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drawings/drawing2.xml" ContentType="application/vnd.openxmlformats-officedocument.drawing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xl/ink/ink59.xml" ContentType="application/inkml+xml"/>
  <Override PartName="/xl/ink/ink60.xml" ContentType="application/inkml+xml"/>
  <Override PartName="/xl/ink/ink61.xml" ContentType="application/inkml+xml"/>
  <Override PartName="/xl/ink/ink62.xml" ContentType="application/inkml+xml"/>
  <Override PartName="/xl/ink/ink63.xml" ContentType="application/inkml+xml"/>
  <Override PartName="/xl/ink/ink64.xml" ContentType="application/inkml+xml"/>
  <Override PartName="/xl/ink/ink65.xml" ContentType="application/inkml+xml"/>
  <Override PartName="/xl/ink/ink66.xml" ContentType="application/inkml+xml"/>
  <Override PartName="/xl/ink/ink67.xml" ContentType="application/inkml+xml"/>
  <Override PartName="/xl/ink/ink68.xml" ContentType="application/inkml+xml"/>
  <Override PartName="/xl/ink/ink69.xml" ContentType="application/inkml+xml"/>
  <Override PartName="/xl/ink/ink70.xml" ContentType="application/inkml+xml"/>
  <Override PartName="/xl/ink/ink71.xml" ContentType="application/inkml+xml"/>
  <Override PartName="/xl/ink/ink72.xml" ContentType="application/inkml+xml"/>
  <Override PartName="/xl/ink/ink73.xml" ContentType="application/inkml+xml"/>
  <Override PartName="/xl/ink/ink74.xml" ContentType="application/inkml+xml"/>
  <Override PartName="/xl/ink/ink75.xml" ContentType="application/inkml+xml"/>
  <Override PartName="/xl/ink/ink76.xml" ContentType="application/inkml+xml"/>
  <Override PartName="/xl/ink/ink77.xml" ContentType="application/inkml+xml"/>
  <Override PartName="/xl/ink/ink78.xml" ContentType="application/inkml+xml"/>
  <Override PartName="/xl/ink/ink79.xml" ContentType="application/inkml+xml"/>
  <Override PartName="/xl/ink/ink80.xml" ContentType="application/inkml+xml"/>
  <Override PartName="/xl/ink/ink81.xml" ContentType="application/inkml+xml"/>
  <Override PartName="/xl/ink/ink82.xml" ContentType="application/inkml+xml"/>
  <Override PartName="/xl/ink/ink83.xml" ContentType="application/inkml+xml"/>
  <Override PartName="/xl/ink/ink84.xml" ContentType="application/inkml+xml"/>
  <Override PartName="/xl/ink/ink85.xml" ContentType="application/inkml+xml"/>
  <Override PartName="/xl/ink/ink86.xml" ContentType="application/inkml+xml"/>
  <Override PartName="/xl/ink/ink87.xml" ContentType="application/inkml+xml"/>
  <Override PartName="/xl/ink/ink88.xml" ContentType="application/inkml+xml"/>
  <Override PartName="/xl/ink/ink89.xml" ContentType="application/inkml+xml"/>
  <Override PartName="/xl/ink/ink90.xml" ContentType="application/inkml+xml"/>
  <Override PartName="/xl/ink/ink91.xml" ContentType="application/inkml+xml"/>
  <Override PartName="/xl/ink/ink92.xml" ContentType="application/inkml+xml"/>
  <Override PartName="/xl/ink/ink93.xml" ContentType="application/inkml+xml"/>
  <Override PartName="/xl/ink/ink94.xml" ContentType="application/inkml+xml"/>
  <Override PartName="/xl/drawings/drawing3.xml" ContentType="application/vnd.openxmlformats-officedocument.drawing+xml"/>
  <Override PartName="/xl/ink/ink95.xml" ContentType="application/inkml+xml"/>
  <Override PartName="/xl/ink/ink96.xml" ContentType="application/inkml+xml"/>
  <Override PartName="/xl/ink/ink97.xml" ContentType="application/inkml+xml"/>
  <Override PartName="/xl/drawings/drawing4.xml" ContentType="application/vnd.openxmlformats-officedocument.drawing+xml"/>
  <Override PartName="/xl/ink/ink98.xml" ContentType="application/inkml+xml"/>
  <Override PartName="/xl/drawings/drawing5.xml" ContentType="application/vnd.openxmlformats-officedocument.drawing+xml"/>
  <Override PartName="/xl/ink/ink99.xml" ContentType="application/inkml+xml"/>
  <Override PartName="/xl/ink/ink100.xml" ContentType="application/inkml+xml"/>
  <Override PartName="/xl/ink/ink101.xml" ContentType="application/inkml+xml"/>
  <Override PartName="/xl/ink/ink102.xml" ContentType="application/inkml+xml"/>
  <Override PartName="/xl/drawings/drawing6.xml" ContentType="application/vnd.openxmlformats-officedocument.drawing+xml"/>
  <Override PartName="/xl/ink/ink103.xml" ContentType="application/inkml+xml"/>
  <Override PartName="/xl/drawings/drawing7.xml" ContentType="application/vnd.openxmlformats-officedocument.drawing+xml"/>
  <Override PartName="/xl/ink/ink104.xml" ContentType="application/inkml+xml"/>
  <Override PartName="/xl/ink/ink105.xml" ContentType="application/inkml+xml"/>
  <Override PartName="/xl/ink/ink106.xml" ContentType="application/inkml+xml"/>
  <Override PartName="/xl/ink/ink107.xml" ContentType="application/inkml+xml"/>
  <Override PartName="/xl/ink/ink108.xml" ContentType="application/inkml+xml"/>
  <Override PartName="/xl/ink/ink109.xml" ContentType="application/inkml+xml"/>
  <Override PartName="/xl/ink/ink110.xml" ContentType="application/inkml+xml"/>
  <Override PartName="/xl/ink/ink111.xml" ContentType="application/inkml+xml"/>
  <Override PartName="/xl/ink/ink112.xml" ContentType="application/inkml+xml"/>
  <Override PartName="/xl/ink/ink113.xml" ContentType="application/inkml+xml"/>
  <Override PartName="/xl/ink/ink114.xml" ContentType="application/inkml+xml"/>
  <Override PartName="/xl/ink/ink115.xml" ContentType="application/inkml+xml"/>
  <Override PartName="/xl/ink/ink116.xml" ContentType="application/inkml+xml"/>
  <Override PartName="/xl/ink/ink117.xml" ContentType="application/inkml+xml"/>
  <Override PartName="/xl/ink/ink118.xml" ContentType="application/inkml+xml"/>
  <Override PartName="/xl/ink/ink119.xml" ContentType="application/inkml+xml"/>
  <Override PartName="/xl/ink/ink120.xml" ContentType="application/inkml+xml"/>
  <Override PartName="/xl/ink/ink121.xml" ContentType="application/inkml+xml"/>
  <Override PartName="/xl/ink/ink122.xml" ContentType="application/inkml+xml"/>
  <Override PartName="/xl/ink/ink123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ge\Downloads\"/>
    </mc:Choice>
  </mc:AlternateContent>
  <xr:revisionPtr revIDLastSave="0" documentId="13_ncr:1_{9275200B-69FE-4406-9ECC-36BAB08A8CAA}" xr6:coauthVersionLast="47" xr6:coauthVersionMax="47" xr10:uidLastSave="{00000000-0000-0000-0000-000000000000}"/>
  <bookViews>
    <workbookView xWindow="-110" yWindow="-110" windowWidth="19420" windowHeight="10300" firstSheet="8" activeTab="15" xr2:uid="{10BCC91C-90B6-48E7-94CA-AD09B4FBACC3}"/>
  </bookViews>
  <sheets>
    <sheet name="Sheet4" sheetId="21" r:id="rId1"/>
    <sheet name="Sheet5" sheetId="22" r:id="rId2"/>
    <sheet name="Sumifs" sheetId="7" r:id="rId3"/>
    <sheet name="ifs" sheetId="19" r:id="rId4"/>
    <sheet name="actual" sheetId="1" r:id="rId5"/>
    <sheet name="vlookup" sheetId="2" r:id="rId6"/>
    <sheet name="xlookup" sheetId="3" r:id="rId7"/>
    <sheet name="actual (2)" sheetId="18" r:id="rId8"/>
    <sheet name="Filter" sheetId="5" r:id="rId9"/>
    <sheet name="Index + Match " sheetId="4" r:id="rId10"/>
    <sheet name="Duplicate actual" sheetId="17" r:id="rId11"/>
    <sheet name="Dsum" sheetId="8" r:id="rId12"/>
    <sheet name="Dget" sheetId="6" r:id="rId13"/>
    <sheet name="Large ,small" sheetId="9" r:id="rId14"/>
    <sheet name="Finance" sheetId="20" r:id="rId15"/>
    <sheet name="Sheet6" sheetId="23" r:id="rId16"/>
  </sheets>
  <definedNames>
    <definedName name="_xlnm._FilterDatabase" localSheetId="4" hidden="1">actual!$B$1:$K$332</definedName>
    <definedName name="_xlnm._FilterDatabase" localSheetId="7" hidden="1">'actual (2)'!$C$1:$C$993</definedName>
    <definedName name="_xlnm._FilterDatabase" localSheetId="10" hidden="1">'Duplicate actual'!$B$1:$L$370</definedName>
    <definedName name="_xlnm._FilterDatabase" localSheetId="1" hidden="1">Sheet5!$E$3:$J$20</definedName>
    <definedName name="_xlnm._FilterDatabase" localSheetId="2" hidden="1">Sumifs!$A$2:$A$325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8" i="9" l="1"/>
  <c r="G8" i="9"/>
  <c r="G9" i="9"/>
  <c r="G10" i="9"/>
  <c r="G11" i="9"/>
  <c r="G12" i="9"/>
  <c r="G2" i="9" a="1"/>
  <c r="G6" i="9"/>
  <c r="I2" i="9" a="1"/>
  <c r="I6" i="9"/>
  <c r="A5" i="8"/>
  <c r="C2" i="6"/>
  <c r="B2" i="6"/>
  <c r="D3" i="4"/>
  <c r="D4" i="4"/>
  <c r="D5" i="4"/>
  <c r="D6" i="4"/>
  <c r="D7" i="4"/>
  <c r="D8" i="4"/>
  <c r="D9" i="4"/>
  <c r="D10" i="4"/>
  <c r="D2" i="4"/>
  <c r="C2" i="4"/>
  <c r="B2" i="4"/>
  <c r="C3" i="4"/>
  <c r="C4" i="4"/>
  <c r="C5" i="4"/>
  <c r="C6" i="4"/>
  <c r="C7" i="4"/>
  <c r="C8" i="4"/>
  <c r="C9" i="4"/>
  <c r="C10" i="4"/>
  <c r="B3" i="4"/>
  <c r="B4" i="4"/>
  <c r="B5" i="4"/>
  <c r="B6" i="4"/>
  <c r="B7" i="4"/>
  <c r="B8" i="4"/>
  <c r="B9" i="4"/>
  <c r="B10" i="4"/>
  <c r="C10" i="2"/>
  <c r="B3" i="2"/>
  <c r="C3" i="2"/>
  <c r="D3" i="2"/>
  <c r="E3" i="2"/>
  <c r="F3" i="2"/>
  <c r="G3" i="2"/>
  <c r="B4" i="2"/>
  <c r="C4" i="2"/>
  <c r="D4" i="2"/>
  <c r="E4" i="2"/>
  <c r="F4" i="2"/>
  <c r="G4" i="2"/>
  <c r="B5" i="2"/>
  <c r="C5" i="2"/>
  <c r="D5" i="2"/>
  <c r="E5" i="2"/>
  <c r="F5" i="2"/>
  <c r="G5" i="2"/>
  <c r="B6" i="2"/>
  <c r="C6" i="2"/>
  <c r="D6" i="2"/>
  <c r="E6" i="2"/>
  <c r="F6" i="2"/>
  <c r="G6" i="2"/>
  <c r="B7" i="2"/>
  <c r="C7" i="2"/>
  <c r="D7" i="2"/>
  <c r="E7" i="2"/>
  <c r="F7" i="2"/>
  <c r="G7" i="2"/>
  <c r="B8" i="2"/>
  <c r="C8" i="2"/>
  <c r="D8" i="2"/>
  <c r="E8" i="2"/>
  <c r="F8" i="2"/>
  <c r="G8" i="2"/>
  <c r="B9" i="2"/>
  <c r="C9" i="2"/>
  <c r="D9" i="2"/>
  <c r="E9" i="2"/>
  <c r="F9" i="2"/>
  <c r="G9" i="2"/>
  <c r="B10" i="2"/>
  <c r="D10" i="2"/>
  <c r="E10" i="2"/>
  <c r="F10" i="2"/>
  <c r="G10" i="2"/>
  <c r="C2" i="2"/>
  <c r="D2" i="2"/>
  <c r="E2" i="2"/>
  <c r="F2" i="2"/>
  <c r="G2" i="2"/>
  <c r="B2" i="2"/>
  <c r="N3" i="7"/>
  <c r="N4" i="7"/>
  <c r="N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71" i="7"/>
  <c r="N72" i="7"/>
  <c r="N73" i="7"/>
  <c r="N74" i="7"/>
  <c r="N75" i="7"/>
  <c r="N76" i="7"/>
  <c r="N77" i="7"/>
  <c r="N78" i="7"/>
  <c r="N79" i="7"/>
  <c r="N80" i="7"/>
  <c r="N81" i="7"/>
  <c r="N82" i="7"/>
  <c r="N83" i="7"/>
  <c r="N84" i="7"/>
  <c r="N85" i="7"/>
  <c r="N86" i="7"/>
  <c r="N87" i="7"/>
  <c r="N88" i="7"/>
  <c r="N89" i="7"/>
  <c r="N90" i="7"/>
  <c r="N91" i="7"/>
  <c r="N92" i="7"/>
  <c r="N93" i="7"/>
  <c r="N94" i="7"/>
  <c r="N95" i="7"/>
  <c r="N96" i="7"/>
  <c r="N97" i="7"/>
  <c r="N98" i="7"/>
  <c r="N99" i="7"/>
  <c r="N100" i="7"/>
  <c r="N101" i="7"/>
  <c r="N102" i="7"/>
  <c r="N103" i="7"/>
  <c r="N104" i="7"/>
  <c r="N105" i="7"/>
  <c r="N106" i="7"/>
  <c r="N107" i="7"/>
  <c r="N108" i="7"/>
  <c r="N109" i="7"/>
  <c r="N110" i="7"/>
  <c r="N111" i="7"/>
  <c r="N112" i="7"/>
  <c r="N113" i="7"/>
  <c r="N114" i="7"/>
  <c r="N115" i="7"/>
  <c r="N116" i="7"/>
  <c r="N117" i="7"/>
  <c r="N118" i="7"/>
  <c r="N119" i="7"/>
  <c r="N120" i="7"/>
  <c r="N121" i="7"/>
  <c r="N122" i="7"/>
  <c r="N123" i="7"/>
  <c r="N124" i="7"/>
  <c r="N125" i="7"/>
  <c r="N126" i="7"/>
  <c r="N127" i="7"/>
  <c r="N128" i="7"/>
  <c r="N129" i="7"/>
  <c r="N130" i="7"/>
  <c r="N131" i="7"/>
  <c r="N132" i="7"/>
  <c r="N133" i="7"/>
  <c r="N134" i="7"/>
  <c r="N135" i="7"/>
  <c r="N136" i="7"/>
  <c r="N137" i="7"/>
  <c r="N138" i="7"/>
  <c r="N139" i="7"/>
  <c r="N140" i="7"/>
  <c r="N141" i="7"/>
  <c r="N142" i="7"/>
  <c r="N143" i="7"/>
  <c r="N144" i="7"/>
  <c r="N145" i="7"/>
  <c r="N146" i="7"/>
  <c r="N147" i="7"/>
  <c r="N148" i="7"/>
  <c r="N149" i="7"/>
  <c r="N150" i="7"/>
  <c r="N151" i="7"/>
  <c r="N152" i="7"/>
  <c r="N153" i="7"/>
  <c r="N154" i="7"/>
  <c r="N155" i="7"/>
  <c r="N156" i="7"/>
  <c r="N157" i="7"/>
  <c r="N158" i="7"/>
  <c r="N159" i="7"/>
  <c r="N160" i="7"/>
  <c r="N161" i="7"/>
  <c r="N162" i="7"/>
  <c r="N163" i="7"/>
  <c r="N164" i="7"/>
  <c r="N165" i="7"/>
  <c r="N166" i="7"/>
  <c r="N167" i="7"/>
  <c r="N168" i="7"/>
  <c r="N169" i="7"/>
  <c r="N170" i="7"/>
  <c r="N171" i="7"/>
  <c r="N172" i="7"/>
  <c r="N173" i="7"/>
  <c r="N174" i="7"/>
  <c r="N175" i="7"/>
  <c r="N176" i="7"/>
  <c r="N177" i="7"/>
  <c r="N178" i="7"/>
  <c r="N179" i="7"/>
  <c r="N180" i="7"/>
  <c r="N181" i="7"/>
  <c r="N182" i="7"/>
  <c r="N183" i="7"/>
  <c r="N184" i="7"/>
  <c r="N185" i="7"/>
  <c r="N186" i="7"/>
  <c r="N187" i="7"/>
  <c r="N188" i="7"/>
  <c r="N189" i="7"/>
  <c r="N190" i="7"/>
  <c r="N191" i="7"/>
  <c r="N192" i="7"/>
  <c r="N193" i="7"/>
  <c r="N194" i="7"/>
  <c r="N195" i="7"/>
  <c r="N196" i="7"/>
  <c r="N197" i="7"/>
  <c r="N198" i="7"/>
  <c r="N199" i="7"/>
  <c r="N200" i="7"/>
  <c r="N201" i="7"/>
  <c r="N202" i="7"/>
  <c r="N203" i="7"/>
  <c r="N204" i="7"/>
  <c r="N205" i="7"/>
  <c r="N206" i="7"/>
  <c r="N207" i="7"/>
  <c r="N208" i="7"/>
  <c r="N209" i="7"/>
  <c r="N210" i="7"/>
  <c r="N211" i="7"/>
  <c r="N212" i="7"/>
  <c r="N213" i="7"/>
  <c r="N214" i="7"/>
  <c r="N215" i="7"/>
  <c r="N216" i="7"/>
  <c r="N217" i="7"/>
  <c r="N218" i="7"/>
  <c r="N219" i="7"/>
  <c r="N220" i="7"/>
  <c r="N221" i="7"/>
  <c r="N222" i="7"/>
  <c r="N223" i="7"/>
  <c r="N224" i="7"/>
  <c r="N225" i="7"/>
  <c r="N226" i="7"/>
  <c r="N227" i="7"/>
  <c r="N228" i="7"/>
  <c r="N229" i="7"/>
  <c r="N230" i="7"/>
  <c r="N231" i="7"/>
  <c r="N232" i="7"/>
  <c r="N233" i="7"/>
  <c r="N234" i="7"/>
  <c r="N235" i="7"/>
  <c r="N236" i="7"/>
  <c r="N237" i="7"/>
  <c r="N238" i="7"/>
  <c r="N239" i="7"/>
  <c r="N240" i="7"/>
  <c r="N241" i="7"/>
  <c r="N242" i="7"/>
  <c r="N243" i="7"/>
  <c r="N244" i="7"/>
  <c r="N245" i="7"/>
  <c r="N246" i="7"/>
  <c r="N247" i="7"/>
  <c r="N248" i="7"/>
  <c r="N249" i="7"/>
  <c r="N250" i="7"/>
  <c r="N251" i="7"/>
  <c r="N252" i="7"/>
  <c r="N253" i="7"/>
  <c r="N254" i="7"/>
  <c r="N255" i="7"/>
  <c r="N256" i="7"/>
  <c r="N257" i="7"/>
  <c r="N258" i="7"/>
  <c r="N259" i="7"/>
  <c r="N260" i="7"/>
  <c r="N261" i="7"/>
  <c r="N262" i="7"/>
  <c r="N263" i="7"/>
  <c r="N264" i="7"/>
  <c r="N265" i="7"/>
  <c r="N266" i="7"/>
  <c r="N267" i="7"/>
  <c r="N268" i="7"/>
  <c r="N269" i="7"/>
  <c r="N270" i="7"/>
  <c r="N271" i="7"/>
  <c r="N272" i="7"/>
  <c r="N273" i="7"/>
  <c r="N274" i="7"/>
  <c r="N275" i="7"/>
  <c r="N276" i="7"/>
  <c r="N277" i="7"/>
  <c r="N278" i="7"/>
  <c r="N279" i="7"/>
  <c r="N280" i="7"/>
  <c r="N281" i="7"/>
  <c r="N282" i="7"/>
  <c r="N283" i="7"/>
  <c r="N284" i="7"/>
  <c r="N285" i="7"/>
  <c r="N286" i="7"/>
  <c r="N287" i="7"/>
  <c r="N288" i="7"/>
  <c r="N289" i="7"/>
  <c r="N290" i="7"/>
  <c r="N291" i="7"/>
  <c r="N292" i="7"/>
  <c r="N293" i="7"/>
  <c r="N294" i="7"/>
  <c r="N295" i="7"/>
  <c r="N296" i="7"/>
  <c r="N297" i="7"/>
  <c r="N298" i="7"/>
  <c r="N299" i="7"/>
  <c r="N300" i="7"/>
  <c r="N301" i="7"/>
  <c r="N302" i="7"/>
  <c r="N303" i="7"/>
  <c r="N304" i="7"/>
  <c r="N305" i="7"/>
  <c r="N306" i="7"/>
  <c r="N307" i="7"/>
  <c r="N308" i="7"/>
  <c r="N309" i="7"/>
  <c r="N310" i="7"/>
  <c r="N311" i="7"/>
  <c r="N312" i="7"/>
  <c r="N313" i="7"/>
  <c r="N314" i="7"/>
  <c r="N315" i="7"/>
  <c r="N316" i="7"/>
  <c r="N317" i="7"/>
  <c r="N318" i="7"/>
  <c r="N319" i="7"/>
  <c r="N320" i="7"/>
  <c r="N321" i="7"/>
  <c r="N322" i="7"/>
  <c r="N323" i="7"/>
  <c r="N324" i="7"/>
  <c r="N325" i="7"/>
  <c r="N2" i="7"/>
  <c r="J21" i="22"/>
  <c r="B3" i="7"/>
  <c r="C3" i="7"/>
  <c r="D3" i="7"/>
  <c r="E3" i="7"/>
  <c r="F3" i="7"/>
  <c r="G3" i="7"/>
  <c r="H3" i="7"/>
  <c r="I3" i="7"/>
  <c r="J3" i="7"/>
  <c r="K3" i="7"/>
  <c r="L3" i="7"/>
  <c r="M3" i="7"/>
  <c r="B4" i="7"/>
  <c r="C4" i="7"/>
  <c r="D4" i="7"/>
  <c r="E4" i="7"/>
  <c r="F4" i="7"/>
  <c r="G4" i="7"/>
  <c r="H4" i="7"/>
  <c r="I4" i="7"/>
  <c r="J4" i="7"/>
  <c r="K4" i="7"/>
  <c r="L4" i="7"/>
  <c r="M4" i="7"/>
  <c r="B5" i="7"/>
  <c r="C5" i="7"/>
  <c r="D5" i="7"/>
  <c r="E5" i="7"/>
  <c r="F5" i="7"/>
  <c r="G5" i="7"/>
  <c r="H5" i="7"/>
  <c r="I5" i="7"/>
  <c r="J5" i="7"/>
  <c r="K5" i="7"/>
  <c r="L5" i="7"/>
  <c r="M5" i="7"/>
  <c r="B6" i="7"/>
  <c r="C6" i="7"/>
  <c r="D6" i="7"/>
  <c r="E6" i="7"/>
  <c r="F6" i="7"/>
  <c r="G6" i="7"/>
  <c r="H6" i="7"/>
  <c r="I6" i="7"/>
  <c r="J6" i="7"/>
  <c r="K6" i="7"/>
  <c r="L6" i="7"/>
  <c r="M6" i="7"/>
  <c r="B7" i="7"/>
  <c r="C7" i="7"/>
  <c r="D7" i="7"/>
  <c r="E7" i="7"/>
  <c r="F7" i="7"/>
  <c r="G7" i="7"/>
  <c r="H7" i="7"/>
  <c r="I7" i="7"/>
  <c r="J7" i="7"/>
  <c r="K7" i="7"/>
  <c r="L7" i="7"/>
  <c r="M7" i="7"/>
  <c r="B8" i="7"/>
  <c r="C8" i="7"/>
  <c r="D8" i="7"/>
  <c r="E8" i="7"/>
  <c r="F8" i="7"/>
  <c r="G8" i="7"/>
  <c r="H8" i="7"/>
  <c r="I8" i="7"/>
  <c r="J8" i="7"/>
  <c r="K8" i="7"/>
  <c r="L8" i="7"/>
  <c r="M8" i="7"/>
  <c r="B9" i="7"/>
  <c r="C9" i="7"/>
  <c r="D9" i="7"/>
  <c r="E9" i="7"/>
  <c r="F9" i="7"/>
  <c r="G9" i="7"/>
  <c r="H9" i="7"/>
  <c r="I9" i="7"/>
  <c r="J9" i="7"/>
  <c r="K9" i="7"/>
  <c r="L9" i="7"/>
  <c r="M9" i="7"/>
  <c r="B10" i="7"/>
  <c r="C10" i="7"/>
  <c r="D10" i="7"/>
  <c r="E10" i="7"/>
  <c r="F10" i="7"/>
  <c r="G10" i="7"/>
  <c r="H10" i="7"/>
  <c r="I10" i="7"/>
  <c r="J10" i="7"/>
  <c r="K10" i="7"/>
  <c r="L10" i="7"/>
  <c r="M10" i="7"/>
  <c r="B11" i="7"/>
  <c r="C11" i="7"/>
  <c r="D11" i="7"/>
  <c r="E11" i="7"/>
  <c r="F11" i="7"/>
  <c r="G11" i="7"/>
  <c r="H11" i="7"/>
  <c r="I11" i="7"/>
  <c r="J11" i="7"/>
  <c r="K11" i="7"/>
  <c r="L11" i="7"/>
  <c r="M11" i="7"/>
  <c r="B12" i="7"/>
  <c r="C12" i="7"/>
  <c r="D12" i="7"/>
  <c r="E12" i="7"/>
  <c r="F12" i="7"/>
  <c r="G12" i="7"/>
  <c r="H12" i="7"/>
  <c r="I12" i="7"/>
  <c r="J12" i="7"/>
  <c r="K12" i="7"/>
  <c r="L12" i="7"/>
  <c r="M12" i="7"/>
  <c r="B13" i="7"/>
  <c r="C13" i="7"/>
  <c r="D13" i="7"/>
  <c r="E13" i="7"/>
  <c r="F13" i="7"/>
  <c r="G13" i="7"/>
  <c r="H13" i="7"/>
  <c r="I13" i="7"/>
  <c r="J13" i="7"/>
  <c r="K13" i="7"/>
  <c r="L13" i="7"/>
  <c r="M13" i="7"/>
  <c r="B14" i="7"/>
  <c r="C14" i="7"/>
  <c r="D14" i="7"/>
  <c r="E14" i="7"/>
  <c r="F14" i="7"/>
  <c r="G14" i="7"/>
  <c r="H14" i="7"/>
  <c r="I14" i="7"/>
  <c r="J14" i="7"/>
  <c r="K14" i="7"/>
  <c r="L14" i="7"/>
  <c r="M14" i="7"/>
  <c r="B15" i="7"/>
  <c r="C15" i="7"/>
  <c r="D15" i="7"/>
  <c r="E15" i="7"/>
  <c r="F15" i="7"/>
  <c r="G15" i="7"/>
  <c r="H15" i="7"/>
  <c r="I15" i="7"/>
  <c r="J15" i="7"/>
  <c r="K15" i="7"/>
  <c r="L15" i="7"/>
  <c r="M15" i="7"/>
  <c r="B16" i="7"/>
  <c r="C16" i="7"/>
  <c r="D16" i="7"/>
  <c r="E16" i="7"/>
  <c r="F16" i="7"/>
  <c r="G16" i="7"/>
  <c r="H16" i="7"/>
  <c r="I16" i="7"/>
  <c r="J16" i="7"/>
  <c r="K16" i="7"/>
  <c r="L16" i="7"/>
  <c r="M16" i="7"/>
  <c r="B17" i="7"/>
  <c r="C17" i="7"/>
  <c r="D17" i="7"/>
  <c r="E17" i="7"/>
  <c r="F17" i="7"/>
  <c r="G17" i="7"/>
  <c r="H17" i="7"/>
  <c r="I17" i="7"/>
  <c r="J17" i="7"/>
  <c r="K17" i="7"/>
  <c r="L17" i="7"/>
  <c r="M17" i="7"/>
  <c r="B18" i="7"/>
  <c r="C18" i="7"/>
  <c r="D18" i="7"/>
  <c r="E18" i="7"/>
  <c r="F18" i="7"/>
  <c r="G18" i="7"/>
  <c r="H18" i="7"/>
  <c r="I18" i="7"/>
  <c r="J18" i="7"/>
  <c r="K18" i="7"/>
  <c r="L18" i="7"/>
  <c r="M18" i="7"/>
  <c r="B19" i="7"/>
  <c r="C19" i="7"/>
  <c r="D19" i="7"/>
  <c r="E19" i="7"/>
  <c r="F19" i="7"/>
  <c r="G19" i="7"/>
  <c r="H19" i="7"/>
  <c r="I19" i="7"/>
  <c r="J19" i="7"/>
  <c r="K19" i="7"/>
  <c r="L19" i="7"/>
  <c r="M19" i="7"/>
  <c r="B20" i="7"/>
  <c r="C20" i="7"/>
  <c r="D20" i="7"/>
  <c r="E20" i="7"/>
  <c r="F20" i="7"/>
  <c r="G20" i="7"/>
  <c r="H20" i="7"/>
  <c r="I20" i="7"/>
  <c r="J20" i="7"/>
  <c r="K20" i="7"/>
  <c r="L20" i="7"/>
  <c r="M20" i="7"/>
  <c r="B21" i="7"/>
  <c r="C21" i="7"/>
  <c r="D21" i="7"/>
  <c r="E21" i="7"/>
  <c r="F21" i="7"/>
  <c r="G21" i="7"/>
  <c r="H21" i="7"/>
  <c r="I21" i="7"/>
  <c r="J21" i="7"/>
  <c r="K21" i="7"/>
  <c r="L21" i="7"/>
  <c r="M21" i="7"/>
  <c r="B22" i="7"/>
  <c r="C22" i="7"/>
  <c r="D22" i="7"/>
  <c r="E22" i="7"/>
  <c r="F22" i="7"/>
  <c r="G22" i="7"/>
  <c r="H22" i="7"/>
  <c r="I22" i="7"/>
  <c r="J22" i="7"/>
  <c r="K22" i="7"/>
  <c r="L22" i="7"/>
  <c r="M22" i="7"/>
  <c r="B23" i="7"/>
  <c r="C23" i="7"/>
  <c r="D23" i="7"/>
  <c r="E23" i="7"/>
  <c r="F23" i="7"/>
  <c r="G23" i="7"/>
  <c r="H23" i="7"/>
  <c r="I23" i="7"/>
  <c r="J23" i="7"/>
  <c r="K23" i="7"/>
  <c r="L23" i="7"/>
  <c r="M23" i="7"/>
  <c r="B24" i="7"/>
  <c r="C24" i="7"/>
  <c r="D24" i="7"/>
  <c r="E24" i="7"/>
  <c r="F24" i="7"/>
  <c r="G24" i="7"/>
  <c r="H24" i="7"/>
  <c r="I24" i="7"/>
  <c r="J24" i="7"/>
  <c r="K24" i="7"/>
  <c r="L24" i="7"/>
  <c r="M24" i="7"/>
  <c r="B25" i="7"/>
  <c r="C25" i="7"/>
  <c r="D25" i="7"/>
  <c r="E25" i="7"/>
  <c r="F25" i="7"/>
  <c r="G25" i="7"/>
  <c r="H25" i="7"/>
  <c r="I25" i="7"/>
  <c r="J25" i="7"/>
  <c r="K25" i="7"/>
  <c r="L25" i="7"/>
  <c r="M25" i="7"/>
  <c r="B26" i="7"/>
  <c r="C26" i="7"/>
  <c r="D26" i="7"/>
  <c r="E26" i="7"/>
  <c r="F26" i="7"/>
  <c r="G26" i="7"/>
  <c r="H26" i="7"/>
  <c r="I26" i="7"/>
  <c r="J26" i="7"/>
  <c r="K26" i="7"/>
  <c r="L26" i="7"/>
  <c r="M26" i="7"/>
  <c r="B27" i="7"/>
  <c r="C27" i="7"/>
  <c r="D27" i="7"/>
  <c r="E27" i="7"/>
  <c r="F27" i="7"/>
  <c r="G27" i="7"/>
  <c r="H27" i="7"/>
  <c r="I27" i="7"/>
  <c r="J27" i="7"/>
  <c r="K27" i="7"/>
  <c r="L27" i="7"/>
  <c r="M27" i="7"/>
  <c r="B28" i="7"/>
  <c r="C28" i="7"/>
  <c r="D28" i="7"/>
  <c r="E28" i="7"/>
  <c r="F28" i="7"/>
  <c r="G28" i="7"/>
  <c r="H28" i="7"/>
  <c r="I28" i="7"/>
  <c r="J28" i="7"/>
  <c r="K28" i="7"/>
  <c r="L28" i="7"/>
  <c r="M28" i="7"/>
  <c r="B29" i="7"/>
  <c r="C29" i="7"/>
  <c r="D29" i="7"/>
  <c r="E29" i="7"/>
  <c r="F29" i="7"/>
  <c r="G29" i="7"/>
  <c r="H29" i="7"/>
  <c r="I29" i="7"/>
  <c r="J29" i="7"/>
  <c r="K29" i="7"/>
  <c r="L29" i="7"/>
  <c r="M29" i="7"/>
  <c r="B30" i="7"/>
  <c r="C30" i="7"/>
  <c r="D30" i="7"/>
  <c r="E30" i="7"/>
  <c r="F30" i="7"/>
  <c r="G30" i="7"/>
  <c r="H30" i="7"/>
  <c r="I30" i="7"/>
  <c r="J30" i="7"/>
  <c r="K30" i="7"/>
  <c r="L30" i="7"/>
  <c r="M30" i="7"/>
  <c r="B31" i="7"/>
  <c r="C31" i="7"/>
  <c r="D31" i="7"/>
  <c r="E31" i="7"/>
  <c r="F31" i="7"/>
  <c r="G31" i="7"/>
  <c r="H31" i="7"/>
  <c r="I31" i="7"/>
  <c r="J31" i="7"/>
  <c r="K31" i="7"/>
  <c r="L31" i="7"/>
  <c r="M31" i="7"/>
  <c r="B32" i="7"/>
  <c r="C32" i="7"/>
  <c r="D32" i="7"/>
  <c r="E32" i="7"/>
  <c r="F32" i="7"/>
  <c r="G32" i="7"/>
  <c r="H32" i="7"/>
  <c r="I32" i="7"/>
  <c r="J32" i="7"/>
  <c r="K32" i="7"/>
  <c r="L32" i="7"/>
  <c r="M32" i="7"/>
  <c r="B33" i="7"/>
  <c r="C33" i="7"/>
  <c r="D33" i="7"/>
  <c r="E33" i="7"/>
  <c r="F33" i="7"/>
  <c r="G33" i="7"/>
  <c r="H33" i="7"/>
  <c r="I33" i="7"/>
  <c r="J33" i="7"/>
  <c r="K33" i="7"/>
  <c r="L33" i="7"/>
  <c r="M33" i="7"/>
  <c r="B34" i="7"/>
  <c r="C34" i="7"/>
  <c r="D34" i="7"/>
  <c r="E34" i="7"/>
  <c r="F34" i="7"/>
  <c r="G34" i="7"/>
  <c r="H34" i="7"/>
  <c r="I34" i="7"/>
  <c r="J34" i="7"/>
  <c r="K34" i="7"/>
  <c r="L34" i="7"/>
  <c r="M34" i="7"/>
  <c r="B35" i="7"/>
  <c r="C35" i="7"/>
  <c r="D35" i="7"/>
  <c r="E35" i="7"/>
  <c r="F35" i="7"/>
  <c r="G35" i="7"/>
  <c r="H35" i="7"/>
  <c r="I35" i="7"/>
  <c r="J35" i="7"/>
  <c r="K35" i="7"/>
  <c r="L35" i="7"/>
  <c r="M35" i="7"/>
  <c r="B36" i="7"/>
  <c r="C36" i="7"/>
  <c r="D36" i="7"/>
  <c r="E36" i="7"/>
  <c r="F36" i="7"/>
  <c r="G36" i="7"/>
  <c r="H36" i="7"/>
  <c r="I36" i="7"/>
  <c r="J36" i="7"/>
  <c r="K36" i="7"/>
  <c r="L36" i="7"/>
  <c r="M36" i="7"/>
  <c r="B37" i="7"/>
  <c r="C37" i="7"/>
  <c r="D37" i="7"/>
  <c r="E37" i="7"/>
  <c r="F37" i="7"/>
  <c r="G37" i="7"/>
  <c r="H37" i="7"/>
  <c r="I37" i="7"/>
  <c r="J37" i="7"/>
  <c r="K37" i="7"/>
  <c r="L37" i="7"/>
  <c r="M37" i="7"/>
  <c r="B38" i="7"/>
  <c r="C38" i="7"/>
  <c r="D38" i="7"/>
  <c r="E38" i="7"/>
  <c r="F38" i="7"/>
  <c r="G38" i="7"/>
  <c r="H38" i="7"/>
  <c r="I38" i="7"/>
  <c r="J38" i="7"/>
  <c r="K38" i="7"/>
  <c r="L38" i="7"/>
  <c r="M38" i="7"/>
  <c r="B39" i="7"/>
  <c r="C39" i="7"/>
  <c r="D39" i="7"/>
  <c r="E39" i="7"/>
  <c r="F39" i="7"/>
  <c r="G39" i="7"/>
  <c r="H39" i="7"/>
  <c r="I39" i="7"/>
  <c r="J39" i="7"/>
  <c r="K39" i="7"/>
  <c r="L39" i="7"/>
  <c r="M39" i="7"/>
  <c r="B40" i="7"/>
  <c r="C40" i="7"/>
  <c r="D40" i="7"/>
  <c r="E40" i="7"/>
  <c r="F40" i="7"/>
  <c r="G40" i="7"/>
  <c r="H40" i="7"/>
  <c r="I40" i="7"/>
  <c r="J40" i="7"/>
  <c r="K40" i="7"/>
  <c r="L40" i="7"/>
  <c r="M40" i="7"/>
  <c r="B41" i="7"/>
  <c r="C41" i="7"/>
  <c r="D41" i="7"/>
  <c r="E41" i="7"/>
  <c r="F41" i="7"/>
  <c r="G41" i="7"/>
  <c r="H41" i="7"/>
  <c r="I41" i="7"/>
  <c r="J41" i="7"/>
  <c r="K41" i="7"/>
  <c r="L41" i="7"/>
  <c r="M41" i="7"/>
  <c r="B42" i="7"/>
  <c r="C42" i="7"/>
  <c r="D42" i="7"/>
  <c r="E42" i="7"/>
  <c r="F42" i="7"/>
  <c r="G42" i="7"/>
  <c r="H42" i="7"/>
  <c r="I42" i="7"/>
  <c r="J42" i="7"/>
  <c r="K42" i="7"/>
  <c r="L42" i="7"/>
  <c r="M42" i="7"/>
  <c r="B43" i="7"/>
  <c r="C43" i="7"/>
  <c r="D43" i="7"/>
  <c r="E43" i="7"/>
  <c r="F43" i="7"/>
  <c r="G43" i="7"/>
  <c r="H43" i="7"/>
  <c r="I43" i="7"/>
  <c r="J43" i="7"/>
  <c r="K43" i="7"/>
  <c r="L43" i="7"/>
  <c r="M43" i="7"/>
  <c r="B44" i="7"/>
  <c r="C44" i="7"/>
  <c r="D44" i="7"/>
  <c r="E44" i="7"/>
  <c r="F44" i="7"/>
  <c r="G44" i="7"/>
  <c r="H44" i="7"/>
  <c r="I44" i="7"/>
  <c r="J44" i="7"/>
  <c r="K44" i="7"/>
  <c r="L44" i="7"/>
  <c r="M44" i="7"/>
  <c r="B45" i="7"/>
  <c r="C45" i="7"/>
  <c r="D45" i="7"/>
  <c r="E45" i="7"/>
  <c r="F45" i="7"/>
  <c r="G45" i="7"/>
  <c r="H45" i="7"/>
  <c r="I45" i="7"/>
  <c r="J45" i="7"/>
  <c r="K45" i="7"/>
  <c r="L45" i="7"/>
  <c r="M45" i="7"/>
  <c r="B46" i="7"/>
  <c r="C46" i="7"/>
  <c r="D46" i="7"/>
  <c r="E46" i="7"/>
  <c r="F46" i="7"/>
  <c r="G46" i="7"/>
  <c r="H46" i="7"/>
  <c r="I46" i="7"/>
  <c r="J46" i="7"/>
  <c r="K46" i="7"/>
  <c r="L46" i="7"/>
  <c r="M46" i="7"/>
  <c r="B47" i="7"/>
  <c r="C47" i="7"/>
  <c r="D47" i="7"/>
  <c r="E47" i="7"/>
  <c r="F47" i="7"/>
  <c r="G47" i="7"/>
  <c r="H47" i="7"/>
  <c r="I47" i="7"/>
  <c r="J47" i="7"/>
  <c r="K47" i="7"/>
  <c r="L47" i="7"/>
  <c r="M47" i="7"/>
  <c r="B48" i="7"/>
  <c r="C48" i="7"/>
  <c r="D48" i="7"/>
  <c r="E48" i="7"/>
  <c r="F48" i="7"/>
  <c r="G48" i="7"/>
  <c r="H48" i="7"/>
  <c r="I48" i="7"/>
  <c r="J48" i="7"/>
  <c r="K48" i="7"/>
  <c r="L48" i="7"/>
  <c r="M48" i="7"/>
  <c r="B49" i="7"/>
  <c r="C49" i="7"/>
  <c r="D49" i="7"/>
  <c r="E49" i="7"/>
  <c r="F49" i="7"/>
  <c r="G49" i="7"/>
  <c r="H49" i="7"/>
  <c r="I49" i="7"/>
  <c r="J49" i="7"/>
  <c r="K49" i="7"/>
  <c r="L49" i="7"/>
  <c r="M49" i="7"/>
  <c r="B50" i="7"/>
  <c r="C50" i="7"/>
  <c r="D50" i="7"/>
  <c r="E50" i="7"/>
  <c r="F50" i="7"/>
  <c r="G50" i="7"/>
  <c r="H50" i="7"/>
  <c r="I50" i="7"/>
  <c r="J50" i="7"/>
  <c r="K50" i="7"/>
  <c r="L50" i="7"/>
  <c r="M50" i="7"/>
  <c r="B51" i="7"/>
  <c r="C51" i="7"/>
  <c r="D51" i="7"/>
  <c r="E51" i="7"/>
  <c r="F51" i="7"/>
  <c r="G51" i="7"/>
  <c r="H51" i="7"/>
  <c r="I51" i="7"/>
  <c r="J51" i="7"/>
  <c r="K51" i="7"/>
  <c r="L51" i="7"/>
  <c r="M51" i="7"/>
  <c r="B52" i="7"/>
  <c r="C52" i="7"/>
  <c r="D52" i="7"/>
  <c r="E52" i="7"/>
  <c r="F52" i="7"/>
  <c r="G52" i="7"/>
  <c r="H52" i="7"/>
  <c r="I52" i="7"/>
  <c r="J52" i="7"/>
  <c r="K52" i="7"/>
  <c r="L52" i="7"/>
  <c r="M52" i="7"/>
  <c r="B53" i="7"/>
  <c r="C53" i="7"/>
  <c r="D53" i="7"/>
  <c r="E53" i="7"/>
  <c r="F53" i="7"/>
  <c r="G53" i="7"/>
  <c r="H53" i="7"/>
  <c r="I53" i="7"/>
  <c r="J53" i="7"/>
  <c r="K53" i="7"/>
  <c r="L53" i="7"/>
  <c r="M53" i="7"/>
  <c r="B54" i="7"/>
  <c r="C54" i="7"/>
  <c r="D54" i="7"/>
  <c r="E54" i="7"/>
  <c r="F54" i="7"/>
  <c r="G54" i="7"/>
  <c r="H54" i="7"/>
  <c r="I54" i="7"/>
  <c r="J54" i="7"/>
  <c r="K54" i="7"/>
  <c r="L54" i="7"/>
  <c r="M54" i="7"/>
  <c r="B55" i="7"/>
  <c r="C55" i="7"/>
  <c r="D55" i="7"/>
  <c r="E55" i="7"/>
  <c r="F55" i="7"/>
  <c r="G55" i="7"/>
  <c r="H55" i="7"/>
  <c r="I55" i="7"/>
  <c r="J55" i="7"/>
  <c r="K55" i="7"/>
  <c r="L55" i="7"/>
  <c r="M55" i="7"/>
  <c r="B56" i="7"/>
  <c r="C56" i="7"/>
  <c r="D56" i="7"/>
  <c r="E56" i="7"/>
  <c r="F56" i="7"/>
  <c r="G56" i="7"/>
  <c r="H56" i="7"/>
  <c r="I56" i="7"/>
  <c r="J56" i="7"/>
  <c r="K56" i="7"/>
  <c r="L56" i="7"/>
  <c r="M56" i="7"/>
  <c r="B57" i="7"/>
  <c r="C57" i="7"/>
  <c r="D57" i="7"/>
  <c r="E57" i="7"/>
  <c r="F57" i="7"/>
  <c r="G57" i="7"/>
  <c r="H57" i="7"/>
  <c r="I57" i="7"/>
  <c r="J57" i="7"/>
  <c r="K57" i="7"/>
  <c r="L57" i="7"/>
  <c r="M57" i="7"/>
  <c r="B58" i="7"/>
  <c r="C58" i="7"/>
  <c r="D58" i="7"/>
  <c r="E58" i="7"/>
  <c r="F58" i="7"/>
  <c r="G58" i="7"/>
  <c r="H58" i="7"/>
  <c r="I58" i="7"/>
  <c r="J58" i="7"/>
  <c r="K58" i="7"/>
  <c r="L58" i="7"/>
  <c r="M58" i="7"/>
  <c r="B59" i="7"/>
  <c r="C59" i="7"/>
  <c r="D59" i="7"/>
  <c r="E59" i="7"/>
  <c r="F59" i="7"/>
  <c r="G59" i="7"/>
  <c r="H59" i="7"/>
  <c r="I59" i="7"/>
  <c r="J59" i="7"/>
  <c r="K59" i="7"/>
  <c r="L59" i="7"/>
  <c r="M59" i="7"/>
  <c r="B60" i="7"/>
  <c r="C60" i="7"/>
  <c r="D60" i="7"/>
  <c r="E60" i="7"/>
  <c r="F60" i="7"/>
  <c r="G60" i="7"/>
  <c r="H60" i="7"/>
  <c r="I60" i="7"/>
  <c r="J60" i="7"/>
  <c r="K60" i="7"/>
  <c r="L60" i="7"/>
  <c r="M60" i="7"/>
  <c r="B61" i="7"/>
  <c r="C61" i="7"/>
  <c r="D61" i="7"/>
  <c r="E61" i="7"/>
  <c r="F61" i="7"/>
  <c r="G61" i="7"/>
  <c r="H61" i="7"/>
  <c r="I61" i="7"/>
  <c r="J61" i="7"/>
  <c r="K61" i="7"/>
  <c r="L61" i="7"/>
  <c r="M61" i="7"/>
  <c r="B62" i="7"/>
  <c r="C62" i="7"/>
  <c r="D62" i="7"/>
  <c r="E62" i="7"/>
  <c r="F62" i="7"/>
  <c r="G62" i="7"/>
  <c r="H62" i="7"/>
  <c r="I62" i="7"/>
  <c r="J62" i="7"/>
  <c r="K62" i="7"/>
  <c r="L62" i="7"/>
  <c r="M62" i="7"/>
  <c r="B63" i="7"/>
  <c r="C63" i="7"/>
  <c r="D63" i="7"/>
  <c r="E63" i="7"/>
  <c r="F63" i="7"/>
  <c r="G63" i="7"/>
  <c r="H63" i="7"/>
  <c r="I63" i="7"/>
  <c r="J63" i="7"/>
  <c r="K63" i="7"/>
  <c r="L63" i="7"/>
  <c r="M63" i="7"/>
  <c r="B64" i="7"/>
  <c r="C64" i="7"/>
  <c r="D64" i="7"/>
  <c r="E64" i="7"/>
  <c r="F64" i="7"/>
  <c r="G64" i="7"/>
  <c r="H64" i="7"/>
  <c r="I64" i="7"/>
  <c r="J64" i="7"/>
  <c r="K64" i="7"/>
  <c r="L64" i="7"/>
  <c r="M64" i="7"/>
  <c r="B65" i="7"/>
  <c r="C65" i="7"/>
  <c r="D65" i="7"/>
  <c r="E65" i="7"/>
  <c r="F65" i="7"/>
  <c r="G65" i="7"/>
  <c r="H65" i="7"/>
  <c r="I65" i="7"/>
  <c r="J65" i="7"/>
  <c r="K65" i="7"/>
  <c r="L65" i="7"/>
  <c r="M65" i="7"/>
  <c r="B66" i="7"/>
  <c r="C66" i="7"/>
  <c r="D66" i="7"/>
  <c r="E66" i="7"/>
  <c r="F66" i="7"/>
  <c r="G66" i="7"/>
  <c r="H66" i="7"/>
  <c r="I66" i="7"/>
  <c r="J66" i="7"/>
  <c r="K66" i="7"/>
  <c r="L66" i="7"/>
  <c r="M66" i="7"/>
  <c r="B67" i="7"/>
  <c r="C67" i="7"/>
  <c r="D67" i="7"/>
  <c r="E67" i="7"/>
  <c r="F67" i="7"/>
  <c r="G67" i="7"/>
  <c r="H67" i="7"/>
  <c r="I67" i="7"/>
  <c r="J67" i="7"/>
  <c r="K67" i="7"/>
  <c r="L67" i="7"/>
  <c r="M67" i="7"/>
  <c r="B68" i="7"/>
  <c r="C68" i="7"/>
  <c r="D68" i="7"/>
  <c r="E68" i="7"/>
  <c r="F68" i="7"/>
  <c r="G68" i="7"/>
  <c r="H68" i="7"/>
  <c r="I68" i="7"/>
  <c r="J68" i="7"/>
  <c r="K68" i="7"/>
  <c r="L68" i="7"/>
  <c r="M68" i="7"/>
  <c r="B69" i="7"/>
  <c r="C69" i="7"/>
  <c r="D69" i="7"/>
  <c r="E69" i="7"/>
  <c r="F69" i="7"/>
  <c r="G69" i="7"/>
  <c r="H69" i="7"/>
  <c r="I69" i="7"/>
  <c r="J69" i="7"/>
  <c r="K69" i="7"/>
  <c r="L69" i="7"/>
  <c r="M69" i="7"/>
  <c r="B70" i="7"/>
  <c r="C70" i="7"/>
  <c r="D70" i="7"/>
  <c r="E70" i="7"/>
  <c r="F70" i="7"/>
  <c r="G70" i="7"/>
  <c r="H70" i="7"/>
  <c r="I70" i="7"/>
  <c r="J70" i="7"/>
  <c r="K70" i="7"/>
  <c r="L70" i="7"/>
  <c r="M70" i="7"/>
  <c r="B71" i="7"/>
  <c r="C71" i="7"/>
  <c r="D71" i="7"/>
  <c r="E71" i="7"/>
  <c r="F71" i="7"/>
  <c r="G71" i="7"/>
  <c r="H71" i="7"/>
  <c r="I71" i="7"/>
  <c r="J71" i="7"/>
  <c r="K71" i="7"/>
  <c r="L71" i="7"/>
  <c r="M71" i="7"/>
  <c r="B72" i="7"/>
  <c r="C72" i="7"/>
  <c r="D72" i="7"/>
  <c r="E72" i="7"/>
  <c r="F72" i="7"/>
  <c r="G72" i="7"/>
  <c r="H72" i="7"/>
  <c r="I72" i="7"/>
  <c r="J72" i="7"/>
  <c r="K72" i="7"/>
  <c r="L72" i="7"/>
  <c r="M72" i="7"/>
  <c r="B73" i="7"/>
  <c r="C73" i="7"/>
  <c r="D73" i="7"/>
  <c r="E73" i="7"/>
  <c r="F73" i="7"/>
  <c r="G73" i="7"/>
  <c r="H73" i="7"/>
  <c r="I73" i="7"/>
  <c r="J73" i="7"/>
  <c r="K73" i="7"/>
  <c r="L73" i="7"/>
  <c r="M73" i="7"/>
  <c r="B74" i="7"/>
  <c r="C74" i="7"/>
  <c r="D74" i="7"/>
  <c r="E74" i="7"/>
  <c r="F74" i="7"/>
  <c r="G74" i="7"/>
  <c r="H74" i="7"/>
  <c r="I74" i="7"/>
  <c r="J74" i="7"/>
  <c r="K74" i="7"/>
  <c r="L74" i="7"/>
  <c r="M74" i="7"/>
  <c r="B75" i="7"/>
  <c r="C75" i="7"/>
  <c r="D75" i="7"/>
  <c r="E75" i="7"/>
  <c r="F75" i="7"/>
  <c r="G75" i="7"/>
  <c r="H75" i="7"/>
  <c r="I75" i="7"/>
  <c r="J75" i="7"/>
  <c r="K75" i="7"/>
  <c r="L75" i="7"/>
  <c r="M75" i="7"/>
  <c r="B76" i="7"/>
  <c r="C76" i="7"/>
  <c r="D76" i="7"/>
  <c r="E76" i="7"/>
  <c r="F76" i="7"/>
  <c r="G76" i="7"/>
  <c r="H76" i="7"/>
  <c r="I76" i="7"/>
  <c r="J76" i="7"/>
  <c r="K76" i="7"/>
  <c r="L76" i="7"/>
  <c r="M76" i="7"/>
  <c r="B77" i="7"/>
  <c r="C77" i="7"/>
  <c r="D77" i="7"/>
  <c r="E77" i="7"/>
  <c r="F77" i="7"/>
  <c r="G77" i="7"/>
  <c r="H77" i="7"/>
  <c r="I77" i="7"/>
  <c r="J77" i="7"/>
  <c r="K77" i="7"/>
  <c r="L77" i="7"/>
  <c r="M77" i="7"/>
  <c r="B78" i="7"/>
  <c r="C78" i="7"/>
  <c r="D78" i="7"/>
  <c r="E78" i="7"/>
  <c r="F78" i="7"/>
  <c r="G78" i="7"/>
  <c r="H78" i="7"/>
  <c r="I78" i="7"/>
  <c r="J78" i="7"/>
  <c r="K78" i="7"/>
  <c r="L78" i="7"/>
  <c r="M78" i="7"/>
  <c r="B79" i="7"/>
  <c r="C79" i="7"/>
  <c r="D79" i="7"/>
  <c r="E79" i="7"/>
  <c r="F79" i="7"/>
  <c r="G79" i="7"/>
  <c r="H79" i="7"/>
  <c r="I79" i="7"/>
  <c r="J79" i="7"/>
  <c r="K79" i="7"/>
  <c r="L79" i="7"/>
  <c r="M79" i="7"/>
  <c r="B80" i="7"/>
  <c r="C80" i="7"/>
  <c r="D80" i="7"/>
  <c r="E80" i="7"/>
  <c r="F80" i="7"/>
  <c r="G80" i="7"/>
  <c r="H80" i="7"/>
  <c r="I80" i="7"/>
  <c r="J80" i="7"/>
  <c r="K80" i="7"/>
  <c r="L80" i="7"/>
  <c r="M80" i="7"/>
  <c r="B81" i="7"/>
  <c r="C81" i="7"/>
  <c r="D81" i="7"/>
  <c r="E81" i="7"/>
  <c r="F81" i="7"/>
  <c r="G81" i="7"/>
  <c r="H81" i="7"/>
  <c r="I81" i="7"/>
  <c r="J81" i="7"/>
  <c r="K81" i="7"/>
  <c r="L81" i="7"/>
  <c r="M81" i="7"/>
  <c r="B82" i="7"/>
  <c r="C82" i="7"/>
  <c r="D82" i="7"/>
  <c r="E82" i="7"/>
  <c r="F82" i="7"/>
  <c r="G82" i="7"/>
  <c r="H82" i="7"/>
  <c r="I82" i="7"/>
  <c r="J82" i="7"/>
  <c r="K82" i="7"/>
  <c r="L82" i="7"/>
  <c r="M82" i="7"/>
  <c r="B83" i="7"/>
  <c r="C83" i="7"/>
  <c r="D83" i="7"/>
  <c r="E83" i="7"/>
  <c r="F83" i="7"/>
  <c r="G83" i="7"/>
  <c r="H83" i="7"/>
  <c r="I83" i="7"/>
  <c r="J83" i="7"/>
  <c r="K83" i="7"/>
  <c r="L83" i="7"/>
  <c r="M83" i="7"/>
  <c r="B84" i="7"/>
  <c r="C84" i="7"/>
  <c r="D84" i="7"/>
  <c r="E84" i="7"/>
  <c r="F84" i="7"/>
  <c r="G84" i="7"/>
  <c r="H84" i="7"/>
  <c r="I84" i="7"/>
  <c r="J84" i="7"/>
  <c r="K84" i="7"/>
  <c r="L84" i="7"/>
  <c r="M84" i="7"/>
  <c r="B85" i="7"/>
  <c r="C85" i="7"/>
  <c r="D85" i="7"/>
  <c r="E85" i="7"/>
  <c r="F85" i="7"/>
  <c r="G85" i="7"/>
  <c r="H85" i="7"/>
  <c r="I85" i="7"/>
  <c r="J85" i="7"/>
  <c r="K85" i="7"/>
  <c r="L85" i="7"/>
  <c r="M85" i="7"/>
  <c r="B86" i="7"/>
  <c r="C86" i="7"/>
  <c r="D86" i="7"/>
  <c r="E86" i="7"/>
  <c r="F86" i="7"/>
  <c r="G86" i="7"/>
  <c r="H86" i="7"/>
  <c r="I86" i="7"/>
  <c r="J86" i="7"/>
  <c r="K86" i="7"/>
  <c r="L86" i="7"/>
  <c r="M86" i="7"/>
  <c r="B87" i="7"/>
  <c r="C87" i="7"/>
  <c r="D87" i="7"/>
  <c r="E87" i="7"/>
  <c r="F87" i="7"/>
  <c r="G87" i="7"/>
  <c r="H87" i="7"/>
  <c r="I87" i="7"/>
  <c r="J87" i="7"/>
  <c r="K87" i="7"/>
  <c r="L87" i="7"/>
  <c r="M87" i="7"/>
  <c r="B88" i="7"/>
  <c r="C88" i="7"/>
  <c r="D88" i="7"/>
  <c r="E88" i="7"/>
  <c r="F88" i="7"/>
  <c r="G88" i="7"/>
  <c r="H88" i="7"/>
  <c r="I88" i="7"/>
  <c r="J88" i="7"/>
  <c r="K88" i="7"/>
  <c r="L88" i="7"/>
  <c r="M88" i="7"/>
  <c r="B89" i="7"/>
  <c r="C89" i="7"/>
  <c r="D89" i="7"/>
  <c r="E89" i="7"/>
  <c r="F89" i="7"/>
  <c r="G89" i="7"/>
  <c r="H89" i="7"/>
  <c r="I89" i="7"/>
  <c r="J89" i="7"/>
  <c r="K89" i="7"/>
  <c r="L89" i="7"/>
  <c r="M89" i="7"/>
  <c r="B90" i="7"/>
  <c r="C90" i="7"/>
  <c r="D90" i="7"/>
  <c r="E90" i="7"/>
  <c r="F90" i="7"/>
  <c r="G90" i="7"/>
  <c r="H90" i="7"/>
  <c r="I90" i="7"/>
  <c r="J90" i="7"/>
  <c r="K90" i="7"/>
  <c r="L90" i="7"/>
  <c r="M90" i="7"/>
  <c r="B91" i="7"/>
  <c r="C91" i="7"/>
  <c r="D91" i="7"/>
  <c r="E91" i="7"/>
  <c r="F91" i="7"/>
  <c r="G91" i="7"/>
  <c r="H91" i="7"/>
  <c r="I91" i="7"/>
  <c r="J91" i="7"/>
  <c r="K91" i="7"/>
  <c r="L91" i="7"/>
  <c r="M91" i="7"/>
  <c r="B92" i="7"/>
  <c r="C92" i="7"/>
  <c r="D92" i="7"/>
  <c r="E92" i="7"/>
  <c r="F92" i="7"/>
  <c r="G92" i="7"/>
  <c r="H92" i="7"/>
  <c r="I92" i="7"/>
  <c r="J92" i="7"/>
  <c r="K92" i="7"/>
  <c r="L92" i="7"/>
  <c r="M92" i="7"/>
  <c r="B93" i="7"/>
  <c r="C93" i="7"/>
  <c r="D93" i="7"/>
  <c r="E93" i="7"/>
  <c r="F93" i="7"/>
  <c r="G93" i="7"/>
  <c r="H93" i="7"/>
  <c r="I93" i="7"/>
  <c r="J93" i="7"/>
  <c r="K93" i="7"/>
  <c r="L93" i="7"/>
  <c r="M93" i="7"/>
  <c r="B94" i="7"/>
  <c r="C94" i="7"/>
  <c r="D94" i="7"/>
  <c r="E94" i="7"/>
  <c r="F94" i="7"/>
  <c r="G94" i="7"/>
  <c r="H94" i="7"/>
  <c r="I94" i="7"/>
  <c r="J94" i="7"/>
  <c r="K94" i="7"/>
  <c r="L94" i="7"/>
  <c r="M94" i="7"/>
  <c r="B95" i="7"/>
  <c r="C95" i="7"/>
  <c r="D95" i="7"/>
  <c r="E95" i="7"/>
  <c r="F95" i="7"/>
  <c r="G95" i="7"/>
  <c r="H95" i="7"/>
  <c r="I95" i="7"/>
  <c r="J95" i="7"/>
  <c r="K95" i="7"/>
  <c r="L95" i="7"/>
  <c r="M95" i="7"/>
  <c r="B96" i="7"/>
  <c r="C96" i="7"/>
  <c r="D96" i="7"/>
  <c r="E96" i="7"/>
  <c r="F96" i="7"/>
  <c r="G96" i="7"/>
  <c r="H96" i="7"/>
  <c r="I96" i="7"/>
  <c r="J96" i="7"/>
  <c r="K96" i="7"/>
  <c r="L96" i="7"/>
  <c r="M96" i="7"/>
  <c r="B97" i="7"/>
  <c r="C97" i="7"/>
  <c r="D97" i="7"/>
  <c r="E97" i="7"/>
  <c r="F97" i="7"/>
  <c r="G97" i="7"/>
  <c r="H97" i="7"/>
  <c r="I97" i="7"/>
  <c r="J97" i="7"/>
  <c r="K97" i="7"/>
  <c r="L97" i="7"/>
  <c r="M97" i="7"/>
  <c r="B98" i="7"/>
  <c r="C98" i="7"/>
  <c r="D98" i="7"/>
  <c r="E98" i="7"/>
  <c r="F98" i="7"/>
  <c r="G98" i="7"/>
  <c r="H98" i="7"/>
  <c r="I98" i="7"/>
  <c r="J98" i="7"/>
  <c r="K98" i="7"/>
  <c r="L98" i="7"/>
  <c r="M98" i="7"/>
  <c r="B99" i="7"/>
  <c r="C99" i="7"/>
  <c r="D99" i="7"/>
  <c r="E99" i="7"/>
  <c r="F99" i="7"/>
  <c r="G99" i="7"/>
  <c r="H99" i="7"/>
  <c r="I99" i="7"/>
  <c r="J99" i="7"/>
  <c r="K99" i="7"/>
  <c r="L99" i="7"/>
  <c r="M99" i="7"/>
  <c r="B100" i="7"/>
  <c r="C100" i="7"/>
  <c r="D100" i="7"/>
  <c r="E100" i="7"/>
  <c r="F100" i="7"/>
  <c r="G100" i="7"/>
  <c r="H100" i="7"/>
  <c r="I100" i="7"/>
  <c r="J100" i="7"/>
  <c r="K100" i="7"/>
  <c r="L100" i="7"/>
  <c r="M100" i="7"/>
  <c r="B101" i="7"/>
  <c r="C101" i="7"/>
  <c r="D101" i="7"/>
  <c r="E101" i="7"/>
  <c r="F101" i="7"/>
  <c r="G101" i="7"/>
  <c r="H101" i="7"/>
  <c r="I101" i="7"/>
  <c r="J101" i="7"/>
  <c r="K101" i="7"/>
  <c r="L101" i="7"/>
  <c r="M101" i="7"/>
  <c r="B102" i="7"/>
  <c r="C102" i="7"/>
  <c r="D102" i="7"/>
  <c r="E102" i="7"/>
  <c r="F102" i="7"/>
  <c r="G102" i="7"/>
  <c r="H102" i="7"/>
  <c r="I102" i="7"/>
  <c r="J102" i="7"/>
  <c r="K102" i="7"/>
  <c r="L102" i="7"/>
  <c r="M102" i="7"/>
  <c r="B103" i="7"/>
  <c r="C103" i="7"/>
  <c r="D103" i="7"/>
  <c r="E103" i="7"/>
  <c r="F103" i="7"/>
  <c r="G103" i="7"/>
  <c r="H103" i="7"/>
  <c r="I103" i="7"/>
  <c r="J103" i="7"/>
  <c r="K103" i="7"/>
  <c r="L103" i="7"/>
  <c r="M103" i="7"/>
  <c r="B104" i="7"/>
  <c r="C104" i="7"/>
  <c r="D104" i="7"/>
  <c r="E104" i="7"/>
  <c r="F104" i="7"/>
  <c r="G104" i="7"/>
  <c r="H104" i="7"/>
  <c r="I104" i="7"/>
  <c r="J104" i="7"/>
  <c r="K104" i="7"/>
  <c r="L104" i="7"/>
  <c r="M104" i="7"/>
  <c r="B105" i="7"/>
  <c r="C105" i="7"/>
  <c r="D105" i="7"/>
  <c r="E105" i="7"/>
  <c r="F105" i="7"/>
  <c r="G105" i="7"/>
  <c r="H105" i="7"/>
  <c r="I105" i="7"/>
  <c r="J105" i="7"/>
  <c r="K105" i="7"/>
  <c r="L105" i="7"/>
  <c r="M105" i="7"/>
  <c r="B106" i="7"/>
  <c r="C106" i="7"/>
  <c r="D106" i="7"/>
  <c r="E106" i="7"/>
  <c r="F106" i="7"/>
  <c r="G106" i="7"/>
  <c r="H106" i="7"/>
  <c r="I106" i="7"/>
  <c r="J106" i="7"/>
  <c r="K106" i="7"/>
  <c r="L106" i="7"/>
  <c r="M106" i="7"/>
  <c r="B107" i="7"/>
  <c r="C107" i="7"/>
  <c r="D107" i="7"/>
  <c r="E107" i="7"/>
  <c r="F107" i="7"/>
  <c r="G107" i="7"/>
  <c r="H107" i="7"/>
  <c r="I107" i="7"/>
  <c r="J107" i="7"/>
  <c r="K107" i="7"/>
  <c r="L107" i="7"/>
  <c r="M107" i="7"/>
  <c r="B108" i="7"/>
  <c r="C108" i="7"/>
  <c r="D108" i="7"/>
  <c r="E108" i="7"/>
  <c r="F108" i="7"/>
  <c r="G108" i="7"/>
  <c r="H108" i="7"/>
  <c r="I108" i="7"/>
  <c r="J108" i="7"/>
  <c r="K108" i="7"/>
  <c r="L108" i="7"/>
  <c r="M108" i="7"/>
  <c r="B109" i="7"/>
  <c r="C109" i="7"/>
  <c r="D109" i="7"/>
  <c r="E109" i="7"/>
  <c r="F109" i="7"/>
  <c r="G109" i="7"/>
  <c r="H109" i="7"/>
  <c r="I109" i="7"/>
  <c r="J109" i="7"/>
  <c r="K109" i="7"/>
  <c r="L109" i="7"/>
  <c r="M109" i="7"/>
  <c r="B110" i="7"/>
  <c r="C110" i="7"/>
  <c r="D110" i="7"/>
  <c r="E110" i="7"/>
  <c r="F110" i="7"/>
  <c r="G110" i="7"/>
  <c r="H110" i="7"/>
  <c r="I110" i="7"/>
  <c r="J110" i="7"/>
  <c r="K110" i="7"/>
  <c r="L110" i="7"/>
  <c r="M110" i="7"/>
  <c r="B111" i="7"/>
  <c r="C111" i="7"/>
  <c r="D111" i="7"/>
  <c r="E111" i="7"/>
  <c r="F111" i="7"/>
  <c r="G111" i="7"/>
  <c r="H111" i="7"/>
  <c r="I111" i="7"/>
  <c r="J111" i="7"/>
  <c r="K111" i="7"/>
  <c r="L111" i="7"/>
  <c r="M111" i="7"/>
  <c r="B112" i="7"/>
  <c r="C112" i="7"/>
  <c r="D112" i="7"/>
  <c r="E112" i="7"/>
  <c r="F112" i="7"/>
  <c r="G112" i="7"/>
  <c r="H112" i="7"/>
  <c r="I112" i="7"/>
  <c r="J112" i="7"/>
  <c r="K112" i="7"/>
  <c r="L112" i="7"/>
  <c r="M112" i="7"/>
  <c r="B113" i="7"/>
  <c r="C113" i="7"/>
  <c r="D113" i="7"/>
  <c r="E113" i="7"/>
  <c r="F113" i="7"/>
  <c r="G113" i="7"/>
  <c r="H113" i="7"/>
  <c r="I113" i="7"/>
  <c r="J113" i="7"/>
  <c r="K113" i="7"/>
  <c r="L113" i="7"/>
  <c r="M113" i="7"/>
  <c r="B114" i="7"/>
  <c r="C114" i="7"/>
  <c r="D114" i="7"/>
  <c r="E114" i="7"/>
  <c r="F114" i="7"/>
  <c r="G114" i="7"/>
  <c r="H114" i="7"/>
  <c r="I114" i="7"/>
  <c r="J114" i="7"/>
  <c r="K114" i="7"/>
  <c r="L114" i="7"/>
  <c r="M114" i="7"/>
  <c r="B115" i="7"/>
  <c r="C115" i="7"/>
  <c r="D115" i="7"/>
  <c r="E115" i="7"/>
  <c r="F115" i="7"/>
  <c r="G115" i="7"/>
  <c r="H115" i="7"/>
  <c r="I115" i="7"/>
  <c r="J115" i="7"/>
  <c r="K115" i="7"/>
  <c r="L115" i="7"/>
  <c r="M115" i="7"/>
  <c r="B116" i="7"/>
  <c r="C116" i="7"/>
  <c r="D116" i="7"/>
  <c r="E116" i="7"/>
  <c r="F116" i="7"/>
  <c r="G116" i="7"/>
  <c r="H116" i="7"/>
  <c r="I116" i="7"/>
  <c r="J116" i="7"/>
  <c r="K116" i="7"/>
  <c r="L116" i="7"/>
  <c r="M116" i="7"/>
  <c r="B117" i="7"/>
  <c r="C117" i="7"/>
  <c r="D117" i="7"/>
  <c r="E117" i="7"/>
  <c r="F117" i="7"/>
  <c r="G117" i="7"/>
  <c r="H117" i="7"/>
  <c r="I117" i="7"/>
  <c r="J117" i="7"/>
  <c r="K117" i="7"/>
  <c r="L117" i="7"/>
  <c r="M117" i="7"/>
  <c r="B118" i="7"/>
  <c r="C118" i="7"/>
  <c r="D118" i="7"/>
  <c r="E118" i="7"/>
  <c r="F118" i="7"/>
  <c r="G118" i="7"/>
  <c r="H118" i="7"/>
  <c r="I118" i="7"/>
  <c r="J118" i="7"/>
  <c r="K118" i="7"/>
  <c r="L118" i="7"/>
  <c r="M118" i="7"/>
  <c r="B119" i="7"/>
  <c r="C119" i="7"/>
  <c r="D119" i="7"/>
  <c r="E119" i="7"/>
  <c r="F119" i="7"/>
  <c r="G119" i="7"/>
  <c r="H119" i="7"/>
  <c r="I119" i="7"/>
  <c r="J119" i="7"/>
  <c r="K119" i="7"/>
  <c r="L119" i="7"/>
  <c r="M119" i="7"/>
  <c r="B120" i="7"/>
  <c r="C120" i="7"/>
  <c r="D120" i="7"/>
  <c r="E120" i="7"/>
  <c r="F120" i="7"/>
  <c r="G120" i="7"/>
  <c r="H120" i="7"/>
  <c r="I120" i="7"/>
  <c r="J120" i="7"/>
  <c r="K120" i="7"/>
  <c r="L120" i="7"/>
  <c r="M120" i="7"/>
  <c r="B121" i="7"/>
  <c r="C121" i="7"/>
  <c r="D121" i="7"/>
  <c r="E121" i="7"/>
  <c r="F121" i="7"/>
  <c r="G121" i="7"/>
  <c r="H121" i="7"/>
  <c r="I121" i="7"/>
  <c r="J121" i="7"/>
  <c r="K121" i="7"/>
  <c r="L121" i="7"/>
  <c r="M121" i="7"/>
  <c r="B122" i="7"/>
  <c r="C122" i="7"/>
  <c r="D122" i="7"/>
  <c r="E122" i="7"/>
  <c r="F122" i="7"/>
  <c r="G122" i="7"/>
  <c r="H122" i="7"/>
  <c r="I122" i="7"/>
  <c r="J122" i="7"/>
  <c r="K122" i="7"/>
  <c r="L122" i="7"/>
  <c r="M122" i="7"/>
  <c r="B123" i="7"/>
  <c r="C123" i="7"/>
  <c r="D123" i="7"/>
  <c r="E123" i="7"/>
  <c r="F123" i="7"/>
  <c r="G123" i="7"/>
  <c r="H123" i="7"/>
  <c r="I123" i="7"/>
  <c r="J123" i="7"/>
  <c r="K123" i="7"/>
  <c r="L123" i="7"/>
  <c r="M123" i="7"/>
  <c r="B124" i="7"/>
  <c r="C124" i="7"/>
  <c r="D124" i="7"/>
  <c r="E124" i="7"/>
  <c r="F124" i="7"/>
  <c r="G124" i="7"/>
  <c r="H124" i="7"/>
  <c r="I124" i="7"/>
  <c r="J124" i="7"/>
  <c r="K124" i="7"/>
  <c r="L124" i="7"/>
  <c r="M124" i="7"/>
  <c r="B125" i="7"/>
  <c r="C125" i="7"/>
  <c r="D125" i="7"/>
  <c r="E125" i="7"/>
  <c r="F125" i="7"/>
  <c r="G125" i="7"/>
  <c r="H125" i="7"/>
  <c r="I125" i="7"/>
  <c r="J125" i="7"/>
  <c r="K125" i="7"/>
  <c r="L125" i="7"/>
  <c r="M125" i="7"/>
  <c r="B126" i="7"/>
  <c r="C126" i="7"/>
  <c r="D126" i="7"/>
  <c r="E126" i="7"/>
  <c r="F126" i="7"/>
  <c r="G126" i="7"/>
  <c r="H126" i="7"/>
  <c r="I126" i="7"/>
  <c r="J126" i="7"/>
  <c r="K126" i="7"/>
  <c r="L126" i="7"/>
  <c r="M126" i="7"/>
  <c r="B127" i="7"/>
  <c r="C127" i="7"/>
  <c r="D127" i="7"/>
  <c r="E127" i="7"/>
  <c r="F127" i="7"/>
  <c r="G127" i="7"/>
  <c r="H127" i="7"/>
  <c r="I127" i="7"/>
  <c r="J127" i="7"/>
  <c r="K127" i="7"/>
  <c r="L127" i="7"/>
  <c r="M127" i="7"/>
  <c r="B128" i="7"/>
  <c r="C128" i="7"/>
  <c r="D128" i="7"/>
  <c r="E128" i="7"/>
  <c r="F128" i="7"/>
  <c r="G128" i="7"/>
  <c r="H128" i="7"/>
  <c r="I128" i="7"/>
  <c r="J128" i="7"/>
  <c r="K128" i="7"/>
  <c r="L128" i="7"/>
  <c r="M128" i="7"/>
  <c r="B129" i="7"/>
  <c r="C129" i="7"/>
  <c r="D129" i="7"/>
  <c r="E129" i="7"/>
  <c r="F129" i="7"/>
  <c r="G129" i="7"/>
  <c r="H129" i="7"/>
  <c r="I129" i="7"/>
  <c r="J129" i="7"/>
  <c r="K129" i="7"/>
  <c r="L129" i="7"/>
  <c r="M129" i="7"/>
  <c r="B130" i="7"/>
  <c r="C130" i="7"/>
  <c r="D130" i="7"/>
  <c r="E130" i="7"/>
  <c r="F130" i="7"/>
  <c r="G130" i="7"/>
  <c r="H130" i="7"/>
  <c r="I130" i="7"/>
  <c r="J130" i="7"/>
  <c r="K130" i="7"/>
  <c r="L130" i="7"/>
  <c r="M130" i="7"/>
  <c r="B131" i="7"/>
  <c r="C131" i="7"/>
  <c r="D131" i="7"/>
  <c r="E131" i="7"/>
  <c r="F131" i="7"/>
  <c r="G131" i="7"/>
  <c r="H131" i="7"/>
  <c r="I131" i="7"/>
  <c r="J131" i="7"/>
  <c r="K131" i="7"/>
  <c r="L131" i="7"/>
  <c r="M131" i="7"/>
  <c r="B132" i="7"/>
  <c r="C132" i="7"/>
  <c r="D132" i="7"/>
  <c r="E132" i="7"/>
  <c r="F132" i="7"/>
  <c r="G132" i="7"/>
  <c r="H132" i="7"/>
  <c r="I132" i="7"/>
  <c r="J132" i="7"/>
  <c r="K132" i="7"/>
  <c r="L132" i="7"/>
  <c r="M132" i="7"/>
  <c r="B133" i="7"/>
  <c r="C133" i="7"/>
  <c r="D133" i="7"/>
  <c r="E133" i="7"/>
  <c r="F133" i="7"/>
  <c r="G133" i="7"/>
  <c r="H133" i="7"/>
  <c r="I133" i="7"/>
  <c r="J133" i="7"/>
  <c r="K133" i="7"/>
  <c r="L133" i="7"/>
  <c r="M133" i="7"/>
  <c r="B134" i="7"/>
  <c r="C134" i="7"/>
  <c r="D134" i="7"/>
  <c r="E134" i="7"/>
  <c r="F134" i="7"/>
  <c r="G134" i="7"/>
  <c r="H134" i="7"/>
  <c r="I134" i="7"/>
  <c r="J134" i="7"/>
  <c r="K134" i="7"/>
  <c r="L134" i="7"/>
  <c r="M134" i="7"/>
  <c r="B135" i="7"/>
  <c r="C135" i="7"/>
  <c r="D135" i="7"/>
  <c r="E135" i="7"/>
  <c r="F135" i="7"/>
  <c r="G135" i="7"/>
  <c r="H135" i="7"/>
  <c r="I135" i="7"/>
  <c r="J135" i="7"/>
  <c r="K135" i="7"/>
  <c r="L135" i="7"/>
  <c r="M135" i="7"/>
  <c r="B136" i="7"/>
  <c r="C136" i="7"/>
  <c r="D136" i="7"/>
  <c r="E136" i="7"/>
  <c r="F136" i="7"/>
  <c r="G136" i="7"/>
  <c r="H136" i="7"/>
  <c r="I136" i="7"/>
  <c r="J136" i="7"/>
  <c r="K136" i="7"/>
  <c r="L136" i="7"/>
  <c r="M136" i="7"/>
  <c r="B137" i="7"/>
  <c r="C137" i="7"/>
  <c r="D137" i="7"/>
  <c r="E137" i="7"/>
  <c r="F137" i="7"/>
  <c r="G137" i="7"/>
  <c r="H137" i="7"/>
  <c r="I137" i="7"/>
  <c r="J137" i="7"/>
  <c r="K137" i="7"/>
  <c r="L137" i="7"/>
  <c r="M137" i="7"/>
  <c r="B138" i="7"/>
  <c r="C138" i="7"/>
  <c r="D138" i="7"/>
  <c r="E138" i="7"/>
  <c r="F138" i="7"/>
  <c r="G138" i="7"/>
  <c r="H138" i="7"/>
  <c r="I138" i="7"/>
  <c r="J138" i="7"/>
  <c r="K138" i="7"/>
  <c r="L138" i="7"/>
  <c r="M138" i="7"/>
  <c r="B139" i="7"/>
  <c r="C139" i="7"/>
  <c r="D139" i="7"/>
  <c r="E139" i="7"/>
  <c r="F139" i="7"/>
  <c r="G139" i="7"/>
  <c r="H139" i="7"/>
  <c r="I139" i="7"/>
  <c r="J139" i="7"/>
  <c r="K139" i="7"/>
  <c r="L139" i="7"/>
  <c r="M139" i="7"/>
  <c r="B140" i="7"/>
  <c r="C140" i="7"/>
  <c r="D140" i="7"/>
  <c r="E140" i="7"/>
  <c r="F140" i="7"/>
  <c r="G140" i="7"/>
  <c r="H140" i="7"/>
  <c r="I140" i="7"/>
  <c r="J140" i="7"/>
  <c r="K140" i="7"/>
  <c r="L140" i="7"/>
  <c r="M140" i="7"/>
  <c r="B141" i="7"/>
  <c r="C141" i="7"/>
  <c r="D141" i="7"/>
  <c r="E141" i="7"/>
  <c r="F141" i="7"/>
  <c r="G141" i="7"/>
  <c r="H141" i="7"/>
  <c r="I141" i="7"/>
  <c r="J141" i="7"/>
  <c r="K141" i="7"/>
  <c r="L141" i="7"/>
  <c r="M141" i="7"/>
  <c r="B142" i="7"/>
  <c r="C142" i="7"/>
  <c r="D142" i="7"/>
  <c r="E142" i="7"/>
  <c r="F142" i="7"/>
  <c r="G142" i="7"/>
  <c r="H142" i="7"/>
  <c r="I142" i="7"/>
  <c r="J142" i="7"/>
  <c r="K142" i="7"/>
  <c r="L142" i="7"/>
  <c r="M142" i="7"/>
  <c r="B143" i="7"/>
  <c r="C143" i="7"/>
  <c r="D143" i="7"/>
  <c r="E143" i="7"/>
  <c r="F143" i="7"/>
  <c r="G143" i="7"/>
  <c r="H143" i="7"/>
  <c r="I143" i="7"/>
  <c r="J143" i="7"/>
  <c r="K143" i="7"/>
  <c r="L143" i="7"/>
  <c r="M143" i="7"/>
  <c r="B144" i="7"/>
  <c r="C144" i="7"/>
  <c r="D144" i="7"/>
  <c r="E144" i="7"/>
  <c r="F144" i="7"/>
  <c r="G144" i="7"/>
  <c r="H144" i="7"/>
  <c r="I144" i="7"/>
  <c r="J144" i="7"/>
  <c r="K144" i="7"/>
  <c r="L144" i="7"/>
  <c r="M144" i="7"/>
  <c r="B145" i="7"/>
  <c r="C145" i="7"/>
  <c r="D145" i="7"/>
  <c r="E145" i="7"/>
  <c r="F145" i="7"/>
  <c r="G145" i="7"/>
  <c r="H145" i="7"/>
  <c r="I145" i="7"/>
  <c r="J145" i="7"/>
  <c r="K145" i="7"/>
  <c r="L145" i="7"/>
  <c r="M145" i="7"/>
  <c r="B146" i="7"/>
  <c r="C146" i="7"/>
  <c r="D146" i="7"/>
  <c r="E146" i="7"/>
  <c r="F146" i="7"/>
  <c r="G146" i="7"/>
  <c r="H146" i="7"/>
  <c r="I146" i="7"/>
  <c r="J146" i="7"/>
  <c r="K146" i="7"/>
  <c r="L146" i="7"/>
  <c r="M146" i="7"/>
  <c r="B147" i="7"/>
  <c r="C147" i="7"/>
  <c r="D147" i="7"/>
  <c r="E147" i="7"/>
  <c r="F147" i="7"/>
  <c r="G147" i="7"/>
  <c r="H147" i="7"/>
  <c r="I147" i="7"/>
  <c r="J147" i="7"/>
  <c r="K147" i="7"/>
  <c r="L147" i="7"/>
  <c r="M147" i="7"/>
  <c r="B148" i="7"/>
  <c r="C148" i="7"/>
  <c r="D148" i="7"/>
  <c r="E148" i="7"/>
  <c r="F148" i="7"/>
  <c r="G148" i="7"/>
  <c r="H148" i="7"/>
  <c r="I148" i="7"/>
  <c r="J148" i="7"/>
  <c r="K148" i="7"/>
  <c r="L148" i="7"/>
  <c r="M148" i="7"/>
  <c r="B149" i="7"/>
  <c r="C149" i="7"/>
  <c r="D149" i="7"/>
  <c r="E149" i="7"/>
  <c r="F149" i="7"/>
  <c r="G149" i="7"/>
  <c r="H149" i="7"/>
  <c r="I149" i="7"/>
  <c r="J149" i="7"/>
  <c r="K149" i="7"/>
  <c r="L149" i="7"/>
  <c r="M149" i="7"/>
  <c r="B150" i="7"/>
  <c r="C150" i="7"/>
  <c r="D150" i="7"/>
  <c r="E150" i="7"/>
  <c r="F150" i="7"/>
  <c r="G150" i="7"/>
  <c r="H150" i="7"/>
  <c r="I150" i="7"/>
  <c r="J150" i="7"/>
  <c r="K150" i="7"/>
  <c r="L150" i="7"/>
  <c r="M150" i="7"/>
  <c r="B151" i="7"/>
  <c r="C151" i="7"/>
  <c r="D151" i="7"/>
  <c r="E151" i="7"/>
  <c r="F151" i="7"/>
  <c r="G151" i="7"/>
  <c r="H151" i="7"/>
  <c r="I151" i="7"/>
  <c r="J151" i="7"/>
  <c r="K151" i="7"/>
  <c r="L151" i="7"/>
  <c r="M151" i="7"/>
  <c r="B152" i="7"/>
  <c r="C152" i="7"/>
  <c r="D152" i="7"/>
  <c r="E152" i="7"/>
  <c r="F152" i="7"/>
  <c r="G152" i="7"/>
  <c r="H152" i="7"/>
  <c r="I152" i="7"/>
  <c r="J152" i="7"/>
  <c r="K152" i="7"/>
  <c r="L152" i="7"/>
  <c r="M152" i="7"/>
  <c r="B153" i="7"/>
  <c r="C153" i="7"/>
  <c r="D153" i="7"/>
  <c r="E153" i="7"/>
  <c r="F153" i="7"/>
  <c r="G153" i="7"/>
  <c r="H153" i="7"/>
  <c r="I153" i="7"/>
  <c r="J153" i="7"/>
  <c r="K153" i="7"/>
  <c r="L153" i="7"/>
  <c r="M153" i="7"/>
  <c r="B154" i="7"/>
  <c r="C154" i="7"/>
  <c r="D154" i="7"/>
  <c r="E154" i="7"/>
  <c r="F154" i="7"/>
  <c r="G154" i="7"/>
  <c r="H154" i="7"/>
  <c r="I154" i="7"/>
  <c r="J154" i="7"/>
  <c r="K154" i="7"/>
  <c r="L154" i="7"/>
  <c r="M154" i="7"/>
  <c r="B155" i="7"/>
  <c r="C155" i="7"/>
  <c r="D155" i="7"/>
  <c r="E155" i="7"/>
  <c r="F155" i="7"/>
  <c r="G155" i="7"/>
  <c r="H155" i="7"/>
  <c r="I155" i="7"/>
  <c r="J155" i="7"/>
  <c r="K155" i="7"/>
  <c r="L155" i="7"/>
  <c r="M155" i="7"/>
  <c r="B156" i="7"/>
  <c r="C156" i="7"/>
  <c r="D156" i="7"/>
  <c r="E156" i="7"/>
  <c r="F156" i="7"/>
  <c r="G156" i="7"/>
  <c r="H156" i="7"/>
  <c r="I156" i="7"/>
  <c r="J156" i="7"/>
  <c r="K156" i="7"/>
  <c r="L156" i="7"/>
  <c r="M156" i="7"/>
  <c r="B157" i="7"/>
  <c r="C157" i="7"/>
  <c r="D157" i="7"/>
  <c r="E157" i="7"/>
  <c r="F157" i="7"/>
  <c r="G157" i="7"/>
  <c r="H157" i="7"/>
  <c r="I157" i="7"/>
  <c r="J157" i="7"/>
  <c r="K157" i="7"/>
  <c r="L157" i="7"/>
  <c r="M157" i="7"/>
  <c r="B158" i="7"/>
  <c r="C158" i="7"/>
  <c r="D158" i="7"/>
  <c r="E158" i="7"/>
  <c r="F158" i="7"/>
  <c r="G158" i="7"/>
  <c r="H158" i="7"/>
  <c r="I158" i="7"/>
  <c r="J158" i="7"/>
  <c r="K158" i="7"/>
  <c r="L158" i="7"/>
  <c r="M158" i="7"/>
  <c r="B159" i="7"/>
  <c r="C159" i="7"/>
  <c r="D159" i="7"/>
  <c r="E159" i="7"/>
  <c r="F159" i="7"/>
  <c r="G159" i="7"/>
  <c r="H159" i="7"/>
  <c r="I159" i="7"/>
  <c r="J159" i="7"/>
  <c r="K159" i="7"/>
  <c r="L159" i="7"/>
  <c r="M159" i="7"/>
  <c r="B160" i="7"/>
  <c r="C160" i="7"/>
  <c r="D160" i="7"/>
  <c r="E160" i="7"/>
  <c r="F160" i="7"/>
  <c r="G160" i="7"/>
  <c r="H160" i="7"/>
  <c r="I160" i="7"/>
  <c r="J160" i="7"/>
  <c r="K160" i="7"/>
  <c r="L160" i="7"/>
  <c r="M160" i="7"/>
  <c r="B161" i="7"/>
  <c r="C161" i="7"/>
  <c r="D161" i="7"/>
  <c r="E161" i="7"/>
  <c r="F161" i="7"/>
  <c r="G161" i="7"/>
  <c r="H161" i="7"/>
  <c r="I161" i="7"/>
  <c r="J161" i="7"/>
  <c r="K161" i="7"/>
  <c r="L161" i="7"/>
  <c r="M161" i="7"/>
  <c r="B162" i="7"/>
  <c r="C162" i="7"/>
  <c r="D162" i="7"/>
  <c r="E162" i="7"/>
  <c r="F162" i="7"/>
  <c r="G162" i="7"/>
  <c r="H162" i="7"/>
  <c r="I162" i="7"/>
  <c r="J162" i="7"/>
  <c r="K162" i="7"/>
  <c r="L162" i="7"/>
  <c r="M162" i="7"/>
  <c r="B163" i="7"/>
  <c r="C163" i="7"/>
  <c r="D163" i="7"/>
  <c r="E163" i="7"/>
  <c r="F163" i="7"/>
  <c r="G163" i="7"/>
  <c r="H163" i="7"/>
  <c r="I163" i="7"/>
  <c r="J163" i="7"/>
  <c r="K163" i="7"/>
  <c r="L163" i="7"/>
  <c r="M163" i="7"/>
  <c r="B164" i="7"/>
  <c r="C164" i="7"/>
  <c r="D164" i="7"/>
  <c r="E164" i="7"/>
  <c r="F164" i="7"/>
  <c r="G164" i="7"/>
  <c r="H164" i="7"/>
  <c r="I164" i="7"/>
  <c r="J164" i="7"/>
  <c r="K164" i="7"/>
  <c r="L164" i="7"/>
  <c r="M164" i="7"/>
  <c r="B165" i="7"/>
  <c r="C165" i="7"/>
  <c r="D165" i="7"/>
  <c r="E165" i="7"/>
  <c r="F165" i="7"/>
  <c r="G165" i="7"/>
  <c r="H165" i="7"/>
  <c r="I165" i="7"/>
  <c r="J165" i="7"/>
  <c r="K165" i="7"/>
  <c r="L165" i="7"/>
  <c r="M165" i="7"/>
  <c r="B166" i="7"/>
  <c r="C166" i="7"/>
  <c r="D166" i="7"/>
  <c r="E166" i="7"/>
  <c r="F166" i="7"/>
  <c r="G166" i="7"/>
  <c r="H166" i="7"/>
  <c r="I166" i="7"/>
  <c r="J166" i="7"/>
  <c r="K166" i="7"/>
  <c r="L166" i="7"/>
  <c r="M166" i="7"/>
  <c r="B167" i="7"/>
  <c r="C167" i="7"/>
  <c r="D167" i="7"/>
  <c r="E167" i="7"/>
  <c r="F167" i="7"/>
  <c r="G167" i="7"/>
  <c r="H167" i="7"/>
  <c r="I167" i="7"/>
  <c r="J167" i="7"/>
  <c r="K167" i="7"/>
  <c r="L167" i="7"/>
  <c r="M167" i="7"/>
  <c r="B168" i="7"/>
  <c r="C168" i="7"/>
  <c r="D168" i="7"/>
  <c r="E168" i="7"/>
  <c r="F168" i="7"/>
  <c r="G168" i="7"/>
  <c r="H168" i="7"/>
  <c r="I168" i="7"/>
  <c r="J168" i="7"/>
  <c r="K168" i="7"/>
  <c r="L168" i="7"/>
  <c r="M168" i="7"/>
  <c r="B169" i="7"/>
  <c r="C169" i="7"/>
  <c r="D169" i="7"/>
  <c r="E169" i="7"/>
  <c r="F169" i="7"/>
  <c r="G169" i="7"/>
  <c r="H169" i="7"/>
  <c r="I169" i="7"/>
  <c r="J169" i="7"/>
  <c r="K169" i="7"/>
  <c r="L169" i="7"/>
  <c r="M169" i="7"/>
  <c r="B170" i="7"/>
  <c r="C170" i="7"/>
  <c r="D170" i="7"/>
  <c r="E170" i="7"/>
  <c r="F170" i="7"/>
  <c r="G170" i="7"/>
  <c r="H170" i="7"/>
  <c r="I170" i="7"/>
  <c r="J170" i="7"/>
  <c r="K170" i="7"/>
  <c r="L170" i="7"/>
  <c r="M170" i="7"/>
  <c r="B171" i="7"/>
  <c r="C171" i="7"/>
  <c r="D171" i="7"/>
  <c r="E171" i="7"/>
  <c r="F171" i="7"/>
  <c r="G171" i="7"/>
  <c r="H171" i="7"/>
  <c r="I171" i="7"/>
  <c r="J171" i="7"/>
  <c r="K171" i="7"/>
  <c r="L171" i="7"/>
  <c r="M171" i="7"/>
  <c r="B172" i="7"/>
  <c r="C172" i="7"/>
  <c r="D172" i="7"/>
  <c r="E172" i="7"/>
  <c r="F172" i="7"/>
  <c r="G172" i="7"/>
  <c r="H172" i="7"/>
  <c r="I172" i="7"/>
  <c r="J172" i="7"/>
  <c r="K172" i="7"/>
  <c r="L172" i="7"/>
  <c r="M172" i="7"/>
  <c r="B173" i="7"/>
  <c r="C173" i="7"/>
  <c r="D173" i="7"/>
  <c r="E173" i="7"/>
  <c r="F173" i="7"/>
  <c r="G173" i="7"/>
  <c r="H173" i="7"/>
  <c r="I173" i="7"/>
  <c r="J173" i="7"/>
  <c r="K173" i="7"/>
  <c r="L173" i="7"/>
  <c r="M173" i="7"/>
  <c r="B174" i="7"/>
  <c r="C174" i="7"/>
  <c r="D174" i="7"/>
  <c r="E174" i="7"/>
  <c r="F174" i="7"/>
  <c r="G174" i="7"/>
  <c r="H174" i="7"/>
  <c r="I174" i="7"/>
  <c r="J174" i="7"/>
  <c r="K174" i="7"/>
  <c r="L174" i="7"/>
  <c r="M174" i="7"/>
  <c r="B175" i="7"/>
  <c r="C175" i="7"/>
  <c r="D175" i="7"/>
  <c r="E175" i="7"/>
  <c r="F175" i="7"/>
  <c r="G175" i="7"/>
  <c r="H175" i="7"/>
  <c r="I175" i="7"/>
  <c r="J175" i="7"/>
  <c r="K175" i="7"/>
  <c r="L175" i="7"/>
  <c r="M175" i="7"/>
  <c r="B176" i="7"/>
  <c r="C176" i="7"/>
  <c r="D176" i="7"/>
  <c r="E176" i="7"/>
  <c r="F176" i="7"/>
  <c r="G176" i="7"/>
  <c r="H176" i="7"/>
  <c r="I176" i="7"/>
  <c r="J176" i="7"/>
  <c r="K176" i="7"/>
  <c r="L176" i="7"/>
  <c r="M176" i="7"/>
  <c r="B177" i="7"/>
  <c r="C177" i="7"/>
  <c r="D177" i="7"/>
  <c r="E177" i="7"/>
  <c r="F177" i="7"/>
  <c r="G177" i="7"/>
  <c r="H177" i="7"/>
  <c r="I177" i="7"/>
  <c r="J177" i="7"/>
  <c r="K177" i="7"/>
  <c r="L177" i="7"/>
  <c r="M177" i="7"/>
  <c r="B178" i="7"/>
  <c r="C178" i="7"/>
  <c r="D178" i="7"/>
  <c r="E178" i="7"/>
  <c r="F178" i="7"/>
  <c r="G178" i="7"/>
  <c r="H178" i="7"/>
  <c r="I178" i="7"/>
  <c r="J178" i="7"/>
  <c r="K178" i="7"/>
  <c r="L178" i="7"/>
  <c r="M178" i="7"/>
  <c r="B179" i="7"/>
  <c r="C179" i="7"/>
  <c r="D179" i="7"/>
  <c r="E179" i="7"/>
  <c r="F179" i="7"/>
  <c r="G179" i="7"/>
  <c r="H179" i="7"/>
  <c r="I179" i="7"/>
  <c r="J179" i="7"/>
  <c r="K179" i="7"/>
  <c r="L179" i="7"/>
  <c r="M179" i="7"/>
  <c r="B180" i="7"/>
  <c r="C180" i="7"/>
  <c r="D180" i="7"/>
  <c r="E180" i="7"/>
  <c r="F180" i="7"/>
  <c r="G180" i="7"/>
  <c r="H180" i="7"/>
  <c r="I180" i="7"/>
  <c r="J180" i="7"/>
  <c r="K180" i="7"/>
  <c r="L180" i="7"/>
  <c r="M180" i="7"/>
  <c r="B181" i="7"/>
  <c r="C181" i="7"/>
  <c r="D181" i="7"/>
  <c r="E181" i="7"/>
  <c r="F181" i="7"/>
  <c r="G181" i="7"/>
  <c r="H181" i="7"/>
  <c r="I181" i="7"/>
  <c r="J181" i="7"/>
  <c r="K181" i="7"/>
  <c r="L181" i="7"/>
  <c r="M181" i="7"/>
  <c r="B182" i="7"/>
  <c r="C182" i="7"/>
  <c r="D182" i="7"/>
  <c r="E182" i="7"/>
  <c r="F182" i="7"/>
  <c r="G182" i="7"/>
  <c r="H182" i="7"/>
  <c r="I182" i="7"/>
  <c r="J182" i="7"/>
  <c r="K182" i="7"/>
  <c r="L182" i="7"/>
  <c r="M182" i="7"/>
  <c r="B183" i="7"/>
  <c r="C183" i="7"/>
  <c r="D183" i="7"/>
  <c r="E183" i="7"/>
  <c r="F183" i="7"/>
  <c r="G183" i="7"/>
  <c r="H183" i="7"/>
  <c r="I183" i="7"/>
  <c r="J183" i="7"/>
  <c r="K183" i="7"/>
  <c r="L183" i="7"/>
  <c r="M183" i="7"/>
  <c r="B184" i="7"/>
  <c r="C184" i="7"/>
  <c r="D184" i="7"/>
  <c r="E184" i="7"/>
  <c r="F184" i="7"/>
  <c r="G184" i="7"/>
  <c r="H184" i="7"/>
  <c r="I184" i="7"/>
  <c r="J184" i="7"/>
  <c r="K184" i="7"/>
  <c r="L184" i="7"/>
  <c r="M184" i="7"/>
  <c r="B185" i="7"/>
  <c r="C185" i="7"/>
  <c r="D185" i="7"/>
  <c r="E185" i="7"/>
  <c r="F185" i="7"/>
  <c r="G185" i="7"/>
  <c r="H185" i="7"/>
  <c r="I185" i="7"/>
  <c r="J185" i="7"/>
  <c r="K185" i="7"/>
  <c r="L185" i="7"/>
  <c r="M185" i="7"/>
  <c r="B186" i="7"/>
  <c r="C186" i="7"/>
  <c r="D186" i="7"/>
  <c r="E186" i="7"/>
  <c r="F186" i="7"/>
  <c r="G186" i="7"/>
  <c r="H186" i="7"/>
  <c r="I186" i="7"/>
  <c r="J186" i="7"/>
  <c r="K186" i="7"/>
  <c r="L186" i="7"/>
  <c r="M186" i="7"/>
  <c r="B187" i="7"/>
  <c r="C187" i="7"/>
  <c r="D187" i="7"/>
  <c r="E187" i="7"/>
  <c r="F187" i="7"/>
  <c r="G187" i="7"/>
  <c r="H187" i="7"/>
  <c r="I187" i="7"/>
  <c r="J187" i="7"/>
  <c r="K187" i="7"/>
  <c r="L187" i="7"/>
  <c r="M187" i="7"/>
  <c r="B188" i="7"/>
  <c r="C188" i="7"/>
  <c r="D188" i="7"/>
  <c r="E188" i="7"/>
  <c r="F188" i="7"/>
  <c r="G188" i="7"/>
  <c r="H188" i="7"/>
  <c r="I188" i="7"/>
  <c r="J188" i="7"/>
  <c r="K188" i="7"/>
  <c r="L188" i="7"/>
  <c r="M188" i="7"/>
  <c r="B189" i="7"/>
  <c r="C189" i="7"/>
  <c r="D189" i="7"/>
  <c r="E189" i="7"/>
  <c r="F189" i="7"/>
  <c r="G189" i="7"/>
  <c r="H189" i="7"/>
  <c r="I189" i="7"/>
  <c r="J189" i="7"/>
  <c r="K189" i="7"/>
  <c r="L189" i="7"/>
  <c r="M189" i="7"/>
  <c r="B190" i="7"/>
  <c r="C190" i="7"/>
  <c r="D190" i="7"/>
  <c r="E190" i="7"/>
  <c r="F190" i="7"/>
  <c r="G190" i="7"/>
  <c r="H190" i="7"/>
  <c r="I190" i="7"/>
  <c r="J190" i="7"/>
  <c r="K190" i="7"/>
  <c r="L190" i="7"/>
  <c r="M190" i="7"/>
  <c r="B191" i="7"/>
  <c r="C191" i="7"/>
  <c r="D191" i="7"/>
  <c r="E191" i="7"/>
  <c r="F191" i="7"/>
  <c r="G191" i="7"/>
  <c r="H191" i="7"/>
  <c r="I191" i="7"/>
  <c r="J191" i="7"/>
  <c r="K191" i="7"/>
  <c r="L191" i="7"/>
  <c r="M191" i="7"/>
  <c r="B192" i="7"/>
  <c r="C192" i="7"/>
  <c r="D192" i="7"/>
  <c r="E192" i="7"/>
  <c r="F192" i="7"/>
  <c r="G192" i="7"/>
  <c r="H192" i="7"/>
  <c r="I192" i="7"/>
  <c r="J192" i="7"/>
  <c r="K192" i="7"/>
  <c r="L192" i="7"/>
  <c r="M192" i="7"/>
  <c r="B193" i="7"/>
  <c r="C193" i="7"/>
  <c r="D193" i="7"/>
  <c r="E193" i="7"/>
  <c r="F193" i="7"/>
  <c r="G193" i="7"/>
  <c r="H193" i="7"/>
  <c r="I193" i="7"/>
  <c r="J193" i="7"/>
  <c r="K193" i="7"/>
  <c r="L193" i="7"/>
  <c r="M193" i="7"/>
  <c r="B194" i="7"/>
  <c r="C194" i="7"/>
  <c r="D194" i="7"/>
  <c r="E194" i="7"/>
  <c r="F194" i="7"/>
  <c r="G194" i="7"/>
  <c r="H194" i="7"/>
  <c r="I194" i="7"/>
  <c r="J194" i="7"/>
  <c r="K194" i="7"/>
  <c r="L194" i="7"/>
  <c r="M194" i="7"/>
  <c r="B195" i="7"/>
  <c r="C195" i="7"/>
  <c r="D195" i="7"/>
  <c r="E195" i="7"/>
  <c r="F195" i="7"/>
  <c r="G195" i="7"/>
  <c r="H195" i="7"/>
  <c r="I195" i="7"/>
  <c r="J195" i="7"/>
  <c r="K195" i="7"/>
  <c r="L195" i="7"/>
  <c r="M195" i="7"/>
  <c r="B196" i="7"/>
  <c r="C196" i="7"/>
  <c r="D196" i="7"/>
  <c r="E196" i="7"/>
  <c r="F196" i="7"/>
  <c r="G196" i="7"/>
  <c r="H196" i="7"/>
  <c r="I196" i="7"/>
  <c r="J196" i="7"/>
  <c r="K196" i="7"/>
  <c r="L196" i="7"/>
  <c r="M196" i="7"/>
  <c r="B197" i="7"/>
  <c r="C197" i="7"/>
  <c r="D197" i="7"/>
  <c r="E197" i="7"/>
  <c r="F197" i="7"/>
  <c r="G197" i="7"/>
  <c r="H197" i="7"/>
  <c r="I197" i="7"/>
  <c r="J197" i="7"/>
  <c r="K197" i="7"/>
  <c r="L197" i="7"/>
  <c r="M197" i="7"/>
  <c r="B198" i="7"/>
  <c r="C198" i="7"/>
  <c r="D198" i="7"/>
  <c r="E198" i="7"/>
  <c r="F198" i="7"/>
  <c r="G198" i="7"/>
  <c r="H198" i="7"/>
  <c r="I198" i="7"/>
  <c r="J198" i="7"/>
  <c r="K198" i="7"/>
  <c r="L198" i="7"/>
  <c r="M198" i="7"/>
  <c r="B199" i="7"/>
  <c r="C199" i="7"/>
  <c r="D199" i="7"/>
  <c r="E199" i="7"/>
  <c r="F199" i="7"/>
  <c r="G199" i="7"/>
  <c r="H199" i="7"/>
  <c r="I199" i="7"/>
  <c r="J199" i="7"/>
  <c r="K199" i="7"/>
  <c r="L199" i="7"/>
  <c r="M199" i="7"/>
  <c r="B200" i="7"/>
  <c r="C200" i="7"/>
  <c r="D200" i="7"/>
  <c r="E200" i="7"/>
  <c r="F200" i="7"/>
  <c r="G200" i="7"/>
  <c r="H200" i="7"/>
  <c r="I200" i="7"/>
  <c r="J200" i="7"/>
  <c r="K200" i="7"/>
  <c r="L200" i="7"/>
  <c r="M200" i="7"/>
  <c r="B201" i="7"/>
  <c r="C201" i="7"/>
  <c r="D201" i="7"/>
  <c r="E201" i="7"/>
  <c r="F201" i="7"/>
  <c r="G201" i="7"/>
  <c r="H201" i="7"/>
  <c r="I201" i="7"/>
  <c r="J201" i="7"/>
  <c r="K201" i="7"/>
  <c r="L201" i="7"/>
  <c r="M201" i="7"/>
  <c r="B202" i="7"/>
  <c r="C202" i="7"/>
  <c r="D202" i="7"/>
  <c r="E202" i="7"/>
  <c r="F202" i="7"/>
  <c r="G202" i="7"/>
  <c r="H202" i="7"/>
  <c r="I202" i="7"/>
  <c r="J202" i="7"/>
  <c r="K202" i="7"/>
  <c r="L202" i="7"/>
  <c r="M202" i="7"/>
  <c r="B203" i="7"/>
  <c r="C203" i="7"/>
  <c r="D203" i="7"/>
  <c r="E203" i="7"/>
  <c r="F203" i="7"/>
  <c r="G203" i="7"/>
  <c r="H203" i="7"/>
  <c r="I203" i="7"/>
  <c r="J203" i="7"/>
  <c r="K203" i="7"/>
  <c r="L203" i="7"/>
  <c r="M203" i="7"/>
  <c r="B204" i="7"/>
  <c r="C204" i="7"/>
  <c r="D204" i="7"/>
  <c r="E204" i="7"/>
  <c r="F204" i="7"/>
  <c r="G204" i="7"/>
  <c r="H204" i="7"/>
  <c r="I204" i="7"/>
  <c r="J204" i="7"/>
  <c r="K204" i="7"/>
  <c r="L204" i="7"/>
  <c r="M204" i="7"/>
  <c r="B205" i="7"/>
  <c r="C205" i="7"/>
  <c r="D205" i="7"/>
  <c r="E205" i="7"/>
  <c r="F205" i="7"/>
  <c r="G205" i="7"/>
  <c r="H205" i="7"/>
  <c r="I205" i="7"/>
  <c r="J205" i="7"/>
  <c r="K205" i="7"/>
  <c r="L205" i="7"/>
  <c r="M205" i="7"/>
  <c r="B206" i="7"/>
  <c r="C206" i="7"/>
  <c r="D206" i="7"/>
  <c r="E206" i="7"/>
  <c r="F206" i="7"/>
  <c r="G206" i="7"/>
  <c r="H206" i="7"/>
  <c r="I206" i="7"/>
  <c r="J206" i="7"/>
  <c r="K206" i="7"/>
  <c r="L206" i="7"/>
  <c r="M206" i="7"/>
  <c r="B207" i="7"/>
  <c r="C207" i="7"/>
  <c r="D207" i="7"/>
  <c r="E207" i="7"/>
  <c r="F207" i="7"/>
  <c r="G207" i="7"/>
  <c r="H207" i="7"/>
  <c r="I207" i="7"/>
  <c r="J207" i="7"/>
  <c r="K207" i="7"/>
  <c r="L207" i="7"/>
  <c r="M207" i="7"/>
  <c r="B208" i="7"/>
  <c r="C208" i="7"/>
  <c r="D208" i="7"/>
  <c r="E208" i="7"/>
  <c r="F208" i="7"/>
  <c r="G208" i="7"/>
  <c r="H208" i="7"/>
  <c r="I208" i="7"/>
  <c r="J208" i="7"/>
  <c r="K208" i="7"/>
  <c r="L208" i="7"/>
  <c r="M208" i="7"/>
  <c r="B209" i="7"/>
  <c r="C209" i="7"/>
  <c r="D209" i="7"/>
  <c r="E209" i="7"/>
  <c r="F209" i="7"/>
  <c r="G209" i="7"/>
  <c r="H209" i="7"/>
  <c r="I209" i="7"/>
  <c r="J209" i="7"/>
  <c r="K209" i="7"/>
  <c r="L209" i="7"/>
  <c r="M209" i="7"/>
  <c r="B210" i="7"/>
  <c r="C210" i="7"/>
  <c r="D210" i="7"/>
  <c r="E210" i="7"/>
  <c r="F210" i="7"/>
  <c r="G210" i="7"/>
  <c r="H210" i="7"/>
  <c r="I210" i="7"/>
  <c r="J210" i="7"/>
  <c r="K210" i="7"/>
  <c r="L210" i="7"/>
  <c r="M210" i="7"/>
  <c r="B211" i="7"/>
  <c r="C211" i="7"/>
  <c r="D211" i="7"/>
  <c r="E211" i="7"/>
  <c r="F211" i="7"/>
  <c r="G211" i="7"/>
  <c r="H211" i="7"/>
  <c r="I211" i="7"/>
  <c r="J211" i="7"/>
  <c r="K211" i="7"/>
  <c r="L211" i="7"/>
  <c r="M211" i="7"/>
  <c r="B212" i="7"/>
  <c r="C212" i="7"/>
  <c r="D212" i="7"/>
  <c r="E212" i="7"/>
  <c r="F212" i="7"/>
  <c r="G212" i="7"/>
  <c r="H212" i="7"/>
  <c r="I212" i="7"/>
  <c r="J212" i="7"/>
  <c r="K212" i="7"/>
  <c r="L212" i="7"/>
  <c r="M212" i="7"/>
  <c r="B213" i="7"/>
  <c r="C213" i="7"/>
  <c r="D213" i="7"/>
  <c r="E213" i="7"/>
  <c r="F213" i="7"/>
  <c r="G213" i="7"/>
  <c r="H213" i="7"/>
  <c r="I213" i="7"/>
  <c r="J213" i="7"/>
  <c r="K213" i="7"/>
  <c r="L213" i="7"/>
  <c r="M213" i="7"/>
  <c r="B214" i="7"/>
  <c r="C214" i="7"/>
  <c r="D214" i="7"/>
  <c r="E214" i="7"/>
  <c r="F214" i="7"/>
  <c r="G214" i="7"/>
  <c r="H214" i="7"/>
  <c r="I214" i="7"/>
  <c r="J214" i="7"/>
  <c r="K214" i="7"/>
  <c r="L214" i="7"/>
  <c r="M214" i="7"/>
  <c r="B215" i="7"/>
  <c r="C215" i="7"/>
  <c r="D215" i="7"/>
  <c r="E215" i="7"/>
  <c r="F215" i="7"/>
  <c r="G215" i="7"/>
  <c r="H215" i="7"/>
  <c r="I215" i="7"/>
  <c r="J215" i="7"/>
  <c r="K215" i="7"/>
  <c r="L215" i="7"/>
  <c r="M215" i="7"/>
  <c r="B216" i="7"/>
  <c r="C216" i="7"/>
  <c r="D216" i="7"/>
  <c r="E216" i="7"/>
  <c r="F216" i="7"/>
  <c r="G216" i="7"/>
  <c r="H216" i="7"/>
  <c r="I216" i="7"/>
  <c r="J216" i="7"/>
  <c r="K216" i="7"/>
  <c r="L216" i="7"/>
  <c r="M216" i="7"/>
  <c r="B217" i="7"/>
  <c r="C217" i="7"/>
  <c r="D217" i="7"/>
  <c r="E217" i="7"/>
  <c r="F217" i="7"/>
  <c r="G217" i="7"/>
  <c r="H217" i="7"/>
  <c r="I217" i="7"/>
  <c r="J217" i="7"/>
  <c r="K217" i="7"/>
  <c r="L217" i="7"/>
  <c r="M217" i="7"/>
  <c r="B218" i="7"/>
  <c r="C218" i="7"/>
  <c r="D218" i="7"/>
  <c r="E218" i="7"/>
  <c r="F218" i="7"/>
  <c r="G218" i="7"/>
  <c r="H218" i="7"/>
  <c r="I218" i="7"/>
  <c r="J218" i="7"/>
  <c r="K218" i="7"/>
  <c r="L218" i="7"/>
  <c r="M218" i="7"/>
  <c r="B219" i="7"/>
  <c r="C219" i="7"/>
  <c r="D219" i="7"/>
  <c r="E219" i="7"/>
  <c r="F219" i="7"/>
  <c r="G219" i="7"/>
  <c r="H219" i="7"/>
  <c r="I219" i="7"/>
  <c r="J219" i="7"/>
  <c r="K219" i="7"/>
  <c r="L219" i="7"/>
  <c r="M219" i="7"/>
  <c r="B220" i="7"/>
  <c r="C220" i="7"/>
  <c r="D220" i="7"/>
  <c r="E220" i="7"/>
  <c r="F220" i="7"/>
  <c r="G220" i="7"/>
  <c r="H220" i="7"/>
  <c r="I220" i="7"/>
  <c r="J220" i="7"/>
  <c r="K220" i="7"/>
  <c r="L220" i="7"/>
  <c r="M220" i="7"/>
  <c r="B221" i="7"/>
  <c r="C221" i="7"/>
  <c r="D221" i="7"/>
  <c r="E221" i="7"/>
  <c r="F221" i="7"/>
  <c r="G221" i="7"/>
  <c r="H221" i="7"/>
  <c r="I221" i="7"/>
  <c r="J221" i="7"/>
  <c r="K221" i="7"/>
  <c r="L221" i="7"/>
  <c r="M221" i="7"/>
  <c r="B222" i="7"/>
  <c r="C222" i="7"/>
  <c r="D222" i="7"/>
  <c r="E222" i="7"/>
  <c r="F222" i="7"/>
  <c r="G222" i="7"/>
  <c r="H222" i="7"/>
  <c r="I222" i="7"/>
  <c r="J222" i="7"/>
  <c r="K222" i="7"/>
  <c r="L222" i="7"/>
  <c r="M222" i="7"/>
  <c r="B223" i="7"/>
  <c r="C223" i="7"/>
  <c r="D223" i="7"/>
  <c r="E223" i="7"/>
  <c r="F223" i="7"/>
  <c r="G223" i="7"/>
  <c r="H223" i="7"/>
  <c r="I223" i="7"/>
  <c r="J223" i="7"/>
  <c r="K223" i="7"/>
  <c r="L223" i="7"/>
  <c r="M223" i="7"/>
  <c r="B224" i="7"/>
  <c r="C224" i="7"/>
  <c r="D224" i="7"/>
  <c r="E224" i="7"/>
  <c r="F224" i="7"/>
  <c r="G224" i="7"/>
  <c r="H224" i="7"/>
  <c r="I224" i="7"/>
  <c r="J224" i="7"/>
  <c r="K224" i="7"/>
  <c r="L224" i="7"/>
  <c r="M224" i="7"/>
  <c r="B225" i="7"/>
  <c r="C225" i="7"/>
  <c r="D225" i="7"/>
  <c r="E225" i="7"/>
  <c r="F225" i="7"/>
  <c r="G225" i="7"/>
  <c r="H225" i="7"/>
  <c r="I225" i="7"/>
  <c r="J225" i="7"/>
  <c r="K225" i="7"/>
  <c r="L225" i="7"/>
  <c r="M225" i="7"/>
  <c r="B226" i="7"/>
  <c r="C226" i="7"/>
  <c r="D226" i="7"/>
  <c r="E226" i="7"/>
  <c r="F226" i="7"/>
  <c r="G226" i="7"/>
  <c r="H226" i="7"/>
  <c r="I226" i="7"/>
  <c r="J226" i="7"/>
  <c r="K226" i="7"/>
  <c r="L226" i="7"/>
  <c r="M226" i="7"/>
  <c r="B227" i="7"/>
  <c r="C227" i="7"/>
  <c r="D227" i="7"/>
  <c r="E227" i="7"/>
  <c r="F227" i="7"/>
  <c r="G227" i="7"/>
  <c r="H227" i="7"/>
  <c r="I227" i="7"/>
  <c r="J227" i="7"/>
  <c r="K227" i="7"/>
  <c r="L227" i="7"/>
  <c r="M227" i="7"/>
  <c r="B228" i="7"/>
  <c r="C228" i="7"/>
  <c r="D228" i="7"/>
  <c r="E228" i="7"/>
  <c r="F228" i="7"/>
  <c r="G228" i="7"/>
  <c r="H228" i="7"/>
  <c r="I228" i="7"/>
  <c r="J228" i="7"/>
  <c r="K228" i="7"/>
  <c r="L228" i="7"/>
  <c r="M228" i="7"/>
  <c r="B229" i="7"/>
  <c r="C229" i="7"/>
  <c r="D229" i="7"/>
  <c r="E229" i="7"/>
  <c r="F229" i="7"/>
  <c r="G229" i="7"/>
  <c r="H229" i="7"/>
  <c r="I229" i="7"/>
  <c r="J229" i="7"/>
  <c r="K229" i="7"/>
  <c r="L229" i="7"/>
  <c r="M229" i="7"/>
  <c r="B230" i="7"/>
  <c r="C230" i="7"/>
  <c r="D230" i="7"/>
  <c r="E230" i="7"/>
  <c r="F230" i="7"/>
  <c r="G230" i="7"/>
  <c r="H230" i="7"/>
  <c r="I230" i="7"/>
  <c r="J230" i="7"/>
  <c r="K230" i="7"/>
  <c r="L230" i="7"/>
  <c r="M230" i="7"/>
  <c r="B231" i="7"/>
  <c r="C231" i="7"/>
  <c r="D231" i="7"/>
  <c r="E231" i="7"/>
  <c r="F231" i="7"/>
  <c r="G231" i="7"/>
  <c r="H231" i="7"/>
  <c r="I231" i="7"/>
  <c r="J231" i="7"/>
  <c r="K231" i="7"/>
  <c r="L231" i="7"/>
  <c r="M231" i="7"/>
  <c r="B232" i="7"/>
  <c r="C232" i="7"/>
  <c r="D232" i="7"/>
  <c r="E232" i="7"/>
  <c r="F232" i="7"/>
  <c r="G232" i="7"/>
  <c r="H232" i="7"/>
  <c r="I232" i="7"/>
  <c r="J232" i="7"/>
  <c r="K232" i="7"/>
  <c r="L232" i="7"/>
  <c r="M232" i="7"/>
  <c r="B233" i="7"/>
  <c r="C233" i="7"/>
  <c r="D233" i="7"/>
  <c r="E233" i="7"/>
  <c r="F233" i="7"/>
  <c r="G233" i="7"/>
  <c r="H233" i="7"/>
  <c r="I233" i="7"/>
  <c r="J233" i="7"/>
  <c r="K233" i="7"/>
  <c r="L233" i="7"/>
  <c r="M233" i="7"/>
  <c r="B234" i="7"/>
  <c r="C234" i="7"/>
  <c r="D234" i="7"/>
  <c r="E234" i="7"/>
  <c r="F234" i="7"/>
  <c r="G234" i="7"/>
  <c r="H234" i="7"/>
  <c r="I234" i="7"/>
  <c r="J234" i="7"/>
  <c r="K234" i="7"/>
  <c r="L234" i="7"/>
  <c r="M234" i="7"/>
  <c r="B235" i="7"/>
  <c r="C235" i="7"/>
  <c r="D235" i="7"/>
  <c r="E235" i="7"/>
  <c r="F235" i="7"/>
  <c r="G235" i="7"/>
  <c r="H235" i="7"/>
  <c r="I235" i="7"/>
  <c r="J235" i="7"/>
  <c r="K235" i="7"/>
  <c r="L235" i="7"/>
  <c r="M235" i="7"/>
  <c r="B236" i="7"/>
  <c r="C236" i="7"/>
  <c r="D236" i="7"/>
  <c r="E236" i="7"/>
  <c r="F236" i="7"/>
  <c r="G236" i="7"/>
  <c r="H236" i="7"/>
  <c r="I236" i="7"/>
  <c r="J236" i="7"/>
  <c r="K236" i="7"/>
  <c r="L236" i="7"/>
  <c r="M236" i="7"/>
  <c r="B237" i="7"/>
  <c r="C237" i="7"/>
  <c r="D237" i="7"/>
  <c r="E237" i="7"/>
  <c r="F237" i="7"/>
  <c r="G237" i="7"/>
  <c r="H237" i="7"/>
  <c r="I237" i="7"/>
  <c r="J237" i="7"/>
  <c r="K237" i="7"/>
  <c r="L237" i="7"/>
  <c r="M237" i="7"/>
  <c r="B238" i="7"/>
  <c r="C238" i="7"/>
  <c r="D238" i="7"/>
  <c r="E238" i="7"/>
  <c r="F238" i="7"/>
  <c r="G238" i="7"/>
  <c r="H238" i="7"/>
  <c r="I238" i="7"/>
  <c r="J238" i="7"/>
  <c r="K238" i="7"/>
  <c r="L238" i="7"/>
  <c r="M238" i="7"/>
  <c r="B239" i="7"/>
  <c r="C239" i="7"/>
  <c r="D239" i="7"/>
  <c r="E239" i="7"/>
  <c r="F239" i="7"/>
  <c r="G239" i="7"/>
  <c r="H239" i="7"/>
  <c r="I239" i="7"/>
  <c r="J239" i="7"/>
  <c r="K239" i="7"/>
  <c r="L239" i="7"/>
  <c r="M239" i="7"/>
  <c r="B240" i="7"/>
  <c r="C240" i="7"/>
  <c r="D240" i="7"/>
  <c r="E240" i="7"/>
  <c r="F240" i="7"/>
  <c r="G240" i="7"/>
  <c r="H240" i="7"/>
  <c r="I240" i="7"/>
  <c r="J240" i="7"/>
  <c r="K240" i="7"/>
  <c r="L240" i="7"/>
  <c r="M240" i="7"/>
  <c r="B241" i="7"/>
  <c r="C241" i="7"/>
  <c r="D241" i="7"/>
  <c r="E241" i="7"/>
  <c r="F241" i="7"/>
  <c r="G241" i="7"/>
  <c r="H241" i="7"/>
  <c r="I241" i="7"/>
  <c r="J241" i="7"/>
  <c r="K241" i="7"/>
  <c r="L241" i="7"/>
  <c r="M241" i="7"/>
  <c r="B242" i="7"/>
  <c r="C242" i="7"/>
  <c r="D242" i="7"/>
  <c r="E242" i="7"/>
  <c r="F242" i="7"/>
  <c r="G242" i="7"/>
  <c r="H242" i="7"/>
  <c r="I242" i="7"/>
  <c r="J242" i="7"/>
  <c r="K242" i="7"/>
  <c r="L242" i="7"/>
  <c r="M242" i="7"/>
  <c r="B243" i="7"/>
  <c r="C243" i="7"/>
  <c r="D243" i="7"/>
  <c r="E243" i="7"/>
  <c r="F243" i="7"/>
  <c r="G243" i="7"/>
  <c r="H243" i="7"/>
  <c r="I243" i="7"/>
  <c r="J243" i="7"/>
  <c r="K243" i="7"/>
  <c r="L243" i="7"/>
  <c r="M243" i="7"/>
  <c r="B244" i="7"/>
  <c r="C244" i="7"/>
  <c r="D244" i="7"/>
  <c r="E244" i="7"/>
  <c r="F244" i="7"/>
  <c r="G244" i="7"/>
  <c r="H244" i="7"/>
  <c r="I244" i="7"/>
  <c r="J244" i="7"/>
  <c r="K244" i="7"/>
  <c r="L244" i="7"/>
  <c r="M244" i="7"/>
  <c r="B245" i="7"/>
  <c r="C245" i="7"/>
  <c r="D245" i="7"/>
  <c r="E245" i="7"/>
  <c r="F245" i="7"/>
  <c r="G245" i="7"/>
  <c r="H245" i="7"/>
  <c r="I245" i="7"/>
  <c r="J245" i="7"/>
  <c r="K245" i="7"/>
  <c r="L245" i="7"/>
  <c r="M245" i="7"/>
  <c r="B246" i="7"/>
  <c r="C246" i="7"/>
  <c r="D246" i="7"/>
  <c r="E246" i="7"/>
  <c r="F246" i="7"/>
  <c r="G246" i="7"/>
  <c r="H246" i="7"/>
  <c r="I246" i="7"/>
  <c r="J246" i="7"/>
  <c r="K246" i="7"/>
  <c r="L246" i="7"/>
  <c r="M246" i="7"/>
  <c r="B247" i="7"/>
  <c r="C247" i="7"/>
  <c r="D247" i="7"/>
  <c r="E247" i="7"/>
  <c r="F247" i="7"/>
  <c r="G247" i="7"/>
  <c r="H247" i="7"/>
  <c r="I247" i="7"/>
  <c r="J247" i="7"/>
  <c r="K247" i="7"/>
  <c r="L247" i="7"/>
  <c r="M247" i="7"/>
  <c r="B248" i="7"/>
  <c r="C248" i="7"/>
  <c r="D248" i="7"/>
  <c r="E248" i="7"/>
  <c r="F248" i="7"/>
  <c r="G248" i="7"/>
  <c r="H248" i="7"/>
  <c r="I248" i="7"/>
  <c r="J248" i="7"/>
  <c r="K248" i="7"/>
  <c r="L248" i="7"/>
  <c r="M248" i="7"/>
  <c r="B249" i="7"/>
  <c r="C249" i="7"/>
  <c r="D249" i="7"/>
  <c r="E249" i="7"/>
  <c r="F249" i="7"/>
  <c r="G249" i="7"/>
  <c r="H249" i="7"/>
  <c r="I249" i="7"/>
  <c r="J249" i="7"/>
  <c r="K249" i="7"/>
  <c r="L249" i="7"/>
  <c r="M249" i="7"/>
  <c r="B250" i="7"/>
  <c r="C250" i="7"/>
  <c r="D250" i="7"/>
  <c r="E250" i="7"/>
  <c r="F250" i="7"/>
  <c r="G250" i="7"/>
  <c r="H250" i="7"/>
  <c r="I250" i="7"/>
  <c r="J250" i="7"/>
  <c r="K250" i="7"/>
  <c r="L250" i="7"/>
  <c r="M250" i="7"/>
  <c r="B251" i="7"/>
  <c r="C251" i="7"/>
  <c r="D251" i="7"/>
  <c r="E251" i="7"/>
  <c r="F251" i="7"/>
  <c r="G251" i="7"/>
  <c r="H251" i="7"/>
  <c r="I251" i="7"/>
  <c r="J251" i="7"/>
  <c r="K251" i="7"/>
  <c r="L251" i="7"/>
  <c r="M251" i="7"/>
  <c r="B252" i="7"/>
  <c r="C252" i="7"/>
  <c r="D252" i="7"/>
  <c r="E252" i="7"/>
  <c r="F252" i="7"/>
  <c r="G252" i="7"/>
  <c r="H252" i="7"/>
  <c r="I252" i="7"/>
  <c r="J252" i="7"/>
  <c r="K252" i="7"/>
  <c r="L252" i="7"/>
  <c r="M252" i="7"/>
  <c r="B253" i="7"/>
  <c r="C253" i="7"/>
  <c r="D253" i="7"/>
  <c r="E253" i="7"/>
  <c r="F253" i="7"/>
  <c r="G253" i="7"/>
  <c r="H253" i="7"/>
  <c r="I253" i="7"/>
  <c r="J253" i="7"/>
  <c r="K253" i="7"/>
  <c r="L253" i="7"/>
  <c r="M253" i="7"/>
  <c r="B254" i="7"/>
  <c r="C254" i="7"/>
  <c r="D254" i="7"/>
  <c r="E254" i="7"/>
  <c r="F254" i="7"/>
  <c r="G254" i="7"/>
  <c r="H254" i="7"/>
  <c r="I254" i="7"/>
  <c r="J254" i="7"/>
  <c r="K254" i="7"/>
  <c r="L254" i="7"/>
  <c r="M254" i="7"/>
  <c r="B255" i="7"/>
  <c r="C255" i="7"/>
  <c r="D255" i="7"/>
  <c r="E255" i="7"/>
  <c r="F255" i="7"/>
  <c r="G255" i="7"/>
  <c r="H255" i="7"/>
  <c r="I255" i="7"/>
  <c r="J255" i="7"/>
  <c r="K255" i="7"/>
  <c r="L255" i="7"/>
  <c r="M255" i="7"/>
  <c r="B256" i="7"/>
  <c r="C256" i="7"/>
  <c r="D256" i="7"/>
  <c r="E256" i="7"/>
  <c r="F256" i="7"/>
  <c r="G256" i="7"/>
  <c r="H256" i="7"/>
  <c r="I256" i="7"/>
  <c r="J256" i="7"/>
  <c r="K256" i="7"/>
  <c r="L256" i="7"/>
  <c r="M256" i="7"/>
  <c r="B257" i="7"/>
  <c r="C257" i="7"/>
  <c r="D257" i="7"/>
  <c r="E257" i="7"/>
  <c r="F257" i="7"/>
  <c r="G257" i="7"/>
  <c r="H257" i="7"/>
  <c r="I257" i="7"/>
  <c r="J257" i="7"/>
  <c r="K257" i="7"/>
  <c r="L257" i="7"/>
  <c r="M257" i="7"/>
  <c r="B258" i="7"/>
  <c r="C258" i="7"/>
  <c r="D258" i="7"/>
  <c r="E258" i="7"/>
  <c r="F258" i="7"/>
  <c r="G258" i="7"/>
  <c r="H258" i="7"/>
  <c r="I258" i="7"/>
  <c r="J258" i="7"/>
  <c r="K258" i="7"/>
  <c r="L258" i="7"/>
  <c r="M258" i="7"/>
  <c r="B259" i="7"/>
  <c r="C259" i="7"/>
  <c r="D259" i="7"/>
  <c r="E259" i="7"/>
  <c r="F259" i="7"/>
  <c r="G259" i="7"/>
  <c r="H259" i="7"/>
  <c r="I259" i="7"/>
  <c r="J259" i="7"/>
  <c r="K259" i="7"/>
  <c r="L259" i="7"/>
  <c r="M259" i="7"/>
  <c r="B260" i="7"/>
  <c r="C260" i="7"/>
  <c r="D260" i="7"/>
  <c r="E260" i="7"/>
  <c r="F260" i="7"/>
  <c r="G260" i="7"/>
  <c r="H260" i="7"/>
  <c r="I260" i="7"/>
  <c r="J260" i="7"/>
  <c r="K260" i="7"/>
  <c r="L260" i="7"/>
  <c r="M260" i="7"/>
  <c r="B261" i="7"/>
  <c r="C261" i="7"/>
  <c r="D261" i="7"/>
  <c r="E261" i="7"/>
  <c r="F261" i="7"/>
  <c r="G261" i="7"/>
  <c r="H261" i="7"/>
  <c r="I261" i="7"/>
  <c r="J261" i="7"/>
  <c r="K261" i="7"/>
  <c r="L261" i="7"/>
  <c r="M261" i="7"/>
  <c r="B262" i="7"/>
  <c r="C262" i="7"/>
  <c r="D262" i="7"/>
  <c r="E262" i="7"/>
  <c r="F262" i="7"/>
  <c r="G262" i="7"/>
  <c r="H262" i="7"/>
  <c r="I262" i="7"/>
  <c r="J262" i="7"/>
  <c r="K262" i="7"/>
  <c r="L262" i="7"/>
  <c r="M262" i="7"/>
  <c r="B263" i="7"/>
  <c r="C263" i="7"/>
  <c r="D263" i="7"/>
  <c r="E263" i="7"/>
  <c r="F263" i="7"/>
  <c r="G263" i="7"/>
  <c r="H263" i="7"/>
  <c r="I263" i="7"/>
  <c r="J263" i="7"/>
  <c r="K263" i="7"/>
  <c r="L263" i="7"/>
  <c r="M263" i="7"/>
  <c r="B264" i="7"/>
  <c r="C264" i="7"/>
  <c r="D264" i="7"/>
  <c r="E264" i="7"/>
  <c r="F264" i="7"/>
  <c r="G264" i="7"/>
  <c r="H264" i="7"/>
  <c r="I264" i="7"/>
  <c r="J264" i="7"/>
  <c r="K264" i="7"/>
  <c r="L264" i="7"/>
  <c r="M264" i="7"/>
  <c r="B265" i="7"/>
  <c r="C265" i="7"/>
  <c r="D265" i="7"/>
  <c r="E265" i="7"/>
  <c r="F265" i="7"/>
  <c r="G265" i="7"/>
  <c r="H265" i="7"/>
  <c r="I265" i="7"/>
  <c r="J265" i="7"/>
  <c r="K265" i="7"/>
  <c r="L265" i="7"/>
  <c r="M265" i="7"/>
  <c r="B266" i="7"/>
  <c r="C266" i="7"/>
  <c r="D266" i="7"/>
  <c r="E266" i="7"/>
  <c r="F266" i="7"/>
  <c r="G266" i="7"/>
  <c r="H266" i="7"/>
  <c r="I266" i="7"/>
  <c r="J266" i="7"/>
  <c r="K266" i="7"/>
  <c r="L266" i="7"/>
  <c r="M266" i="7"/>
  <c r="B267" i="7"/>
  <c r="C267" i="7"/>
  <c r="D267" i="7"/>
  <c r="E267" i="7"/>
  <c r="F267" i="7"/>
  <c r="G267" i="7"/>
  <c r="H267" i="7"/>
  <c r="I267" i="7"/>
  <c r="J267" i="7"/>
  <c r="K267" i="7"/>
  <c r="L267" i="7"/>
  <c r="M267" i="7"/>
  <c r="B268" i="7"/>
  <c r="C268" i="7"/>
  <c r="D268" i="7"/>
  <c r="E268" i="7"/>
  <c r="F268" i="7"/>
  <c r="G268" i="7"/>
  <c r="H268" i="7"/>
  <c r="I268" i="7"/>
  <c r="J268" i="7"/>
  <c r="K268" i="7"/>
  <c r="L268" i="7"/>
  <c r="M268" i="7"/>
  <c r="B269" i="7"/>
  <c r="C269" i="7"/>
  <c r="D269" i="7"/>
  <c r="E269" i="7"/>
  <c r="F269" i="7"/>
  <c r="G269" i="7"/>
  <c r="H269" i="7"/>
  <c r="I269" i="7"/>
  <c r="J269" i="7"/>
  <c r="K269" i="7"/>
  <c r="L269" i="7"/>
  <c r="M269" i="7"/>
  <c r="B270" i="7"/>
  <c r="C270" i="7"/>
  <c r="D270" i="7"/>
  <c r="E270" i="7"/>
  <c r="F270" i="7"/>
  <c r="G270" i="7"/>
  <c r="H270" i="7"/>
  <c r="I270" i="7"/>
  <c r="J270" i="7"/>
  <c r="K270" i="7"/>
  <c r="L270" i="7"/>
  <c r="M270" i="7"/>
  <c r="B271" i="7"/>
  <c r="C271" i="7"/>
  <c r="D271" i="7"/>
  <c r="E271" i="7"/>
  <c r="F271" i="7"/>
  <c r="G271" i="7"/>
  <c r="H271" i="7"/>
  <c r="I271" i="7"/>
  <c r="J271" i="7"/>
  <c r="K271" i="7"/>
  <c r="L271" i="7"/>
  <c r="M271" i="7"/>
  <c r="B272" i="7"/>
  <c r="C272" i="7"/>
  <c r="D272" i="7"/>
  <c r="E272" i="7"/>
  <c r="F272" i="7"/>
  <c r="G272" i="7"/>
  <c r="H272" i="7"/>
  <c r="I272" i="7"/>
  <c r="J272" i="7"/>
  <c r="K272" i="7"/>
  <c r="L272" i="7"/>
  <c r="M272" i="7"/>
  <c r="B273" i="7"/>
  <c r="C273" i="7"/>
  <c r="D273" i="7"/>
  <c r="E273" i="7"/>
  <c r="F273" i="7"/>
  <c r="G273" i="7"/>
  <c r="H273" i="7"/>
  <c r="I273" i="7"/>
  <c r="J273" i="7"/>
  <c r="K273" i="7"/>
  <c r="L273" i="7"/>
  <c r="M273" i="7"/>
  <c r="B274" i="7"/>
  <c r="C274" i="7"/>
  <c r="D274" i="7"/>
  <c r="E274" i="7"/>
  <c r="F274" i="7"/>
  <c r="G274" i="7"/>
  <c r="H274" i="7"/>
  <c r="I274" i="7"/>
  <c r="J274" i="7"/>
  <c r="K274" i="7"/>
  <c r="L274" i="7"/>
  <c r="M274" i="7"/>
  <c r="B275" i="7"/>
  <c r="C275" i="7"/>
  <c r="D275" i="7"/>
  <c r="E275" i="7"/>
  <c r="F275" i="7"/>
  <c r="G275" i="7"/>
  <c r="H275" i="7"/>
  <c r="I275" i="7"/>
  <c r="J275" i="7"/>
  <c r="K275" i="7"/>
  <c r="L275" i="7"/>
  <c r="M275" i="7"/>
  <c r="B276" i="7"/>
  <c r="C276" i="7"/>
  <c r="D276" i="7"/>
  <c r="E276" i="7"/>
  <c r="F276" i="7"/>
  <c r="G276" i="7"/>
  <c r="H276" i="7"/>
  <c r="I276" i="7"/>
  <c r="J276" i="7"/>
  <c r="K276" i="7"/>
  <c r="L276" i="7"/>
  <c r="M276" i="7"/>
  <c r="B277" i="7"/>
  <c r="C277" i="7"/>
  <c r="D277" i="7"/>
  <c r="E277" i="7"/>
  <c r="F277" i="7"/>
  <c r="G277" i="7"/>
  <c r="H277" i="7"/>
  <c r="I277" i="7"/>
  <c r="J277" i="7"/>
  <c r="K277" i="7"/>
  <c r="L277" i="7"/>
  <c r="M277" i="7"/>
  <c r="B278" i="7"/>
  <c r="C278" i="7"/>
  <c r="D278" i="7"/>
  <c r="E278" i="7"/>
  <c r="F278" i="7"/>
  <c r="G278" i="7"/>
  <c r="H278" i="7"/>
  <c r="I278" i="7"/>
  <c r="J278" i="7"/>
  <c r="K278" i="7"/>
  <c r="L278" i="7"/>
  <c r="M278" i="7"/>
  <c r="B279" i="7"/>
  <c r="C279" i="7"/>
  <c r="D279" i="7"/>
  <c r="E279" i="7"/>
  <c r="F279" i="7"/>
  <c r="G279" i="7"/>
  <c r="H279" i="7"/>
  <c r="I279" i="7"/>
  <c r="J279" i="7"/>
  <c r="K279" i="7"/>
  <c r="L279" i="7"/>
  <c r="M279" i="7"/>
  <c r="B280" i="7"/>
  <c r="C280" i="7"/>
  <c r="D280" i="7"/>
  <c r="E280" i="7"/>
  <c r="F280" i="7"/>
  <c r="G280" i="7"/>
  <c r="H280" i="7"/>
  <c r="I280" i="7"/>
  <c r="J280" i="7"/>
  <c r="K280" i="7"/>
  <c r="L280" i="7"/>
  <c r="M280" i="7"/>
  <c r="B281" i="7"/>
  <c r="C281" i="7"/>
  <c r="D281" i="7"/>
  <c r="E281" i="7"/>
  <c r="F281" i="7"/>
  <c r="G281" i="7"/>
  <c r="H281" i="7"/>
  <c r="I281" i="7"/>
  <c r="J281" i="7"/>
  <c r="K281" i="7"/>
  <c r="L281" i="7"/>
  <c r="M281" i="7"/>
  <c r="B282" i="7"/>
  <c r="C282" i="7"/>
  <c r="D282" i="7"/>
  <c r="E282" i="7"/>
  <c r="F282" i="7"/>
  <c r="G282" i="7"/>
  <c r="H282" i="7"/>
  <c r="I282" i="7"/>
  <c r="J282" i="7"/>
  <c r="K282" i="7"/>
  <c r="L282" i="7"/>
  <c r="M282" i="7"/>
  <c r="B283" i="7"/>
  <c r="C283" i="7"/>
  <c r="D283" i="7"/>
  <c r="E283" i="7"/>
  <c r="F283" i="7"/>
  <c r="G283" i="7"/>
  <c r="H283" i="7"/>
  <c r="I283" i="7"/>
  <c r="J283" i="7"/>
  <c r="K283" i="7"/>
  <c r="L283" i="7"/>
  <c r="M283" i="7"/>
  <c r="B284" i="7"/>
  <c r="C284" i="7"/>
  <c r="D284" i="7"/>
  <c r="E284" i="7"/>
  <c r="F284" i="7"/>
  <c r="G284" i="7"/>
  <c r="H284" i="7"/>
  <c r="I284" i="7"/>
  <c r="J284" i="7"/>
  <c r="K284" i="7"/>
  <c r="L284" i="7"/>
  <c r="M284" i="7"/>
  <c r="B285" i="7"/>
  <c r="C285" i="7"/>
  <c r="D285" i="7"/>
  <c r="E285" i="7"/>
  <c r="F285" i="7"/>
  <c r="G285" i="7"/>
  <c r="H285" i="7"/>
  <c r="I285" i="7"/>
  <c r="J285" i="7"/>
  <c r="K285" i="7"/>
  <c r="L285" i="7"/>
  <c r="M285" i="7"/>
  <c r="B286" i="7"/>
  <c r="C286" i="7"/>
  <c r="D286" i="7"/>
  <c r="E286" i="7"/>
  <c r="F286" i="7"/>
  <c r="G286" i="7"/>
  <c r="H286" i="7"/>
  <c r="I286" i="7"/>
  <c r="J286" i="7"/>
  <c r="K286" i="7"/>
  <c r="L286" i="7"/>
  <c r="M286" i="7"/>
  <c r="B287" i="7"/>
  <c r="C287" i="7"/>
  <c r="D287" i="7"/>
  <c r="E287" i="7"/>
  <c r="F287" i="7"/>
  <c r="G287" i="7"/>
  <c r="H287" i="7"/>
  <c r="I287" i="7"/>
  <c r="J287" i="7"/>
  <c r="K287" i="7"/>
  <c r="L287" i="7"/>
  <c r="M287" i="7"/>
  <c r="B288" i="7"/>
  <c r="C288" i="7"/>
  <c r="D288" i="7"/>
  <c r="E288" i="7"/>
  <c r="F288" i="7"/>
  <c r="G288" i="7"/>
  <c r="H288" i="7"/>
  <c r="I288" i="7"/>
  <c r="J288" i="7"/>
  <c r="K288" i="7"/>
  <c r="L288" i="7"/>
  <c r="M288" i="7"/>
  <c r="B289" i="7"/>
  <c r="C289" i="7"/>
  <c r="D289" i="7"/>
  <c r="E289" i="7"/>
  <c r="F289" i="7"/>
  <c r="G289" i="7"/>
  <c r="H289" i="7"/>
  <c r="I289" i="7"/>
  <c r="J289" i="7"/>
  <c r="K289" i="7"/>
  <c r="L289" i="7"/>
  <c r="M289" i="7"/>
  <c r="B290" i="7"/>
  <c r="C290" i="7"/>
  <c r="D290" i="7"/>
  <c r="E290" i="7"/>
  <c r="F290" i="7"/>
  <c r="G290" i="7"/>
  <c r="H290" i="7"/>
  <c r="I290" i="7"/>
  <c r="J290" i="7"/>
  <c r="K290" i="7"/>
  <c r="L290" i="7"/>
  <c r="M290" i="7"/>
  <c r="B291" i="7"/>
  <c r="C291" i="7"/>
  <c r="D291" i="7"/>
  <c r="E291" i="7"/>
  <c r="F291" i="7"/>
  <c r="G291" i="7"/>
  <c r="H291" i="7"/>
  <c r="I291" i="7"/>
  <c r="J291" i="7"/>
  <c r="K291" i="7"/>
  <c r="L291" i="7"/>
  <c r="M291" i="7"/>
  <c r="B292" i="7"/>
  <c r="C292" i="7"/>
  <c r="D292" i="7"/>
  <c r="E292" i="7"/>
  <c r="F292" i="7"/>
  <c r="G292" i="7"/>
  <c r="H292" i="7"/>
  <c r="I292" i="7"/>
  <c r="J292" i="7"/>
  <c r="K292" i="7"/>
  <c r="L292" i="7"/>
  <c r="M292" i="7"/>
  <c r="B293" i="7"/>
  <c r="C293" i="7"/>
  <c r="D293" i="7"/>
  <c r="E293" i="7"/>
  <c r="F293" i="7"/>
  <c r="G293" i="7"/>
  <c r="H293" i="7"/>
  <c r="I293" i="7"/>
  <c r="J293" i="7"/>
  <c r="K293" i="7"/>
  <c r="L293" i="7"/>
  <c r="M293" i="7"/>
  <c r="B294" i="7"/>
  <c r="C294" i="7"/>
  <c r="D294" i="7"/>
  <c r="E294" i="7"/>
  <c r="F294" i="7"/>
  <c r="G294" i="7"/>
  <c r="H294" i="7"/>
  <c r="I294" i="7"/>
  <c r="J294" i="7"/>
  <c r="K294" i="7"/>
  <c r="L294" i="7"/>
  <c r="M294" i="7"/>
  <c r="B295" i="7"/>
  <c r="C295" i="7"/>
  <c r="D295" i="7"/>
  <c r="E295" i="7"/>
  <c r="F295" i="7"/>
  <c r="G295" i="7"/>
  <c r="H295" i="7"/>
  <c r="I295" i="7"/>
  <c r="J295" i="7"/>
  <c r="K295" i="7"/>
  <c r="L295" i="7"/>
  <c r="M295" i="7"/>
  <c r="B296" i="7"/>
  <c r="C296" i="7"/>
  <c r="D296" i="7"/>
  <c r="E296" i="7"/>
  <c r="F296" i="7"/>
  <c r="G296" i="7"/>
  <c r="H296" i="7"/>
  <c r="I296" i="7"/>
  <c r="J296" i="7"/>
  <c r="K296" i="7"/>
  <c r="L296" i="7"/>
  <c r="M296" i="7"/>
  <c r="B297" i="7"/>
  <c r="C297" i="7"/>
  <c r="D297" i="7"/>
  <c r="E297" i="7"/>
  <c r="F297" i="7"/>
  <c r="G297" i="7"/>
  <c r="H297" i="7"/>
  <c r="I297" i="7"/>
  <c r="J297" i="7"/>
  <c r="K297" i="7"/>
  <c r="L297" i="7"/>
  <c r="M297" i="7"/>
  <c r="B298" i="7"/>
  <c r="C298" i="7"/>
  <c r="D298" i="7"/>
  <c r="E298" i="7"/>
  <c r="F298" i="7"/>
  <c r="G298" i="7"/>
  <c r="H298" i="7"/>
  <c r="I298" i="7"/>
  <c r="J298" i="7"/>
  <c r="K298" i="7"/>
  <c r="L298" i="7"/>
  <c r="M298" i="7"/>
  <c r="B299" i="7"/>
  <c r="C299" i="7"/>
  <c r="D299" i="7"/>
  <c r="E299" i="7"/>
  <c r="F299" i="7"/>
  <c r="G299" i="7"/>
  <c r="H299" i="7"/>
  <c r="I299" i="7"/>
  <c r="J299" i="7"/>
  <c r="K299" i="7"/>
  <c r="L299" i="7"/>
  <c r="M299" i="7"/>
  <c r="B300" i="7"/>
  <c r="C300" i="7"/>
  <c r="D300" i="7"/>
  <c r="E300" i="7"/>
  <c r="F300" i="7"/>
  <c r="G300" i="7"/>
  <c r="H300" i="7"/>
  <c r="I300" i="7"/>
  <c r="J300" i="7"/>
  <c r="K300" i="7"/>
  <c r="L300" i="7"/>
  <c r="M300" i="7"/>
  <c r="B301" i="7"/>
  <c r="C301" i="7"/>
  <c r="D301" i="7"/>
  <c r="E301" i="7"/>
  <c r="F301" i="7"/>
  <c r="G301" i="7"/>
  <c r="H301" i="7"/>
  <c r="I301" i="7"/>
  <c r="J301" i="7"/>
  <c r="K301" i="7"/>
  <c r="L301" i="7"/>
  <c r="M301" i="7"/>
  <c r="B302" i="7"/>
  <c r="C302" i="7"/>
  <c r="D302" i="7"/>
  <c r="E302" i="7"/>
  <c r="F302" i="7"/>
  <c r="G302" i="7"/>
  <c r="H302" i="7"/>
  <c r="I302" i="7"/>
  <c r="J302" i="7"/>
  <c r="K302" i="7"/>
  <c r="L302" i="7"/>
  <c r="M302" i="7"/>
  <c r="B303" i="7"/>
  <c r="C303" i="7"/>
  <c r="D303" i="7"/>
  <c r="E303" i="7"/>
  <c r="F303" i="7"/>
  <c r="G303" i="7"/>
  <c r="H303" i="7"/>
  <c r="I303" i="7"/>
  <c r="J303" i="7"/>
  <c r="K303" i="7"/>
  <c r="L303" i="7"/>
  <c r="M303" i="7"/>
  <c r="B304" i="7"/>
  <c r="C304" i="7"/>
  <c r="D304" i="7"/>
  <c r="E304" i="7"/>
  <c r="F304" i="7"/>
  <c r="G304" i="7"/>
  <c r="H304" i="7"/>
  <c r="I304" i="7"/>
  <c r="J304" i="7"/>
  <c r="K304" i="7"/>
  <c r="L304" i="7"/>
  <c r="M304" i="7"/>
  <c r="B305" i="7"/>
  <c r="C305" i="7"/>
  <c r="D305" i="7"/>
  <c r="E305" i="7"/>
  <c r="F305" i="7"/>
  <c r="G305" i="7"/>
  <c r="H305" i="7"/>
  <c r="I305" i="7"/>
  <c r="J305" i="7"/>
  <c r="K305" i="7"/>
  <c r="L305" i="7"/>
  <c r="M305" i="7"/>
  <c r="B306" i="7"/>
  <c r="C306" i="7"/>
  <c r="D306" i="7"/>
  <c r="E306" i="7"/>
  <c r="F306" i="7"/>
  <c r="G306" i="7"/>
  <c r="H306" i="7"/>
  <c r="I306" i="7"/>
  <c r="J306" i="7"/>
  <c r="K306" i="7"/>
  <c r="L306" i="7"/>
  <c r="M306" i="7"/>
  <c r="B307" i="7"/>
  <c r="C307" i="7"/>
  <c r="D307" i="7"/>
  <c r="E307" i="7"/>
  <c r="F307" i="7"/>
  <c r="G307" i="7"/>
  <c r="H307" i="7"/>
  <c r="I307" i="7"/>
  <c r="J307" i="7"/>
  <c r="K307" i="7"/>
  <c r="L307" i="7"/>
  <c r="M307" i="7"/>
  <c r="B308" i="7"/>
  <c r="C308" i="7"/>
  <c r="D308" i="7"/>
  <c r="E308" i="7"/>
  <c r="F308" i="7"/>
  <c r="G308" i="7"/>
  <c r="H308" i="7"/>
  <c r="I308" i="7"/>
  <c r="J308" i="7"/>
  <c r="K308" i="7"/>
  <c r="L308" i="7"/>
  <c r="M308" i="7"/>
  <c r="B309" i="7"/>
  <c r="C309" i="7"/>
  <c r="D309" i="7"/>
  <c r="E309" i="7"/>
  <c r="F309" i="7"/>
  <c r="G309" i="7"/>
  <c r="H309" i="7"/>
  <c r="I309" i="7"/>
  <c r="J309" i="7"/>
  <c r="K309" i="7"/>
  <c r="L309" i="7"/>
  <c r="M309" i="7"/>
  <c r="B310" i="7"/>
  <c r="C310" i="7"/>
  <c r="D310" i="7"/>
  <c r="E310" i="7"/>
  <c r="F310" i="7"/>
  <c r="G310" i="7"/>
  <c r="H310" i="7"/>
  <c r="I310" i="7"/>
  <c r="J310" i="7"/>
  <c r="K310" i="7"/>
  <c r="L310" i="7"/>
  <c r="M310" i="7"/>
  <c r="B311" i="7"/>
  <c r="C311" i="7"/>
  <c r="D311" i="7"/>
  <c r="E311" i="7"/>
  <c r="F311" i="7"/>
  <c r="G311" i="7"/>
  <c r="H311" i="7"/>
  <c r="I311" i="7"/>
  <c r="J311" i="7"/>
  <c r="K311" i="7"/>
  <c r="L311" i="7"/>
  <c r="M311" i="7"/>
  <c r="B312" i="7"/>
  <c r="C312" i="7"/>
  <c r="D312" i="7"/>
  <c r="E312" i="7"/>
  <c r="F312" i="7"/>
  <c r="G312" i="7"/>
  <c r="H312" i="7"/>
  <c r="I312" i="7"/>
  <c r="J312" i="7"/>
  <c r="K312" i="7"/>
  <c r="L312" i="7"/>
  <c r="M312" i="7"/>
  <c r="B313" i="7"/>
  <c r="C313" i="7"/>
  <c r="D313" i="7"/>
  <c r="E313" i="7"/>
  <c r="F313" i="7"/>
  <c r="G313" i="7"/>
  <c r="H313" i="7"/>
  <c r="I313" i="7"/>
  <c r="J313" i="7"/>
  <c r="K313" i="7"/>
  <c r="L313" i="7"/>
  <c r="M313" i="7"/>
  <c r="B314" i="7"/>
  <c r="C314" i="7"/>
  <c r="D314" i="7"/>
  <c r="E314" i="7"/>
  <c r="F314" i="7"/>
  <c r="G314" i="7"/>
  <c r="H314" i="7"/>
  <c r="I314" i="7"/>
  <c r="J314" i="7"/>
  <c r="K314" i="7"/>
  <c r="L314" i="7"/>
  <c r="M314" i="7"/>
  <c r="B315" i="7"/>
  <c r="C315" i="7"/>
  <c r="D315" i="7"/>
  <c r="E315" i="7"/>
  <c r="F315" i="7"/>
  <c r="G315" i="7"/>
  <c r="H315" i="7"/>
  <c r="I315" i="7"/>
  <c r="J315" i="7"/>
  <c r="K315" i="7"/>
  <c r="L315" i="7"/>
  <c r="M315" i="7"/>
  <c r="B316" i="7"/>
  <c r="C316" i="7"/>
  <c r="D316" i="7"/>
  <c r="E316" i="7"/>
  <c r="F316" i="7"/>
  <c r="G316" i="7"/>
  <c r="H316" i="7"/>
  <c r="I316" i="7"/>
  <c r="J316" i="7"/>
  <c r="K316" i="7"/>
  <c r="L316" i="7"/>
  <c r="M316" i="7"/>
  <c r="B317" i="7"/>
  <c r="C317" i="7"/>
  <c r="D317" i="7"/>
  <c r="E317" i="7"/>
  <c r="F317" i="7"/>
  <c r="G317" i="7"/>
  <c r="H317" i="7"/>
  <c r="I317" i="7"/>
  <c r="J317" i="7"/>
  <c r="K317" i="7"/>
  <c r="L317" i="7"/>
  <c r="M317" i="7"/>
  <c r="B318" i="7"/>
  <c r="C318" i="7"/>
  <c r="D318" i="7"/>
  <c r="E318" i="7"/>
  <c r="F318" i="7"/>
  <c r="G318" i="7"/>
  <c r="H318" i="7"/>
  <c r="I318" i="7"/>
  <c r="J318" i="7"/>
  <c r="K318" i="7"/>
  <c r="L318" i="7"/>
  <c r="M318" i="7"/>
  <c r="B319" i="7"/>
  <c r="C319" i="7"/>
  <c r="D319" i="7"/>
  <c r="E319" i="7"/>
  <c r="F319" i="7"/>
  <c r="G319" i="7"/>
  <c r="H319" i="7"/>
  <c r="I319" i="7"/>
  <c r="J319" i="7"/>
  <c r="K319" i="7"/>
  <c r="L319" i="7"/>
  <c r="M319" i="7"/>
  <c r="B320" i="7"/>
  <c r="C320" i="7"/>
  <c r="D320" i="7"/>
  <c r="E320" i="7"/>
  <c r="F320" i="7"/>
  <c r="G320" i="7"/>
  <c r="H320" i="7"/>
  <c r="I320" i="7"/>
  <c r="J320" i="7"/>
  <c r="K320" i="7"/>
  <c r="L320" i="7"/>
  <c r="M320" i="7"/>
  <c r="B321" i="7"/>
  <c r="C321" i="7"/>
  <c r="D321" i="7"/>
  <c r="E321" i="7"/>
  <c r="F321" i="7"/>
  <c r="G321" i="7"/>
  <c r="H321" i="7"/>
  <c r="I321" i="7"/>
  <c r="J321" i="7"/>
  <c r="K321" i="7"/>
  <c r="L321" i="7"/>
  <c r="M321" i="7"/>
  <c r="B322" i="7"/>
  <c r="C322" i="7"/>
  <c r="D322" i="7"/>
  <c r="E322" i="7"/>
  <c r="F322" i="7"/>
  <c r="G322" i="7"/>
  <c r="H322" i="7"/>
  <c r="I322" i="7"/>
  <c r="J322" i="7"/>
  <c r="K322" i="7"/>
  <c r="L322" i="7"/>
  <c r="M322" i="7"/>
  <c r="B323" i="7"/>
  <c r="C323" i="7"/>
  <c r="D323" i="7"/>
  <c r="E323" i="7"/>
  <c r="F323" i="7"/>
  <c r="G323" i="7"/>
  <c r="H323" i="7"/>
  <c r="I323" i="7"/>
  <c r="J323" i="7"/>
  <c r="K323" i="7"/>
  <c r="L323" i="7"/>
  <c r="M323" i="7"/>
  <c r="B324" i="7"/>
  <c r="C324" i="7"/>
  <c r="D324" i="7"/>
  <c r="E324" i="7"/>
  <c r="F324" i="7"/>
  <c r="G324" i="7"/>
  <c r="H324" i="7"/>
  <c r="I324" i="7"/>
  <c r="J324" i="7"/>
  <c r="K324" i="7"/>
  <c r="L324" i="7"/>
  <c r="M324" i="7"/>
  <c r="B325" i="7"/>
  <c r="C325" i="7"/>
  <c r="D325" i="7"/>
  <c r="E325" i="7"/>
  <c r="F325" i="7"/>
  <c r="G325" i="7"/>
  <c r="H325" i="7"/>
  <c r="I325" i="7"/>
  <c r="J325" i="7"/>
  <c r="K325" i="7"/>
  <c r="L325" i="7"/>
  <c r="M325" i="7"/>
  <c r="C2" i="7"/>
  <c r="D2" i="7"/>
  <c r="E2" i="7"/>
  <c r="F2" i="7"/>
  <c r="G2" i="7"/>
  <c r="H2" i="7"/>
  <c r="I2" i="7"/>
  <c r="J2" i="7"/>
  <c r="K2" i="7"/>
  <c r="L2" i="7"/>
  <c r="M2" i="7"/>
  <c r="B2" i="7"/>
  <c r="D11" i="20"/>
  <c r="D9" i="20"/>
  <c r="D7" i="20"/>
  <c r="N5" i="17" a="1"/>
  <c r="N5" i="17" s="1"/>
  <c r="B11" i="5" a="1"/>
  <c r="B11" i="5" s="1"/>
  <c r="G2" i="9" l="1"/>
  <c r="G3" i="9"/>
  <c r="G4" i="9"/>
  <c r="G5" i="9"/>
  <c r="I2" i="9"/>
  <c r="I3" i="9"/>
  <c r="I4" i="9"/>
  <c r="I5" i="9"/>
  <c r="E3" i="20"/>
  <c r="L993" i="18"/>
  <c r="K993" i="18"/>
  <c r="L992" i="18"/>
  <c r="K992" i="18"/>
  <c r="L991" i="18"/>
  <c r="K991" i="18"/>
  <c r="L990" i="18"/>
  <c r="K990" i="18"/>
  <c r="L989" i="18"/>
  <c r="K989" i="18"/>
  <c r="L988" i="18"/>
  <c r="K988" i="18"/>
  <c r="Q987" i="18"/>
  <c r="L987" i="18"/>
  <c r="K987" i="18"/>
  <c r="L986" i="18"/>
  <c r="K986" i="18"/>
  <c r="L985" i="18"/>
  <c r="K985" i="18"/>
  <c r="L984" i="18"/>
  <c r="K984" i="18"/>
  <c r="L983" i="18"/>
  <c r="K983" i="18"/>
  <c r="L982" i="18"/>
  <c r="K982" i="18"/>
  <c r="M982" i="18" s="1"/>
  <c r="N982" i="18" s="1"/>
  <c r="L981" i="18"/>
  <c r="K981" i="18"/>
  <c r="L980" i="18"/>
  <c r="K980" i="18"/>
  <c r="L979" i="18"/>
  <c r="K979" i="18"/>
  <c r="L978" i="18"/>
  <c r="K978" i="18"/>
  <c r="L977" i="18"/>
  <c r="K977" i="18"/>
  <c r="L976" i="18"/>
  <c r="K976" i="18"/>
  <c r="L975" i="18"/>
  <c r="K975" i="18"/>
  <c r="L974" i="18"/>
  <c r="K974" i="18"/>
  <c r="L973" i="18"/>
  <c r="K973" i="18"/>
  <c r="L972" i="18"/>
  <c r="K972" i="18"/>
  <c r="L971" i="18"/>
  <c r="K971" i="18"/>
  <c r="L970" i="18"/>
  <c r="K970" i="18"/>
  <c r="L969" i="18"/>
  <c r="K969" i="18"/>
  <c r="L968" i="18"/>
  <c r="K968" i="18"/>
  <c r="L967" i="18"/>
  <c r="K967" i="18"/>
  <c r="L966" i="18"/>
  <c r="K966" i="18"/>
  <c r="L965" i="18"/>
  <c r="K965" i="18"/>
  <c r="L964" i="18"/>
  <c r="K964" i="18"/>
  <c r="L963" i="18"/>
  <c r="K963" i="18"/>
  <c r="L962" i="18"/>
  <c r="K962" i="18"/>
  <c r="L961" i="18"/>
  <c r="K961" i="18"/>
  <c r="L960" i="18"/>
  <c r="K960" i="18"/>
  <c r="L959" i="18"/>
  <c r="K959" i="18"/>
  <c r="L958" i="18"/>
  <c r="K958" i="18"/>
  <c r="L957" i="18"/>
  <c r="K957" i="18"/>
  <c r="L956" i="18"/>
  <c r="K956" i="18"/>
  <c r="L955" i="18"/>
  <c r="K955" i="18"/>
  <c r="L954" i="18"/>
  <c r="K954" i="18"/>
  <c r="L953" i="18"/>
  <c r="K953" i="18"/>
  <c r="L952" i="18"/>
  <c r="K952" i="18"/>
  <c r="L951" i="18"/>
  <c r="K951" i="18"/>
  <c r="L950" i="18"/>
  <c r="K950" i="18"/>
  <c r="L949" i="18"/>
  <c r="K949" i="18"/>
  <c r="L948" i="18"/>
  <c r="K948" i="18"/>
  <c r="L947" i="18"/>
  <c r="K947" i="18"/>
  <c r="L946" i="18"/>
  <c r="K946" i="18"/>
  <c r="L945" i="18"/>
  <c r="K945" i="18"/>
  <c r="L944" i="18"/>
  <c r="K944" i="18"/>
  <c r="L943" i="18"/>
  <c r="K943" i="18"/>
  <c r="L942" i="18"/>
  <c r="K942" i="18"/>
  <c r="L941" i="18"/>
  <c r="K941" i="18"/>
  <c r="L940" i="18"/>
  <c r="K940" i="18"/>
  <c r="L939" i="18"/>
  <c r="K939" i="18"/>
  <c r="L938" i="18"/>
  <c r="K938" i="18"/>
  <c r="L937" i="18"/>
  <c r="K937" i="18"/>
  <c r="L936" i="18"/>
  <c r="K936" i="18"/>
  <c r="L935" i="18"/>
  <c r="K935" i="18"/>
  <c r="L934" i="18"/>
  <c r="K934" i="18"/>
  <c r="L933" i="18"/>
  <c r="K933" i="18"/>
  <c r="L932" i="18"/>
  <c r="K932" i="18"/>
  <c r="L931" i="18"/>
  <c r="K931" i="18"/>
  <c r="L930" i="18"/>
  <c r="K930" i="18"/>
  <c r="L929" i="18"/>
  <c r="K929" i="18"/>
  <c r="L928" i="18"/>
  <c r="K928" i="18"/>
  <c r="L927" i="18"/>
  <c r="K927" i="18"/>
  <c r="L926" i="18"/>
  <c r="K926" i="18"/>
  <c r="L925" i="18"/>
  <c r="K925" i="18"/>
  <c r="L924" i="18"/>
  <c r="K924" i="18"/>
  <c r="L923" i="18"/>
  <c r="K923" i="18"/>
  <c r="L922" i="18"/>
  <c r="K922" i="18"/>
  <c r="L921" i="18"/>
  <c r="K921" i="18"/>
  <c r="L920" i="18"/>
  <c r="K920" i="18"/>
  <c r="L919" i="18"/>
  <c r="K919" i="18"/>
  <c r="L918" i="18"/>
  <c r="K918" i="18"/>
  <c r="L917" i="18"/>
  <c r="K917" i="18"/>
  <c r="L916" i="18"/>
  <c r="K916" i="18"/>
  <c r="L915" i="18"/>
  <c r="K915" i="18"/>
  <c r="L914" i="18"/>
  <c r="K914" i="18"/>
  <c r="L913" i="18"/>
  <c r="K913" i="18"/>
  <c r="L912" i="18"/>
  <c r="K912" i="18"/>
  <c r="L911" i="18"/>
  <c r="K911" i="18"/>
  <c r="L910" i="18"/>
  <c r="K910" i="18"/>
  <c r="L909" i="18"/>
  <c r="K909" i="18"/>
  <c r="L908" i="18"/>
  <c r="K908" i="18"/>
  <c r="L907" i="18"/>
  <c r="K907" i="18"/>
  <c r="L906" i="18"/>
  <c r="K906" i="18"/>
  <c r="L905" i="18"/>
  <c r="K905" i="18"/>
  <c r="L904" i="18"/>
  <c r="K904" i="18"/>
  <c r="L903" i="18"/>
  <c r="K903" i="18"/>
  <c r="L902" i="18"/>
  <c r="K902" i="18"/>
  <c r="L901" i="18"/>
  <c r="K901" i="18"/>
  <c r="L900" i="18"/>
  <c r="K900" i="18"/>
  <c r="L899" i="18"/>
  <c r="K899" i="18"/>
  <c r="L898" i="18"/>
  <c r="K898" i="18"/>
  <c r="L897" i="18"/>
  <c r="K897" i="18"/>
  <c r="L896" i="18"/>
  <c r="K896" i="18"/>
  <c r="L895" i="18"/>
  <c r="K895" i="18"/>
  <c r="L894" i="18"/>
  <c r="K894" i="18"/>
  <c r="L893" i="18"/>
  <c r="K893" i="18"/>
  <c r="L892" i="18"/>
  <c r="K892" i="18"/>
  <c r="L891" i="18"/>
  <c r="K891" i="18"/>
  <c r="L890" i="18"/>
  <c r="K890" i="18"/>
  <c r="L889" i="18"/>
  <c r="K889" i="18"/>
  <c r="L888" i="18"/>
  <c r="K888" i="18"/>
  <c r="L887" i="18"/>
  <c r="K887" i="18"/>
  <c r="L886" i="18"/>
  <c r="K886" i="18"/>
  <c r="L885" i="18"/>
  <c r="K885" i="18"/>
  <c r="L884" i="18"/>
  <c r="K884" i="18"/>
  <c r="L883" i="18"/>
  <c r="K883" i="18"/>
  <c r="L882" i="18"/>
  <c r="K882" i="18"/>
  <c r="L881" i="18"/>
  <c r="K881" i="18"/>
  <c r="L880" i="18"/>
  <c r="K880" i="18"/>
  <c r="L879" i="18"/>
  <c r="K879" i="18"/>
  <c r="L878" i="18"/>
  <c r="K878" i="18"/>
  <c r="L877" i="18"/>
  <c r="K877" i="18"/>
  <c r="L876" i="18"/>
  <c r="K876" i="18"/>
  <c r="L875" i="18"/>
  <c r="K875" i="18"/>
  <c r="L874" i="18"/>
  <c r="K874" i="18"/>
  <c r="L873" i="18"/>
  <c r="K873" i="18"/>
  <c r="L872" i="18"/>
  <c r="K872" i="18"/>
  <c r="L871" i="18"/>
  <c r="K871" i="18"/>
  <c r="L870" i="18"/>
  <c r="K870" i="18"/>
  <c r="L869" i="18"/>
  <c r="K869" i="18"/>
  <c r="L868" i="18"/>
  <c r="K868" i="18"/>
  <c r="L867" i="18"/>
  <c r="K867" i="18"/>
  <c r="L866" i="18"/>
  <c r="K866" i="18"/>
  <c r="L865" i="18"/>
  <c r="K865" i="18"/>
  <c r="L864" i="18"/>
  <c r="K864" i="18"/>
  <c r="L863" i="18"/>
  <c r="K863" i="18"/>
  <c r="L862" i="18"/>
  <c r="K862" i="18"/>
  <c r="L861" i="18"/>
  <c r="K861" i="18"/>
  <c r="L860" i="18"/>
  <c r="K860" i="18"/>
  <c r="L859" i="18"/>
  <c r="K859" i="18"/>
  <c r="L858" i="18"/>
  <c r="K858" i="18"/>
  <c r="L857" i="18"/>
  <c r="K857" i="18"/>
  <c r="L856" i="18"/>
  <c r="K856" i="18"/>
  <c r="L855" i="18"/>
  <c r="K855" i="18"/>
  <c r="L854" i="18"/>
  <c r="K854" i="18"/>
  <c r="L853" i="18"/>
  <c r="K853" i="18"/>
  <c r="L852" i="18"/>
  <c r="K852" i="18"/>
  <c r="L851" i="18"/>
  <c r="K851" i="18"/>
  <c r="L850" i="18"/>
  <c r="K850" i="18"/>
  <c r="L849" i="18"/>
  <c r="K849" i="18"/>
  <c r="L848" i="18"/>
  <c r="K848" i="18"/>
  <c r="L847" i="18"/>
  <c r="K847" i="18"/>
  <c r="L846" i="18"/>
  <c r="K846" i="18"/>
  <c r="L845" i="18"/>
  <c r="K845" i="18"/>
  <c r="L844" i="18"/>
  <c r="K844" i="18"/>
  <c r="L843" i="18"/>
  <c r="K843" i="18"/>
  <c r="L842" i="18"/>
  <c r="K842" i="18"/>
  <c r="L841" i="18"/>
  <c r="K841" i="18"/>
  <c r="L840" i="18"/>
  <c r="K840" i="18"/>
  <c r="L839" i="18"/>
  <c r="K839" i="18"/>
  <c r="L838" i="18"/>
  <c r="K838" i="18"/>
  <c r="L837" i="18"/>
  <c r="K837" i="18"/>
  <c r="L836" i="18"/>
  <c r="K836" i="18"/>
  <c r="L835" i="18"/>
  <c r="K835" i="18"/>
  <c r="L834" i="18"/>
  <c r="K834" i="18"/>
  <c r="L833" i="18"/>
  <c r="K833" i="18"/>
  <c r="L832" i="18"/>
  <c r="K832" i="18"/>
  <c r="L831" i="18"/>
  <c r="K831" i="18"/>
  <c r="L830" i="18"/>
  <c r="K830" i="18"/>
  <c r="L829" i="18"/>
  <c r="K829" i="18"/>
  <c r="L828" i="18"/>
  <c r="K828" i="18"/>
  <c r="L827" i="18"/>
  <c r="K827" i="18"/>
  <c r="L826" i="18"/>
  <c r="K826" i="18"/>
  <c r="L825" i="18"/>
  <c r="K825" i="18"/>
  <c r="L824" i="18"/>
  <c r="K824" i="18"/>
  <c r="L823" i="18"/>
  <c r="K823" i="18"/>
  <c r="L822" i="18"/>
  <c r="K822" i="18"/>
  <c r="L821" i="18"/>
  <c r="K821" i="18"/>
  <c r="L820" i="18"/>
  <c r="K820" i="18"/>
  <c r="L819" i="18"/>
  <c r="K819" i="18"/>
  <c r="L818" i="18"/>
  <c r="K818" i="18"/>
  <c r="L817" i="18"/>
  <c r="K817" i="18"/>
  <c r="L816" i="18"/>
  <c r="K816" i="18"/>
  <c r="M816" i="18" s="1"/>
  <c r="N816" i="18" s="1"/>
  <c r="L815" i="18"/>
  <c r="K815" i="18"/>
  <c r="L814" i="18"/>
  <c r="K814" i="18"/>
  <c r="L813" i="18"/>
  <c r="K813" i="18"/>
  <c r="L812" i="18"/>
  <c r="K812" i="18"/>
  <c r="L811" i="18"/>
  <c r="K811" i="18"/>
  <c r="L810" i="18"/>
  <c r="K810" i="18"/>
  <c r="L809" i="18"/>
  <c r="K809" i="18"/>
  <c r="L808" i="18"/>
  <c r="K808" i="18"/>
  <c r="L807" i="18"/>
  <c r="K807" i="18"/>
  <c r="L806" i="18"/>
  <c r="K806" i="18"/>
  <c r="L805" i="18"/>
  <c r="K805" i="18"/>
  <c r="L804" i="18"/>
  <c r="K804" i="18"/>
  <c r="L803" i="18"/>
  <c r="K803" i="18"/>
  <c r="M803" i="18" s="1"/>
  <c r="N803" i="18" s="1"/>
  <c r="L802" i="18"/>
  <c r="K802" i="18"/>
  <c r="L801" i="18"/>
  <c r="K801" i="18"/>
  <c r="L800" i="18"/>
  <c r="K800" i="18"/>
  <c r="L799" i="18"/>
  <c r="K799" i="18"/>
  <c r="L798" i="18"/>
  <c r="K798" i="18"/>
  <c r="L797" i="18"/>
  <c r="K797" i="18"/>
  <c r="L796" i="18"/>
  <c r="K796" i="18"/>
  <c r="L795" i="18"/>
  <c r="K795" i="18"/>
  <c r="L794" i="18"/>
  <c r="K794" i="18"/>
  <c r="L793" i="18"/>
  <c r="K793" i="18"/>
  <c r="L792" i="18"/>
  <c r="K792" i="18"/>
  <c r="L791" i="18"/>
  <c r="K791" i="18"/>
  <c r="L790" i="18"/>
  <c r="K790" i="18"/>
  <c r="L789" i="18"/>
  <c r="K789" i="18"/>
  <c r="L788" i="18"/>
  <c r="K788" i="18"/>
  <c r="L787" i="18"/>
  <c r="K787" i="18"/>
  <c r="L786" i="18"/>
  <c r="K786" i="18"/>
  <c r="L785" i="18"/>
  <c r="K785" i="18"/>
  <c r="L784" i="18"/>
  <c r="K784" i="18"/>
  <c r="M784" i="18" s="1"/>
  <c r="N784" i="18" s="1"/>
  <c r="L783" i="18"/>
  <c r="K783" i="18"/>
  <c r="L782" i="18"/>
  <c r="K782" i="18"/>
  <c r="L781" i="18"/>
  <c r="K781" i="18"/>
  <c r="L780" i="18"/>
  <c r="K780" i="18"/>
  <c r="M780" i="18" s="1"/>
  <c r="N780" i="18" s="1"/>
  <c r="L779" i="18"/>
  <c r="K779" i="18"/>
  <c r="L778" i="18"/>
  <c r="K778" i="18"/>
  <c r="L777" i="18"/>
  <c r="K777" i="18"/>
  <c r="L776" i="18"/>
  <c r="K776" i="18"/>
  <c r="L775" i="18"/>
  <c r="K775" i="18"/>
  <c r="M775" i="18" s="1"/>
  <c r="N775" i="18" s="1"/>
  <c r="L774" i="18"/>
  <c r="K774" i="18"/>
  <c r="L773" i="18"/>
  <c r="K773" i="18"/>
  <c r="L772" i="18"/>
  <c r="K772" i="18"/>
  <c r="L771" i="18"/>
  <c r="K771" i="18"/>
  <c r="M771" i="18" s="1"/>
  <c r="N771" i="18" s="1"/>
  <c r="L770" i="18"/>
  <c r="K770" i="18"/>
  <c r="L769" i="18"/>
  <c r="K769" i="18"/>
  <c r="L768" i="18"/>
  <c r="K768" i="18"/>
  <c r="L767" i="18"/>
  <c r="K767" i="18"/>
  <c r="L766" i="18"/>
  <c r="K766" i="18"/>
  <c r="L765" i="18"/>
  <c r="K765" i="18"/>
  <c r="L764" i="18"/>
  <c r="K764" i="18"/>
  <c r="L763" i="18"/>
  <c r="K763" i="18"/>
  <c r="L762" i="18"/>
  <c r="K762" i="18"/>
  <c r="L761" i="18"/>
  <c r="K761" i="18"/>
  <c r="L760" i="18"/>
  <c r="K760" i="18"/>
  <c r="L759" i="18"/>
  <c r="K759" i="18"/>
  <c r="L758" i="18"/>
  <c r="K758" i="18"/>
  <c r="M758" i="18" s="1"/>
  <c r="N758" i="18" s="1"/>
  <c r="L757" i="18"/>
  <c r="K757" i="18"/>
  <c r="L756" i="18"/>
  <c r="K756" i="18"/>
  <c r="L755" i="18"/>
  <c r="K755" i="18"/>
  <c r="L754" i="18"/>
  <c r="K754" i="18"/>
  <c r="M754" i="18" s="1"/>
  <c r="N754" i="18" s="1"/>
  <c r="L753" i="18"/>
  <c r="K753" i="18"/>
  <c r="L752" i="18"/>
  <c r="K752" i="18"/>
  <c r="L751" i="18"/>
  <c r="K751" i="18"/>
  <c r="L750" i="18"/>
  <c r="K750" i="18"/>
  <c r="L749" i="18"/>
  <c r="K749" i="18"/>
  <c r="L748" i="18"/>
  <c r="K748" i="18"/>
  <c r="L747" i="18"/>
  <c r="K747" i="18"/>
  <c r="M747" i="18" s="1"/>
  <c r="N747" i="18" s="1"/>
  <c r="L746" i="18"/>
  <c r="K746" i="18"/>
  <c r="L745" i="18"/>
  <c r="K745" i="18"/>
  <c r="M745" i="18" s="1"/>
  <c r="N745" i="18" s="1"/>
  <c r="L744" i="18"/>
  <c r="K744" i="18"/>
  <c r="L743" i="18"/>
  <c r="K743" i="18"/>
  <c r="L742" i="18"/>
  <c r="K742" i="18"/>
  <c r="L741" i="18"/>
  <c r="K741" i="18"/>
  <c r="L740" i="18"/>
  <c r="K740" i="18"/>
  <c r="L739" i="18"/>
  <c r="K739" i="18"/>
  <c r="L738" i="18"/>
  <c r="K738" i="18"/>
  <c r="L737" i="18"/>
  <c r="K737" i="18"/>
  <c r="L736" i="18"/>
  <c r="K736" i="18"/>
  <c r="L735" i="18"/>
  <c r="K735" i="18"/>
  <c r="L734" i="18"/>
  <c r="K734" i="18"/>
  <c r="L733" i="18"/>
  <c r="K733" i="18"/>
  <c r="L732" i="18"/>
  <c r="K732" i="18"/>
  <c r="L731" i="18"/>
  <c r="K731" i="18"/>
  <c r="L730" i="18"/>
  <c r="K730" i="18"/>
  <c r="L729" i="18"/>
  <c r="K729" i="18"/>
  <c r="L728" i="18"/>
  <c r="K728" i="18"/>
  <c r="L727" i="18"/>
  <c r="K727" i="18"/>
  <c r="L726" i="18"/>
  <c r="K726" i="18"/>
  <c r="L725" i="18"/>
  <c r="K725" i="18"/>
  <c r="L724" i="18"/>
  <c r="K724" i="18"/>
  <c r="L723" i="18"/>
  <c r="K723" i="18"/>
  <c r="L722" i="18"/>
  <c r="K722" i="18"/>
  <c r="L721" i="18"/>
  <c r="K721" i="18"/>
  <c r="M721" i="18" s="1"/>
  <c r="N721" i="18" s="1"/>
  <c r="L720" i="18"/>
  <c r="K720" i="18"/>
  <c r="L719" i="18"/>
  <c r="K719" i="18"/>
  <c r="L718" i="18"/>
  <c r="K718" i="18"/>
  <c r="L717" i="18"/>
  <c r="K717" i="18"/>
  <c r="L716" i="18"/>
  <c r="K716" i="18"/>
  <c r="L715" i="18"/>
  <c r="K715" i="18"/>
  <c r="L714" i="18"/>
  <c r="K714" i="18"/>
  <c r="L713" i="18"/>
  <c r="K713" i="18"/>
  <c r="L712" i="18"/>
  <c r="K712" i="18"/>
  <c r="L711" i="18"/>
  <c r="K711" i="18"/>
  <c r="L710" i="18"/>
  <c r="K710" i="18"/>
  <c r="L709" i="18"/>
  <c r="K709" i="18"/>
  <c r="L708" i="18"/>
  <c r="K708" i="18"/>
  <c r="L707" i="18"/>
  <c r="K707" i="18"/>
  <c r="L706" i="18"/>
  <c r="K706" i="18"/>
  <c r="L705" i="18"/>
  <c r="K705" i="18"/>
  <c r="L704" i="18"/>
  <c r="K704" i="18"/>
  <c r="L703" i="18"/>
  <c r="K703" i="18"/>
  <c r="L702" i="18"/>
  <c r="K702" i="18"/>
  <c r="L701" i="18"/>
  <c r="K701" i="18"/>
  <c r="L700" i="18"/>
  <c r="K700" i="18"/>
  <c r="L699" i="18"/>
  <c r="K699" i="18"/>
  <c r="L698" i="18"/>
  <c r="K698" i="18"/>
  <c r="L697" i="18"/>
  <c r="K697" i="18"/>
  <c r="L696" i="18"/>
  <c r="K696" i="18"/>
  <c r="L695" i="18"/>
  <c r="K695" i="18"/>
  <c r="L694" i="18"/>
  <c r="K694" i="18"/>
  <c r="L693" i="18"/>
  <c r="K693" i="18"/>
  <c r="L692" i="18"/>
  <c r="K692" i="18"/>
  <c r="L691" i="18"/>
  <c r="K691" i="18"/>
  <c r="L690" i="18"/>
  <c r="K690" i="18"/>
  <c r="M690" i="18" s="1"/>
  <c r="N690" i="18" s="1"/>
  <c r="L689" i="18"/>
  <c r="K689" i="18"/>
  <c r="L688" i="18"/>
  <c r="K688" i="18"/>
  <c r="M688" i="18" s="1"/>
  <c r="N688" i="18" s="1"/>
  <c r="L687" i="18"/>
  <c r="K687" i="18"/>
  <c r="L686" i="18"/>
  <c r="K686" i="18"/>
  <c r="L685" i="18"/>
  <c r="K685" i="18"/>
  <c r="L684" i="18"/>
  <c r="K684" i="18"/>
  <c r="L683" i="18"/>
  <c r="K683" i="18"/>
  <c r="L682" i="18"/>
  <c r="K682" i="18"/>
  <c r="L681" i="18"/>
  <c r="K681" i="18"/>
  <c r="L680" i="18"/>
  <c r="K680" i="18"/>
  <c r="L679" i="18"/>
  <c r="K679" i="18"/>
  <c r="L678" i="18"/>
  <c r="K678" i="18"/>
  <c r="L677" i="18"/>
  <c r="K677" i="18"/>
  <c r="M677" i="18" s="1"/>
  <c r="N677" i="18" s="1"/>
  <c r="L676" i="18"/>
  <c r="K676" i="18"/>
  <c r="L675" i="18"/>
  <c r="K675" i="18"/>
  <c r="L674" i="18"/>
  <c r="K674" i="18"/>
  <c r="L673" i="18"/>
  <c r="K673" i="18"/>
  <c r="L672" i="18"/>
  <c r="K672" i="18"/>
  <c r="L671" i="18"/>
  <c r="K671" i="18"/>
  <c r="L670" i="18"/>
  <c r="K670" i="18"/>
  <c r="L669" i="18"/>
  <c r="K669" i="18"/>
  <c r="M669" i="18" s="1"/>
  <c r="N669" i="18" s="1"/>
  <c r="L668" i="18"/>
  <c r="K668" i="18"/>
  <c r="L667" i="18"/>
  <c r="K667" i="18"/>
  <c r="L666" i="18"/>
  <c r="K666" i="18"/>
  <c r="L665" i="18"/>
  <c r="K665" i="18"/>
  <c r="L664" i="18"/>
  <c r="K664" i="18"/>
  <c r="L663" i="18"/>
  <c r="K663" i="18"/>
  <c r="L662" i="18"/>
  <c r="K662" i="18"/>
  <c r="L661" i="18"/>
  <c r="K661" i="18"/>
  <c r="L660" i="18"/>
  <c r="K660" i="18"/>
  <c r="M660" i="18" s="1"/>
  <c r="N660" i="18" s="1"/>
  <c r="L659" i="18"/>
  <c r="K659" i="18"/>
  <c r="L658" i="18"/>
  <c r="K658" i="18"/>
  <c r="L657" i="18"/>
  <c r="K657" i="18"/>
  <c r="L656" i="18"/>
  <c r="K656" i="18"/>
  <c r="L655" i="18"/>
  <c r="K655" i="18"/>
  <c r="M655" i="18" s="1"/>
  <c r="N655" i="18" s="1"/>
  <c r="L654" i="18"/>
  <c r="K654" i="18"/>
  <c r="L653" i="18"/>
  <c r="K653" i="18"/>
  <c r="L652" i="18"/>
  <c r="K652" i="18"/>
  <c r="M652" i="18" s="1"/>
  <c r="N652" i="18" s="1"/>
  <c r="L651" i="18"/>
  <c r="K651" i="18"/>
  <c r="L650" i="18"/>
  <c r="K650" i="18"/>
  <c r="L649" i="18"/>
  <c r="K649" i="18"/>
  <c r="L648" i="18"/>
  <c r="K648" i="18"/>
  <c r="L647" i="18"/>
  <c r="K647" i="18"/>
  <c r="L646" i="18"/>
  <c r="K646" i="18"/>
  <c r="L645" i="18"/>
  <c r="K645" i="18"/>
  <c r="L644" i="18"/>
  <c r="K644" i="18"/>
  <c r="M644" i="18" s="1"/>
  <c r="N644" i="18" s="1"/>
  <c r="L643" i="18"/>
  <c r="K643" i="18"/>
  <c r="L642" i="18"/>
  <c r="K642" i="18"/>
  <c r="L641" i="18"/>
  <c r="K641" i="18"/>
  <c r="M641" i="18" s="1"/>
  <c r="N641" i="18" s="1"/>
  <c r="L640" i="18"/>
  <c r="K640" i="18"/>
  <c r="L639" i="18"/>
  <c r="K639" i="18"/>
  <c r="L638" i="18"/>
  <c r="K638" i="18"/>
  <c r="L637" i="18"/>
  <c r="K637" i="18"/>
  <c r="L636" i="18"/>
  <c r="K636" i="18"/>
  <c r="L635" i="18"/>
  <c r="K635" i="18"/>
  <c r="L634" i="18"/>
  <c r="K634" i="18"/>
  <c r="L633" i="18"/>
  <c r="K633" i="18"/>
  <c r="L632" i="18"/>
  <c r="K632" i="18"/>
  <c r="L631" i="18"/>
  <c r="K631" i="18"/>
  <c r="L630" i="18"/>
  <c r="K630" i="18"/>
  <c r="L629" i="18"/>
  <c r="K629" i="18"/>
  <c r="L628" i="18"/>
  <c r="K628" i="18"/>
  <c r="M628" i="18" s="1"/>
  <c r="N628" i="18" s="1"/>
  <c r="L627" i="18"/>
  <c r="K627" i="18"/>
  <c r="L626" i="18"/>
  <c r="K626" i="18"/>
  <c r="L625" i="18"/>
  <c r="K625" i="18"/>
  <c r="L624" i="18"/>
  <c r="K624" i="18"/>
  <c r="L623" i="18"/>
  <c r="K623" i="18"/>
  <c r="L622" i="18"/>
  <c r="K622" i="18"/>
  <c r="L621" i="18"/>
  <c r="K621" i="18"/>
  <c r="L620" i="18"/>
  <c r="K620" i="18"/>
  <c r="L619" i="18"/>
  <c r="K619" i="18"/>
  <c r="L618" i="18"/>
  <c r="K618" i="18"/>
  <c r="L617" i="18"/>
  <c r="K617" i="18"/>
  <c r="L616" i="18"/>
  <c r="K616" i="18"/>
  <c r="M616" i="18" s="1"/>
  <c r="N616" i="18" s="1"/>
  <c r="L615" i="18"/>
  <c r="K615" i="18"/>
  <c r="L614" i="18"/>
  <c r="K614" i="18"/>
  <c r="L613" i="18"/>
  <c r="K613" i="18"/>
  <c r="L612" i="18"/>
  <c r="K612" i="18"/>
  <c r="L611" i="18"/>
  <c r="K611" i="18"/>
  <c r="L610" i="18"/>
  <c r="K610" i="18"/>
  <c r="M610" i="18" s="1"/>
  <c r="N610" i="18" s="1"/>
  <c r="L609" i="18"/>
  <c r="K609" i="18"/>
  <c r="L608" i="18"/>
  <c r="K608" i="18"/>
  <c r="L607" i="18"/>
  <c r="K607" i="18"/>
  <c r="L606" i="18"/>
  <c r="K606" i="18"/>
  <c r="L605" i="18"/>
  <c r="K605" i="18"/>
  <c r="L604" i="18"/>
  <c r="K604" i="18"/>
  <c r="L603" i="18"/>
  <c r="K603" i="18"/>
  <c r="L602" i="18"/>
  <c r="K602" i="18"/>
  <c r="L601" i="18"/>
  <c r="K601" i="18"/>
  <c r="M601" i="18" s="1"/>
  <c r="N601" i="18" s="1"/>
  <c r="L600" i="18"/>
  <c r="K600" i="18"/>
  <c r="L599" i="18"/>
  <c r="K599" i="18"/>
  <c r="L598" i="18"/>
  <c r="K598" i="18"/>
  <c r="L597" i="18"/>
  <c r="K597" i="18"/>
  <c r="L596" i="18"/>
  <c r="K596" i="18"/>
  <c r="L595" i="18"/>
  <c r="K595" i="18"/>
  <c r="L594" i="18"/>
  <c r="K594" i="18"/>
  <c r="M594" i="18" s="1"/>
  <c r="N594" i="18" s="1"/>
  <c r="L593" i="18"/>
  <c r="K593" i="18"/>
  <c r="L592" i="18"/>
  <c r="K592" i="18"/>
  <c r="M592" i="18" s="1"/>
  <c r="N592" i="18" s="1"/>
  <c r="L591" i="18"/>
  <c r="K591" i="18"/>
  <c r="M591" i="18" s="1"/>
  <c r="N591" i="18" s="1"/>
  <c r="L590" i="18"/>
  <c r="K590" i="18"/>
  <c r="L589" i="18"/>
  <c r="K589" i="18"/>
  <c r="L588" i="18"/>
  <c r="K588" i="18"/>
  <c r="L587" i="18"/>
  <c r="K587" i="18"/>
  <c r="L586" i="18"/>
  <c r="K586" i="18"/>
  <c r="M586" i="18" s="1"/>
  <c r="N586" i="18" s="1"/>
  <c r="L585" i="18"/>
  <c r="K585" i="18"/>
  <c r="L584" i="18"/>
  <c r="K584" i="18"/>
  <c r="L583" i="18"/>
  <c r="K583" i="18"/>
  <c r="L582" i="18"/>
  <c r="K582" i="18"/>
  <c r="L581" i="18"/>
  <c r="K581" i="18"/>
  <c r="L580" i="18"/>
  <c r="K580" i="18"/>
  <c r="M580" i="18" s="1"/>
  <c r="N580" i="18" s="1"/>
  <c r="L579" i="18"/>
  <c r="K579" i="18"/>
  <c r="L578" i="18"/>
  <c r="K578" i="18"/>
  <c r="L577" i="18"/>
  <c r="K577" i="18"/>
  <c r="L576" i="18"/>
  <c r="K576" i="18"/>
  <c r="M576" i="18" s="1"/>
  <c r="N576" i="18" s="1"/>
  <c r="L575" i="18"/>
  <c r="K575" i="18"/>
  <c r="L574" i="18"/>
  <c r="K574" i="18"/>
  <c r="L573" i="18"/>
  <c r="K573" i="18"/>
  <c r="L572" i="18"/>
  <c r="K572" i="18"/>
  <c r="L571" i="18"/>
  <c r="K571" i="18"/>
  <c r="L570" i="18"/>
  <c r="K570" i="18"/>
  <c r="L569" i="18"/>
  <c r="K569" i="18"/>
  <c r="L568" i="18"/>
  <c r="K568" i="18"/>
  <c r="L567" i="18"/>
  <c r="K567" i="18"/>
  <c r="M567" i="18" s="1"/>
  <c r="N567" i="18" s="1"/>
  <c r="L566" i="18"/>
  <c r="K566" i="18"/>
  <c r="L565" i="18"/>
  <c r="K565" i="18"/>
  <c r="L564" i="18"/>
  <c r="K564" i="18"/>
  <c r="L563" i="18"/>
  <c r="K563" i="18"/>
  <c r="L562" i="18"/>
  <c r="K562" i="18"/>
  <c r="L561" i="18"/>
  <c r="K561" i="18"/>
  <c r="L560" i="18"/>
  <c r="K560" i="18"/>
  <c r="L559" i="18"/>
  <c r="K559" i="18"/>
  <c r="L558" i="18"/>
  <c r="K558" i="18"/>
  <c r="L557" i="18"/>
  <c r="K557" i="18"/>
  <c r="L556" i="18"/>
  <c r="K556" i="18"/>
  <c r="L555" i="18"/>
  <c r="K555" i="18"/>
  <c r="L554" i="18"/>
  <c r="K554" i="18"/>
  <c r="M554" i="18" s="1"/>
  <c r="N554" i="18" s="1"/>
  <c r="L553" i="18"/>
  <c r="K553" i="18"/>
  <c r="L552" i="18"/>
  <c r="K552" i="18"/>
  <c r="L551" i="18"/>
  <c r="K551" i="18"/>
  <c r="L550" i="18"/>
  <c r="K550" i="18"/>
  <c r="M550" i="18" s="1"/>
  <c r="N550" i="18" s="1"/>
  <c r="L549" i="18"/>
  <c r="K549" i="18"/>
  <c r="L548" i="18"/>
  <c r="K548" i="18"/>
  <c r="L547" i="18"/>
  <c r="K547" i="18"/>
  <c r="L546" i="18"/>
  <c r="K546" i="18"/>
  <c r="L545" i="18"/>
  <c r="K545" i="18"/>
  <c r="L544" i="18"/>
  <c r="K544" i="18"/>
  <c r="L543" i="18"/>
  <c r="K543" i="18"/>
  <c r="L542" i="18"/>
  <c r="K542" i="18"/>
  <c r="L541" i="18"/>
  <c r="K541" i="18"/>
  <c r="L540" i="18"/>
  <c r="K540" i="18"/>
  <c r="L539" i="18"/>
  <c r="K539" i="18"/>
  <c r="L538" i="18"/>
  <c r="K538" i="18"/>
  <c r="L537" i="18"/>
  <c r="K537" i="18"/>
  <c r="L536" i="18"/>
  <c r="K536" i="18"/>
  <c r="L535" i="18"/>
  <c r="K535" i="18"/>
  <c r="L534" i="18"/>
  <c r="K534" i="18"/>
  <c r="L533" i="18"/>
  <c r="K533" i="18"/>
  <c r="L532" i="18"/>
  <c r="K532" i="18"/>
  <c r="L531" i="18"/>
  <c r="K531" i="18"/>
  <c r="L530" i="18"/>
  <c r="K530" i="18"/>
  <c r="M530" i="18" s="1"/>
  <c r="N530" i="18" s="1"/>
  <c r="L529" i="18"/>
  <c r="K529" i="18"/>
  <c r="L528" i="18"/>
  <c r="K528" i="18"/>
  <c r="L527" i="18"/>
  <c r="K527" i="18"/>
  <c r="M527" i="18" s="1"/>
  <c r="N527" i="18" s="1"/>
  <c r="L526" i="18"/>
  <c r="K526" i="18"/>
  <c r="L525" i="18"/>
  <c r="K525" i="18"/>
  <c r="L524" i="18"/>
  <c r="K524" i="18"/>
  <c r="M524" i="18" s="1"/>
  <c r="N524" i="18" s="1"/>
  <c r="L523" i="18"/>
  <c r="K523" i="18"/>
  <c r="L522" i="18"/>
  <c r="K522" i="18"/>
  <c r="L521" i="18"/>
  <c r="K521" i="18"/>
  <c r="L520" i="18"/>
  <c r="K520" i="18"/>
  <c r="L519" i="18"/>
  <c r="K519" i="18"/>
  <c r="M519" i="18" s="1"/>
  <c r="N519" i="18" s="1"/>
  <c r="L518" i="18"/>
  <c r="K518" i="18"/>
  <c r="L517" i="18"/>
  <c r="K517" i="18"/>
  <c r="L516" i="18"/>
  <c r="K516" i="18"/>
  <c r="L515" i="18"/>
  <c r="K515" i="18"/>
  <c r="L514" i="18"/>
  <c r="K514" i="18"/>
  <c r="M514" i="18" s="1"/>
  <c r="N514" i="18" s="1"/>
  <c r="L513" i="18"/>
  <c r="K513" i="18"/>
  <c r="M513" i="18" s="1"/>
  <c r="N513" i="18" s="1"/>
  <c r="L512" i="18"/>
  <c r="K512" i="18"/>
  <c r="L511" i="18"/>
  <c r="K511" i="18"/>
  <c r="L510" i="18"/>
  <c r="K510" i="18"/>
  <c r="L509" i="18"/>
  <c r="K509" i="18"/>
  <c r="L508" i="18"/>
  <c r="K508" i="18"/>
  <c r="L507" i="18"/>
  <c r="K507" i="18"/>
  <c r="L506" i="18"/>
  <c r="K506" i="18"/>
  <c r="L505" i="18"/>
  <c r="K505" i="18"/>
  <c r="L504" i="18"/>
  <c r="K504" i="18"/>
  <c r="M504" i="18" s="1"/>
  <c r="N504" i="18" s="1"/>
  <c r="L503" i="18"/>
  <c r="K503" i="18"/>
  <c r="L502" i="18"/>
  <c r="K502" i="18"/>
  <c r="L501" i="18"/>
  <c r="K501" i="18"/>
  <c r="L500" i="18"/>
  <c r="K500" i="18"/>
  <c r="L499" i="18"/>
  <c r="K499" i="18"/>
  <c r="L498" i="18"/>
  <c r="K498" i="18"/>
  <c r="L497" i="18"/>
  <c r="K497" i="18"/>
  <c r="L496" i="18"/>
  <c r="K496" i="18"/>
  <c r="L495" i="18"/>
  <c r="K495" i="18"/>
  <c r="L494" i="18"/>
  <c r="K494" i="18"/>
  <c r="L493" i="18"/>
  <c r="K493" i="18"/>
  <c r="L492" i="18"/>
  <c r="K492" i="18"/>
  <c r="L491" i="18"/>
  <c r="K491" i="18"/>
  <c r="L490" i="18"/>
  <c r="K490" i="18"/>
  <c r="L489" i="18"/>
  <c r="K489" i="18"/>
  <c r="L488" i="18"/>
  <c r="K488" i="18"/>
  <c r="L487" i="18"/>
  <c r="K487" i="18"/>
  <c r="L486" i="18"/>
  <c r="K486" i="18"/>
  <c r="L485" i="18"/>
  <c r="K485" i="18"/>
  <c r="L484" i="18"/>
  <c r="K484" i="18"/>
  <c r="L483" i="18"/>
  <c r="K483" i="18"/>
  <c r="L482" i="18"/>
  <c r="K482" i="18"/>
  <c r="L481" i="18"/>
  <c r="K481" i="18"/>
  <c r="M481" i="18" s="1"/>
  <c r="N481" i="18" s="1"/>
  <c r="L480" i="18"/>
  <c r="K480" i="18"/>
  <c r="L479" i="18"/>
  <c r="K479" i="18"/>
  <c r="L478" i="18"/>
  <c r="K478" i="18"/>
  <c r="M478" i="18" s="1"/>
  <c r="N478" i="18" s="1"/>
  <c r="L477" i="18"/>
  <c r="K477" i="18"/>
  <c r="L476" i="18"/>
  <c r="K476" i="18"/>
  <c r="L475" i="18"/>
  <c r="K475" i="18"/>
  <c r="L474" i="18"/>
  <c r="K474" i="18"/>
  <c r="L473" i="18"/>
  <c r="K473" i="18"/>
  <c r="L472" i="18"/>
  <c r="K472" i="18"/>
  <c r="L471" i="18"/>
  <c r="K471" i="18"/>
  <c r="L470" i="18"/>
  <c r="K470" i="18"/>
  <c r="M470" i="18" s="1"/>
  <c r="N470" i="18" s="1"/>
  <c r="L469" i="18"/>
  <c r="K469" i="18"/>
  <c r="L468" i="18"/>
  <c r="K468" i="18"/>
  <c r="L467" i="18"/>
  <c r="K467" i="18"/>
  <c r="L466" i="18"/>
  <c r="K466" i="18"/>
  <c r="L465" i="18"/>
  <c r="K465" i="18"/>
  <c r="L464" i="18"/>
  <c r="K464" i="18"/>
  <c r="L463" i="18"/>
  <c r="K463" i="18"/>
  <c r="L462" i="18"/>
  <c r="K462" i="18"/>
  <c r="L461" i="18"/>
  <c r="K461" i="18"/>
  <c r="M461" i="18" s="1"/>
  <c r="N461" i="18" s="1"/>
  <c r="L460" i="18"/>
  <c r="K460" i="18"/>
  <c r="L459" i="18"/>
  <c r="K459" i="18"/>
  <c r="L458" i="18"/>
  <c r="K458" i="18"/>
  <c r="L457" i="18"/>
  <c r="K457" i="18"/>
  <c r="L456" i="18"/>
  <c r="K456" i="18"/>
  <c r="L455" i="18"/>
  <c r="K455" i="18"/>
  <c r="L454" i="18"/>
  <c r="K454" i="18"/>
  <c r="L453" i="18"/>
  <c r="K453" i="18"/>
  <c r="L452" i="18"/>
  <c r="K452" i="18"/>
  <c r="L451" i="18"/>
  <c r="K451" i="18"/>
  <c r="L450" i="18"/>
  <c r="K450" i="18"/>
  <c r="L449" i="18"/>
  <c r="K449" i="18"/>
  <c r="L448" i="18"/>
  <c r="K448" i="18"/>
  <c r="L447" i="18"/>
  <c r="K447" i="18"/>
  <c r="M447" i="18" s="1"/>
  <c r="N447" i="18" s="1"/>
  <c r="L446" i="18"/>
  <c r="K446" i="18"/>
  <c r="L445" i="18"/>
  <c r="K445" i="18"/>
  <c r="L444" i="18"/>
  <c r="K444" i="18"/>
  <c r="L443" i="18"/>
  <c r="K443" i="18"/>
  <c r="M443" i="18" s="1"/>
  <c r="N443" i="18" s="1"/>
  <c r="L442" i="18"/>
  <c r="K442" i="18"/>
  <c r="M442" i="18" s="1"/>
  <c r="N442" i="18" s="1"/>
  <c r="L441" i="18"/>
  <c r="K441" i="18"/>
  <c r="L440" i="18"/>
  <c r="K440" i="18"/>
  <c r="L439" i="18"/>
  <c r="K439" i="18"/>
  <c r="L438" i="18"/>
  <c r="K438" i="18"/>
  <c r="L437" i="18"/>
  <c r="K437" i="18"/>
  <c r="L436" i="18"/>
  <c r="K436" i="18"/>
  <c r="M436" i="18" s="1"/>
  <c r="N436" i="18" s="1"/>
  <c r="L435" i="18"/>
  <c r="K435" i="18"/>
  <c r="L434" i="18"/>
  <c r="K434" i="18"/>
  <c r="L433" i="18"/>
  <c r="K433" i="18"/>
  <c r="L432" i="18"/>
  <c r="K432" i="18"/>
  <c r="L431" i="18"/>
  <c r="K431" i="18"/>
  <c r="L430" i="18"/>
  <c r="K430" i="18"/>
  <c r="M430" i="18" s="1"/>
  <c r="N430" i="18" s="1"/>
  <c r="L429" i="18"/>
  <c r="K429" i="18"/>
  <c r="L428" i="18"/>
  <c r="K428" i="18"/>
  <c r="L427" i="18"/>
  <c r="K427" i="18"/>
  <c r="L426" i="18"/>
  <c r="K426" i="18"/>
  <c r="L425" i="18"/>
  <c r="K425" i="18"/>
  <c r="L424" i="18"/>
  <c r="K424" i="18"/>
  <c r="L423" i="18"/>
  <c r="K423" i="18"/>
  <c r="L422" i="18"/>
  <c r="K422" i="18"/>
  <c r="L421" i="18"/>
  <c r="K421" i="18"/>
  <c r="L420" i="18"/>
  <c r="K420" i="18"/>
  <c r="L419" i="18"/>
  <c r="K419" i="18"/>
  <c r="L418" i="18"/>
  <c r="K418" i="18"/>
  <c r="L417" i="18"/>
  <c r="K417" i="18"/>
  <c r="L416" i="18"/>
  <c r="K416" i="18"/>
  <c r="L415" i="18"/>
  <c r="K415" i="18"/>
  <c r="L414" i="18"/>
  <c r="K414" i="18"/>
  <c r="L413" i="18"/>
  <c r="K413" i="18"/>
  <c r="L412" i="18"/>
  <c r="K412" i="18"/>
  <c r="L411" i="18"/>
  <c r="K411" i="18"/>
  <c r="L410" i="18"/>
  <c r="K410" i="18"/>
  <c r="L409" i="18"/>
  <c r="K409" i="18"/>
  <c r="L408" i="18"/>
  <c r="K408" i="18"/>
  <c r="L407" i="18"/>
  <c r="K407" i="18"/>
  <c r="M407" i="18" s="1"/>
  <c r="N407" i="18" s="1"/>
  <c r="L406" i="18"/>
  <c r="K406" i="18"/>
  <c r="L405" i="18"/>
  <c r="K405" i="18"/>
  <c r="L404" i="18"/>
  <c r="K404" i="18"/>
  <c r="L403" i="18"/>
  <c r="K403" i="18"/>
  <c r="L402" i="18"/>
  <c r="K402" i="18"/>
  <c r="L401" i="18"/>
  <c r="K401" i="18"/>
  <c r="L400" i="18"/>
  <c r="K400" i="18"/>
  <c r="M400" i="18" s="1"/>
  <c r="N400" i="18" s="1"/>
  <c r="L399" i="18"/>
  <c r="K399" i="18"/>
  <c r="L398" i="18"/>
  <c r="K398" i="18"/>
  <c r="L397" i="18"/>
  <c r="K397" i="18"/>
  <c r="L396" i="18"/>
  <c r="K396" i="18"/>
  <c r="L395" i="18"/>
  <c r="K395" i="18"/>
  <c r="L394" i="18"/>
  <c r="K394" i="18"/>
  <c r="L393" i="18"/>
  <c r="K393" i="18"/>
  <c r="L392" i="18"/>
  <c r="K392" i="18"/>
  <c r="L391" i="18"/>
  <c r="K391" i="18"/>
  <c r="M391" i="18" s="1"/>
  <c r="N391" i="18" s="1"/>
  <c r="L390" i="18"/>
  <c r="K390" i="18"/>
  <c r="L389" i="18"/>
  <c r="K389" i="18"/>
  <c r="L388" i="18"/>
  <c r="K388" i="18"/>
  <c r="M388" i="18" s="1"/>
  <c r="N388" i="18" s="1"/>
  <c r="L387" i="18"/>
  <c r="K387" i="18"/>
  <c r="L386" i="18"/>
  <c r="K386" i="18"/>
  <c r="L385" i="18"/>
  <c r="K385" i="18"/>
  <c r="L384" i="18"/>
  <c r="K384" i="18"/>
  <c r="L383" i="18"/>
  <c r="K383" i="18"/>
  <c r="L382" i="18"/>
  <c r="K382" i="18"/>
  <c r="M382" i="18" s="1"/>
  <c r="N382" i="18" s="1"/>
  <c r="L381" i="18"/>
  <c r="K381" i="18"/>
  <c r="L380" i="18"/>
  <c r="K380" i="18"/>
  <c r="M380" i="18" s="1"/>
  <c r="N380" i="18" s="1"/>
  <c r="L379" i="18"/>
  <c r="K379" i="18"/>
  <c r="M379" i="18" s="1"/>
  <c r="N379" i="18" s="1"/>
  <c r="L378" i="18"/>
  <c r="K378" i="18"/>
  <c r="L377" i="18"/>
  <c r="K377" i="18"/>
  <c r="L376" i="18"/>
  <c r="K376" i="18"/>
  <c r="L375" i="18"/>
  <c r="K375" i="18"/>
  <c r="L374" i="18"/>
  <c r="K374" i="18"/>
  <c r="L373" i="18"/>
  <c r="K373" i="18"/>
  <c r="L372" i="18"/>
  <c r="K372" i="18"/>
  <c r="L371" i="18"/>
  <c r="K371" i="18"/>
  <c r="L370" i="18"/>
  <c r="K370" i="18"/>
  <c r="M370" i="18" s="1"/>
  <c r="N370" i="18" s="1"/>
  <c r="L369" i="18"/>
  <c r="K369" i="18"/>
  <c r="L368" i="18"/>
  <c r="K368" i="18"/>
  <c r="L367" i="18"/>
  <c r="K367" i="18"/>
  <c r="L366" i="18"/>
  <c r="K366" i="18"/>
  <c r="L365" i="18"/>
  <c r="K365" i="18"/>
  <c r="L364" i="18"/>
  <c r="K364" i="18"/>
  <c r="M364" i="18" s="1"/>
  <c r="N364" i="18" s="1"/>
  <c r="L363" i="18"/>
  <c r="K363" i="18"/>
  <c r="L362" i="18"/>
  <c r="K362" i="18"/>
  <c r="L361" i="18"/>
  <c r="K361" i="18"/>
  <c r="L360" i="18"/>
  <c r="K360" i="18"/>
  <c r="L359" i="18"/>
  <c r="K359" i="18"/>
  <c r="L358" i="18"/>
  <c r="K358" i="18"/>
  <c r="L357" i="18"/>
  <c r="K357" i="18"/>
  <c r="L356" i="18"/>
  <c r="K356" i="18"/>
  <c r="L355" i="18"/>
  <c r="K355" i="18"/>
  <c r="M355" i="18" s="1"/>
  <c r="N355" i="18" s="1"/>
  <c r="L354" i="18"/>
  <c r="K354" i="18"/>
  <c r="L353" i="18"/>
  <c r="K353" i="18"/>
  <c r="L352" i="18"/>
  <c r="K352" i="18"/>
  <c r="L351" i="18"/>
  <c r="K351" i="18"/>
  <c r="L350" i="18"/>
  <c r="K350" i="18"/>
  <c r="M350" i="18" s="1"/>
  <c r="N350" i="18" s="1"/>
  <c r="L349" i="18"/>
  <c r="K349" i="18"/>
  <c r="L348" i="18"/>
  <c r="K348" i="18"/>
  <c r="M348" i="18" s="1"/>
  <c r="N348" i="18" s="1"/>
  <c r="L347" i="18"/>
  <c r="K347" i="18"/>
  <c r="L346" i="18"/>
  <c r="K346" i="18"/>
  <c r="M346" i="18" s="1"/>
  <c r="N346" i="18" s="1"/>
  <c r="L345" i="18"/>
  <c r="K345" i="18"/>
  <c r="L344" i="18"/>
  <c r="K344" i="18"/>
  <c r="L343" i="18"/>
  <c r="K343" i="18"/>
  <c r="L342" i="18"/>
  <c r="K342" i="18"/>
  <c r="L341" i="18"/>
  <c r="K341" i="18"/>
  <c r="L340" i="18"/>
  <c r="K340" i="18"/>
  <c r="L339" i="18"/>
  <c r="K339" i="18"/>
  <c r="L338" i="18"/>
  <c r="K338" i="18"/>
  <c r="L337" i="18"/>
  <c r="K337" i="18"/>
  <c r="M337" i="18" s="1"/>
  <c r="N337" i="18" s="1"/>
  <c r="L336" i="18"/>
  <c r="K336" i="18"/>
  <c r="L335" i="18"/>
  <c r="K335" i="18"/>
  <c r="L334" i="18"/>
  <c r="K334" i="18"/>
  <c r="L333" i="18"/>
  <c r="K333" i="18"/>
  <c r="M333" i="18" s="1"/>
  <c r="N333" i="18" s="1"/>
  <c r="L332" i="18"/>
  <c r="K332" i="18"/>
  <c r="L331" i="18"/>
  <c r="K331" i="18"/>
  <c r="L330" i="18"/>
  <c r="K330" i="18"/>
  <c r="L329" i="18"/>
  <c r="K329" i="18"/>
  <c r="M329" i="18" s="1"/>
  <c r="N329" i="18" s="1"/>
  <c r="L328" i="18"/>
  <c r="K328" i="18"/>
  <c r="L327" i="18"/>
  <c r="K327" i="18"/>
  <c r="L326" i="18"/>
  <c r="K326" i="18"/>
  <c r="L325" i="18"/>
  <c r="K325" i="18"/>
  <c r="L324" i="18"/>
  <c r="K324" i="18"/>
  <c r="L323" i="18"/>
  <c r="K323" i="18"/>
  <c r="L322" i="18"/>
  <c r="K322" i="18"/>
  <c r="L321" i="18"/>
  <c r="K321" i="18"/>
  <c r="L320" i="18"/>
  <c r="K320" i="18"/>
  <c r="M320" i="18" s="1"/>
  <c r="N320" i="18" s="1"/>
  <c r="L319" i="18"/>
  <c r="K319" i="18"/>
  <c r="L318" i="18"/>
  <c r="K318" i="18"/>
  <c r="L317" i="18"/>
  <c r="K317" i="18"/>
  <c r="L316" i="18"/>
  <c r="K316" i="18"/>
  <c r="L315" i="18"/>
  <c r="K315" i="18"/>
  <c r="L314" i="18"/>
  <c r="K314" i="18"/>
  <c r="L313" i="18"/>
  <c r="K313" i="18"/>
  <c r="L312" i="18"/>
  <c r="K312" i="18"/>
  <c r="L311" i="18"/>
  <c r="K311" i="18"/>
  <c r="L310" i="18"/>
  <c r="K310" i="18"/>
  <c r="L309" i="18"/>
  <c r="K309" i="18"/>
  <c r="L308" i="18"/>
  <c r="K308" i="18"/>
  <c r="L307" i="18"/>
  <c r="K307" i="18"/>
  <c r="M307" i="18" s="1"/>
  <c r="N307" i="18" s="1"/>
  <c r="L306" i="18"/>
  <c r="K306" i="18"/>
  <c r="L305" i="18"/>
  <c r="K305" i="18"/>
  <c r="L304" i="18"/>
  <c r="K304" i="18"/>
  <c r="L303" i="18"/>
  <c r="K303" i="18"/>
  <c r="L302" i="18"/>
  <c r="K302" i="18"/>
  <c r="L301" i="18"/>
  <c r="K301" i="18"/>
  <c r="L300" i="18"/>
  <c r="K300" i="18"/>
  <c r="L299" i="18"/>
  <c r="K299" i="18"/>
  <c r="L298" i="18"/>
  <c r="K298" i="18"/>
  <c r="L297" i="18"/>
  <c r="K297" i="18"/>
  <c r="L296" i="18"/>
  <c r="K296" i="18"/>
  <c r="M296" i="18" s="1"/>
  <c r="N296" i="18" s="1"/>
  <c r="L295" i="18"/>
  <c r="K295" i="18"/>
  <c r="L294" i="18"/>
  <c r="K294" i="18"/>
  <c r="L293" i="18"/>
  <c r="K293" i="18"/>
  <c r="L292" i="18"/>
  <c r="K292" i="18"/>
  <c r="L291" i="18"/>
  <c r="K291" i="18"/>
  <c r="M291" i="18" s="1"/>
  <c r="N291" i="18" s="1"/>
  <c r="L290" i="18"/>
  <c r="K290" i="18"/>
  <c r="L289" i="18"/>
  <c r="K289" i="18"/>
  <c r="L288" i="18"/>
  <c r="K288" i="18"/>
  <c r="L287" i="18"/>
  <c r="K287" i="18"/>
  <c r="L286" i="18"/>
  <c r="K286" i="18"/>
  <c r="L285" i="18"/>
  <c r="K285" i="18"/>
  <c r="L284" i="18"/>
  <c r="K284" i="18"/>
  <c r="L283" i="18"/>
  <c r="K283" i="18"/>
  <c r="L282" i="18"/>
  <c r="K282" i="18"/>
  <c r="L281" i="18"/>
  <c r="K281" i="18"/>
  <c r="L280" i="18"/>
  <c r="K280" i="18"/>
  <c r="L279" i="18"/>
  <c r="K279" i="18"/>
  <c r="L278" i="18"/>
  <c r="K278" i="18"/>
  <c r="L277" i="18"/>
  <c r="K277" i="18"/>
  <c r="L276" i="18"/>
  <c r="K276" i="18"/>
  <c r="L275" i="18"/>
  <c r="K275" i="18"/>
  <c r="L274" i="18"/>
  <c r="K274" i="18"/>
  <c r="L273" i="18"/>
  <c r="K273" i="18"/>
  <c r="L272" i="18"/>
  <c r="K272" i="18"/>
  <c r="L271" i="18"/>
  <c r="K271" i="18"/>
  <c r="L270" i="18"/>
  <c r="K270" i="18"/>
  <c r="L269" i="18"/>
  <c r="K269" i="18"/>
  <c r="L268" i="18"/>
  <c r="K268" i="18"/>
  <c r="L267" i="18"/>
  <c r="K267" i="18"/>
  <c r="L266" i="18"/>
  <c r="K266" i="18"/>
  <c r="L265" i="18"/>
  <c r="K265" i="18"/>
  <c r="L264" i="18"/>
  <c r="K264" i="18"/>
  <c r="L263" i="18"/>
  <c r="K263" i="18"/>
  <c r="L262" i="18"/>
  <c r="K262" i="18"/>
  <c r="L261" i="18"/>
  <c r="K261" i="18"/>
  <c r="L260" i="18"/>
  <c r="K260" i="18"/>
  <c r="L259" i="18"/>
  <c r="K259" i="18"/>
  <c r="L258" i="18"/>
  <c r="K258" i="18"/>
  <c r="L257" i="18"/>
  <c r="K257" i="18"/>
  <c r="L256" i="18"/>
  <c r="K256" i="18"/>
  <c r="L255" i="18"/>
  <c r="K255" i="18"/>
  <c r="L254" i="18"/>
  <c r="K254" i="18"/>
  <c r="L253" i="18"/>
  <c r="K253" i="18"/>
  <c r="L252" i="18"/>
  <c r="K252" i="18"/>
  <c r="L251" i="18"/>
  <c r="K251" i="18"/>
  <c r="L250" i="18"/>
  <c r="K250" i="18"/>
  <c r="L249" i="18"/>
  <c r="K249" i="18"/>
  <c r="L248" i="18"/>
  <c r="K248" i="18"/>
  <c r="L247" i="18"/>
  <c r="K247" i="18"/>
  <c r="L246" i="18"/>
  <c r="K246" i="18"/>
  <c r="L245" i="18"/>
  <c r="K245" i="18"/>
  <c r="L244" i="18"/>
  <c r="K244" i="18"/>
  <c r="M244" i="18" s="1"/>
  <c r="N244" i="18" s="1"/>
  <c r="L243" i="18"/>
  <c r="K243" i="18"/>
  <c r="L242" i="18"/>
  <c r="K242" i="18"/>
  <c r="L241" i="18"/>
  <c r="K241" i="18"/>
  <c r="M241" i="18" s="1"/>
  <c r="N241" i="18" s="1"/>
  <c r="L240" i="18"/>
  <c r="K240" i="18"/>
  <c r="L239" i="18"/>
  <c r="K239" i="18"/>
  <c r="L238" i="18"/>
  <c r="K238" i="18"/>
  <c r="L237" i="18"/>
  <c r="K237" i="18"/>
  <c r="L236" i="18"/>
  <c r="K236" i="18"/>
  <c r="L235" i="18"/>
  <c r="K235" i="18"/>
  <c r="L234" i="18"/>
  <c r="K234" i="18"/>
  <c r="L233" i="18"/>
  <c r="K233" i="18"/>
  <c r="L232" i="18"/>
  <c r="K232" i="18"/>
  <c r="L231" i="18"/>
  <c r="K231" i="18"/>
  <c r="L230" i="18"/>
  <c r="K230" i="18"/>
  <c r="M230" i="18" s="1"/>
  <c r="N230" i="18" s="1"/>
  <c r="L229" i="18"/>
  <c r="K229" i="18"/>
  <c r="L228" i="18"/>
  <c r="K228" i="18"/>
  <c r="L227" i="18"/>
  <c r="K227" i="18"/>
  <c r="L226" i="18"/>
  <c r="K226" i="18"/>
  <c r="L225" i="18"/>
  <c r="K225" i="18"/>
  <c r="L224" i="18"/>
  <c r="K224" i="18"/>
  <c r="L223" i="18"/>
  <c r="K223" i="18"/>
  <c r="M223" i="18" s="1"/>
  <c r="N223" i="18" s="1"/>
  <c r="L222" i="18"/>
  <c r="K222" i="18"/>
  <c r="L221" i="18"/>
  <c r="K221" i="18"/>
  <c r="L220" i="18"/>
  <c r="K220" i="18"/>
  <c r="L219" i="18"/>
  <c r="K219" i="18"/>
  <c r="M219" i="18" s="1"/>
  <c r="N219" i="18" s="1"/>
  <c r="L218" i="18"/>
  <c r="K218" i="18"/>
  <c r="L217" i="18"/>
  <c r="K217" i="18"/>
  <c r="L216" i="18"/>
  <c r="K216" i="18"/>
  <c r="L215" i="18"/>
  <c r="K215" i="18"/>
  <c r="L214" i="18"/>
  <c r="K214" i="18"/>
  <c r="L213" i="18"/>
  <c r="K213" i="18"/>
  <c r="L212" i="18"/>
  <c r="K212" i="18"/>
  <c r="L211" i="18"/>
  <c r="K211" i="18"/>
  <c r="L210" i="18"/>
  <c r="K210" i="18"/>
  <c r="L209" i="18"/>
  <c r="K209" i="18"/>
  <c r="L208" i="18"/>
  <c r="K208" i="18"/>
  <c r="M208" i="18" s="1"/>
  <c r="N208" i="18" s="1"/>
  <c r="L207" i="18"/>
  <c r="K207" i="18"/>
  <c r="L206" i="18"/>
  <c r="K206" i="18"/>
  <c r="L205" i="18"/>
  <c r="K205" i="18"/>
  <c r="M205" i="18" s="1"/>
  <c r="N205" i="18" s="1"/>
  <c r="L204" i="18"/>
  <c r="K204" i="18"/>
  <c r="L203" i="18"/>
  <c r="K203" i="18"/>
  <c r="L202" i="18"/>
  <c r="K202" i="18"/>
  <c r="L201" i="18"/>
  <c r="K201" i="18"/>
  <c r="L200" i="18"/>
  <c r="K200" i="18"/>
  <c r="L199" i="18"/>
  <c r="K199" i="18"/>
  <c r="L198" i="18"/>
  <c r="K198" i="18"/>
  <c r="M198" i="18" s="1"/>
  <c r="N198" i="18" s="1"/>
  <c r="L197" i="18"/>
  <c r="K197" i="18"/>
  <c r="L196" i="18"/>
  <c r="K196" i="18"/>
  <c r="L195" i="18"/>
  <c r="K195" i="18"/>
  <c r="L194" i="18"/>
  <c r="K194" i="18"/>
  <c r="L193" i="18"/>
  <c r="K193" i="18"/>
  <c r="M193" i="18" s="1"/>
  <c r="N193" i="18" s="1"/>
  <c r="L192" i="18"/>
  <c r="K192" i="18"/>
  <c r="L191" i="18"/>
  <c r="K191" i="18"/>
  <c r="L190" i="18"/>
  <c r="K190" i="18"/>
  <c r="L189" i="18"/>
  <c r="K189" i="18"/>
  <c r="L188" i="18"/>
  <c r="K188" i="18"/>
  <c r="L187" i="18"/>
  <c r="K187" i="18"/>
  <c r="L186" i="18"/>
  <c r="K186" i="18"/>
  <c r="L185" i="18"/>
  <c r="K185" i="18"/>
  <c r="L184" i="18"/>
  <c r="K184" i="18"/>
  <c r="L183" i="18"/>
  <c r="K183" i="18"/>
  <c r="L182" i="18"/>
  <c r="K182" i="18"/>
  <c r="L181" i="18"/>
  <c r="K181" i="18"/>
  <c r="L180" i="18"/>
  <c r="K180" i="18"/>
  <c r="L179" i="18"/>
  <c r="K179" i="18"/>
  <c r="L178" i="18"/>
  <c r="K178" i="18"/>
  <c r="L177" i="18"/>
  <c r="K177" i="18"/>
  <c r="L176" i="18"/>
  <c r="K176" i="18"/>
  <c r="L175" i="18"/>
  <c r="K175" i="18"/>
  <c r="L174" i="18"/>
  <c r="K174" i="18"/>
  <c r="M174" i="18" s="1"/>
  <c r="N174" i="18" s="1"/>
  <c r="L173" i="18"/>
  <c r="K173" i="18"/>
  <c r="L172" i="18"/>
  <c r="K172" i="18"/>
  <c r="L171" i="18"/>
  <c r="K171" i="18"/>
  <c r="L170" i="18"/>
  <c r="K170" i="18"/>
  <c r="L169" i="18"/>
  <c r="K169" i="18"/>
  <c r="L168" i="18"/>
  <c r="K168" i="18"/>
  <c r="L167" i="18"/>
  <c r="K167" i="18"/>
  <c r="L166" i="18"/>
  <c r="K166" i="18"/>
  <c r="L165" i="18"/>
  <c r="K165" i="18"/>
  <c r="M165" i="18" s="1"/>
  <c r="N165" i="18" s="1"/>
  <c r="L164" i="18"/>
  <c r="K164" i="18"/>
  <c r="L163" i="18"/>
  <c r="K163" i="18"/>
  <c r="L162" i="18"/>
  <c r="K162" i="18"/>
  <c r="M162" i="18" s="1"/>
  <c r="N162" i="18" s="1"/>
  <c r="L161" i="18"/>
  <c r="K161" i="18"/>
  <c r="M161" i="18" s="1"/>
  <c r="N161" i="18" s="1"/>
  <c r="L160" i="18"/>
  <c r="K160" i="18"/>
  <c r="M160" i="18" s="1"/>
  <c r="N160" i="18" s="1"/>
  <c r="L159" i="18"/>
  <c r="K159" i="18"/>
  <c r="L158" i="18"/>
  <c r="K158" i="18"/>
  <c r="L157" i="18"/>
  <c r="K157" i="18"/>
  <c r="L156" i="18"/>
  <c r="K156" i="18"/>
  <c r="L155" i="18"/>
  <c r="K155" i="18"/>
  <c r="L154" i="18"/>
  <c r="K154" i="18"/>
  <c r="L153" i="18"/>
  <c r="K153" i="18"/>
  <c r="L152" i="18"/>
  <c r="K152" i="18"/>
  <c r="L151" i="18"/>
  <c r="K151" i="18"/>
  <c r="L150" i="18"/>
  <c r="K150" i="18"/>
  <c r="L149" i="18"/>
  <c r="K149" i="18"/>
  <c r="L148" i="18"/>
  <c r="K148" i="18"/>
  <c r="L147" i="18"/>
  <c r="K147" i="18"/>
  <c r="M147" i="18" s="1"/>
  <c r="N147" i="18" s="1"/>
  <c r="L146" i="18"/>
  <c r="K146" i="18"/>
  <c r="L145" i="18"/>
  <c r="K145" i="18"/>
  <c r="L144" i="18"/>
  <c r="K144" i="18"/>
  <c r="L143" i="18"/>
  <c r="K143" i="18"/>
  <c r="L142" i="18"/>
  <c r="K142" i="18"/>
  <c r="L141" i="18"/>
  <c r="K141" i="18"/>
  <c r="L140" i="18"/>
  <c r="K140" i="18"/>
  <c r="L139" i="18"/>
  <c r="K139" i="18"/>
  <c r="L138" i="18"/>
  <c r="K138" i="18"/>
  <c r="L137" i="18"/>
  <c r="K137" i="18"/>
  <c r="L136" i="18"/>
  <c r="K136" i="18"/>
  <c r="L135" i="18"/>
  <c r="K135" i="18"/>
  <c r="L134" i="18"/>
  <c r="K134" i="18"/>
  <c r="M134" i="18" s="1"/>
  <c r="N134" i="18" s="1"/>
  <c r="L133" i="18"/>
  <c r="K133" i="18"/>
  <c r="L132" i="18"/>
  <c r="K132" i="18"/>
  <c r="L131" i="18"/>
  <c r="K131" i="18"/>
  <c r="L130" i="18"/>
  <c r="K130" i="18"/>
  <c r="L129" i="18"/>
  <c r="K129" i="18"/>
  <c r="M129" i="18" s="1"/>
  <c r="N129" i="18" s="1"/>
  <c r="L128" i="18"/>
  <c r="K128" i="18"/>
  <c r="L127" i="18"/>
  <c r="K127" i="18"/>
  <c r="L126" i="18"/>
  <c r="K126" i="18"/>
  <c r="L125" i="18"/>
  <c r="K125" i="18"/>
  <c r="M125" i="18" s="1"/>
  <c r="N125" i="18" s="1"/>
  <c r="L124" i="18"/>
  <c r="K124" i="18"/>
  <c r="L123" i="18"/>
  <c r="K123" i="18"/>
  <c r="L122" i="18"/>
  <c r="K122" i="18"/>
  <c r="L121" i="18"/>
  <c r="K121" i="18"/>
  <c r="M121" i="18" s="1"/>
  <c r="N121" i="18" s="1"/>
  <c r="L120" i="18"/>
  <c r="K120" i="18"/>
  <c r="L119" i="18"/>
  <c r="K119" i="18"/>
  <c r="L118" i="18"/>
  <c r="K118" i="18"/>
  <c r="L117" i="18"/>
  <c r="K117" i="18"/>
  <c r="L116" i="18"/>
  <c r="K116" i="18"/>
  <c r="L115" i="18"/>
  <c r="K115" i="18"/>
  <c r="L114" i="18"/>
  <c r="K114" i="18"/>
  <c r="L113" i="18"/>
  <c r="K113" i="18"/>
  <c r="L112" i="18"/>
  <c r="K112" i="18"/>
  <c r="L111" i="18"/>
  <c r="K111" i="18"/>
  <c r="L110" i="18"/>
  <c r="K110" i="18"/>
  <c r="L109" i="18"/>
  <c r="K109" i="18"/>
  <c r="L108" i="18"/>
  <c r="K108" i="18"/>
  <c r="L107" i="18"/>
  <c r="K107" i="18"/>
  <c r="L106" i="18"/>
  <c r="K106" i="18"/>
  <c r="L105" i="18"/>
  <c r="K105" i="18"/>
  <c r="L104" i="18"/>
  <c r="K104" i="18"/>
  <c r="L103" i="18"/>
  <c r="K103" i="18"/>
  <c r="L102" i="18"/>
  <c r="K102" i="18"/>
  <c r="M102" i="18" s="1"/>
  <c r="N102" i="18" s="1"/>
  <c r="L101" i="18"/>
  <c r="K101" i="18"/>
  <c r="L100" i="18"/>
  <c r="K100" i="18"/>
  <c r="L99" i="18"/>
  <c r="K99" i="18"/>
  <c r="L98" i="18"/>
  <c r="K98" i="18"/>
  <c r="L97" i="18"/>
  <c r="K97" i="18"/>
  <c r="L96" i="18"/>
  <c r="K96" i="18"/>
  <c r="L95" i="18"/>
  <c r="K95" i="18"/>
  <c r="L94" i="18"/>
  <c r="K94" i="18"/>
  <c r="L93" i="18"/>
  <c r="K93" i="18"/>
  <c r="L92" i="18"/>
  <c r="K92" i="18"/>
  <c r="L91" i="18"/>
  <c r="K91" i="18"/>
  <c r="L90" i="18"/>
  <c r="K90" i="18"/>
  <c r="L89" i="18"/>
  <c r="K89" i="18"/>
  <c r="M89" i="18" s="1"/>
  <c r="N89" i="18" s="1"/>
  <c r="L88" i="18"/>
  <c r="K88" i="18"/>
  <c r="M88" i="18" s="1"/>
  <c r="N88" i="18" s="1"/>
  <c r="L87" i="18"/>
  <c r="K87" i="18"/>
  <c r="L86" i="18"/>
  <c r="K86" i="18"/>
  <c r="L85" i="18"/>
  <c r="K85" i="18"/>
  <c r="L84" i="18"/>
  <c r="K84" i="18"/>
  <c r="L83" i="18"/>
  <c r="K83" i="18"/>
  <c r="L82" i="18"/>
  <c r="K82" i="18"/>
  <c r="L81" i="18"/>
  <c r="K81" i="18"/>
  <c r="L80" i="18"/>
  <c r="K80" i="18"/>
  <c r="L79" i="18"/>
  <c r="K79" i="18"/>
  <c r="L78" i="18"/>
  <c r="K78" i="18"/>
  <c r="L77" i="18"/>
  <c r="K77" i="18"/>
  <c r="L76" i="18"/>
  <c r="K76" i="18"/>
  <c r="L75" i="18"/>
  <c r="K75" i="18"/>
  <c r="L74" i="18"/>
  <c r="K74" i="18"/>
  <c r="L73" i="18"/>
  <c r="K73" i="18"/>
  <c r="M73" i="18" s="1"/>
  <c r="N73" i="18" s="1"/>
  <c r="L72" i="18"/>
  <c r="K72" i="18"/>
  <c r="L71" i="18"/>
  <c r="K71" i="18"/>
  <c r="L70" i="18"/>
  <c r="K70" i="18"/>
  <c r="L69" i="18"/>
  <c r="K69" i="18"/>
  <c r="L68" i="18"/>
  <c r="K68" i="18"/>
  <c r="L67" i="18"/>
  <c r="K67" i="18"/>
  <c r="L66" i="18"/>
  <c r="K66" i="18"/>
  <c r="L65" i="18"/>
  <c r="K65" i="18"/>
  <c r="L64" i="18"/>
  <c r="K64" i="18"/>
  <c r="L63" i="18"/>
  <c r="K63" i="18"/>
  <c r="L62" i="18"/>
  <c r="K62" i="18"/>
  <c r="M62" i="18" s="1"/>
  <c r="N62" i="18" s="1"/>
  <c r="L61" i="18"/>
  <c r="K61" i="18"/>
  <c r="L60" i="18"/>
  <c r="K60" i="18"/>
  <c r="L59" i="18"/>
  <c r="K59" i="18"/>
  <c r="L58" i="18"/>
  <c r="K58" i="18"/>
  <c r="L57" i="18"/>
  <c r="K57" i="18"/>
  <c r="L56" i="18"/>
  <c r="K56" i="18"/>
  <c r="L55" i="18"/>
  <c r="K55" i="18"/>
  <c r="L54" i="18"/>
  <c r="K54" i="18"/>
  <c r="L53" i="18"/>
  <c r="K53" i="18"/>
  <c r="L52" i="18"/>
  <c r="K52" i="18"/>
  <c r="L51" i="18"/>
  <c r="K51" i="18"/>
  <c r="L50" i="18"/>
  <c r="K50" i="18"/>
  <c r="L49" i="18"/>
  <c r="K49" i="18"/>
  <c r="M49" i="18" s="1"/>
  <c r="N49" i="18" s="1"/>
  <c r="L48" i="18"/>
  <c r="K48" i="18"/>
  <c r="L47" i="18"/>
  <c r="K47" i="18"/>
  <c r="M47" i="18" s="1"/>
  <c r="N47" i="18" s="1"/>
  <c r="L46" i="18"/>
  <c r="K46" i="18"/>
  <c r="M46" i="18" s="1"/>
  <c r="N46" i="18" s="1"/>
  <c r="L45" i="18"/>
  <c r="K45" i="18"/>
  <c r="L44" i="18"/>
  <c r="K44" i="18"/>
  <c r="L43" i="18"/>
  <c r="K43" i="18"/>
  <c r="L42" i="18"/>
  <c r="K42" i="18"/>
  <c r="L41" i="18"/>
  <c r="K41" i="18"/>
  <c r="L40" i="18"/>
  <c r="K40" i="18"/>
  <c r="M40" i="18" s="1"/>
  <c r="N40" i="18" s="1"/>
  <c r="L39" i="18"/>
  <c r="K39" i="18"/>
  <c r="L38" i="18"/>
  <c r="K38" i="18"/>
  <c r="L37" i="18"/>
  <c r="K37" i="18"/>
  <c r="L36" i="18"/>
  <c r="K36" i="18"/>
  <c r="L35" i="18"/>
  <c r="K35" i="18"/>
  <c r="M35" i="18" s="1"/>
  <c r="N35" i="18" s="1"/>
  <c r="L34" i="18"/>
  <c r="K34" i="18"/>
  <c r="L33" i="18"/>
  <c r="K33" i="18"/>
  <c r="M33" i="18" s="1"/>
  <c r="N33" i="18" s="1"/>
  <c r="L32" i="18"/>
  <c r="K32" i="18"/>
  <c r="L31" i="18"/>
  <c r="K31" i="18"/>
  <c r="L30" i="18"/>
  <c r="K30" i="18"/>
  <c r="M30" i="18" s="1"/>
  <c r="N30" i="18" s="1"/>
  <c r="L29" i="18"/>
  <c r="K29" i="18"/>
  <c r="L28" i="18"/>
  <c r="K28" i="18"/>
  <c r="L27" i="18"/>
  <c r="K27" i="18"/>
  <c r="L26" i="18"/>
  <c r="K26" i="18"/>
  <c r="L25" i="18"/>
  <c r="K25" i="18"/>
  <c r="L24" i="18"/>
  <c r="K24" i="18"/>
  <c r="L23" i="18"/>
  <c r="K23" i="18"/>
  <c r="L22" i="18"/>
  <c r="K22" i="18"/>
  <c r="L21" i="18"/>
  <c r="K21" i="18"/>
  <c r="L20" i="18"/>
  <c r="K20" i="18"/>
  <c r="L19" i="18"/>
  <c r="K19" i="18"/>
  <c r="L18" i="18"/>
  <c r="K18" i="18"/>
  <c r="L17" i="18"/>
  <c r="K17" i="18"/>
  <c r="M17" i="18" s="1"/>
  <c r="N17" i="18" s="1"/>
  <c r="L16" i="18"/>
  <c r="K16" i="18"/>
  <c r="M16" i="18" s="1"/>
  <c r="N16" i="18" s="1"/>
  <c r="L15" i="18"/>
  <c r="K15" i="18"/>
  <c r="L14" i="18"/>
  <c r="K14" i="18"/>
  <c r="L13" i="18"/>
  <c r="K13" i="18"/>
  <c r="L12" i="18"/>
  <c r="K12" i="18"/>
  <c r="L11" i="18"/>
  <c r="K11" i="18"/>
  <c r="L10" i="18"/>
  <c r="K10" i="18"/>
  <c r="L9" i="18"/>
  <c r="K9" i="18"/>
  <c r="L8" i="18"/>
  <c r="K8" i="18"/>
  <c r="L7" i="18"/>
  <c r="K7" i="18"/>
  <c r="L6" i="18"/>
  <c r="K6" i="18"/>
  <c r="L5" i="18"/>
  <c r="K5" i="18"/>
  <c r="L4" i="18"/>
  <c r="K4" i="18"/>
  <c r="L3" i="18"/>
  <c r="K3" i="18"/>
  <c r="M3" i="18" s="1"/>
  <c r="N3" i="18" s="1"/>
  <c r="L2" i="18"/>
  <c r="K2" i="18"/>
  <c r="M2" i="18" l="1"/>
  <c r="N2" i="18" s="1"/>
  <c r="M4" i="18"/>
  <c r="N4" i="18" s="1"/>
  <c r="M5" i="18"/>
  <c r="N5" i="18" s="1"/>
  <c r="M6" i="18"/>
  <c r="N6" i="18" s="1"/>
  <c r="M7" i="18"/>
  <c r="N7" i="18" s="1"/>
  <c r="M9" i="18"/>
  <c r="N9" i="18" s="1"/>
  <c r="M10" i="18"/>
  <c r="N10" i="18" s="1"/>
  <c r="M11" i="18"/>
  <c r="N11" i="18" s="1"/>
  <c r="M12" i="18"/>
  <c r="N12" i="18" s="1"/>
  <c r="M13" i="18"/>
  <c r="N13" i="18" s="1"/>
  <c r="M14" i="18"/>
  <c r="N14" i="18" s="1"/>
  <c r="M15" i="18"/>
  <c r="N15" i="18" s="1"/>
  <c r="M20" i="18"/>
  <c r="N20" i="18" s="1"/>
  <c r="M21" i="18"/>
  <c r="N21" i="18" s="1"/>
  <c r="M22" i="18"/>
  <c r="N22" i="18" s="1"/>
  <c r="M23" i="18"/>
  <c r="N23" i="18" s="1"/>
  <c r="M24" i="18"/>
  <c r="N24" i="18" s="1"/>
  <c r="M25" i="18"/>
  <c r="N25" i="18" s="1"/>
  <c r="M26" i="18"/>
  <c r="N26" i="18" s="1"/>
  <c r="M28" i="18"/>
  <c r="N28" i="18" s="1"/>
  <c r="M36" i="18"/>
  <c r="N36" i="18" s="1"/>
  <c r="M37" i="18"/>
  <c r="N37" i="18" s="1"/>
  <c r="M38" i="18"/>
  <c r="N38" i="18" s="1"/>
  <c r="M39" i="18"/>
  <c r="N39" i="18" s="1"/>
  <c r="M42" i="18"/>
  <c r="N42" i="18" s="1"/>
  <c r="M48" i="18"/>
  <c r="N48" i="18" s="1"/>
  <c r="M50" i="18"/>
  <c r="N50" i="18" s="1"/>
  <c r="M51" i="18"/>
  <c r="N51" i="18" s="1"/>
  <c r="M52" i="18"/>
  <c r="N52" i="18" s="1"/>
  <c r="M53" i="18"/>
  <c r="N53" i="18" s="1"/>
  <c r="M54" i="18"/>
  <c r="N54" i="18" s="1"/>
  <c r="M55" i="18"/>
  <c r="N55" i="18" s="1"/>
  <c r="M57" i="18"/>
  <c r="N57" i="18" s="1"/>
  <c r="M59" i="18"/>
  <c r="N59" i="18" s="1"/>
  <c r="M63" i="18"/>
  <c r="N63" i="18" s="1"/>
  <c r="M64" i="18"/>
  <c r="N64" i="18" s="1"/>
  <c r="M66" i="18"/>
  <c r="N66" i="18" s="1"/>
  <c r="M67" i="18"/>
  <c r="N67" i="18" s="1"/>
  <c r="M68" i="18"/>
  <c r="N68" i="18" s="1"/>
  <c r="M70" i="18"/>
  <c r="N70" i="18" s="1"/>
  <c r="M72" i="18"/>
  <c r="N72" i="18" s="1"/>
  <c r="M75" i="18"/>
  <c r="N75" i="18" s="1"/>
  <c r="M76" i="18"/>
  <c r="N76" i="18" s="1"/>
  <c r="M79" i="18"/>
  <c r="N79" i="18" s="1"/>
  <c r="M80" i="18"/>
  <c r="N80" i="18" s="1"/>
  <c r="M82" i="18"/>
  <c r="N82" i="18" s="1"/>
  <c r="M83" i="18"/>
  <c r="N83" i="18" s="1"/>
  <c r="M84" i="18"/>
  <c r="N84" i="18" s="1"/>
  <c r="M85" i="18"/>
  <c r="N85" i="18" s="1"/>
  <c r="M86" i="18"/>
  <c r="N86" i="18" s="1"/>
  <c r="M87" i="18"/>
  <c r="N87" i="18" s="1"/>
  <c r="M90" i="18"/>
  <c r="N90" i="18" s="1"/>
  <c r="M92" i="18"/>
  <c r="N92" i="18" s="1"/>
  <c r="M93" i="18"/>
  <c r="N93" i="18" s="1"/>
  <c r="M94" i="18"/>
  <c r="N94" i="18" s="1"/>
  <c r="M95" i="18"/>
  <c r="N95" i="18" s="1"/>
  <c r="M96" i="18"/>
  <c r="N96" i="18" s="1"/>
  <c r="M98" i="18"/>
  <c r="N98" i="18" s="1"/>
  <c r="M100" i="18"/>
  <c r="N100" i="18" s="1"/>
  <c r="M101" i="18"/>
  <c r="N101" i="18" s="1"/>
  <c r="M103" i="18"/>
  <c r="N103" i="18" s="1"/>
  <c r="M104" i="18"/>
  <c r="N104" i="18" s="1"/>
  <c r="M105" i="18"/>
  <c r="N105" i="18" s="1"/>
  <c r="M106" i="18"/>
  <c r="N106" i="18" s="1"/>
  <c r="M108" i="18"/>
  <c r="N108" i="18" s="1"/>
  <c r="M109" i="18"/>
  <c r="N109" i="18" s="1"/>
  <c r="M110" i="18"/>
  <c r="N110" i="18" s="1"/>
  <c r="M111" i="18"/>
  <c r="N111" i="18" s="1"/>
  <c r="M112" i="18"/>
  <c r="N112" i="18" s="1"/>
  <c r="M113" i="18"/>
  <c r="N113" i="18" s="1"/>
  <c r="M114" i="18"/>
  <c r="N114" i="18" s="1"/>
  <c r="M115" i="18"/>
  <c r="N115" i="18" s="1"/>
  <c r="M116" i="18"/>
  <c r="N116" i="18" s="1"/>
  <c r="M119" i="18"/>
  <c r="N119" i="18" s="1"/>
  <c r="M122" i="18"/>
  <c r="N122" i="18" s="1"/>
  <c r="M123" i="18"/>
  <c r="N123" i="18" s="1"/>
  <c r="M124" i="18"/>
  <c r="N124" i="18" s="1"/>
  <c r="M126" i="18"/>
  <c r="N126" i="18" s="1"/>
  <c r="M131" i="18"/>
  <c r="N131" i="18" s="1"/>
  <c r="M132" i="18"/>
  <c r="N132" i="18" s="1"/>
  <c r="M133" i="18"/>
  <c r="N133" i="18" s="1"/>
  <c r="M135" i="18"/>
  <c r="N135" i="18" s="1"/>
  <c r="M136" i="18"/>
  <c r="N136" i="18" s="1"/>
  <c r="M138" i="18"/>
  <c r="N138" i="18" s="1"/>
  <c r="M139" i="18"/>
  <c r="N139" i="18" s="1"/>
  <c r="M144" i="18"/>
  <c r="N144" i="18" s="1"/>
  <c r="M146" i="18"/>
  <c r="N146" i="18" s="1"/>
  <c r="M148" i="18"/>
  <c r="N148" i="18" s="1"/>
  <c r="M149" i="18"/>
  <c r="N149" i="18" s="1"/>
  <c r="M151" i="18"/>
  <c r="N151" i="18" s="1"/>
  <c r="M152" i="18"/>
  <c r="N152" i="18" s="1"/>
  <c r="M153" i="18"/>
  <c r="N153" i="18" s="1"/>
  <c r="M155" i="18"/>
  <c r="N155" i="18" s="1"/>
  <c r="M156" i="18"/>
  <c r="N156" i="18" s="1"/>
  <c r="M157" i="18"/>
  <c r="N157" i="18" s="1"/>
  <c r="M158" i="18"/>
  <c r="N158" i="18" s="1"/>
  <c r="M159" i="18"/>
  <c r="N159" i="18" s="1"/>
  <c r="M164" i="18"/>
  <c r="N164" i="18" s="1"/>
  <c r="M166" i="18"/>
  <c r="N166" i="18" s="1"/>
  <c r="M167" i="18"/>
  <c r="N167" i="18" s="1"/>
  <c r="M168" i="18"/>
  <c r="N168" i="18" s="1"/>
  <c r="M169" i="18"/>
  <c r="N169" i="18" s="1"/>
  <c r="M170" i="18"/>
  <c r="N170" i="18" s="1"/>
  <c r="M171" i="18"/>
  <c r="N171" i="18" s="1"/>
  <c r="M172" i="18"/>
  <c r="N172" i="18" s="1"/>
  <c r="M176" i="18"/>
  <c r="N176" i="18" s="1"/>
  <c r="M177" i="18"/>
  <c r="N177" i="18" s="1"/>
  <c r="M180" i="18"/>
  <c r="N180" i="18" s="1"/>
  <c r="M181" i="18"/>
  <c r="N181" i="18" s="1"/>
  <c r="M182" i="18"/>
  <c r="N182" i="18" s="1"/>
  <c r="M183" i="18"/>
  <c r="N183" i="18" s="1"/>
  <c r="M184" i="18"/>
  <c r="N184" i="18" s="1"/>
  <c r="M185" i="18"/>
  <c r="N185" i="18" s="1"/>
  <c r="M187" i="18"/>
  <c r="N187" i="18" s="1"/>
  <c r="M188" i="18"/>
  <c r="N188" i="18" s="1"/>
  <c r="M190" i="18"/>
  <c r="N190" i="18" s="1"/>
  <c r="M191" i="18"/>
  <c r="N191" i="18" s="1"/>
  <c r="M192" i="18"/>
  <c r="N192" i="18" s="1"/>
  <c r="M194" i="18"/>
  <c r="N194" i="18" s="1"/>
  <c r="M195" i="18"/>
  <c r="N195" i="18" s="1"/>
  <c r="M196" i="18"/>
  <c r="N196" i="18" s="1"/>
  <c r="M199" i="18"/>
  <c r="N199" i="18" s="1"/>
  <c r="M203" i="18"/>
  <c r="N203" i="18" s="1"/>
  <c r="M204" i="18"/>
  <c r="N204" i="18" s="1"/>
  <c r="M206" i="18"/>
  <c r="N206" i="18" s="1"/>
  <c r="M207" i="18"/>
  <c r="N207" i="18" s="1"/>
  <c r="M210" i="18"/>
  <c r="N210" i="18" s="1"/>
  <c r="M212" i="18"/>
  <c r="N212" i="18" s="1"/>
  <c r="M213" i="18"/>
  <c r="N213" i="18" s="1"/>
  <c r="M214" i="18"/>
  <c r="N214" i="18" s="1"/>
  <c r="M215" i="18"/>
  <c r="N215" i="18" s="1"/>
  <c r="M216" i="18"/>
  <c r="N216" i="18" s="1"/>
  <c r="M217" i="18"/>
  <c r="N217" i="18" s="1"/>
  <c r="M218" i="18"/>
  <c r="N218" i="18" s="1"/>
  <c r="M220" i="18"/>
  <c r="N220" i="18" s="1"/>
  <c r="M221" i="18"/>
  <c r="N221" i="18" s="1"/>
  <c r="M224" i="18"/>
  <c r="N224" i="18" s="1"/>
  <c r="M227" i="18"/>
  <c r="N227" i="18" s="1"/>
  <c r="M229" i="18"/>
  <c r="N229" i="18" s="1"/>
  <c r="M231" i="18"/>
  <c r="N231" i="18" s="1"/>
  <c r="M232" i="18"/>
  <c r="N232" i="18" s="1"/>
  <c r="M237" i="18"/>
  <c r="N237" i="18" s="1"/>
  <c r="M239" i="18"/>
  <c r="N239" i="18" s="1"/>
  <c r="M240" i="18"/>
  <c r="N240" i="18" s="1"/>
  <c r="M242" i="18"/>
  <c r="N242" i="18" s="1"/>
  <c r="M247" i="18"/>
  <c r="N247" i="18" s="1"/>
  <c r="M250" i="18"/>
  <c r="N250" i="18" s="1"/>
  <c r="M251" i="18"/>
  <c r="N251" i="18" s="1"/>
  <c r="M252" i="18"/>
  <c r="N252" i="18" s="1"/>
  <c r="M253" i="18"/>
  <c r="N253" i="18" s="1"/>
  <c r="M254" i="18"/>
  <c r="N254" i="18" s="1"/>
  <c r="M255" i="18"/>
  <c r="N255" i="18" s="1"/>
  <c r="M256" i="18"/>
  <c r="N256" i="18" s="1"/>
  <c r="M257" i="18"/>
  <c r="N257" i="18" s="1"/>
  <c r="M260" i="18"/>
  <c r="N260" i="18" s="1"/>
  <c r="M262" i="18"/>
  <c r="N262" i="18" s="1"/>
  <c r="M263" i="18"/>
  <c r="N263" i="18" s="1"/>
  <c r="M264" i="18"/>
  <c r="N264" i="18" s="1"/>
  <c r="M265" i="18"/>
  <c r="N265" i="18" s="1"/>
  <c r="M266" i="18"/>
  <c r="N266" i="18" s="1"/>
  <c r="M267" i="18"/>
  <c r="N267" i="18" s="1"/>
  <c r="M268" i="18"/>
  <c r="N268" i="18" s="1"/>
  <c r="M270" i="18"/>
  <c r="N270" i="18" s="1"/>
  <c r="M271" i="18"/>
  <c r="N271" i="18" s="1"/>
  <c r="M273" i="18"/>
  <c r="N273" i="18" s="1"/>
  <c r="M275" i="18"/>
  <c r="N275" i="18" s="1"/>
  <c r="M276" i="18"/>
  <c r="N276" i="18" s="1"/>
  <c r="M278" i="18"/>
  <c r="N278" i="18" s="1"/>
  <c r="M279" i="18"/>
  <c r="N279" i="18" s="1"/>
  <c r="M280" i="18"/>
  <c r="N280" i="18" s="1"/>
  <c r="M281" i="18"/>
  <c r="N281" i="18" s="1"/>
  <c r="M282" i="18"/>
  <c r="N282" i="18" s="1"/>
  <c r="M283" i="18"/>
  <c r="N283" i="18" s="1"/>
  <c r="M285" i="18"/>
  <c r="N285" i="18" s="1"/>
  <c r="M286" i="18"/>
  <c r="N286" i="18" s="1"/>
  <c r="M287" i="18"/>
  <c r="N287" i="18" s="1"/>
  <c r="M288" i="18"/>
  <c r="N288" i="18" s="1"/>
  <c r="M290" i="18"/>
  <c r="N290" i="18" s="1"/>
  <c r="M292" i="18"/>
  <c r="N292" i="18" s="1"/>
  <c r="M294" i="18"/>
  <c r="N294" i="18" s="1"/>
  <c r="M295" i="18"/>
  <c r="N295" i="18" s="1"/>
  <c r="M297" i="18"/>
  <c r="N297" i="18" s="1"/>
  <c r="M299" i="18"/>
  <c r="N299" i="18" s="1"/>
  <c r="M300" i="18"/>
  <c r="N300" i="18" s="1"/>
  <c r="M301" i="18"/>
  <c r="N301" i="18" s="1"/>
  <c r="M304" i="18"/>
  <c r="N304" i="18" s="1"/>
  <c r="M306" i="18"/>
  <c r="N306" i="18" s="1"/>
  <c r="M308" i="18"/>
  <c r="N308" i="18" s="1"/>
  <c r="M309" i="18"/>
  <c r="N309" i="18" s="1"/>
  <c r="M311" i="18"/>
  <c r="N311" i="18" s="1"/>
  <c r="M312" i="18"/>
  <c r="N312" i="18" s="1"/>
  <c r="M313" i="18"/>
  <c r="N313" i="18" s="1"/>
  <c r="M314" i="18"/>
  <c r="N314" i="18" s="1"/>
  <c r="M316" i="18"/>
  <c r="N316" i="18" s="1"/>
  <c r="M319" i="18"/>
  <c r="N319" i="18" s="1"/>
  <c r="M321" i="18"/>
  <c r="N321" i="18" s="1"/>
  <c r="M322" i="18"/>
  <c r="N322" i="18" s="1"/>
  <c r="M323" i="18"/>
  <c r="N323" i="18" s="1"/>
  <c r="M324" i="18"/>
  <c r="N324" i="18" s="1"/>
  <c r="M325" i="18"/>
  <c r="N325" i="18" s="1"/>
  <c r="M326" i="18"/>
  <c r="N326" i="18" s="1"/>
  <c r="M327" i="18"/>
  <c r="N327" i="18" s="1"/>
  <c r="M328" i="18"/>
  <c r="N328" i="18" s="1"/>
  <c r="M330" i="18"/>
  <c r="N330" i="18" s="1"/>
  <c r="M332" i="18"/>
  <c r="N332" i="18" s="1"/>
  <c r="M334" i="18"/>
  <c r="N334" i="18" s="1"/>
  <c r="M335" i="18"/>
  <c r="N335" i="18" s="1"/>
  <c r="M336" i="18"/>
  <c r="N336" i="18" s="1"/>
  <c r="M338" i="18"/>
  <c r="N338" i="18" s="1"/>
  <c r="M339" i="18"/>
  <c r="N339" i="18" s="1"/>
  <c r="M340" i="18"/>
  <c r="N340" i="18" s="1"/>
  <c r="M341" i="18"/>
  <c r="N341" i="18" s="1"/>
  <c r="M342" i="18"/>
  <c r="N342" i="18" s="1"/>
  <c r="M343" i="18"/>
  <c r="N343" i="18" s="1"/>
  <c r="M347" i="18"/>
  <c r="N347" i="18" s="1"/>
  <c r="M349" i="18"/>
  <c r="N349" i="18" s="1"/>
  <c r="M351" i="18"/>
  <c r="N351" i="18" s="1"/>
  <c r="M352" i="18"/>
  <c r="N352" i="18" s="1"/>
  <c r="M353" i="18"/>
  <c r="N353" i="18" s="1"/>
  <c r="M354" i="18"/>
  <c r="N354" i="18" s="1"/>
  <c r="M356" i="18"/>
  <c r="N356" i="18" s="1"/>
  <c r="M360" i="18"/>
  <c r="N360" i="18" s="1"/>
  <c r="M361" i="18"/>
  <c r="N361" i="18" s="1"/>
  <c r="M363" i="18"/>
  <c r="N363" i="18" s="1"/>
  <c r="M365" i="18"/>
  <c r="N365" i="18" s="1"/>
  <c r="M367" i="18"/>
  <c r="N367" i="18" s="1"/>
  <c r="M368" i="18"/>
  <c r="N368" i="18" s="1"/>
  <c r="M369" i="18"/>
  <c r="N369" i="18" s="1"/>
  <c r="M371" i="18"/>
  <c r="N371" i="18" s="1"/>
  <c r="M374" i="18"/>
  <c r="N374" i="18" s="1"/>
  <c r="M375" i="18"/>
  <c r="N375" i="18" s="1"/>
  <c r="M381" i="18"/>
  <c r="N381" i="18" s="1"/>
  <c r="M383" i="18"/>
  <c r="N383" i="18" s="1"/>
  <c r="M384" i="18"/>
  <c r="N384" i="18" s="1"/>
  <c r="M387" i="18"/>
  <c r="N387" i="18" s="1"/>
  <c r="M389" i="18"/>
  <c r="N389" i="18" s="1"/>
  <c r="M392" i="18"/>
  <c r="N392" i="18" s="1"/>
  <c r="M394" i="18"/>
  <c r="N394" i="18" s="1"/>
  <c r="M395" i="18"/>
  <c r="N395" i="18" s="1"/>
  <c r="M397" i="18"/>
  <c r="N397" i="18" s="1"/>
  <c r="M399" i="18"/>
  <c r="N399" i="18" s="1"/>
  <c r="M401" i="18"/>
  <c r="N401" i="18" s="1"/>
  <c r="M402" i="18"/>
  <c r="N402" i="18" s="1"/>
  <c r="M403" i="18"/>
  <c r="N403" i="18" s="1"/>
  <c r="M406" i="18"/>
  <c r="N406" i="18" s="1"/>
  <c r="M408" i="18"/>
  <c r="N408" i="18" s="1"/>
  <c r="M410" i="18"/>
  <c r="N410" i="18" s="1"/>
  <c r="M411" i="18"/>
  <c r="N411" i="18" s="1"/>
  <c r="M412" i="18"/>
  <c r="N412" i="18" s="1"/>
  <c r="M413" i="18"/>
  <c r="N413" i="18" s="1"/>
  <c r="M414" i="18"/>
  <c r="N414" i="18" s="1"/>
  <c r="M416" i="18"/>
  <c r="N416" i="18" s="1"/>
  <c r="M419" i="18"/>
  <c r="N419" i="18" s="1"/>
  <c r="M420" i="18"/>
  <c r="N420" i="18" s="1"/>
  <c r="M421" i="18"/>
  <c r="N421" i="18" s="1"/>
  <c r="M422" i="18"/>
  <c r="N422" i="18" s="1"/>
  <c r="M425" i="18"/>
  <c r="N425" i="18" s="1"/>
  <c r="M426" i="18"/>
  <c r="N426" i="18" s="1"/>
  <c r="M427" i="18"/>
  <c r="N427" i="18" s="1"/>
  <c r="M431" i="18"/>
  <c r="N431" i="18" s="1"/>
  <c r="M432" i="18"/>
  <c r="N432" i="18" s="1"/>
  <c r="M433" i="18"/>
  <c r="N433" i="18" s="1"/>
  <c r="M434" i="18"/>
  <c r="N434" i="18" s="1"/>
  <c r="M435" i="18"/>
  <c r="N435" i="18" s="1"/>
  <c r="M437" i="18"/>
  <c r="N437" i="18" s="1"/>
  <c r="M439" i="18"/>
  <c r="N439" i="18" s="1"/>
  <c r="M441" i="18"/>
  <c r="N441" i="18" s="1"/>
  <c r="M444" i="18"/>
  <c r="N444" i="18" s="1"/>
  <c r="M446" i="18"/>
  <c r="N446" i="18" s="1"/>
  <c r="M449" i="18"/>
  <c r="N449" i="18" s="1"/>
  <c r="M450" i="18"/>
  <c r="N450" i="18" s="1"/>
  <c r="M453" i="18"/>
  <c r="N453" i="18" s="1"/>
  <c r="M455" i="18"/>
  <c r="N455" i="18" s="1"/>
  <c r="M456" i="18"/>
  <c r="N456" i="18" s="1"/>
  <c r="M458" i="18"/>
  <c r="N458" i="18" s="1"/>
  <c r="M459" i="18"/>
  <c r="N459" i="18" s="1"/>
  <c r="M463" i="18"/>
  <c r="N463" i="18" s="1"/>
  <c r="M464" i="18"/>
  <c r="N464" i="18" s="1"/>
  <c r="M465" i="18"/>
  <c r="N465" i="18" s="1"/>
  <c r="M468" i="18"/>
  <c r="N468" i="18" s="1"/>
  <c r="M469" i="18"/>
  <c r="N469" i="18" s="1"/>
  <c r="M471" i="18"/>
  <c r="N471" i="18" s="1"/>
  <c r="M473" i="18"/>
  <c r="N473" i="18" s="1"/>
  <c r="M474" i="18"/>
  <c r="N474" i="18" s="1"/>
  <c r="M475" i="18"/>
  <c r="N475" i="18" s="1"/>
  <c r="M476" i="18"/>
  <c r="N476" i="18" s="1"/>
  <c r="M480" i="18"/>
  <c r="N480" i="18" s="1"/>
  <c r="M483" i="18"/>
  <c r="N483" i="18" s="1"/>
  <c r="M485" i="18"/>
  <c r="N485" i="18" s="1"/>
  <c r="M486" i="18"/>
  <c r="N486" i="18" s="1"/>
  <c r="M488" i="18"/>
  <c r="N488" i="18" s="1"/>
  <c r="M489" i="18"/>
  <c r="N489" i="18" s="1"/>
  <c r="M490" i="18"/>
  <c r="N490" i="18" s="1"/>
  <c r="M491" i="18"/>
  <c r="N491" i="18" s="1"/>
  <c r="M492" i="18"/>
  <c r="N492" i="18" s="1"/>
  <c r="M493" i="18"/>
  <c r="N493" i="18" s="1"/>
  <c r="M494" i="18"/>
  <c r="N494" i="18" s="1"/>
  <c r="M495" i="18"/>
  <c r="N495" i="18" s="1"/>
  <c r="M497" i="18"/>
  <c r="N497" i="18" s="1"/>
  <c r="M499" i="18"/>
  <c r="N499" i="18" s="1"/>
  <c r="M500" i="18"/>
  <c r="N500" i="18" s="1"/>
  <c r="M501" i="18"/>
  <c r="N501" i="18" s="1"/>
  <c r="M502" i="18"/>
  <c r="N502" i="18" s="1"/>
  <c r="M503" i="18"/>
  <c r="N503" i="18" s="1"/>
  <c r="M505" i="18"/>
  <c r="N505" i="18" s="1"/>
  <c r="M506" i="18"/>
  <c r="N506" i="18" s="1"/>
  <c r="M507" i="18"/>
  <c r="N507" i="18" s="1"/>
  <c r="M508" i="18"/>
  <c r="N508" i="18" s="1"/>
  <c r="M509" i="18"/>
  <c r="N509" i="18" s="1"/>
  <c r="M511" i="18"/>
  <c r="N511" i="18" s="1"/>
  <c r="M512" i="18"/>
  <c r="N512" i="18" s="1"/>
  <c r="M516" i="18"/>
  <c r="N516" i="18" s="1"/>
  <c r="M518" i="18"/>
  <c r="N518" i="18" s="1"/>
  <c r="M521" i="18"/>
  <c r="N521" i="18" s="1"/>
  <c r="M523" i="18"/>
  <c r="N523" i="18" s="1"/>
  <c r="M525" i="18"/>
  <c r="N525" i="18" s="1"/>
  <c r="M528" i="18"/>
  <c r="N528" i="18" s="1"/>
  <c r="M529" i="18"/>
  <c r="N529" i="18" s="1"/>
  <c r="M531" i="18"/>
  <c r="N531" i="18" s="1"/>
  <c r="M533" i="18"/>
  <c r="N533" i="18" s="1"/>
  <c r="M534" i="18"/>
  <c r="N534" i="18" s="1"/>
  <c r="M535" i="18"/>
  <c r="N535" i="18" s="1"/>
  <c r="M537" i="18"/>
  <c r="N537" i="18" s="1"/>
  <c r="M539" i="18"/>
  <c r="N539" i="18" s="1"/>
  <c r="M540" i="18"/>
  <c r="N540" i="18" s="1"/>
  <c r="M541" i="18"/>
  <c r="N541" i="18" s="1"/>
  <c r="M543" i="18"/>
  <c r="N543" i="18" s="1"/>
  <c r="M546" i="18"/>
  <c r="N546" i="18" s="1"/>
  <c r="M548" i="18"/>
  <c r="N548" i="18" s="1"/>
  <c r="M549" i="18"/>
  <c r="N549" i="18" s="1"/>
  <c r="M555" i="18"/>
  <c r="N555" i="18" s="1"/>
  <c r="M556" i="18"/>
  <c r="N556" i="18" s="1"/>
  <c r="M557" i="18"/>
  <c r="N557" i="18" s="1"/>
  <c r="M558" i="18"/>
  <c r="N558" i="18" s="1"/>
  <c r="M559" i="18"/>
  <c r="N559" i="18" s="1"/>
  <c r="M561" i="18"/>
  <c r="N561" i="18" s="1"/>
  <c r="M562" i="18"/>
  <c r="N562" i="18" s="1"/>
  <c r="M566" i="18"/>
  <c r="N566" i="18" s="1"/>
  <c r="M569" i="18"/>
  <c r="N569" i="18" s="1"/>
  <c r="M570" i="18"/>
  <c r="N570" i="18" s="1"/>
  <c r="M571" i="18"/>
  <c r="N571" i="18" s="1"/>
  <c r="M572" i="18"/>
  <c r="N572" i="18" s="1"/>
  <c r="M573" i="18"/>
  <c r="N573" i="18" s="1"/>
  <c r="M575" i="18"/>
  <c r="N575" i="18" s="1"/>
  <c r="M577" i="18"/>
  <c r="N577" i="18" s="1"/>
  <c r="M581" i="18"/>
  <c r="N581" i="18" s="1"/>
  <c r="M583" i="18"/>
  <c r="N583" i="18" s="1"/>
  <c r="M584" i="18"/>
  <c r="N584" i="18" s="1"/>
  <c r="M588" i="18"/>
  <c r="N588" i="18" s="1"/>
  <c r="M590" i="18"/>
  <c r="N590" i="18" s="1"/>
  <c r="M593" i="18"/>
  <c r="N593" i="18" s="1"/>
  <c r="M595" i="18"/>
  <c r="N595" i="18" s="1"/>
  <c r="M597" i="18"/>
  <c r="N597" i="18" s="1"/>
  <c r="M600" i="18"/>
  <c r="N600" i="18" s="1"/>
  <c r="M602" i="18"/>
  <c r="N602" i="18" s="1"/>
  <c r="M603" i="18"/>
  <c r="N603" i="18" s="1"/>
  <c r="M605" i="18"/>
  <c r="N605" i="18" s="1"/>
  <c r="M606" i="18"/>
  <c r="N606" i="18" s="1"/>
  <c r="M607" i="18"/>
  <c r="N607" i="18" s="1"/>
  <c r="M608" i="18"/>
  <c r="N608" i="18" s="1"/>
  <c r="M611" i="18"/>
  <c r="N611" i="18" s="1"/>
  <c r="M612" i="18"/>
  <c r="N612" i="18" s="1"/>
  <c r="M613" i="18"/>
  <c r="N613" i="18" s="1"/>
  <c r="M614" i="18"/>
  <c r="N614" i="18" s="1"/>
  <c r="M615" i="18"/>
  <c r="N615" i="18" s="1"/>
  <c r="M619" i="18"/>
  <c r="N619" i="18" s="1"/>
  <c r="M620" i="18"/>
  <c r="N620" i="18" s="1"/>
  <c r="M623" i="18"/>
  <c r="N623" i="18" s="1"/>
  <c r="M624" i="18"/>
  <c r="N624" i="18" s="1"/>
  <c r="M627" i="18"/>
  <c r="N627" i="18" s="1"/>
  <c r="M629" i="18"/>
  <c r="N629" i="18" s="1"/>
  <c r="M630" i="18"/>
  <c r="N630" i="18" s="1"/>
  <c r="M632" i="18"/>
  <c r="N632" i="18" s="1"/>
  <c r="M633" i="18"/>
  <c r="N633" i="18" s="1"/>
  <c r="M634" i="18"/>
  <c r="N634" i="18" s="1"/>
  <c r="M635" i="18"/>
  <c r="N635" i="18" s="1"/>
  <c r="M637" i="18"/>
  <c r="N637" i="18" s="1"/>
  <c r="M638" i="18"/>
  <c r="N638" i="18" s="1"/>
  <c r="M640" i="18"/>
  <c r="N640" i="18" s="1"/>
  <c r="M642" i="18"/>
  <c r="N642" i="18" s="1"/>
  <c r="M643" i="18"/>
  <c r="N643" i="18" s="1"/>
  <c r="M645" i="18"/>
  <c r="N645" i="18" s="1"/>
  <c r="M646" i="18"/>
  <c r="N646" i="18" s="1"/>
  <c r="M647" i="18"/>
  <c r="N647" i="18" s="1"/>
  <c r="M648" i="18"/>
  <c r="N648" i="18" s="1"/>
  <c r="M649" i="18"/>
  <c r="N649" i="18" s="1"/>
  <c r="M650" i="18"/>
  <c r="N650" i="18" s="1"/>
  <c r="M653" i="18"/>
  <c r="N653" i="18" s="1"/>
  <c r="M654" i="18"/>
  <c r="N654" i="18" s="1"/>
  <c r="M656" i="18"/>
  <c r="N656" i="18" s="1"/>
  <c r="M657" i="18"/>
  <c r="N657" i="18" s="1"/>
  <c r="M659" i="18"/>
  <c r="N659" i="18" s="1"/>
  <c r="M661" i="18"/>
  <c r="N661" i="18" s="1"/>
  <c r="M663" i="18"/>
  <c r="N663" i="18" s="1"/>
  <c r="M664" i="18"/>
  <c r="N664" i="18" s="1"/>
  <c r="M665" i="18"/>
  <c r="N665" i="18" s="1"/>
  <c r="M666" i="18"/>
  <c r="N666" i="18" s="1"/>
  <c r="M667" i="18"/>
  <c r="N667" i="18" s="1"/>
  <c r="M670" i="18"/>
  <c r="N670" i="18" s="1"/>
  <c r="M671" i="18"/>
  <c r="N671" i="18" s="1"/>
  <c r="M672" i="18"/>
  <c r="N672" i="18" s="1"/>
  <c r="M674" i="18"/>
  <c r="N674" i="18" s="1"/>
  <c r="M675" i="18"/>
  <c r="N675" i="18" s="1"/>
  <c r="M678" i="18"/>
  <c r="N678" i="18" s="1"/>
  <c r="M679" i="18"/>
  <c r="N679" i="18" s="1"/>
  <c r="M680" i="18"/>
  <c r="N680" i="18" s="1"/>
  <c r="M681" i="18"/>
  <c r="N681" i="18" s="1"/>
  <c r="M682" i="18"/>
  <c r="N682" i="18" s="1"/>
  <c r="M683" i="18"/>
  <c r="N683" i="18" s="1"/>
  <c r="M685" i="18"/>
  <c r="N685" i="18" s="1"/>
  <c r="M687" i="18"/>
  <c r="N687" i="18" s="1"/>
  <c r="M689" i="18"/>
  <c r="N689" i="18" s="1"/>
  <c r="M691" i="18"/>
  <c r="N691" i="18" s="1"/>
  <c r="M692" i="18"/>
  <c r="N692" i="18" s="1"/>
  <c r="M693" i="18"/>
  <c r="N693" i="18" s="1"/>
  <c r="M696" i="18"/>
  <c r="N696" i="18" s="1"/>
  <c r="M697" i="18"/>
  <c r="N697" i="18" s="1"/>
  <c r="M698" i="18"/>
  <c r="N698" i="18" s="1"/>
  <c r="M699" i="18"/>
  <c r="N699" i="18" s="1"/>
  <c r="M700" i="18"/>
  <c r="N700" i="18" s="1"/>
  <c r="M701" i="18"/>
  <c r="N701" i="18" s="1"/>
  <c r="M703" i="18"/>
  <c r="N703" i="18" s="1"/>
  <c r="M705" i="18"/>
  <c r="N705" i="18" s="1"/>
  <c r="M706" i="18"/>
  <c r="N706" i="18" s="1"/>
  <c r="M707" i="18"/>
  <c r="N707" i="18" s="1"/>
  <c r="M708" i="18"/>
  <c r="N708" i="18" s="1"/>
  <c r="M709" i="18"/>
  <c r="N709" i="18" s="1"/>
  <c r="M710" i="18"/>
  <c r="N710" i="18" s="1"/>
  <c r="M711" i="18"/>
  <c r="N711" i="18" s="1"/>
  <c r="M713" i="18"/>
  <c r="N713" i="18" s="1"/>
  <c r="M714" i="18"/>
  <c r="N714" i="18" s="1"/>
  <c r="M715" i="18"/>
  <c r="N715" i="18" s="1"/>
  <c r="M718" i="18"/>
  <c r="N718" i="18" s="1"/>
  <c r="M719" i="18"/>
  <c r="N719" i="18" s="1"/>
  <c r="M722" i="18"/>
  <c r="N722" i="18" s="1"/>
  <c r="M724" i="18"/>
  <c r="N724" i="18" s="1"/>
  <c r="M726" i="18"/>
  <c r="N726" i="18" s="1"/>
  <c r="M727" i="18"/>
  <c r="N727" i="18" s="1"/>
  <c r="M728" i="18"/>
  <c r="N728" i="18" s="1"/>
  <c r="M729" i="18"/>
  <c r="N729" i="18" s="1"/>
  <c r="M730" i="18"/>
  <c r="N730" i="18" s="1"/>
  <c r="M731" i="18"/>
  <c r="N731" i="18" s="1"/>
  <c r="M732" i="18"/>
  <c r="N732" i="18" s="1"/>
  <c r="M733" i="18"/>
  <c r="N733" i="18" s="1"/>
  <c r="M734" i="18"/>
  <c r="N734" i="18" s="1"/>
  <c r="M735" i="18"/>
  <c r="N735" i="18" s="1"/>
  <c r="M736" i="18"/>
  <c r="N736" i="18" s="1"/>
  <c r="M737" i="18"/>
  <c r="N737" i="18" s="1"/>
  <c r="M739" i="18"/>
  <c r="N739" i="18" s="1"/>
  <c r="M740" i="18"/>
  <c r="N740" i="18" s="1"/>
  <c r="M742" i="18"/>
  <c r="N742" i="18" s="1"/>
  <c r="M744" i="18"/>
  <c r="N744" i="18" s="1"/>
  <c r="M746" i="18"/>
  <c r="N746" i="18" s="1"/>
  <c r="M748" i="18"/>
  <c r="N748" i="18" s="1"/>
  <c r="M749" i="18"/>
  <c r="N749" i="18" s="1"/>
  <c r="M750" i="18"/>
  <c r="N750" i="18" s="1"/>
  <c r="M751" i="18"/>
  <c r="N751" i="18" s="1"/>
  <c r="M752" i="18"/>
  <c r="N752" i="18" s="1"/>
  <c r="M753" i="18"/>
  <c r="N753" i="18" s="1"/>
  <c r="M756" i="18"/>
  <c r="N756" i="18" s="1"/>
  <c r="M759" i="18"/>
  <c r="N759" i="18" s="1"/>
  <c r="M760" i="18"/>
  <c r="N760" i="18" s="1"/>
  <c r="M761" i="18"/>
  <c r="N761" i="18" s="1"/>
  <c r="M762" i="18"/>
  <c r="N762" i="18" s="1"/>
  <c r="M763" i="18"/>
  <c r="N763" i="18" s="1"/>
  <c r="M764" i="18"/>
  <c r="N764" i="18" s="1"/>
  <c r="M765" i="18"/>
  <c r="N765" i="18" s="1"/>
  <c r="M766" i="18"/>
  <c r="N766" i="18" s="1"/>
  <c r="M767" i="18"/>
  <c r="N767" i="18" s="1"/>
  <c r="M770" i="18"/>
  <c r="N770" i="18" s="1"/>
  <c r="M772" i="18"/>
  <c r="N772" i="18" s="1"/>
  <c r="M774" i="18"/>
  <c r="N774" i="18" s="1"/>
  <c r="M776" i="18"/>
  <c r="N776" i="18" s="1"/>
  <c r="M777" i="18"/>
  <c r="N777" i="18" s="1"/>
  <c r="M778" i="18"/>
  <c r="N778" i="18" s="1"/>
  <c r="M781" i="18"/>
  <c r="N781" i="18" s="1"/>
  <c r="M783" i="18"/>
  <c r="N783" i="18" s="1"/>
  <c r="M785" i="18"/>
  <c r="N785" i="18" s="1"/>
  <c r="M786" i="18"/>
  <c r="N786" i="18" s="1"/>
  <c r="M787" i="18"/>
  <c r="N787" i="18" s="1"/>
  <c r="M788" i="18"/>
  <c r="N788" i="18" s="1"/>
  <c r="M789" i="18"/>
  <c r="N789" i="18" s="1"/>
  <c r="M791" i="18"/>
  <c r="N791" i="18" s="1"/>
  <c r="M792" i="18"/>
  <c r="N792" i="18" s="1"/>
  <c r="M793" i="18"/>
  <c r="N793" i="18" s="1"/>
  <c r="M796" i="18"/>
  <c r="N796" i="18" s="1"/>
  <c r="M797" i="18"/>
  <c r="N797" i="18" s="1"/>
  <c r="M798" i="18"/>
  <c r="N798" i="18" s="1"/>
  <c r="M799" i="18"/>
  <c r="N799" i="18" s="1"/>
  <c r="M800" i="18"/>
  <c r="N800" i="18" s="1"/>
  <c r="M801" i="18"/>
  <c r="N801" i="18" s="1"/>
  <c r="M804" i="18"/>
  <c r="N804" i="18" s="1"/>
  <c r="M805" i="18"/>
  <c r="N805" i="18" s="1"/>
  <c r="M807" i="18"/>
  <c r="N807" i="18" s="1"/>
  <c r="M808" i="18"/>
  <c r="N808" i="18" s="1"/>
  <c r="M809" i="18"/>
  <c r="N809" i="18" s="1"/>
  <c r="M810" i="18"/>
  <c r="N810" i="18" s="1"/>
  <c r="M811" i="18"/>
  <c r="N811" i="18" s="1"/>
  <c r="M814" i="18"/>
  <c r="N814" i="18" s="1"/>
  <c r="M815" i="18"/>
  <c r="N815" i="18" s="1"/>
  <c r="M817" i="18"/>
  <c r="N817" i="18" s="1"/>
  <c r="M818" i="18"/>
  <c r="N818" i="18" s="1"/>
  <c r="M819" i="18"/>
  <c r="N819" i="18" s="1"/>
  <c r="M820" i="18"/>
  <c r="N820" i="18" s="1"/>
  <c r="M821" i="18"/>
  <c r="N821" i="18" s="1"/>
  <c r="M822" i="18"/>
  <c r="N822" i="18" s="1"/>
  <c r="M823" i="18"/>
  <c r="N823" i="18" s="1"/>
  <c r="M824" i="18"/>
  <c r="N824" i="18" s="1"/>
  <c r="M827" i="18"/>
  <c r="N827" i="18" s="1"/>
  <c r="M829" i="18"/>
  <c r="N829" i="18" s="1"/>
  <c r="M830" i="18"/>
  <c r="N830" i="18" s="1"/>
  <c r="M831" i="18"/>
  <c r="N831" i="18" s="1"/>
  <c r="M832" i="18"/>
  <c r="N832" i="18" s="1"/>
  <c r="M833" i="18"/>
  <c r="N833" i="18" s="1"/>
  <c r="M834" i="18"/>
  <c r="N834" i="18" s="1"/>
  <c r="M835" i="18"/>
  <c r="N835" i="18" s="1"/>
  <c r="M836" i="18"/>
  <c r="N836" i="18" s="1"/>
  <c r="M838" i="18"/>
  <c r="N838" i="18" s="1"/>
  <c r="M839" i="18"/>
  <c r="N839" i="18" s="1"/>
  <c r="M841" i="18"/>
  <c r="N841" i="18" s="1"/>
  <c r="M842" i="18"/>
  <c r="N842" i="18" s="1"/>
  <c r="M843" i="18"/>
  <c r="N843" i="18" s="1"/>
  <c r="M844" i="18"/>
  <c r="N844" i="18" s="1"/>
  <c r="M846" i="18"/>
  <c r="N846" i="18" s="1"/>
  <c r="M847" i="18"/>
  <c r="N847" i="18" s="1"/>
  <c r="M848" i="18"/>
  <c r="N848" i="18" s="1"/>
  <c r="M849" i="18"/>
  <c r="N849" i="18" s="1"/>
  <c r="M851" i="18"/>
  <c r="N851" i="18" s="1"/>
  <c r="M854" i="18"/>
  <c r="N854" i="18" s="1"/>
  <c r="M856" i="18"/>
  <c r="N856" i="18" s="1"/>
  <c r="M858" i="18"/>
  <c r="N858" i="18" s="1"/>
  <c r="M859" i="18"/>
  <c r="N859" i="18" s="1"/>
  <c r="M860" i="18"/>
  <c r="N860" i="18" s="1"/>
  <c r="M861" i="18"/>
  <c r="N861" i="18" s="1"/>
  <c r="M862" i="18"/>
  <c r="N862" i="18" s="1"/>
  <c r="M863" i="18"/>
  <c r="N863" i="18" s="1"/>
  <c r="M864" i="18"/>
  <c r="N864" i="18" s="1"/>
  <c r="M866" i="18"/>
  <c r="N866" i="18" s="1"/>
  <c r="M867" i="18"/>
  <c r="N867" i="18" s="1"/>
  <c r="M868" i="18"/>
  <c r="N868" i="18" s="1"/>
  <c r="M869" i="18"/>
  <c r="N869" i="18" s="1"/>
  <c r="M872" i="18"/>
  <c r="N872" i="18" s="1"/>
  <c r="M873" i="18"/>
  <c r="N873" i="18" s="1"/>
  <c r="M874" i="18"/>
  <c r="N874" i="18" s="1"/>
  <c r="M875" i="18"/>
  <c r="N875" i="18" s="1"/>
  <c r="M876" i="18"/>
  <c r="N876" i="18" s="1"/>
  <c r="M879" i="18"/>
  <c r="N879" i="18" s="1"/>
  <c r="M880" i="18"/>
  <c r="N880" i="18" s="1"/>
  <c r="M882" i="18"/>
  <c r="N882" i="18" s="1"/>
  <c r="M884" i="18"/>
  <c r="N884" i="18" s="1"/>
  <c r="M885" i="18"/>
  <c r="N885" i="18" s="1"/>
  <c r="M886" i="18"/>
  <c r="N886" i="18" s="1"/>
  <c r="M887" i="18"/>
  <c r="N887" i="18" s="1"/>
  <c r="M888" i="18"/>
  <c r="N888" i="18" s="1"/>
  <c r="M889" i="18"/>
  <c r="N889" i="18" s="1"/>
  <c r="M890" i="18"/>
  <c r="N890" i="18" s="1"/>
  <c r="M892" i="18"/>
  <c r="N892" i="18" s="1"/>
  <c r="M893" i="18"/>
  <c r="N893" i="18" s="1"/>
  <c r="M894" i="18"/>
  <c r="N894" i="18" s="1"/>
  <c r="M895" i="18"/>
  <c r="N895" i="18" s="1"/>
  <c r="M896" i="18"/>
  <c r="N896" i="18" s="1"/>
  <c r="M897" i="18"/>
  <c r="N897" i="18" s="1"/>
  <c r="M898" i="18"/>
  <c r="N898" i="18" s="1"/>
  <c r="M899" i="18"/>
  <c r="N899" i="18" s="1"/>
  <c r="M900" i="18"/>
  <c r="N900" i="18" s="1"/>
  <c r="M901" i="18"/>
  <c r="N901" i="18" s="1"/>
  <c r="M902" i="18"/>
  <c r="N902" i="18" s="1"/>
  <c r="M903" i="18"/>
  <c r="N903" i="18" s="1"/>
  <c r="M908" i="18"/>
  <c r="N908" i="18" s="1"/>
  <c r="M909" i="18"/>
  <c r="N909" i="18" s="1"/>
  <c r="M911" i="18"/>
  <c r="N911" i="18" s="1"/>
  <c r="M912" i="18"/>
  <c r="N912" i="18" s="1"/>
  <c r="M914" i="18"/>
  <c r="N914" i="18" s="1"/>
  <c r="M915" i="18"/>
  <c r="N915" i="18" s="1"/>
  <c r="M916" i="18"/>
  <c r="N916" i="18" s="1"/>
  <c r="M919" i="18"/>
  <c r="N919" i="18" s="1"/>
  <c r="M920" i="18"/>
  <c r="N920" i="18" s="1"/>
  <c r="M921" i="18"/>
  <c r="N921" i="18" s="1"/>
  <c r="M923" i="18"/>
  <c r="N923" i="18" s="1"/>
  <c r="M924" i="18"/>
  <c r="N924" i="18" s="1"/>
  <c r="M925" i="18"/>
  <c r="N925" i="18" s="1"/>
  <c r="M927" i="18"/>
  <c r="N927" i="18" s="1"/>
  <c r="M930" i="18"/>
  <c r="N930" i="18" s="1"/>
  <c r="M932" i="18"/>
  <c r="N932" i="18" s="1"/>
  <c r="M934" i="18"/>
  <c r="N934" i="18" s="1"/>
  <c r="M936" i="18"/>
  <c r="N936" i="18" s="1"/>
  <c r="M937" i="18"/>
  <c r="N937" i="18" s="1"/>
  <c r="M938" i="18"/>
  <c r="N938" i="18" s="1"/>
  <c r="M939" i="18"/>
  <c r="N939" i="18" s="1"/>
  <c r="M940" i="18"/>
  <c r="N940" i="18" s="1"/>
  <c r="M946" i="18"/>
  <c r="N946" i="18" s="1"/>
  <c r="M947" i="18"/>
  <c r="N947" i="18" s="1"/>
  <c r="M950" i="18"/>
  <c r="N950" i="18" s="1"/>
  <c r="M951" i="18"/>
  <c r="N951" i="18" s="1"/>
  <c r="M953" i="18"/>
  <c r="N953" i="18" s="1"/>
  <c r="M954" i="18"/>
  <c r="N954" i="18" s="1"/>
  <c r="M957" i="18"/>
  <c r="N957" i="18" s="1"/>
  <c r="M958" i="18"/>
  <c r="N958" i="18" s="1"/>
  <c r="M960" i="18"/>
  <c r="N960" i="18" s="1"/>
  <c r="M962" i="18"/>
  <c r="N962" i="18" s="1"/>
  <c r="M963" i="18"/>
  <c r="N963" i="18" s="1"/>
  <c r="M964" i="18"/>
  <c r="N964" i="18" s="1"/>
  <c r="M965" i="18"/>
  <c r="N965" i="18" s="1"/>
  <c r="M966" i="18"/>
  <c r="N966" i="18" s="1"/>
  <c r="M967" i="18"/>
  <c r="N967" i="18" s="1"/>
  <c r="M968" i="18"/>
  <c r="N968" i="18" s="1"/>
  <c r="M970" i="18"/>
  <c r="N970" i="18" s="1"/>
  <c r="M971" i="18"/>
  <c r="N971" i="18" s="1"/>
  <c r="M972" i="18"/>
  <c r="N972" i="18" s="1"/>
  <c r="M973" i="18"/>
  <c r="N973" i="18" s="1"/>
  <c r="M974" i="18"/>
  <c r="N974" i="18" s="1"/>
  <c r="M975" i="18"/>
  <c r="N975" i="18" s="1"/>
  <c r="M976" i="18"/>
  <c r="N976" i="18" s="1"/>
  <c r="M977" i="18"/>
  <c r="N977" i="18" s="1"/>
  <c r="M978" i="18"/>
  <c r="N978" i="18" s="1"/>
  <c r="M979" i="18"/>
  <c r="N979" i="18" s="1"/>
  <c r="M980" i="18"/>
  <c r="N980" i="18" s="1"/>
  <c r="M981" i="18"/>
  <c r="N981" i="18" s="1"/>
  <c r="M983" i="18"/>
  <c r="N983" i="18" s="1"/>
  <c r="M985" i="18"/>
  <c r="N985" i="18" s="1"/>
  <c r="M987" i="18"/>
  <c r="N987" i="18" s="1"/>
  <c r="M990" i="18"/>
  <c r="N990" i="18" s="1"/>
  <c r="M991" i="18"/>
  <c r="N991" i="18" s="1"/>
  <c r="M993" i="18"/>
  <c r="N993" i="18" s="1"/>
  <c r="M243" i="18"/>
  <c r="N243" i="18" s="1"/>
  <c r="M81" i="18"/>
  <c r="N81" i="18" s="1"/>
  <c r="M225" i="18"/>
  <c r="N225" i="18" s="1"/>
  <c r="M178" i="18"/>
  <c r="N178" i="18" s="1"/>
  <c r="M986" i="18"/>
  <c r="N986" i="18" s="1"/>
  <c r="M44" i="18"/>
  <c r="N44" i="18" s="1"/>
  <c r="M233" i="18"/>
  <c r="N233" i="18" s="1"/>
  <c r="M310" i="18"/>
  <c r="N310" i="18" s="1"/>
  <c r="M8" i="18"/>
  <c r="N8" i="18" s="1"/>
  <c r="M141" i="18"/>
  <c r="N141" i="18" s="1"/>
  <c r="M377" i="18"/>
  <c r="N377" i="18" s="1"/>
  <c r="M467" i="18"/>
  <c r="N467" i="18" s="1"/>
  <c r="M74" i="18"/>
  <c r="N74" i="18" s="1"/>
  <c r="M396" i="18"/>
  <c r="N396" i="18" s="1"/>
  <c r="M544" i="18"/>
  <c r="N544" i="18" s="1"/>
  <c r="M563" i="18"/>
  <c r="N563" i="18" s="1"/>
  <c r="M625" i="18"/>
  <c r="N625" i="18" s="1"/>
  <c r="M65" i="18"/>
  <c r="N65" i="18" s="1"/>
  <c r="M142" i="18"/>
  <c r="N142" i="18" s="1"/>
  <c r="M56" i="18"/>
  <c r="N56" i="18" s="1"/>
  <c r="M378" i="18"/>
  <c r="N378" i="18" s="1"/>
  <c r="M477" i="18"/>
  <c r="N477" i="18" s="1"/>
  <c r="M302" i="18"/>
  <c r="N302" i="18" s="1"/>
  <c r="M359" i="18"/>
  <c r="N359" i="18" s="1"/>
  <c r="M418" i="18"/>
  <c r="N418" i="18" s="1"/>
  <c r="M694" i="18"/>
  <c r="N694" i="18" s="1"/>
  <c r="M840" i="18"/>
  <c r="N840" i="18" s="1"/>
  <c r="M948" i="18"/>
  <c r="N948" i="18" s="1"/>
  <c r="M536" i="18"/>
  <c r="N536" i="18" s="1"/>
  <c r="M189" i="18"/>
  <c r="N189" i="18" s="1"/>
  <c r="M460" i="18"/>
  <c r="N460" i="18" s="1"/>
  <c r="M928" i="18"/>
  <c r="N928" i="18" s="1"/>
  <c r="M959" i="18"/>
  <c r="N959" i="18" s="1"/>
  <c r="M127" i="18"/>
  <c r="N127" i="18" s="1"/>
  <c r="M258" i="18"/>
  <c r="N258" i="18" s="1"/>
  <c r="M510" i="18"/>
  <c r="N510" i="18" s="1"/>
  <c r="M404" i="18"/>
  <c r="N404" i="18" s="1"/>
  <c r="M720" i="18"/>
  <c r="N720" i="18" s="1"/>
  <c r="M484" i="18"/>
  <c r="N484" i="18" s="1"/>
  <c r="M582" i="18"/>
  <c r="N582" i="18" s="1"/>
  <c r="M768" i="18"/>
  <c r="N768" i="18" s="1"/>
  <c r="M857" i="18"/>
  <c r="N857" i="18" s="1"/>
  <c r="M140" i="18"/>
  <c r="N140" i="18" s="1"/>
  <c r="M553" i="18"/>
  <c r="N553" i="18" s="1"/>
  <c r="M386" i="18"/>
  <c r="N386" i="18" s="1"/>
  <c r="M31" i="18"/>
  <c r="N31" i="18" s="1"/>
  <c r="M77" i="18"/>
  <c r="N77" i="18" s="1"/>
  <c r="M451" i="18"/>
  <c r="N451" i="18" s="1"/>
  <c r="M676" i="18"/>
  <c r="N676" i="18" s="1"/>
  <c r="M211" i="18"/>
  <c r="N211" i="18" s="1"/>
  <c r="M910" i="18"/>
  <c r="N910" i="18" s="1"/>
  <c r="M107" i="18"/>
  <c r="N107" i="18" s="1"/>
  <c r="M589" i="18"/>
  <c r="N589" i="18" s="1"/>
  <c r="M609" i="18"/>
  <c r="N609" i="18" s="1"/>
  <c r="M802" i="18"/>
  <c r="N802" i="18" s="1"/>
  <c r="M668" i="18"/>
  <c r="N668" i="18" s="1"/>
  <c r="M175" i="18"/>
  <c r="N175" i="18" s="1"/>
  <c r="M883" i="18"/>
  <c r="N883" i="18" s="1"/>
  <c r="M249" i="18"/>
  <c r="N249" i="18" s="1"/>
  <c r="M409" i="18"/>
  <c r="N409" i="18" s="1"/>
  <c r="M617" i="18"/>
  <c r="N617" i="18" s="1"/>
  <c r="M929" i="18"/>
  <c r="N929" i="18" s="1"/>
  <c r="M145" i="18"/>
  <c r="N145" i="18" s="1"/>
  <c r="M173" i="18"/>
  <c r="N173" i="18" s="1"/>
  <c r="M284" i="18"/>
  <c r="N284" i="18" s="1"/>
  <c r="M812" i="18"/>
  <c r="N812" i="18" s="1"/>
  <c r="M779" i="18"/>
  <c r="N779" i="18" s="1"/>
  <c r="M234" i="18"/>
  <c r="N234" i="18" s="1"/>
  <c r="M415" i="18"/>
  <c r="N415" i="18" s="1"/>
  <c r="M850" i="18"/>
  <c r="N850" i="18" s="1"/>
  <c r="M636" i="18"/>
  <c r="N636" i="18" s="1"/>
  <c r="M91" i="18"/>
  <c r="N91" i="18" s="1"/>
  <c r="M117" i="18"/>
  <c r="N117" i="18" s="1"/>
  <c r="M235" i="18"/>
  <c r="N235" i="18" s="1"/>
  <c r="M345" i="18"/>
  <c r="N345" i="18" s="1"/>
  <c r="M522" i="18"/>
  <c r="N522" i="18" s="1"/>
  <c r="M618" i="18"/>
  <c r="N618" i="18" s="1"/>
  <c r="M988" i="18"/>
  <c r="N988" i="18" s="1"/>
  <c r="M34" i="18"/>
  <c r="N34" i="18" s="1"/>
  <c r="M201" i="18"/>
  <c r="N201" i="18" s="1"/>
  <c r="M226" i="18"/>
  <c r="N226" i="18" s="1"/>
  <c r="M269" i="18"/>
  <c r="N269" i="18" s="1"/>
  <c r="M303" i="18"/>
  <c r="N303" i="18" s="1"/>
  <c r="M462" i="18"/>
  <c r="N462" i="18" s="1"/>
  <c r="M704" i="18"/>
  <c r="N704" i="18" s="1"/>
  <c r="M738" i="18"/>
  <c r="N738" i="18" s="1"/>
  <c r="M755" i="18"/>
  <c r="N755" i="18" s="1"/>
  <c r="M941" i="18"/>
  <c r="N941" i="18" s="1"/>
  <c r="M961" i="18"/>
  <c r="N961" i="18" s="1"/>
  <c r="M118" i="18"/>
  <c r="N118" i="18" s="1"/>
  <c r="M236" i="18"/>
  <c r="N236" i="18" s="1"/>
  <c r="M261" i="18"/>
  <c r="N261" i="18" s="1"/>
  <c r="M417" i="18"/>
  <c r="N417" i="18" s="1"/>
  <c r="M479" i="18"/>
  <c r="N479" i="18" s="1"/>
  <c r="M806" i="18"/>
  <c r="N806" i="18" s="1"/>
  <c r="M877" i="18"/>
  <c r="N877" i="18" s="1"/>
  <c r="M952" i="18"/>
  <c r="N952" i="18" s="1"/>
  <c r="M41" i="18"/>
  <c r="N41" i="18" s="1"/>
  <c r="M99" i="18"/>
  <c r="N99" i="18" s="1"/>
  <c r="M200" i="18"/>
  <c r="N200" i="18" s="1"/>
  <c r="M209" i="18"/>
  <c r="N209" i="18" s="1"/>
  <c r="M277" i="18"/>
  <c r="N277" i="18" s="1"/>
  <c r="M487" i="18"/>
  <c r="N487" i="18" s="1"/>
  <c r="M913" i="18"/>
  <c r="N913" i="18" s="1"/>
  <c r="M143" i="18"/>
  <c r="N143" i="18" s="1"/>
  <c r="M362" i="18"/>
  <c r="N362" i="18" s="1"/>
  <c r="M712" i="18"/>
  <c r="N712" i="18" s="1"/>
  <c r="M18" i="18"/>
  <c r="N18" i="18" s="1"/>
  <c r="M202" i="18"/>
  <c r="N202" i="18" s="1"/>
  <c r="M245" i="18"/>
  <c r="N245" i="18" s="1"/>
  <c r="M372" i="18"/>
  <c r="N372" i="18" s="1"/>
  <c r="M933" i="18"/>
  <c r="N933" i="18" s="1"/>
  <c r="M942" i="18"/>
  <c r="N942" i="18" s="1"/>
  <c r="M228" i="18"/>
  <c r="N228" i="18" s="1"/>
  <c r="M69" i="18"/>
  <c r="N69" i="18" s="1"/>
  <c r="M45" i="18"/>
  <c r="N45" i="18" s="1"/>
  <c r="M179" i="18"/>
  <c r="N179" i="18" s="1"/>
  <c r="M272" i="18"/>
  <c r="N272" i="18" s="1"/>
  <c r="M289" i="18"/>
  <c r="N289" i="18" s="1"/>
  <c r="M428" i="18"/>
  <c r="N428" i="18" s="1"/>
  <c r="M551" i="18"/>
  <c r="N551" i="18" s="1"/>
  <c r="M945" i="18"/>
  <c r="N945" i="18" s="1"/>
  <c r="M27" i="18"/>
  <c r="N27" i="18" s="1"/>
  <c r="M60" i="18"/>
  <c r="N60" i="18" s="1"/>
  <c r="M782" i="18"/>
  <c r="N782" i="18" s="1"/>
  <c r="M790" i="18"/>
  <c r="N790" i="18" s="1"/>
  <c r="M825" i="18"/>
  <c r="N825" i="18" s="1"/>
  <c r="M852" i="18"/>
  <c r="N852" i="18" s="1"/>
  <c r="M943" i="18"/>
  <c r="N943" i="18" s="1"/>
  <c r="M445" i="18"/>
  <c r="N445" i="18" s="1"/>
  <c r="M870" i="18"/>
  <c r="N870" i="18" s="1"/>
  <c r="M935" i="18"/>
  <c r="N935" i="18" s="1"/>
  <c r="M542" i="18"/>
  <c r="N542" i="18" s="1"/>
  <c r="M366" i="18"/>
  <c r="N366" i="18" s="1"/>
  <c r="M393" i="18"/>
  <c r="N393" i="18" s="1"/>
  <c r="M517" i="18"/>
  <c r="N517" i="18" s="1"/>
  <c r="M560" i="18"/>
  <c r="N560" i="18" s="1"/>
  <c r="M578" i="18"/>
  <c r="N578" i="18" s="1"/>
  <c r="M741" i="18"/>
  <c r="N741" i="18" s="1"/>
  <c r="M917" i="18"/>
  <c r="N917" i="18" s="1"/>
  <c r="M926" i="18"/>
  <c r="N926" i="18" s="1"/>
  <c r="M29" i="18"/>
  <c r="N29" i="18" s="1"/>
  <c r="M163" i="18"/>
  <c r="N163" i="18" s="1"/>
  <c r="M298" i="18"/>
  <c r="N298" i="18" s="1"/>
  <c r="M357" i="18"/>
  <c r="N357" i="18" s="1"/>
  <c r="M828" i="18"/>
  <c r="N828" i="18" s="1"/>
  <c r="M881" i="18"/>
  <c r="N881" i="18" s="1"/>
  <c r="M955" i="18"/>
  <c r="N955" i="18" s="1"/>
  <c r="M757" i="18"/>
  <c r="N757" i="18" s="1"/>
  <c r="M238" i="18"/>
  <c r="N238" i="18" s="1"/>
  <c r="M305" i="18"/>
  <c r="N305" i="18" s="1"/>
  <c r="M585" i="18"/>
  <c r="N585" i="18" s="1"/>
  <c r="M723" i="18"/>
  <c r="N723" i="18" s="1"/>
  <c r="M120" i="18"/>
  <c r="N120" i="18" s="1"/>
  <c r="M128" i="18"/>
  <c r="N128" i="18" s="1"/>
  <c r="M568" i="18"/>
  <c r="N568" i="18" s="1"/>
  <c r="M944" i="18"/>
  <c r="N944" i="18" s="1"/>
  <c r="M61" i="18"/>
  <c r="N61" i="18" s="1"/>
  <c r="M631" i="18"/>
  <c r="N631" i="18" s="1"/>
  <c r="M71" i="18"/>
  <c r="N71" i="18" s="1"/>
  <c r="M358" i="18"/>
  <c r="N358" i="18" s="1"/>
  <c r="M376" i="18"/>
  <c r="N376" i="18" s="1"/>
  <c r="M385" i="18"/>
  <c r="N385" i="18" s="1"/>
  <c r="M429" i="18"/>
  <c r="N429" i="18" s="1"/>
  <c r="M457" i="18"/>
  <c r="N457" i="18" s="1"/>
  <c r="M552" i="18"/>
  <c r="N552" i="18" s="1"/>
  <c r="M579" i="18"/>
  <c r="N579" i="18" s="1"/>
  <c r="M716" i="18"/>
  <c r="N716" i="18" s="1"/>
  <c r="M918" i="18"/>
  <c r="N918" i="18" s="1"/>
  <c r="M315" i="18"/>
  <c r="N315" i="18" s="1"/>
  <c r="M587" i="18"/>
  <c r="N587" i="18" s="1"/>
  <c r="M596" i="18"/>
  <c r="N596" i="18" s="1"/>
  <c r="M794" i="18"/>
  <c r="N794" i="18" s="1"/>
  <c r="M197" i="18"/>
  <c r="N197" i="18" s="1"/>
  <c r="M331" i="18"/>
  <c r="N331" i="18" s="1"/>
  <c r="M438" i="18"/>
  <c r="N438" i="18" s="1"/>
  <c r="M472" i="18"/>
  <c r="N472" i="18" s="1"/>
  <c r="M845" i="18"/>
  <c r="N845" i="18" s="1"/>
  <c r="M878" i="18"/>
  <c r="N878" i="18" s="1"/>
  <c r="M904" i="18"/>
  <c r="N904" i="18" s="1"/>
  <c r="M956" i="18"/>
  <c r="N956" i="18" s="1"/>
  <c r="M58" i="18"/>
  <c r="N58" i="18" s="1"/>
  <c r="M97" i="18"/>
  <c r="N97" i="18" s="1"/>
  <c r="M137" i="18"/>
  <c r="N137" i="18" s="1"/>
  <c r="M246" i="18"/>
  <c r="N246" i="18" s="1"/>
  <c r="M317" i="18"/>
  <c r="N317" i="18" s="1"/>
  <c r="M482" i="18"/>
  <c r="N482" i="18" s="1"/>
  <c r="M547" i="18"/>
  <c r="N547" i="18" s="1"/>
  <c r="M686" i="18"/>
  <c r="N686" i="18" s="1"/>
  <c r="M855" i="18"/>
  <c r="N855" i="18" s="1"/>
  <c r="M905" i="18"/>
  <c r="N905" i="18" s="1"/>
  <c r="M922" i="18"/>
  <c r="N922" i="18" s="1"/>
  <c r="M837" i="18"/>
  <c r="N837" i="18" s="1"/>
  <c r="M390" i="18"/>
  <c r="N390" i="18" s="1"/>
  <c r="M662" i="18"/>
  <c r="N662" i="18" s="1"/>
  <c r="M702" i="18"/>
  <c r="N702" i="18" s="1"/>
  <c r="M773" i="18"/>
  <c r="N773" i="18" s="1"/>
  <c r="M222" i="18"/>
  <c r="N222" i="18" s="1"/>
  <c r="M293" i="18"/>
  <c r="N293" i="18" s="1"/>
  <c r="M373" i="18"/>
  <c r="N373" i="18" s="1"/>
  <c r="M423" i="18"/>
  <c r="N423" i="18" s="1"/>
  <c r="M440" i="18"/>
  <c r="N440" i="18" s="1"/>
  <c r="M498" i="18"/>
  <c r="N498" i="18" s="1"/>
  <c r="M639" i="18"/>
  <c r="N639" i="18" s="1"/>
  <c r="M813" i="18"/>
  <c r="N813" i="18" s="1"/>
  <c r="M871" i="18"/>
  <c r="N871" i="18" s="1"/>
  <c r="M931" i="18"/>
  <c r="N931" i="18" s="1"/>
  <c r="M949" i="18"/>
  <c r="N949" i="18" s="1"/>
  <c r="M19" i="18"/>
  <c r="N19" i="18" s="1"/>
  <c r="M43" i="18"/>
  <c r="N43" i="18" s="1"/>
  <c r="M130" i="18"/>
  <c r="N130" i="18" s="1"/>
  <c r="M515" i="18"/>
  <c r="N515" i="18" s="1"/>
  <c r="M695" i="18"/>
  <c r="N695" i="18" s="1"/>
  <c r="M906" i="18"/>
  <c r="N906" i="18" s="1"/>
  <c r="M154" i="18"/>
  <c r="N154" i="18" s="1"/>
  <c r="M248" i="18"/>
  <c r="N248" i="18" s="1"/>
  <c r="M344" i="18"/>
  <c r="N344" i="18" s="1"/>
  <c r="M405" i="18"/>
  <c r="N405" i="18" s="1"/>
  <c r="M496" i="18"/>
  <c r="N496" i="18" s="1"/>
  <c r="M526" i="18"/>
  <c r="N526" i="18" s="1"/>
  <c r="M564" i="18"/>
  <c r="N564" i="18" s="1"/>
  <c r="M684" i="18"/>
  <c r="N684" i="18" s="1"/>
  <c r="M743" i="18"/>
  <c r="N743" i="18" s="1"/>
  <c r="M795" i="18"/>
  <c r="N795" i="18" s="1"/>
  <c r="M398" i="18"/>
  <c r="N398" i="18" s="1"/>
  <c r="M452" i="18"/>
  <c r="N452" i="18" s="1"/>
  <c r="M565" i="18"/>
  <c r="N565" i="18" s="1"/>
  <c r="M626" i="18"/>
  <c r="N626" i="18" s="1"/>
  <c r="M826" i="18"/>
  <c r="N826" i="18" s="1"/>
  <c r="M989" i="18"/>
  <c r="N989" i="18" s="1"/>
  <c r="M32" i="18"/>
  <c r="N32" i="18" s="1"/>
  <c r="M604" i="18"/>
  <c r="N604" i="18" s="1"/>
  <c r="M865" i="18"/>
  <c r="N865" i="18" s="1"/>
  <c r="M992" i="18"/>
  <c r="N992" i="18" s="1"/>
  <c r="M150" i="18"/>
  <c r="N150" i="18" s="1"/>
  <c r="M658" i="18"/>
  <c r="N658" i="18" s="1"/>
  <c r="M673" i="18"/>
  <c r="N673" i="18" s="1"/>
  <c r="M717" i="18"/>
  <c r="N717" i="18" s="1"/>
  <c r="M78" i="18"/>
  <c r="N78" i="18" s="1"/>
  <c r="M186" i="18"/>
  <c r="N186" i="18" s="1"/>
  <c r="M259" i="18"/>
  <c r="N259" i="18" s="1"/>
  <c r="M274" i="18"/>
  <c r="N274" i="18" s="1"/>
  <c r="M318" i="18"/>
  <c r="N318" i="18" s="1"/>
  <c r="M545" i="18"/>
  <c r="N545" i="18" s="1"/>
  <c r="M599" i="18"/>
  <c r="N599" i="18" s="1"/>
  <c r="M621" i="18"/>
  <c r="N621" i="18" s="1"/>
  <c r="M651" i="18"/>
  <c r="N651" i="18" s="1"/>
  <c r="M725" i="18"/>
  <c r="N725" i="18" s="1"/>
  <c r="M769" i="18"/>
  <c r="N769" i="18" s="1"/>
  <c r="M853" i="18"/>
  <c r="N853" i="18" s="1"/>
  <c r="M891" i="18"/>
  <c r="N891" i="18" s="1"/>
  <c r="M907" i="18"/>
  <c r="N907" i="18" s="1"/>
  <c r="M969" i="18"/>
  <c r="N969" i="18" s="1"/>
  <c r="M424" i="18"/>
  <c r="N424" i="18" s="1"/>
  <c r="M448" i="18"/>
  <c r="N448" i="18" s="1"/>
  <c r="M538" i="18"/>
  <c r="N538" i="18" s="1"/>
  <c r="M598" i="18"/>
  <c r="N598" i="18" s="1"/>
  <c r="M466" i="18"/>
  <c r="N466" i="18" s="1"/>
  <c r="M532" i="18"/>
  <c r="N532" i="18" s="1"/>
  <c r="M984" i="18"/>
  <c r="N984" i="18" s="1"/>
  <c r="M454" i="18"/>
  <c r="N454" i="18" s="1"/>
  <c r="M520" i="18"/>
  <c r="N520" i="18" s="1"/>
  <c r="M574" i="18"/>
  <c r="N574" i="18" s="1"/>
  <c r="M622" i="18"/>
  <c r="N622" i="18" s="1"/>
  <c r="E2" i="8" l="1" a="1"/>
  <c r="E2" i="8" s="1"/>
  <c r="A1" i="8"/>
  <c r="K332" i="1"/>
  <c r="E13" i="8"/>
  <c r="E12" i="8"/>
  <c r="E11" i="8"/>
  <c r="E10" i="8"/>
  <c r="E9" i="8"/>
  <c r="E8" i="8"/>
  <c r="E7" i="8"/>
  <c r="E6" i="8"/>
  <c r="E5" i="8"/>
  <c r="E4" i="8"/>
  <c r="E3" i="8"/>
  <c r="N328" i="17"/>
  <c r="N327" i="17"/>
  <c r="N326" i="17"/>
  <c r="N325" i="17"/>
  <c r="N324" i="17"/>
  <c r="N323" i="17"/>
  <c r="N322" i="17"/>
  <c r="N321" i="17"/>
  <c r="N320" i="17"/>
  <c r="N319" i="17"/>
  <c r="N318" i="17"/>
  <c r="N317" i="17"/>
  <c r="N316" i="17"/>
  <c r="N315" i="17"/>
  <c r="N314" i="17"/>
  <c r="N313" i="17"/>
  <c r="N312" i="17"/>
  <c r="N311" i="17"/>
  <c r="N310" i="17"/>
  <c r="N309" i="17"/>
  <c r="N308" i="17"/>
  <c r="N307" i="17"/>
  <c r="N306" i="17"/>
  <c r="N305" i="17"/>
  <c r="N304" i="17"/>
  <c r="N303" i="17"/>
  <c r="N302" i="17"/>
  <c r="N301" i="17"/>
  <c r="N300" i="17"/>
  <c r="N299" i="17"/>
  <c r="N298" i="17"/>
  <c r="N297" i="17"/>
  <c r="N296" i="17"/>
  <c r="N295" i="17"/>
  <c r="N294" i="17"/>
  <c r="N293" i="17"/>
  <c r="N292" i="17"/>
  <c r="N291" i="17"/>
  <c r="N290" i="17"/>
  <c r="N289" i="17"/>
  <c r="N288" i="17"/>
  <c r="N287" i="17"/>
  <c r="N286" i="17"/>
  <c r="N285" i="17"/>
  <c r="N284" i="17"/>
  <c r="N283" i="17"/>
  <c r="N282" i="17"/>
  <c r="N281" i="17"/>
  <c r="N280" i="17"/>
  <c r="N279" i="17"/>
  <c r="N278" i="17"/>
  <c r="N277" i="17"/>
  <c r="N276" i="17"/>
  <c r="N275" i="17"/>
  <c r="N274" i="17"/>
  <c r="N273" i="17"/>
  <c r="N272" i="17"/>
  <c r="N271" i="17"/>
  <c r="N270" i="17"/>
  <c r="N269" i="17"/>
  <c r="N268" i="17"/>
  <c r="N267" i="17"/>
  <c r="N266" i="17"/>
  <c r="N265" i="17"/>
  <c r="N264" i="17"/>
  <c r="N263" i="17"/>
  <c r="N262" i="17"/>
  <c r="N261" i="17"/>
  <c r="N260" i="17"/>
  <c r="N259" i="17"/>
  <c r="N258" i="17"/>
  <c r="N257" i="17"/>
  <c r="N256" i="17"/>
  <c r="N255" i="17"/>
  <c r="N254" i="17"/>
  <c r="N253" i="17"/>
  <c r="N252" i="17"/>
  <c r="N251" i="17"/>
  <c r="N250" i="17"/>
  <c r="N249" i="17"/>
  <c r="N248" i="17"/>
  <c r="N247" i="17"/>
  <c r="N246" i="17"/>
  <c r="N245" i="17"/>
  <c r="N244" i="17"/>
  <c r="N243" i="17"/>
  <c r="N242" i="17"/>
  <c r="N241" i="17"/>
  <c r="N240" i="17"/>
  <c r="N239" i="17"/>
  <c r="N238" i="17"/>
  <c r="N237" i="17"/>
  <c r="N236" i="17"/>
  <c r="N235" i="17"/>
  <c r="N234" i="17"/>
  <c r="N233" i="17"/>
  <c r="N232" i="17"/>
  <c r="N231" i="17"/>
  <c r="N230" i="17"/>
  <c r="N229" i="17"/>
  <c r="N228" i="17"/>
  <c r="N227" i="17"/>
  <c r="N226" i="17"/>
  <c r="N225" i="17"/>
  <c r="N224" i="17"/>
  <c r="N223" i="17"/>
  <c r="N222" i="17"/>
  <c r="N221" i="17"/>
  <c r="N220" i="17"/>
  <c r="N219" i="17"/>
  <c r="N218" i="17"/>
  <c r="N217" i="17"/>
  <c r="N216" i="17"/>
  <c r="N215" i="17"/>
  <c r="N214" i="17"/>
  <c r="N213" i="17"/>
  <c r="N212" i="17"/>
  <c r="N211" i="17"/>
  <c r="N210" i="17"/>
  <c r="N209" i="17"/>
  <c r="N208" i="17"/>
  <c r="N207" i="17"/>
  <c r="N206" i="17"/>
  <c r="N205" i="17"/>
  <c r="N204" i="17"/>
  <c r="N203" i="17"/>
  <c r="N202" i="17"/>
  <c r="N201" i="17"/>
  <c r="N200" i="17"/>
  <c r="N199" i="17"/>
  <c r="N198" i="17"/>
  <c r="N197" i="17"/>
  <c r="N196" i="17"/>
  <c r="N195" i="17"/>
  <c r="N194" i="17"/>
  <c r="N193" i="17"/>
  <c r="N192" i="17"/>
  <c r="N191" i="17"/>
  <c r="N190" i="17"/>
  <c r="N189" i="17"/>
  <c r="N188" i="17"/>
  <c r="N187" i="17"/>
  <c r="N186" i="17"/>
  <c r="N185" i="17"/>
  <c r="N184" i="17"/>
  <c r="N183" i="17"/>
  <c r="N182" i="17"/>
  <c r="N181" i="17"/>
  <c r="N180" i="17"/>
  <c r="N179" i="17"/>
  <c r="N178" i="17"/>
  <c r="N177" i="17"/>
  <c r="N176" i="17"/>
  <c r="N175" i="17"/>
  <c r="N174" i="17"/>
  <c r="N173" i="17"/>
  <c r="N172" i="17"/>
  <c r="N171" i="17"/>
  <c r="N170" i="17"/>
  <c r="N169" i="17"/>
  <c r="N168" i="17"/>
  <c r="N167" i="17"/>
  <c r="N166" i="17"/>
  <c r="N165" i="17"/>
  <c r="N164" i="17"/>
  <c r="N163" i="17"/>
  <c r="N162" i="17"/>
  <c r="N161" i="17"/>
  <c r="N160" i="17"/>
  <c r="N159" i="17"/>
  <c r="N158" i="17"/>
  <c r="N157" i="17"/>
  <c r="N156" i="17"/>
  <c r="N155" i="17"/>
  <c r="N154" i="17"/>
  <c r="N153" i="17"/>
  <c r="N152" i="17"/>
  <c r="N151" i="17"/>
  <c r="N150" i="17"/>
  <c r="N149" i="17"/>
  <c r="N148" i="17"/>
  <c r="N147" i="17"/>
  <c r="N146" i="17"/>
  <c r="N145" i="17"/>
  <c r="N144" i="17"/>
  <c r="N143" i="17"/>
  <c r="N142" i="17"/>
  <c r="N141" i="17"/>
  <c r="N140" i="17"/>
  <c r="N139" i="17"/>
  <c r="N138" i="17"/>
  <c r="N137" i="17"/>
  <c r="N136" i="17"/>
  <c r="N135" i="17"/>
  <c r="N134" i="17"/>
  <c r="N133" i="17"/>
  <c r="N132" i="17"/>
  <c r="N131" i="17"/>
  <c r="N130" i="17"/>
  <c r="N129" i="17"/>
  <c r="N128" i="17"/>
  <c r="N127" i="17"/>
  <c r="N126" i="17"/>
  <c r="N125" i="17"/>
  <c r="N124" i="17"/>
  <c r="N123" i="17"/>
  <c r="N122" i="17"/>
  <c r="N121" i="17"/>
  <c r="N120" i="17"/>
  <c r="N119" i="17"/>
  <c r="N118" i="17"/>
  <c r="N117" i="17"/>
  <c r="N116" i="17"/>
  <c r="N115" i="17"/>
  <c r="N114" i="17"/>
  <c r="N113" i="17"/>
  <c r="N112" i="17"/>
  <c r="N111" i="17"/>
  <c r="N110" i="17"/>
  <c r="N109" i="17"/>
  <c r="N108" i="17"/>
  <c r="N107" i="17"/>
  <c r="N106" i="17"/>
  <c r="N105" i="17"/>
  <c r="N104" i="17"/>
  <c r="N103" i="17"/>
  <c r="N102" i="17"/>
  <c r="N101" i="17"/>
  <c r="N100" i="17"/>
  <c r="N99" i="17"/>
  <c r="N98" i="17"/>
  <c r="N97" i="17"/>
  <c r="N96" i="17"/>
  <c r="N95" i="17"/>
  <c r="N94" i="17"/>
  <c r="N93" i="17"/>
  <c r="N92" i="17"/>
  <c r="N91" i="17"/>
  <c r="N90" i="17"/>
  <c r="N89" i="17"/>
  <c r="N88" i="17"/>
  <c r="N87" i="17"/>
  <c r="N86" i="17"/>
  <c r="N85" i="17"/>
  <c r="N84" i="17"/>
  <c r="N83" i="17"/>
  <c r="N82" i="17"/>
  <c r="N81" i="17"/>
  <c r="N80" i="17"/>
  <c r="N79" i="17"/>
  <c r="N78" i="17"/>
  <c r="N77" i="17"/>
  <c r="N76" i="17"/>
  <c r="N75" i="17"/>
  <c r="N74" i="17"/>
  <c r="N73" i="17"/>
  <c r="N72" i="17"/>
  <c r="N71" i="17"/>
  <c r="N70" i="17"/>
  <c r="N69" i="17"/>
  <c r="N68" i="17"/>
  <c r="N67" i="17"/>
  <c r="N66" i="17"/>
  <c r="N65" i="17"/>
  <c r="N64" i="17"/>
  <c r="N63" i="17"/>
  <c r="N62" i="17"/>
  <c r="N61" i="17"/>
  <c r="N60" i="17"/>
  <c r="N59" i="17"/>
  <c r="N58" i="17"/>
  <c r="N57" i="17"/>
  <c r="N56" i="17"/>
  <c r="N55" i="17"/>
  <c r="N54" i="17"/>
  <c r="N53" i="17"/>
  <c r="N52" i="17"/>
  <c r="N51" i="17"/>
  <c r="N50" i="17"/>
  <c r="N49" i="17"/>
  <c r="N48" i="17"/>
  <c r="N47" i="17"/>
  <c r="N46" i="17"/>
  <c r="N45" i="17"/>
  <c r="N44" i="17"/>
  <c r="N43" i="17"/>
  <c r="N42" i="17"/>
  <c r="N41" i="17"/>
  <c r="N40" i="17"/>
  <c r="N39" i="17"/>
  <c r="N38" i="17"/>
  <c r="N37" i="17"/>
  <c r="N36" i="17"/>
  <c r="N35" i="17"/>
  <c r="N34" i="17"/>
  <c r="N33" i="17"/>
  <c r="N32" i="17"/>
  <c r="N31" i="17"/>
  <c r="N30" i="17"/>
  <c r="N29" i="17"/>
  <c r="N28" i="17"/>
  <c r="N27" i="17"/>
  <c r="N26" i="17"/>
  <c r="N25" i="17"/>
  <c r="N24" i="17"/>
  <c r="N23" i="17"/>
  <c r="N22" i="17"/>
  <c r="N21" i="17"/>
  <c r="N20" i="17"/>
  <c r="N19" i="17"/>
  <c r="N18" i="17"/>
  <c r="N17" i="17"/>
  <c r="N16" i="17"/>
  <c r="N15" i="17"/>
  <c r="N14" i="17"/>
  <c r="N13" i="17"/>
  <c r="N12" i="17"/>
  <c r="N11" i="17"/>
  <c r="N10" i="17"/>
  <c r="N9" i="17"/>
  <c r="N8" i="17"/>
  <c r="N7" i="17"/>
  <c r="N6" i="17"/>
  <c r="O13" i="5"/>
  <c r="N13" i="5"/>
  <c r="M13" i="5"/>
  <c r="L13" i="5"/>
  <c r="K13" i="5"/>
  <c r="J13" i="5"/>
  <c r="I13" i="5"/>
  <c r="H13" i="5"/>
  <c r="G13" i="5"/>
  <c r="F13" i="5"/>
  <c r="E13" i="5"/>
  <c r="D13" i="5"/>
  <c r="C13" i="5"/>
  <c r="B13" i="5"/>
  <c r="O12" i="5"/>
  <c r="N12" i="5"/>
  <c r="M12" i="5"/>
  <c r="L12" i="5"/>
  <c r="K12" i="5"/>
  <c r="J12" i="5"/>
  <c r="I12" i="5"/>
  <c r="H12" i="5"/>
  <c r="G12" i="5"/>
  <c r="F12" i="5"/>
  <c r="E12" i="5"/>
  <c r="D12" i="5"/>
  <c r="C12" i="5"/>
  <c r="B12" i="5"/>
  <c r="O11" i="5"/>
  <c r="N11" i="5"/>
  <c r="M11" i="5"/>
  <c r="L11" i="5"/>
  <c r="K11" i="5"/>
  <c r="J11" i="5"/>
  <c r="I11" i="5"/>
  <c r="H11" i="5"/>
  <c r="G11" i="5"/>
  <c r="F11" i="5"/>
  <c r="E11" i="5"/>
  <c r="D11" i="5"/>
  <c r="C11" i="5"/>
  <c r="I12" i="9"/>
  <c r="I11" i="9"/>
  <c r="I10" i="9"/>
  <c r="I9" i="9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<sst xmlns="http://schemas.openxmlformats.org/spreadsheetml/2006/main" count="12662" uniqueCount="472">
  <si>
    <t>Name</t>
  </si>
  <si>
    <t>Category</t>
  </si>
  <si>
    <t>Product Name</t>
  </si>
  <si>
    <t>Region</t>
  </si>
  <si>
    <t>City</t>
  </si>
  <si>
    <t>State</t>
  </si>
  <si>
    <t>Gender</t>
  </si>
  <si>
    <t>Quantity</t>
  </si>
  <si>
    <t>Rate</t>
  </si>
  <si>
    <t>Amount</t>
  </si>
  <si>
    <t>Bharat Innovations</t>
  </si>
  <si>
    <t>Electronic</t>
  </si>
  <si>
    <t>Speaker</t>
  </si>
  <si>
    <t>North</t>
  </si>
  <si>
    <t>Delhi</t>
  </si>
  <si>
    <t>Male</t>
  </si>
  <si>
    <t>Green Leaf Enterprises</t>
  </si>
  <si>
    <t>Earbuds</t>
  </si>
  <si>
    <t>West</t>
  </si>
  <si>
    <t>Mumbai</t>
  </si>
  <si>
    <t>Maharashtra</t>
  </si>
  <si>
    <t>Urban Pulse Technologies</t>
  </si>
  <si>
    <t>East</t>
  </si>
  <si>
    <t>Kolkata</t>
  </si>
  <si>
    <t>West Bengal</t>
  </si>
  <si>
    <t>Mystic India Exports</t>
  </si>
  <si>
    <t>South</t>
  </si>
  <si>
    <t>Chennai</t>
  </si>
  <si>
    <t>Tamil Nadu</t>
  </si>
  <si>
    <t>Golden Horizon Ventures</t>
  </si>
  <si>
    <t xml:space="preserve">Fashion </t>
  </si>
  <si>
    <t>Women dress</t>
  </si>
  <si>
    <t>Bengaluru</t>
  </si>
  <si>
    <t>Karnataka</t>
  </si>
  <si>
    <t>Eternal Traditions</t>
  </si>
  <si>
    <t>Hyderabad</t>
  </si>
  <si>
    <t>Telangana</t>
  </si>
  <si>
    <t>Apex Solutions</t>
  </si>
  <si>
    <t>Ahmedabad</t>
  </si>
  <si>
    <t>Gujarat</t>
  </si>
  <si>
    <t>Harmony Foods</t>
  </si>
  <si>
    <t>Pune</t>
  </si>
  <si>
    <t>Pure Essence Skincare</t>
  </si>
  <si>
    <t>Jaipur</t>
  </si>
  <si>
    <t>Rajasthan</t>
  </si>
  <si>
    <t>Female</t>
  </si>
  <si>
    <t>Zenith Construction Co.</t>
  </si>
  <si>
    <t>Surat</t>
  </si>
  <si>
    <t>Radiant Health Systems</t>
  </si>
  <si>
    <t>Lucknow</t>
  </si>
  <si>
    <t>Uttar Pradesh</t>
  </si>
  <si>
    <t>Divine Creations</t>
  </si>
  <si>
    <t>Kanpur</t>
  </si>
  <si>
    <t>Metro Tech Solutions</t>
  </si>
  <si>
    <t>Nagpur</t>
  </si>
  <si>
    <t>True Path Logistics</t>
  </si>
  <si>
    <t>Central</t>
  </si>
  <si>
    <t>Indore</t>
  </si>
  <si>
    <t>Madhya Pradesh</t>
  </si>
  <si>
    <t>Sacred Roots Apparel</t>
  </si>
  <si>
    <t>Male dress</t>
  </si>
  <si>
    <t>Thane</t>
  </si>
  <si>
    <t>Quantum Finance Services</t>
  </si>
  <si>
    <t>North (Union Territory)</t>
  </si>
  <si>
    <t>Chandigarh</t>
  </si>
  <si>
    <t>Brilliant Minds Academy</t>
  </si>
  <si>
    <t>Bhopal</t>
  </si>
  <si>
    <t>Visionary Holdings</t>
  </si>
  <si>
    <t>Visakhapatnam</t>
  </si>
  <si>
    <t>Andhra Pradesh</t>
  </si>
  <si>
    <t>Stellar Design Studio</t>
  </si>
  <si>
    <t>Patna</t>
  </si>
  <si>
    <t>Bihar</t>
  </si>
  <si>
    <t>Classic Cuisines</t>
  </si>
  <si>
    <t>Vadodara</t>
  </si>
  <si>
    <t>Bold Ventures</t>
  </si>
  <si>
    <t>Agra</t>
  </si>
  <si>
    <t>Prestige Automobiles</t>
  </si>
  <si>
    <t>TV</t>
  </si>
  <si>
    <t>Meerut</t>
  </si>
  <si>
    <t>Elite Marketing Solutions</t>
  </si>
  <si>
    <t>Coimbatore</t>
  </si>
  <si>
    <t>Natural Bliss Beverages</t>
  </si>
  <si>
    <t>Madurai</t>
  </si>
  <si>
    <t>Crystal Clear Solutions</t>
  </si>
  <si>
    <t>Jodhpur</t>
  </si>
  <si>
    <t>Modern Trends Fashion</t>
  </si>
  <si>
    <t>Varanasi</t>
  </si>
  <si>
    <t>Heritage Crafts</t>
  </si>
  <si>
    <t>Ranchi</t>
  </si>
  <si>
    <t>Jharkhand</t>
  </si>
  <si>
    <t>Future Insights Analytics</t>
  </si>
  <si>
    <t>Kochi</t>
  </si>
  <si>
    <t>Kerala</t>
  </si>
  <si>
    <t>Emerald Estate Developers</t>
  </si>
  <si>
    <t>Aurangabad</t>
  </si>
  <si>
    <t>Starlight Media Group</t>
  </si>
  <si>
    <t>Shimla</t>
  </si>
  <si>
    <t>Himachal Pradesh</t>
  </si>
  <si>
    <t>Supreme Electronics</t>
  </si>
  <si>
    <t>Dehradun</t>
  </si>
  <si>
    <t>Uttarakhand</t>
  </si>
  <si>
    <t>Optimum Wellness</t>
  </si>
  <si>
    <t>Northeast</t>
  </si>
  <si>
    <t>Guwahati</t>
  </si>
  <si>
    <t>Assam</t>
  </si>
  <si>
    <t>Zenith Books Publishing</t>
  </si>
  <si>
    <t>Amritsar</t>
  </si>
  <si>
    <t>Punjab</t>
  </si>
  <si>
    <t>Pinnacle Innovations</t>
  </si>
  <si>
    <t>Raipur</t>
  </si>
  <si>
    <t>Chhattisgarh</t>
  </si>
  <si>
    <t>Apex Travel Services</t>
  </si>
  <si>
    <t>Durgapur</t>
  </si>
  <si>
    <t>Golden Era Realty</t>
  </si>
  <si>
    <t>Radiant Jewelry</t>
  </si>
  <si>
    <t>Laptop</t>
  </si>
  <si>
    <t>Gwalior</t>
  </si>
  <si>
    <t>Infinity Ventures</t>
  </si>
  <si>
    <t>Jamshedpur</t>
  </si>
  <si>
    <t>Royal Taste Foods</t>
  </si>
  <si>
    <t>Siliguri</t>
  </si>
  <si>
    <t>Harmony Homes</t>
  </si>
  <si>
    <t>Mangalore</t>
  </si>
  <si>
    <t>Urban Edge Consulting</t>
  </si>
  <si>
    <t>Prime Tech Innovations</t>
  </si>
  <si>
    <t>Legacy Designs</t>
  </si>
  <si>
    <t>Virtue Enterprises</t>
  </si>
  <si>
    <t>Radiant Health Club</t>
  </si>
  <si>
    <t>Bright Horizon Ventures</t>
  </si>
  <si>
    <t>Modern Lifestyle Products</t>
  </si>
  <si>
    <t>Nexus Trading Co.</t>
  </si>
  <si>
    <t>Radiance Spa</t>
  </si>
  <si>
    <t>Saree</t>
  </si>
  <si>
    <t>Absolute Solutions</t>
  </si>
  <si>
    <t>Verve Fitness Studio</t>
  </si>
  <si>
    <t>Sparkle Cleaners</t>
  </si>
  <si>
    <t>Global Reach Logistics</t>
  </si>
  <si>
    <t>Noble Path Finance</t>
  </si>
  <si>
    <t>Dynamic Events Management</t>
  </si>
  <si>
    <t>Crystal Waters Resort</t>
  </si>
  <si>
    <t>Excellence Tutors</t>
  </si>
  <si>
    <t>Horizon Builders</t>
  </si>
  <si>
    <t>Synergy Tech Solutions</t>
  </si>
  <si>
    <t>Classic Heritage Crafts</t>
  </si>
  <si>
    <t>Prime Focus Media</t>
  </si>
  <si>
    <t>Suit</t>
  </si>
  <si>
    <t>Noble Nutraceuticals</t>
  </si>
  <si>
    <t>Supreme Travel Agency</t>
  </si>
  <si>
    <t>Future Vision Tech</t>
  </si>
  <si>
    <t>Urban Groove Apparel</t>
  </si>
  <si>
    <t>Echo Real Estate</t>
  </si>
  <si>
    <t>Pinnacle Health Products</t>
  </si>
  <si>
    <t>Apex Auto Care</t>
  </si>
  <si>
    <t>Royal Glow Cosmetics</t>
  </si>
  <si>
    <t>Zenith Culinary Arts</t>
  </si>
  <si>
    <t>Visionary Tours</t>
  </si>
  <si>
    <t>Horizon Wellness</t>
  </si>
  <si>
    <t>Decor</t>
  </si>
  <si>
    <t>Car accessories</t>
  </si>
  <si>
    <t>True Value Electronics</t>
  </si>
  <si>
    <t>Harmony Homes Realty</t>
  </si>
  <si>
    <t>Stellar Advertising</t>
  </si>
  <si>
    <t>Radiant Enterprise Solutions</t>
  </si>
  <si>
    <t>Modern Trends Retail</t>
  </si>
  <si>
    <t>Global Spectrum Consulting</t>
  </si>
  <si>
    <t>Elite Essence Products</t>
  </si>
  <si>
    <t>Dynamic Creations</t>
  </si>
  <si>
    <t>Quantum Design Studio</t>
  </si>
  <si>
    <t>Infinite Solutions</t>
  </si>
  <si>
    <t>Apex Construction</t>
  </si>
  <si>
    <t>Legacy Innovations</t>
  </si>
  <si>
    <t>Pure Harmony Foods</t>
  </si>
  <si>
    <t>Zenith Security Systems</t>
  </si>
  <si>
    <t>Crystal Clear Beverages</t>
  </si>
  <si>
    <t>Metro Line Tech</t>
  </si>
  <si>
    <t>Urban Pulse Consulting</t>
  </si>
  <si>
    <t>Radiant Vision Studios</t>
  </si>
  <si>
    <t>Home décor</t>
  </si>
  <si>
    <t>Noble Travel Services</t>
  </si>
  <si>
    <t>Bright Future Academy</t>
  </si>
  <si>
    <t>Synergy Solutions Group</t>
  </si>
  <si>
    <t>Visionary Health Systems</t>
  </si>
  <si>
    <t>Apex Retailers</t>
  </si>
  <si>
    <t>Prestige Property Developers</t>
  </si>
  <si>
    <t>Classic Trends Fashion</t>
  </si>
  <si>
    <t>Harmony Ventures</t>
  </si>
  <si>
    <t>Stellar Realty</t>
  </si>
  <si>
    <t>Future Path Technologies</t>
  </si>
  <si>
    <t>Elite Edge Services</t>
  </si>
  <si>
    <t>Radiance Health and Wellness</t>
  </si>
  <si>
    <t>Legacy Auto Works</t>
  </si>
  <si>
    <t>Prime Essence Creations</t>
  </si>
  <si>
    <t>Quantum Ventures</t>
  </si>
  <si>
    <t>Horizon Tech Solutions</t>
  </si>
  <si>
    <t>Urban Legends Apparel</t>
  </si>
  <si>
    <t>Pure Bliss Beverages</t>
  </si>
  <si>
    <t>Noble Heights Builders</t>
  </si>
  <si>
    <t>Radiant Foods</t>
  </si>
  <si>
    <t>Zenith Financial Services</t>
  </si>
  <si>
    <t>Apex Travel Ventures</t>
  </si>
  <si>
    <t>Legacy Design Group</t>
  </si>
  <si>
    <t>Supreme Wellness</t>
  </si>
  <si>
    <t>Harmony Tech Innovations</t>
  </si>
  <si>
    <t>Stellar Education Services</t>
  </si>
  <si>
    <t>Visionary Health Products</t>
  </si>
  <si>
    <t>Crystal Innovations</t>
  </si>
  <si>
    <t>Future Trends Retail</t>
  </si>
  <si>
    <t>Radiant Horizon Ventures</t>
  </si>
  <si>
    <t>Urban Edge Realty</t>
  </si>
  <si>
    <t>Prime Focus Innovations</t>
  </si>
  <si>
    <t>Elite Spectrum Consulting</t>
  </si>
  <si>
    <t>Dynamic Design Studio</t>
  </si>
  <si>
    <t>Apex Wellness Solutions</t>
  </si>
  <si>
    <t>Royal Crest Foods</t>
  </si>
  <si>
    <t>Zenith Travels</t>
  </si>
  <si>
    <t>Modern Harmony Products</t>
  </si>
  <si>
    <t>Horizon Builders &amp; Developers</t>
  </si>
  <si>
    <t>Radiance Tech Solutions</t>
  </si>
  <si>
    <t>Legacy Apparel</t>
  </si>
  <si>
    <t>Pinnacle Education Group</t>
  </si>
  <si>
    <t>Noble Innovations</t>
  </si>
  <si>
    <t>Crystal Clear Realty</t>
  </si>
  <si>
    <t>Future Vision Realty</t>
  </si>
  <si>
    <t>Urban Pulse Media</t>
  </si>
  <si>
    <t>True Essence Health</t>
  </si>
  <si>
    <t>Apex Enterprise Solutions</t>
  </si>
  <si>
    <t>Radiant Vision Realty</t>
  </si>
  <si>
    <t>Harmony Consulting Group</t>
  </si>
  <si>
    <t>Zenith Tech Ventures</t>
  </si>
  <si>
    <t>Stellar Health Services</t>
  </si>
  <si>
    <t>Pure Path Foods</t>
  </si>
  <si>
    <t>Prestige Solutions</t>
  </si>
  <si>
    <t>Bright Horizon Realty</t>
  </si>
  <si>
    <t>Quantum Media Group</t>
  </si>
  <si>
    <t>Legacy Builders</t>
  </si>
  <si>
    <t>Apex Spa &amp; Wellness</t>
  </si>
  <si>
    <t>Radiant Travel Services</t>
  </si>
  <si>
    <t>Modern Trends Consulting</t>
  </si>
  <si>
    <t>Global Horizon Ventures</t>
  </si>
  <si>
    <t>Elite Enterprises</t>
  </si>
  <si>
    <t>Urban Wave Solutions</t>
  </si>
  <si>
    <t>Pinnacle Health Innovations</t>
  </si>
  <si>
    <t>Horizon Fashion</t>
  </si>
  <si>
    <t>Crystal Essence Beverages</t>
  </si>
  <si>
    <t>Dynamic Pathways</t>
  </si>
  <si>
    <t>Visionary Realty Solutions</t>
  </si>
  <si>
    <t>Radiance Apparel</t>
  </si>
  <si>
    <t>Zenith Design Group</t>
  </si>
  <si>
    <t>Apex Publishing House</t>
  </si>
  <si>
    <t>True Value Consulting</t>
  </si>
  <si>
    <t>Future Path Ventures</t>
  </si>
  <si>
    <t>Stellar Tech Services</t>
  </si>
  <si>
    <t>Legacy Travel Agency</t>
  </si>
  <si>
    <t>Harmony Innovations</t>
  </si>
  <si>
    <t>Pure Essence Solutions</t>
  </si>
  <si>
    <t>Elite Media Group</t>
  </si>
  <si>
    <t>Radiant Construction</t>
  </si>
  <si>
    <t>Pinnacle Finance</t>
  </si>
  <si>
    <t>Horizon Tech Ventures</t>
  </si>
  <si>
    <t>Crystal Health Solutions</t>
  </si>
  <si>
    <t>Modern Horizons Consulting</t>
  </si>
  <si>
    <t>Apex Realty Services</t>
  </si>
  <si>
    <t>Zenith Educational Group</t>
  </si>
  <si>
    <t>True Path Ventures</t>
  </si>
  <si>
    <t>Radiance Media</t>
  </si>
  <si>
    <t>Legacy Health Systems</t>
  </si>
  <si>
    <t>Urban Focus Products</t>
  </si>
  <si>
    <t>Elite Edge Consulting</t>
  </si>
  <si>
    <t>Stellar Travel Solutions</t>
  </si>
  <si>
    <t>Harmony Tech Ventures</t>
  </si>
  <si>
    <t>Pure Harmony Solutions</t>
  </si>
  <si>
    <t>Radiant Fitness Studio</t>
  </si>
  <si>
    <t>Zenith Finance Co.</t>
  </si>
  <si>
    <t>Apex Events Management</t>
  </si>
  <si>
    <t>Visionary Innovations</t>
  </si>
  <si>
    <t>Horizon Design Studio</t>
  </si>
  <si>
    <t>Modern Spectrum Solutions</t>
  </si>
  <si>
    <t>Legacy Tech Products</t>
  </si>
  <si>
    <t>Pinnacle Wellness Services</t>
  </si>
  <si>
    <t>Urban Insight Consulting</t>
  </si>
  <si>
    <t>Crystal Horizons</t>
  </si>
  <si>
    <t>Radiant Apparel</t>
  </si>
  <si>
    <t>True Value Products</t>
  </si>
  <si>
    <t>Apex Creative Solutions</t>
  </si>
  <si>
    <t>Zenith Health Products</t>
  </si>
  <si>
    <t>Stellar Media Group</t>
  </si>
  <si>
    <t>Harmony Finance Co.</t>
  </si>
  <si>
    <t>Pure Vision Ventures</t>
  </si>
  <si>
    <t>Radiance Solutions Group</t>
  </si>
  <si>
    <t>Legacy Travel Services</t>
  </si>
  <si>
    <t>Elite Spectrum Media</t>
  </si>
  <si>
    <t>Modern Edge Solutions</t>
  </si>
  <si>
    <t>Pinnacle Design Studio</t>
  </si>
  <si>
    <t>Horizon Health Solutions</t>
  </si>
  <si>
    <t>Crystal Clear Consulting</t>
  </si>
  <si>
    <t>Apex Marketing Solutions</t>
  </si>
  <si>
    <t>Zenith Innovations</t>
  </si>
  <si>
    <t>Stellar Wellness Products</t>
  </si>
  <si>
    <t>Radiant Consulting Group</t>
  </si>
  <si>
    <t>Harmony Ventures Co.</t>
  </si>
  <si>
    <t>Urban Path Technologies</t>
  </si>
  <si>
    <t>True Essence Innovations</t>
  </si>
  <si>
    <t>Pinnacle Media Group</t>
  </si>
  <si>
    <t>Legacy Design Co.</t>
  </si>
  <si>
    <t>Apex Health Products</t>
  </si>
  <si>
    <t>Zenith Travel Ventures</t>
  </si>
  <si>
    <t>Pure Path Consulting</t>
  </si>
  <si>
    <t>Radiance Solutions Co.</t>
  </si>
  <si>
    <t>Modern Vision Ventures</t>
  </si>
  <si>
    <t>Elite Travel Services</t>
  </si>
  <si>
    <t>Horizon Creative Solutions</t>
  </si>
  <si>
    <t>Crystal Innovations Group</t>
  </si>
  <si>
    <t>Pinnacle Fitness Studio</t>
  </si>
  <si>
    <t>Stellar Travel Agency</t>
  </si>
  <si>
    <t>Harmony Educational Group</t>
  </si>
  <si>
    <t>Urban Spectrum Solutions</t>
  </si>
  <si>
    <t>Radiant Design Studio</t>
  </si>
  <si>
    <t>Zenith Health Innovations</t>
  </si>
  <si>
    <t>Apex Realty Ventures</t>
  </si>
  <si>
    <t>Legacy Wellness Solutions</t>
  </si>
  <si>
    <t>True Value Ventures</t>
  </si>
  <si>
    <t>Horizon Media Solutions</t>
  </si>
  <si>
    <t>Crystal Clear Designs</t>
  </si>
  <si>
    <t>Pinnacle Innovations Co.</t>
  </si>
  <si>
    <t>Modern Pathways</t>
  </si>
  <si>
    <t>Stellar Finance Co.</t>
  </si>
  <si>
    <t>Radiant Spectrum Group</t>
  </si>
  <si>
    <t>Harmony Design Ventures</t>
  </si>
  <si>
    <t>Elite Edge Products</t>
  </si>
  <si>
    <t>Zenith Consulting Co.</t>
  </si>
  <si>
    <t>Apex Wellness Products</t>
  </si>
  <si>
    <t>Urban Vision Solutions</t>
  </si>
  <si>
    <t>Pure Harmony Innovations</t>
  </si>
  <si>
    <t>Legacy Media Group</t>
  </si>
  <si>
    <t>Pinnacle Travel Solutions</t>
  </si>
  <si>
    <t>Horizon Tech Innovations</t>
  </si>
  <si>
    <t>Crystal Spectrum Consulting</t>
  </si>
  <si>
    <t>Stellar Creative Co.</t>
  </si>
  <si>
    <t>Radiance Media Ventures</t>
  </si>
  <si>
    <t>Harmony Health Solutions</t>
  </si>
  <si>
    <t>Zenith Edge Services</t>
  </si>
  <si>
    <t>Modern Vision Solutions</t>
  </si>
  <si>
    <t>True Path Consulting</t>
  </si>
  <si>
    <t>Legacy Finance Group</t>
  </si>
  <si>
    <t>Pinnacle Design Ventures</t>
  </si>
  <si>
    <t>Stellar Innovations Co.</t>
  </si>
  <si>
    <t>Radiant Educational Solutions</t>
  </si>
  <si>
    <t>Harmony Marketing Co.</t>
  </si>
  <si>
    <t>Urban Tech Innovations</t>
  </si>
  <si>
    <t>Crystal Wellness Group</t>
  </si>
  <si>
    <t>Zenith Creative Solutions</t>
  </si>
  <si>
    <t>Apex Media Co.</t>
  </si>
  <si>
    <t>Pure Vision Solutions</t>
  </si>
  <si>
    <t>Legacy Health Ventures</t>
  </si>
  <si>
    <t>Pinnacle Spectrum Co.</t>
  </si>
  <si>
    <t>Stellar Travel Products</t>
  </si>
  <si>
    <t>Radiance Finance Services</t>
  </si>
  <si>
    <t>Harmony Edge Solutions</t>
  </si>
  <si>
    <t>Modern Travel Agency</t>
  </si>
  <si>
    <t>Crystal Path Consulting</t>
  </si>
  <si>
    <t>Zenith Educational Services</t>
  </si>
  <si>
    <t>Apex Innovations Co.</t>
  </si>
  <si>
    <t>Pure Harmony Health</t>
  </si>
  <si>
    <t>Legacy Travel Ventures</t>
  </si>
  <si>
    <t>Pinnacle Media Solutions</t>
  </si>
  <si>
    <t>Stellar Design Group</t>
  </si>
  <si>
    <t>Radiant Tech Solutions</t>
  </si>
  <si>
    <t>Horizon Ventures Co.</t>
  </si>
  <si>
    <t>Elite Creative Solutions</t>
  </si>
  <si>
    <t>Zenith Wellness Services</t>
  </si>
  <si>
    <t>Apex Travel Innovations</t>
  </si>
  <si>
    <t>Modern Health Products</t>
  </si>
  <si>
    <t>Harmony Finance Group</t>
  </si>
  <si>
    <t>Pure Vision Consulting</t>
  </si>
  <si>
    <t>Legacy Spectrum Co.</t>
  </si>
  <si>
    <t>Pinnacle Design Solutions</t>
  </si>
  <si>
    <t>Stellar Media Services</t>
  </si>
  <si>
    <t>Radiant Innovations Group</t>
  </si>
  <si>
    <t>Horizon Path Ventures</t>
  </si>
  <si>
    <t>Zenith Tech Co.</t>
  </si>
  <si>
    <t>Apex Finance Ventures</t>
  </si>
  <si>
    <t>Legacy Travel Co.</t>
  </si>
  <si>
    <t>Pinnacle Innovations Group</t>
  </si>
  <si>
    <t>Radiance Design Co.</t>
  </si>
  <si>
    <t>Zenith Path Solutions</t>
  </si>
  <si>
    <t>Apex Educational Group</t>
  </si>
  <si>
    <t>Modern Wellness Co.</t>
  </si>
  <si>
    <t>Pure Spectrum Innovations</t>
  </si>
  <si>
    <t>Legacy Media Solutions</t>
  </si>
  <si>
    <t>Pinnacle Travel Co.</t>
  </si>
  <si>
    <t>Stellar Consulting Services</t>
  </si>
  <si>
    <t>Radiant Ventures</t>
  </si>
  <si>
    <t>Harmony Tech Co.</t>
  </si>
  <si>
    <t>Zenith Creative Ventures</t>
  </si>
  <si>
    <t>Apex Health Services</t>
  </si>
  <si>
    <t>Pure Vision Media</t>
  </si>
  <si>
    <t>Legacy Innovations Group</t>
  </si>
  <si>
    <t>Pinnacle Consulting Co.</t>
  </si>
  <si>
    <t>Stellar Finance Group</t>
  </si>
  <si>
    <t>Radiant Solutions Co.</t>
  </si>
  <si>
    <t>Harmony Ventures Group</t>
  </si>
  <si>
    <t>Zenith Wellness Co.</t>
  </si>
  <si>
    <t>Apex Design Services</t>
  </si>
  <si>
    <t>Modern Travel Solutions</t>
  </si>
  <si>
    <t>Pure Health Ventures</t>
  </si>
  <si>
    <t>Legacy Spectrum Group</t>
  </si>
  <si>
    <t>Pinnacle Media Ventures</t>
  </si>
  <si>
    <t>Stellar Innovations Group</t>
  </si>
  <si>
    <t>Radiant Educational Co.</t>
  </si>
  <si>
    <t>Harmony Edge Ventures</t>
  </si>
  <si>
    <t>Zenith Tech Solutions</t>
  </si>
  <si>
    <t>Apex Finance Group</t>
  </si>
  <si>
    <t>Pure Harmony Media</t>
  </si>
  <si>
    <t>Legacy Health Co.</t>
  </si>
  <si>
    <t>Create Search Box Using Filter Formula</t>
  </si>
  <si>
    <t>Sales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</si>
  <si>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</si>
  <si>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</si>
  <si>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</si>
  <si>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</si>
  <si>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</si>
  <si>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</si>
  <si>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</si>
  <si>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</si>
  <si>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</si>
  <si>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</si>
  <si>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</si>
  <si>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</si>
  <si>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</si>
  <si>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Dsum</t>
  </si>
  <si>
    <t>Party Names</t>
  </si>
  <si>
    <t>Rank</t>
  </si>
  <si>
    <t>Number</t>
  </si>
  <si>
    <t>Party Name</t>
  </si>
  <si>
    <t>Total</t>
  </si>
  <si>
    <t>date</t>
  </si>
  <si>
    <t>Cost</t>
  </si>
  <si>
    <t>Price</t>
  </si>
  <si>
    <t>Purchase Cost</t>
  </si>
  <si>
    <t>Sale Price</t>
  </si>
  <si>
    <t>Profit</t>
  </si>
  <si>
    <t>Status</t>
  </si>
  <si>
    <t>ACCOUNTS EXPERT</t>
  </si>
  <si>
    <t>CHAIR</t>
  </si>
  <si>
    <t>june</t>
  </si>
  <si>
    <t>april</t>
  </si>
  <si>
    <t>july</t>
  </si>
  <si>
    <t>august</t>
  </si>
  <si>
    <t>september</t>
  </si>
  <si>
    <t>october</t>
  </si>
  <si>
    <t>january</t>
  </si>
  <si>
    <t>may</t>
  </si>
  <si>
    <t>november</t>
  </si>
  <si>
    <t>december</t>
  </si>
  <si>
    <t>february</t>
  </si>
  <si>
    <t>Rating</t>
  </si>
  <si>
    <t>Poor</t>
  </si>
  <si>
    <t>Below average</t>
  </si>
  <si>
    <t>Average</t>
  </si>
  <si>
    <t>Good</t>
  </si>
  <si>
    <t>Excellent</t>
  </si>
  <si>
    <t>Loan Amount</t>
  </si>
  <si>
    <t>Annual Interest Rate</t>
  </si>
  <si>
    <t>Loan Term (Years)</t>
  </si>
  <si>
    <t>Periods (Months)</t>
  </si>
  <si>
    <t>Installment</t>
  </si>
  <si>
    <t>Principle Amount</t>
  </si>
  <si>
    <t>Interest Amount</t>
  </si>
  <si>
    <t>Monthly Interest Rate</t>
  </si>
  <si>
    <t>S no</t>
  </si>
  <si>
    <t xml:space="preserve">Product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</si>
</sst>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3" formatCode="_ * #,##0.00_ ;_ * \-#,##0.00_ ;_ * &quot;-&quot;??_ ;_ @_ "/>
    <numFmt numFmtId="164" formatCode="&quot;$&quot;#,##0.00_);[Red]\(&quot;$&quot;#,##0.00\)"/>
    <numFmt numFmtId="165" formatCode="_(&quot;$&quot;* #,##0.00_);_(&quot;$&quot;* \(#,##0.00\);_(&quot;$&quot;* &quot;-&quot;??_);_(@_)"/>
    <numFmt numFmtId="166" formatCode="[$-F800]dddd\,\ mmmm\ dd\,\ yyyy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2" borderId="1" applyNumberFormat="0" applyFont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3">
    <xf numFmtId="0" fontId="0" fillId="0" borderId="0" xfId="0"/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3" fontId="3" fillId="0" borderId="0" xfId="1" applyFont="1"/>
    <xf numFmtId="0" fontId="5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4" borderId="0" xfId="0" applyFont="1" applyFill="1"/>
    <xf numFmtId="0" fontId="8" fillId="5" borderId="0" xfId="0" applyFont="1" applyFill="1"/>
    <xf numFmtId="0" fontId="0" fillId="5" borderId="0" xfId="0" applyFill="1"/>
    <xf numFmtId="0" fontId="3" fillId="0" borderId="8" xfId="0" applyFont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4" fillId="0" borderId="0" xfId="0" applyFont="1"/>
    <xf numFmtId="0" fontId="9" fillId="6" borderId="9" xfId="0" applyFont="1" applyFill="1" applyBorder="1" applyAlignment="1">
      <alignment horizontal="center" vertical="center"/>
    </xf>
    <xf numFmtId="0" fontId="9" fillId="6" borderId="11" xfId="0" applyFont="1" applyFill="1" applyBorder="1" applyAlignment="1">
      <alignment horizontal="center"/>
    </xf>
    <xf numFmtId="0" fontId="10" fillId="0" borderId="14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9" fillId="6" borderId="11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166" fontId="3" fillId="0" borderId="20" xfId="0" applyNumberFormat="1" applyFont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166" fontId="3" fillId="0" borderId="22" xfId="0" applyNumberFormat="1" applyFont="1" applyBorder="1" applyAlignment="1">
      <alignment horizontal="center" vertical="center"/>
    </xf>
    <xf numFmtId="166" fontId="3" fillId="0" borderId="23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9" borderId="9" xfId="0" applyFont="1" applyFill="1" applyBorder="1" applyAlignment="1">
      <alignment horizontal="center" vertical="center"/>
    </xf>
    <xf numFmtId="0" fontId="5" fillId="9" borderId="11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9" fontId="0" fillId="0" borderId="15" xfId="4" applyFont="1" applyBorder="1" applyAlignment="1">
      <alignment horizontal="center" vertical="center"/>
    </xf>
    <xf numFmtId="164" fontId="0" fillId="0" borderId="24" xfId="0" applyNumberFormat="1" applyBorder="1"/>
    <xf numFmtId="0" fontId="0" fillId="0" borderId="15" xfId="4" applyNumberFormat="1" applyFont="1" applyBorder="1" applyAlignment="1">
      <alignment horizontal="center" vertical="center"/>
    </xf>
    <xf numFmtId="165" fontId="0" fillId="0" borderId="14" xfId="3" applyFont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 wrapText="1"/>
    </xf>
    <xf numFmtId="0" fontId="2" fillId="9" borderId="10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2" fillId="10" borderId="25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8" borderId="25" xfId="0" applyFont="1" applyFill="1" applyBorder="1" applyAlignment="1">
      <alignment horizontal="center" vertical="center" wrapText="1"/>
    </xf>
    <xf numFmtId="0" fontId="2" fillId="11" borderId="0" xfId="0" applyFont="1" applyFill="1" applyAlignment="1">
      <alignment horizontal="center" vertical="center"/>
    </xf>
    <xf numFmtId="0" fontId="5" fillId="3" borderId="2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14" fontId="9" fillId="4" borderId="0" xfId="0" applyNumberFormat="1" applyFont="1" applyFill="1"/>
    <xf numFmtId="14" fontId="0" fillId="0" borderId="0" xfId="0" applyNumberFormat="1"/>
    <xf numFmtId="14" fontId="5" fillId="3" borderId="2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9" fillId="6" borderId="9" xfId="0" applyFont="1" applyFill="1" applyBorder="1" applyAlignment="1">
      <alignment horizontal="center" vertical="center"/>
    </xf>
    <xf numFmtId="0" fontId="9" fillId="6" borderId="11" xfId="0" applyFont="1" applyFill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9" fillId="6" borderId="10" xfId="0" applyFont="1" applyFill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7" fillId="0" borderId="8" xfId="0" applyFont="1" applyBorder="1" applyAlignment="1">
      <alignment horizontal="center"/>
    </xf>
    <xf numFmtId="0" fontId="6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6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5" fillId="4" borderId="29" xfId="0" applyFont="1" applyFill="1" applyBorder="1" applyAlignment="1">
      <alignment horizontal="center" vertical="center"/>
    </xf>
    <xf numFmtId="0" fontId="5" fillId="4" borderId="30" xfId="0" applyFont="1" applyFill="1" applyBorder="1" applyAlignment="1">
      <alignment horizontal="center" vertical="center"/>
    </xf>
    <xf numFmtId="0" fontId="5" fillId="4" borderId="31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9" fillId="6" borderId="29" xfId="0" applyFont="1" applyFill="1" applyBorder="1" applyAlignment="1">
      <alignment horizontal="center" vertical="center"/>
    </xf>
    <xf numFmtId="0" fontId="9" fillId="6" borderId="31" xfId="0" applyFont="1" applyFill="1" applyBorder="1" applyAlignment="1">
      <alignment horizontal="center" vertical="center"/>
    </xf>
    <xf numFmtId="0" fontId="0" fillId="2" borderId="8" xfId="2" applyFont="1" applyBorder="1" applyAlignment="1">
      <alignment horizontal="center" vertical="center"/>
    </xf>
    <xf numFmtId="0" fontId="0" fillId="12" borderId="8" xfId="0" applyFill="1" applyBorder="1" applyAlignment="1">
      <alignment horizontal="center"/>
    </xf>
    <xf numFmtId="0" fontId="2" fillId="6" borderId="9" xfId="2" applyFont="1" applyFill="1" applyBorder="1" applyAlignment="1">
      <alignment horizontal="center" vertical="center"/>
    </xf>
    <xf numFmtId="0" fontId="2" fillId="6" borderId="10" xfId="2" applyFont="1" applyFill="1" applyBorder="1" applyAlignment="1">
      <alignment horizontal="center" vertical="center"/>
    </xf>
    <xf numFmtId="0" fontId="2" fillId="6" borderId="11" xfId="2" applyFont="1" applyFill="1" applyBorder="1" applyAlignment="1">
      <alignment horizontal="center" vertical="center"/>
    </xf>
    <xf numFmtId="0" fontId="0" fillId="2" borderId="12" xfId="2" applyFont="1" applyBorder="1" applyAlignment="1">
      <alignment horizontal="center" vertical="center"/>
    </xf>
    <xf numFmtId="0" fontId="0" fillId="2" borderId="13" xfId="2" applyFont="1" applyBorder="1" applyAlignment="1">
      <alignment horizontal="center" vertical="center"/>
    </xf>
    <xf numFmtId="0" fontId="0" fillId="12" borderId="13" xfId="0" applyFill="1" applyBorder="1" applyAlignment="1">
      <alignment horizontal="center"/>
    </xf>
    <xf numFmtId="0" fontId="0" fillId="2" borderId="14" xfId="2" applyFont="1" applyBorder="1" applyAlignment="1">
      <alignment horizontal="center" vertical="center"/>
    </xf>
    <xf numFmtId="0" fontId="0" fillId="12" borderId="15" xfId="0" applyFill="1" applyBorder="1" applyAlignment="1">
      <alignment horizontal="center"/>
    </xf>
    <xf numFmtId="0" fontId="0" fillId="2" borderId="15" xfId="2" applyFont="1" applyBorder="1" applyAlignment="1">
      <alignment horizontal="center" vertical="center"/>
    </xf>
    <xf numFmtId="0" fontId="0" fillId="12" borderId="16" xfId="0" applyFill="1" applyBorder="1" applyAlignment="1">
      <alignment horizontal="center"/>
    </xf>
    <xf numFmtId="0" fontId="0" fillId="2" borderId="16" xfId="2" applyFont="1" applyBorder="1" applyAlignment="1">
      <alignment horizontal="center" vertical="center"/>
    </xf>
  </cellXfs>
  <cellStyles count="5">
    <cellStyle name="Comma" xfId="1" builtinId="3"/>
    <cellStyle name="Currency" xfId="3" builtinId="4"/>
    <cellStyle name="Normal" xfId="0" builtinId="0"/>
    <cellStyle name="Note" xfId="2" builtinId="10"/>
    <cellStyle name="Percent" xfId="4" builtinId="5"/>
  </cellStyles>
  <dxfs count="0"/>
  <tableStyles count="1" defaultTableStyle="TableStyleMedium2" defaultPivotStyle="PivotStyleLight16">
    <tableStyle name="Invisible" pivot="0" table="0" count="0" xr9:uid="{00C30CA2-2617-4DC9-85CA-D90678C1FE1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26" Type="http://schemas.openxmlformats.org/officeDocument/2006/relationships/image" Target="../media/image13.png"/><Relationship Id="rId3" Type="http://schemas.openxmlformats.org/officeDocument/2006/relationships/customXml" Target="../ink/ink2.xml"/><Relationship Id="rId21" Type="http://schemas.openxmlformats.org/officeDocument/2006/relationships/customXml" Target="../ink/ink11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5" Type="http://schemas.openxmlformats.org/officeDocument/2006/relationships/customXml" Target="../ink/ink13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29" Type="http://schemas.openxmlformats.org/officeDocument/2006/relationships/customXml" Target="../ink/ink15.xml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24" Type="http://schemas.openxmlformats.org/officeDocument/2006/relationships/image" Target="../media/image12.png"/><Relationship Id="rId32" Type="http://schemas.openxmlformats.org/officeDocument/2006/relationships/image" Target="../media/image16.png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23" Type="http://schemas.openxmlformats.org/officeDocument/2006/relationships/customXml" Target="../ink/ink12.xml"/><Relationship Id="rId28" Type="http://schemas.openxmlformats.org/officeDocument/2006/relationships/image" Target="../media/image14.png"/><Relationship Id="rId10" Type="http://schemas.openxmlformats.org/officeDocument/2006/relationships/image" Target="../media/image5.png"/><Relationship Id="rId19" Type="http://schemas.openxmlformats.org/officeDocument/2006/relationships/customXml" Target="../ink/ink10.xml"/><Relationship Id="rId31" Type="http://schemas.openxmlformats.org/officeDocument/2006/relationships/customXml" Target="../ink/ink16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customXml" Target="../ink/ink14.xml"/><Relationship Id="rId30" Type="http://schemas.openxmlformats.org/officeDocument/2006/relationships/image" Target="../media/image15.png"/></Relationships>
</file>

<file path=xl/drawings/_rels/drawing2.xml.rels><?xml version="1.0" encoding="UTF-8" standalone="yes"?>
<Relationships xmlns="http://schemas.openxmlformats.org/package/2006/relationships"><Relationship Id="rId117" Type="http://schemas.openxmlformats.org/officeDocument/2006/relationships/customXml" Target="../ink/ink75.xml"/><Relationship Id="rId21" Type="http://schemas.openxmlformats.org/officeDocument/2006/relationships/customXml" Target="../ink/ink27.xml"/><Relationship Id="rId42" Type="http://schemas.openxmlformats.org/officeDocument/2006/relationships/image" Target="../media/image40.png"/><Relationship Id="rId63" Type="http://schemas.openxmlformats.org/officeDocument/2006/relationships/customXml" Target="../ink/ink48.xml"/><Relationship Id="rId84" Type="http://schemas.openxmlformats.org/officeDocument/2006/relationships/image" Target="../media/image61.png"/><Relationship Id="rId138" Type="http://schemas.openxmlformats.org/officeDocument/2006/relationships/image" Target="../media/image88.png"/><Relationship Id="rId107" Type="http://schemas.openxmlformats.org/officeDocument/2006/relationships/customXml" Target="../ink/ink70.xml"/><Relationship Id="rId11" Type="http://schemas.openxmlformats.org/officeDocument/2006/relationships/customXml" Target="../ink/ink22.xml"/><Relationship Id="rId32" Type="http://schemas.openxmlformats.org/officeDocument/2006/relationships/image" Target="../media/image35.png"/><Relationship Id="rId53" Type="http://schemas.openxmlformats.org/officeDocument/2006/relationships/customXml" Target="../ink/ink43.xml"/><Relationship Id="rId74" Type="http://schemas.openxmlformats.org/officeDocument/2006/relationships/image" Target="../media/image56.png"/><Relationship Id="rId128" Type="http://schemas.openxmlformats.org/officeDocument/2006/relationships/image" Target="../media/image83.png"/><Relationship Id="rId149" Type="http://schemas.openxmlformats.org/officeDocument/2006/relationships/customXml" Target="../ink/ink91.xml"/><Relationship Id="rId5" Type="http://schemas.openxmlformats.org/officeDocument/2006/relationships/customXml" Target="../ink/ink19.xml"/><Relationship Id="rId95" Type="http://schemas.openxmlformats.org/officeDocument/2006/relationships/customXml" Target="../ink/ink64.xml"/><Relationship Id="rId22" Type="http://schemas.openxmlformats.org/officeDocument/2006/relationships/image" Target="../media/image30.png"/><Relationship Id="rId27" Type="http://schemas.openxmlformats.org/officeDocument/2006/relationships/customXml" Target="../ink/ink30.xml"/><Relationship Id="rId43" Type="http://schemas.openxmlformats.org/officeDocument/2006/relationships/customXml" Target="../ink/ink38.xml"/><Relationship Id="rId48" Type="http://schemas.openxmlformats.org/officeDocument/2006/relationships/image" Target="../media/image43.png"/><Relationship Id="rId64" Type="http://schemas.openxmlformats.org/officeDocument/2006/relationships/image" Target="../media/image51.png"/><Relationship Id="rId69" Type="http://schemas.openxmlformats.org/officeDocument/2006/relationships/customXml" Target="../ink/ink51.xml"/><Relationship Id="rId113" Type="http://schemas.openxmlformats.org/officeDocument/2006/relationships/customXml" Target="../ink/ink73.xml"/><Relationship Id="rId118" Type="http://schemas.openxmlformats.org/officeDocument/2006/relationships/image" Target="../media/image78.png"/><Relationship Id="rId134" Type="http://schemas.openxmlformats.org/officeDocument/2006/relationships/image" Target="../media/image86.png"/><Relationship Id="rId139" Type="http://schemas.openxmlformats.org/officeDocument/2006/relationships/customXml" Target="../ink/ink86.xml"/><Relationship Id="rId80" Type="http://schemas.openxmlformats.org/officeDocument/2006/relationships/image" Target="../media/image59.png"/><Relationship Id="rId85" Type="http://schemas.openxmlformats.org/officeDocument/2006/relationships/customXml" Target="../ink/ink59.xml"/><Relationship Id="rId150" Type="http://schemas.openxmlformats.org/officeDocument/2006/relationships/image" Target="../media/image94.png"/><Relationship Id="rId155" Type="http://schemas.openxmlformats.org/officeDocument/2006/relationships/customXml" Target="../ink/ink94.xml"/><Relationship Id="rId12" Type="http://schemas.openxmlformats.org/officeDocument/2006/relationships/image" Target="../media/image25.png"/><Relationship Id="rId17" Type="http://schemas.openxmlformats.org/officeDocument/2006/relationships/customXml" Target="../ink/ink25.xml"/><Relationship Id="rId33" Type="http://schemas.openxmlformats.org/officeDocument/2006/relationships/customXml" Target="../ink/ink33.xml"/><Relationship Id="rId38" Type="http://schemas.openxmlformats.org/officeDocument/2006/relationships/image" Target="../media/image38.png"/><Relationship Id="rId59" Type="http://schemas.openxmlformats.org/officeDocument/2006/relationships/customXml" Target="../ink/ink46.xml"/><Relationship Id="rId103" Type="http://schemas.openxmlformats.org/officeDocument/2006/relationships/customXml" Target="../ink/ink68.xml"/><Relationship Id="rId108" Type="http://schemas.openxmlformats.org/officeDocument/2006/relationships/image" Target="../media/image73.png"/><Relationship Id="rId124" Type="http://schemas.openxmlformats.org/officeDocument/2006/relationships/image" Target="../media/image81.png"/><Relationship Id="rId129" Type="http://schemas.openxmlformats.org/officeDocument/2006/relationships/customXml" Target="../ink/ink81.xml"/><Relationship Id="rId54" Type="http://schemas.openxmlformats.org/officeDocument/2006/relationships/image" Target="../media/image46.png"/><Relationship Id="rId70" Type="http://schemas.openxmlformats.org/officeDocument/2006/relationships/image" Target="../media/image54.png"/><Relationship Id="rId75" Type="http://schemas.openxmlformats.org/officeDocument/2006/relationships/customXml" Target="../ink/ink54.xml"/><Relationship Id="rId91" Type="http://schemas.openxmlformats.org/officeDocument/2006/relationships/customXml" Target="../ink/ink62.xml"/><Relationship Id="rId96" Type="http://schemas.openxmlformats.org/officeDocument/2006/relationships/image" Target="../media/image67.png"/><Relationship Id="rId140" Type="http://schemas.openxmlformats.org/officeDocument/2006/relationships/image" Target="../media/image89.png"/><Relationship Id="rId145" Type="http://schemas.openxmlformats.org/officeDocument/2006/relationships/customXml" Target="../ink/ink89.xml"/><Relationship Id="rId1" Type="http://schemas.openxmlformats.org/officeDocument/2006/relationships/customXml" Target="../ink/ink17.xml"/><Relationship Id="rId6" Type="http://schemas.openxmlformats.org/officeDocument/2006/relationships/image" Target="../media/image22.png"/><Relationship Id="rId23" Type="http://schemas.openxmlformats.org/officeDocument/2006/relationships/customXml" Target="../ink/ink28.xml"/><Relationship Id="rId28" Type="http://schemas.openxmlformats.org/officeDocument/2006/relationships/image" Target="../media/image33.png"/><Relationship Id="rId49" Type="http://schemas.openxmlformats.org/officeDocument/2006/relationships/customXml" Target="../ink/ink41.xml"/><Relationship Id="rId114" Type="http://schemas.openxmlformats.org/officeDocument/2006/relationships/image" Target="../media/image76.png"/><Relationship Id="rId119" Type="http://schemas.openxmlformats.org/officeDocument/2006/relationships/customXml" Target="../ink/ink76.xml"/><Relationship Id="rId44" Type="http://schemas.openxmlformats.org/officeDocument/2006/relationships/image" Target="../media/image41.png"/><Relationship Id="rId60" Type="http://schemas.openxmlformats.org/officeDocument/2006/relationships/image" Target="../media/image49.png"/><Relationship Id="rId65" Type="http://schemas.openxmlformats.org/officeDocument/2006/relationships/customXml" Target="../ink/ink49.xml"/><Relationship Id="rId81" Type="http://schemas.openxmlformats.org/officeDocument/2006/relationships/customXml" Target="../ink/ink57.xml"/><Relationship Id="rId86" Type="http://schemas.openxmlformats.org/officeDocument/2006/relationships/image" Target="../media/image62.png"/><Relationship Id="rId130" Type="http://schemas.openxmlformats.org/officeDocument/2006/relationships/image" Target="../media/image84.png"/><Relationship Id="rId135" Type="http://schemas.openxmlformats.org/officeDocument/2006/relationships/customXml" Target="../ink/ink84.xml"/><Relationship Id="rId151" Type="http://schemas.openxmlformats.org/officeDocument/2006/relationships/customXml" Target="../ink/ink92.xml"/><Relationship Id="rId156" Type="http://schemas.openxmlformats.org/officeDocument/2006/relationships/image" Target="../media/image97.png"/><Relationship Id="rId13" Type="http://schemas.openxmlformats.org/officeDocument/2006/relationships/customXml" Target="../ink/ink23.xml"/><Relationship Id="rId18" Type="http://schemas.openxmlformats.org/officeDocument/2006/relationships/image" Target="../media/image28.png"/><Relationship Id="rId39" Type="http://schemas.openxmlformats.org/officeDocument/2006/relationships/customXml" Target="../ink/ink36.xml"/><Relationship Id="rId109" Type="http://schemas.openxmlformats.org/officeDocument/2006/relationships/customXml" Target="../ink/ink71.xml"/><Relationship Id="rId34" Type="http://schemas.openxmlformats.org/officeDocument/2006/relationships/image" Target="../media/image36.png"/><Relationship Id="rId50" Type="http://schemas.openxmlformats.org/officeDocument/2006/relationships/image" Target="../media/image44.png"/><Relationship Id="rId55" Type="http://schemas.openxmlformats.org/officeDocument/2006/relationships/customXml" Target="../ink/ink44.xml"/><Relationship Id="rId76" Type="http://schemas.openxmlformats.org/officeDocument/2006/relationships/image" Target="../media/image57.png"/><Relationship Id="rId97" Type="http://schemas.openxmlformats.org/officeDocument/2006/relationships/customXml" Target="../ink/ink65.xml"/><Relationship Id="rId104" Type="http://schemas.openxmlformats.org/officeDocument/2006/relationships/image" Target="../media/image71.png"/><Relationship Id="rId120" Type="http://schemas.openxmlformats.org/officeDocument/2006/relationships/image" Target="../media/image79.png"/><Relationship Id="rId125" Type="http://schemas.openxmlformats.org/officeDocument/2006/relationships/customXml" Target="../ink/ink79.xml"/><Relationship Id="rId141" Type="http://schemas.openxmlformats.org/officeDocument/2006/relationships/customXml" Target="../ink/ink87.xml"/><Relationship Id="rId146" Type="http://schemas.openxmlformats.org/officeDocument/2006/relationships/image" Target="../media/image92.png"/><Relationship Id="rId7" Type="http://schemas.openxmlformats.org/officeDocument/2006/relationships/customXml" Target="../ink/ink20.xml"/><Relationship Id="rId71" Type="http://schemas.openxmlformats.org/officeDocument/2006/relationships/customXml" Target="../ink/ink52.xml"/><Relationship Id="rId92" Type="http://schemas.openxmlformats.org/officeDocument/2006/relationships/image" Target="../media/image65.png"/><Relationship Id="rId2" Type="http://schemas.openxmlformats.org/officeDocument/2006/relationships/image" Target="../media/image20.png"/><Relationship Id="rId29" Type="http://schemas.openxmlformats.org/officeDocument/2006/relationships/customXml" Target="../ink/ink31.xml"/><Relationship Id="rId24" Type="http://schemas.openxmlformats.org/officeDocument/2006/relationships/image" Target="../media/image31.png"/><Relationship Id="rId40" Type="http://schemas.openxmlformats.org/officeDocument/2006/relationships/image" Target="../media/image39.png"/><Relationship Id="rId45" Type="http://schemas.openxmlformats.org/officeDocument/2006/relationships/customXml" Target="../ink/ink39.xml"/><Relationship Id="rId66" Type="http://schemas.openxmlformats.org/officeDocument/2006/relationships/image" Target="../media/image52.png"/><Relationship Id="rId87" Type="http://schemas.openxmlformats.org/officeDocument/2006/relationships/customXml" Target="../ink/ink60.xml"/><Relationship Id="rId110" Type="http://schemas.openxmlformats.org/officeDocument/2006/relationships/image" Target="../media/image74.png"/><Relationship Id="rId115" Type="http://schemas.openxmlformats.org/officeDocument/2006/relationships/customXml" Target="../ink/ink74.xml"/><Relationship Id="rId131" Type="http://schemas.openxmlformats.org/officeDocument/2006/relationships/customXml" Target="../ink/ink82.xml"/><Relationship Id="rId136" Type="http://schemas.openxmlformats.org/officeDocument/2006/relationships/image" Target="../media/image87.png"/><Relationship Id="rId61" Type="http://schemas.openxmlformats.org/officeDocument/2006/relationships/customXml" Target="../ink/ink47.xml"/><Relationship Id="rId82" Type="http://schemas.openxmlformats.org/officeDocument/2006/relationships/image" Target="../media/image60.png"/><Relationship Id="rId152" Type="http://schemas.openxmlformats.org/officeDocument/2006/relationships/image" Target="../media/image95.png"/><Relationship Id="rId19" Type="http://schemas.openxmlformats.org/officeDocument/2006/relationships/customXml" Target="../ink/ink26.xml"/><Relationship Id="rId14" Type="http://schemas.openxmlformats.org/officeDocument/2006/relationships/image" Target="../media/image26.png"/><Relationship Id="rId30" Type="http://schemas.openxmlformats.org/officeDocument/2006/relationships/image" Target="../media/image34.png"/><Relationship Id="rId35" Type="http://schemas.openxmlformats.org/officeDocument/2006/relationships/customXml" Target="../ink/ink34.xml"/><Relationship Id="rId56" Type="http://schemas.openxmlformats.org/officeDocument/2006/relationships/image" Target="../media/image47.png"/><Relationship Id="rId77" Type="http://schemas.openxmlformats.org/officeDocument/2006/relationships/customXml" Target="../ink/ink55.xml"/><Relationship Id="rId100" Type="http://schemas.openxmlformats.org/officeDocument/2006/relationships/image" Target="../media/image69.png"/><Relationship Id="rId105" Type="http://schemas.openxmlformats.org/officeDocument/2006/relationships/customXml" Target="../ink/ink69.xml"/><Relationship Id="rId126" Type="http://schemas.openxmlformats.org/officeDocument/2006/relationships/image" Target="../media/image82.png"/><Relationship Id="rId147" Type="http://schemas.openxmlformats.org/officeDocument/2006/relationships/customXml" Target="../ink/ink90.xml"/><Relationship Id="rId8" Type="http://schemas.openxmlformats.org/officeDocument/2006/relationships/image" Target="../media/image23.png"/><Relationship Id="rId51" Type="http://schemas.openxmlformats.org/officeDocument/2006/relationships/customXml" Target="../ink/ink42.xml"/><Relationship Id="rId72" Type="http://schemas.openxmlformats.org/officeDocument/2006/relationships/image" Target="../media/image55.png"/><Relationship Id="rId93" Type="http://schemas.openxmlformats.org/officeDocument/2006/relationships/customXml" Target="../ink/ink63.xml"/><Relationship Id="rId98" Type="http://schemas.openxmlformats.org/officeDocument/2006/relationships/image" Target="../media/image68.png"/><Relationship Id="rId121" Type="http://schemas.openxmlformats.org/officeDocument/2006/relationships/customXml" Target="../ink/ink77.xml"/><Relationship Id="rId142" Type="http://schemas.openxmlformats.org/officeDocument/2006/relationships/image" Target="../media/image90.png"/><Relationship Id="rId3" Type="http://schemas.openxmlformats.org/officeDocument/2006/relationships/customXml" Target="../ink/ink18.xml"/><Relationship Id="rId25" Type="http://schemas.openxmlformats.org/officeDocument/2006/relationships/customXml" Target="../ink/ink29.xml"/><Relationship Id="rId46" Type="http://schemas.openxmlformats.org/officeDocument/2006/relationships/image" Target="../media/image42.png"/><Relationship Id="rId67" Type="http://schemas.openxmlformats.org/officeDocument/2006/relationships/customXml" Target="../ink/ink50.xml"/><Relationship Id="rId116" Type="http://schemas.openxmlformats.org/officeDocument/2006/relationships/image" Target="../media/image77.png"/><Relationship Id="rId137" Type="http://schemas.openxmlformats.org/officeDocument/2006/relationships/customXml" Target="../ink/ink85.xml"/><Relationship Id="rId20" Type="http://schemas.openxmlformats.org/officeDocument/2006/relationships/image" Target="../media/image29.png"/><Relationship Id="rId41" Type="http://schemas.openxmlformats.org/officeDocument/2006/relationships/customXml" Target="../ink/ink37.xml"/><Relationship Id="rId62" Type="http://schemas.openxmlformats.org/officeDocument/2006/relationships/image" Target="../media/image50.png"/><Relationship Id="rId83" Type="http://schemas.openxmlformats.org/officeDocument/2006/relationships/customXml" Target="../ink/ink58.xml"/><Relationship Id="rId88" Type="http://schemas.openxmlformats.org/officeDocument/2006/relationships/image" Target="../media/image63.png"/><Relationship Id="rId111" Type="http://schemas.openxmlformats.org/officeDocument/2006/relationships/customXml" Target="../ink/ink72.xml"/><Relationship Id="rId132" Type="http://schemas.openxmlformats.org/officeDocument/2006/relationships/image" Target="../media/image85.png"/><Relationship Id="rId153" Type="http://schemas.openxmlformats.org/officeDocument/2006/relationships/customXml" Target="../ink/ink93.xml"/><Relationship Id="rId15" Type="http://schemas.openxmlformats.org/officeDocument/2006/relationships/customXml" Target="../ink/ink24.xml"/><Relationship Id="rId36" Type="http://schemas.openxmlformats.org/officeDocument/2006/relationships/image" Target="../media/image37.png"/><Relationship Id="rId57" Type="http://schemas.openxmlformats.org/officeDocument/2006/relationships/customXml" Target="../ink/ink45.xml"/><Relationship Id="rId106" Type="http://schemas.openxmlformats.org/officeDocument/2006/relationships/image" Target="../media/image72.png"/><Relationship Id="rId127" Type="http://schemas.openxmlformats.org/officeDocument/2006/relationships/customXml" Target="../ink/ink80.xml"/><Relationship Id="rId10" Type="http://schemas.openxmlformats.org/officeDocument/2006/relationships/image" Target="../media/image24.png"/><Relationship Id="rId31" Type="http://schemas.openxmlformats.org/officeDocument/2006/relationships/customXml" Target="../ink/ink32.xml"/><Relationship Id="rId52" Type="http://schemas.openxmlformats.org/officeDocument/2006/relationships/image" Target="../media/image45.png"/><Relationship Id="rId73" Type="http://schemas.openxmlformats.org/officeDocument/2006/relationships/customXml" Target="../ink/ink53.xml"/><Relationship Id="rId78" Type="http://schemas.openxmlformats.org/officeDocument/2006/relationships/image" Target="../media/image58.png"/><Relationship Id="rId94" Type="http://schemas.openxmlformats.org/officeDocument/2006/relationships/image" Target="../media/image66.png"/><Relationship Id="rId99" Type="http://schemas.openxmlformats.org/officeDocument/2006/relationships/customXml" Target="../ink/ink66.xml"/><Relationship Id="rId101" Type="http://schemas.openxmlformats.org/officeDocument/2006/relationships/customXml" Target="../ink/ink67.xml"/><Relationship Id="rId122" Type="http://schemas.openxmlformats.org/officeDocument/2006/relationships/image" Target="../media/image80.png"/><Relationship Id="rId143" Type="http://schemas.openxmlformats.org/officeDocument/2006/relationships/customXml" Target="../ink/ink88.xml"/><Relationship Id="rId148" Type="http://schemas.openxmlformats.org/officeDocument/2006/relationships/image" Target="../media/image93.png"/><Relationship Id="rId4" Type="http://schemas.openxmlformats.org/officeDocument/2006/relationships/image" Target="../media/image21.png"/><Relationship Id="rId9" Type="http://schemas.openxmlformats.org/officeDocument/2006/relationships/customXml" Target="../ink/ink21.xml"/><Relationship Id="rId26" Type="http://schemas.openxmlformats.org/officeDocument/2006/relationships/image" Target="../media/image32.png"/><Relationship Id="rId47" Type="http://schemas.openxmlformats.org/officeDocument/2006/relationships/customXml" Target="../ink/ink40.xml"/><Relationship Id="rId68" Type="http://schemas.openxmlformats.org/officeDocument/2006/relationships/image" Target="../media/image53.png"/><Relationship Id="rId89" Type="http://schemas.openxmlformats.org/officeDocument/2006/relationships/customXml" Target="../ink/ink61.xml"/><Relationship Id="rId112" Type="http://schemas.openxmlformats.org/officeDocument/2006/relationships/image" Target="../media/image75.png"/><Relationship Id="rId133" Type="http://schemas.openxmlformats.org/officeDocument/2006/relationships/customXml" Target="../ink/ink83.xml"/><Relationship Id="rId154" Type="http://schemas.openxmlformats.org/officeDocument/2006/relationships/image" Target="../media/image96.png"/><Relationship Id="rId16" Type="http://schemas.openxmlformats.org/officeDocument/2006/relationships/image" Target="../media/image27.png"/><Relationship Id="rId37" Type="http://schemas.openxmlformats.org/officeDocument/2006/relationships/customXml" Target="../ink/ink35.xml"/><Relationship Id="rId58" Type="http://schemas.openxmlformats.org/officeDocument/2006/relationships/image" Target="../media/image48.png"/><Relationship Id="rId79" Type="http://schemas.openxmlformats.org/officeDocument/2006/relationships/customXml" Target="../ink/ink56.xml"/><Relationship Id="rId102" Type="http://schemas.openxmlformats.org/officeDocument/2006/relationships/image" Target="../media/image70.png"/><Relationship Id="rId123" Type="http://schemas.openxmlformats.org/officeDocument/2006/relationships/customXml" Target="../ink/ink78.xml"/><Relationship Id="rId144" Type="http://schemas.openxmlformats.org/officeDocument/2006/relationships/image" Target="../media/image91.png"/><Relationship Id="rId90" Type="http://schemas.openxmlformats.org/officeDocument/2006/relationships/image" Target="../media/image6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ustomXml" Target="../ink/ink96.xml"/><Relationship Id="rId2" Type="http://schemas.openxmlformats.org/officeDocument/2006/relationships/image" Target="../media/image17.png"/><Relationship Id="rId1" Type="http://schemas.openxmlformats.org/officeDocument/2006/relationships/customXml" Target="../ink/ink95.xml"/><Relationship Id="rId6" Type="http://schemas.openxmlformats.org/officeDocument/2006/relationships/image" Target="../media/image19.png"/><Relationship Id="rId5" Type="http://schemas.openxmlformats.org/officeDocument/2006/relationships/customXml" Target="../ink/ink97.xml"/><Relationship Id="rId4" Type="http://schemas.openxmlformats.org/officeDocument/2006/relationships/image" Target="../media/image18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0.png"/><Relationship Id="rId1" Type="http://schemas.openxmlformats.org/officeDocument/2006/relationships/customXml" Target="../ink/ink98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ustomXml" Target="../ink/ink100.xml"/><Relationship Id="rId2" Type="http://schemas.openxmlformats.org/officeDocument/2006/relationships/image" Target="NULL"/><Relationship Id="rId1" Type="http://schemas.openxmlformats.org/officeDocument/2006/relationships/customXml" Target="../ink/ink99.xml"/><Relationship Id="rId6" Type="http://schemas.openxmlformats.org/officeDocument/2006/relationships/image" Target="../media/image98.png"/><Relationship Id="rId5" Type="http://schemas.openxmlformats.org/officeDocument/2006/relationships/customXml" Target="../ink/ink102.xml"/><Relationship Id="rId4" Type="http://schemas.openxmlformats.org/officeDocument/2006/relationships/customXml" Target="../ink/ink101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0.png"/><Relationship Id="rId1" Type="http://schemas.openxmlformats.org/officeDocument/2006/relationships/customXml" Target="../ink/ink103.xml"/></Relationships>
</file>

<file path=xl/drawings/_rels/drawing7.xml.rels><?xml version="1.0" encoding="UTF-8" standalone="yes"?>
<Relationships xmlns="http://schemas.openxmlformats.org/package/2006/relationships"><Relationship Id="rId13" Type="http://schemas.openxmlformats.org/officeDocument/2006/relationships/customXml" Target="../ink/ink110.xml"/><Relationship Id="rId18" Type="http://schemas.openxmlformats.org/officeDocument/2006/relationships/image" Target="../media/image107.png"/><Relationship Id="rId26" Type="http://schemas.openxmlformats.org/officeDocument/2006/relationships/image" Target="../media/image111.png"/><Relationship Id="rId39" Type="http://schemas.openxmlformats.org/officeDocument/2006/relationships/customXml" Target="../ink/ink123.xml"/><Relationship Id="rId21" Type="http://schemas.openxmlformats.org/officeDocument/2006/relationships/customXml" Target="../ink/ink114.xml"/><Relationship Id="rId34" Type="http://schemas.openxmlformats.org/officeDocument/2006/relationships/image" Target="../media/image115.png"/><Relationship Id="rId7" Type="http://schemas.openxmlformats.org/officeDocument/2006/relationships/customXml" Target="../ink/ink107.xml"/><Relationship Id="rId12" Type="http://schemas.openxmlformats.org/officeDocument/2006/relationships/image" Target="../media/image104.png"/><Relationship Id="rId17" Type="http://schemas.openxmlformats.org/officeDocument/2006/relationships/customXml" Target="../ink/ink112.xml"/><Relationship Id="rId25" Type="http://schemas.openxmlformats.org/officeDocument/2006/relationships/customXml" Target="../ink/ink116.xml"/><Relationship Id="rId33" Type="http://schemas.openxmlformats.org/officeDocument/2006/relationships/customXml" Target="../ink/ink120.xml"/><Relationship Id="rId38" Type="http://schemas.openxmlformats.org/officeDocument/2006/relationships/image" Target="../media/image117.png"/><Relationship Id="rId2" Type="http://schemas.openxmlformats.org/officeDocument/2006/relationships/image" Target="../media/image99.png"/><Relationship Id="rId16" Type="http://schemas.openxmlformats.org/officeDocument/2006/relationships/image" Target="../media/image106.png"/><Relationship Id="rId20" Type="http://schemas.openxmlformats.org/officeDocument/2006/relationships/image" Target="../media/image108.png"/><Relationship Id="rId29" Type="http://schemas.openxmlformats.org/officeDocument/2006/relationships/customXml" Target="../ink/ink118.xml"/><Relationship Id="rId1" Type="http://schemas.openxmlformats.org/officeDocument/2006/relationships/customXml" Target="../ink/ink104.xml"/><Relationship Id="rId6" Type="http://schemas.openxmlformats.org/officeDocument/2006/relationships/image" Target="../media/image101.png"/><Relationship Id="rId11" Type="http://schemas.openxmlformats.org/officeDocument/2006/relationships/customXml" Target="../ink/ink109.xml"/><Relationship Id="rId24" Type="http://schemas.openxmlformats.org/officeDocument/2006/relationships/image" Target="../media/image110.png"/><Relationship Id="rId32" Type="http://schemas.openxmlformats.org/officeDocument/2006/relationships/image" Target="../media/image114.png"/><Relationship Id="rId37" Type="http://schemas.openxmlformats.org/officeDocument/2006/relationships/customXml" Target="../ink/ink122.xml"/><Relationship Id="rId40" Type="http://schemas.openxmlformats.org/officeDocument/2006/relationships/image" Target="../media/image118.png"/><Relationship Id="rId5" Type="http://schemas.openxmlformats.org/officeDocument/2006/relationships/customXml" Target="../ink/ink106.xml"/><Relationship Id="rId15" Type="http://schemas.openxmlformats.org/officeDocument/2006/relationships/customXml" Target="../ink/ink111.xml"/><Relationship Id="rId23" Type="http://schemas.openxmlformats.org/officeDocument/2006/relationships/customXml" Target="../ink/ink115.xml"/><Relationship Id="rId28" Type="http://schemas.openxmlformats.org/officeDocument/2006/relationships/image" Target="../media/image112.png"/><Relationship Id="rId36" Type="http://schemas.openxmlformats.org/officeDocument/2006/relationships/image" Target="../media/image116.png"/><Relationship Id="rId10" Type="http://schemas.openxmlformats.org/officeDocument/2006/relationships/image" Target="../media/image103.png"/><Relationship Id="rId19" Type="http://schemas.openxmlformats.org/officeDocument/2006/relationships/customXml" Target="../ink/ink113.xml"/><Relationship Id="rId31" Type="http://schemas.openxmlformats.org/officeDocument/2006/relationships/customXml" Target="../ink/ink119.xml"/><Relationship Id="rId4" Type="http://schemas.openxmlformats.org/officeDocument/2006/relationships/image" Target="../media/image100.png"/><Relationship Id="rId9" Type="http://schemas.openxmlformats.org/officeDocument/2006/relationships/customXml" Target="../ink/ink108.xml"/><Relationship Id="rId14" Type="http://schemas.openxmlformats.org/officeDocument/2006/relationships/image" Target="../media/image105.png"/><Relationship Id="rId22" Type="http://schemas.openxmlformats.org/officeDocument/2006/relationships/image" Target="../media/image109.png"/><Relationship Id="rId27" Type="http://schemas.openxmlformats.org/officeDocument/2006/relationships/customXml" Target="../ink/ink117.xml"/><Relationship Id="rId30" Type="http://schemas.openxmlformats.org/officeDocument/2006/relationships/image" Target="../media/image113.png"/><Relationship Id="rId35" Type="http://schemas.openxmlformats.org/officeDocument/2006/relationships/customXml" Target="../ink/ink121.xml"/><Relationship Id="rId8" Type="http://schemas.openxmlformats.org/officeDocument/2006/relationships/image" Target="../media/image102.png"/><Relationship Id="rId3" Type="http://schemas.openxmlformats.org/officeDocument/2006/relationships/customXml" Target="../ink/ink10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351720</xdr:colOff>
      <xdr:row>1</xdr:row>
      <xdr:rowOff>122571</xdr:rowOff>
    </xdr:from>
    <xdr:to>
      <xdr:col>1</xdr:col>
      <xdr:colOff>429598</xdr:colOff>
      <xdr:row>3</xdr:row>
      <xdr:rowOff>108872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713E19CE-93EB-682F-3A89-A11769225A63}"/>
                </a:ext>
              </a:extLst>
            </xdr14:cNvPr>
            <xdr14:cNvContentPartPr/>
          </xdr14:nvContentPartPr>
          <xdr14:nvPr macro=""/>
          <xdr14:xfrm>
            <a:off x="351720" y="307080"/>
            <a:ext cx="686520" cy="35532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713E19CE-93EB-682F-3A89-A11769225A6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45600" y="300960"/>
              <a:ext cx="698760" cy="367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138837</xdr:colOff>
      <xdr:row>0</xdr:row>
      <xdr:rowOff>71640</xdr:rowOff>
    </xdr:from>
    <xdr:to>
      <xdr:col>7</xdr:col>
      <xdr:colOff>475309</xdr:colOff>
      <xdr:row>7</xdr:row>
      <xdr:rowOff>50514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70" name="Ink 69">
              <a:extLst>
                <a:ext uri="{FF2B5EF4-FFF2-40B4-BE49-F238E27FC236}">
                  <a16:creationId xmlns:a16="http://schemas.microsoft.com/office/drawing/2014/main" id="{D48E097B-76A9-20B8-0E16-8CFB8009B533}"/>
                </a:ext>
              </a:extLst>
            </xdr14:cNvPr>
            <xdr14:cNvContentPartPr/>
          </xdr14:nvContentPartPr>
          <xdr14:nvPr macro=""/>
          <xdr14:xfrm>
            <a:off x="1356120" y="71640"/>
            <a:ext cx="3379680" cy="1270440"/>
          </xdr14:xfrm>
        </xdr:contentPart>
      </mc:Choice>
      <mc:Fallback xmlns="">
        <xdr:pic>
          <xdr:nvPicPr>
            <xdr:cNvPr id="70" name="Ink 69">
              <a:extLst>
                <a:ext uri="{FF2B5EF4-FFF2-40B4-BE49-F238E27FC236}">
                  <a16:creationId xmlns:a16="http://schemas.microsoft.com/office/drawing/2014/main" id="{D48E097B-76A9-20B8-0E16-8CFB8009B533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350000" y="65520"/>
              <a:ext cx="3391920" cy="1282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140400</xdr:colOff>
      <xdr:row>10</xdr:row>
      <xdr:rowOff>54891</xdr:rowOff>
    </xdr:from>
    <xdr:to>
      <xdr:col>1</xdr:col>
      <xdr:colOff>265438</xdr:colOff>
      <xdr:row>11</xdr:row>
      <xdr:rowOff>152261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80" name="Ink 79">
              <a:extLst>
                <a:ext uri="{FF2B5EF4-FFF2-40B4-BE49-F238E27FC236}">
                  <a16:creationId xmlns:a16="http://schemas.microsoft.com/office/drawing/2014/main" id="{A5AF3819-BAA6-6990-517A-CA46AE3F5B3C}"/>
                </a:ext>
              </a:extLst>
            </xdr14:cNvPr>
            <xdr14:cNvContentPartPr/>
          </xdr14:nvContentPartPr>
          <xdr14:nvPr macro=""/>
          <xdr14:xfrm>
            <a:off x="140400" y="1899985"/>
            <a:ext cx="733680" cy="281880"/>
          </xdr14:xfrm>
        </xdr:contentPart>
      </mc:Choice>
      <mc:Fallback xmlns="">
        <xdr:pic>
          <xdr:nvPicPr>
            <xdr:cNvPr id="80" name="Ink 79">
              <a:extLst>
                <a:ext uri="{FF2B5EF4-FFF2-40B4-BE49-F238E27FC236}">
                  <a16:creationId xmlns:a16="http://schemas.microsoft.com/office/drawing/2014/main" id="{A5AF3819-BAA6-6990-517A-CA46AE3F5B3C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34280" y="1893857"/>
              <a:ext cx="745920" cy="29413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515998</xdr:colOff>
      <xdr:row>10</xdr:row>
      <xdr:rowOff>7011</xdr:rowOff>
    </xdr:from>
    <xdr:to>
      <xdr:col>3</xdr:col>
      <xdr:colOff>19435</xdr:colOff>
      <xdr:row>11</xdr:row>
      <xdr:rowOff>106901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87" name="Ink 86">
              <a:extLst>
                <a:ext uri="{FF2B5EF4-FFF2-40B4-BE49-F238E27FC236}">
                  <a16:creationId xmlns:a16="http://schemas.microsoft.com/office/drawing/2014/main" id="{D8665450-4BFD-AC16-0D82-AD1DE4024CD5}"/>
                </a:ext>
              </a:extLst>
            </xdr14:cNvPr>
            <xdr14:cNvContentPartPr/>
          </xdr14:nvContentPartPr>
          <xdr14:nvPr macro=""/>
          <xdr14:xfrm>
            <a:off x="1124640" y="1852105"/>
            <a:ext cx="720720" cy="284400"/>
          </xdr14:xfrm>
        </xdr:contentPart>
      </mc:Choice>
      <mc:Fallback xmlns="">
        <xdr:pic>
          <xdr:nvPicPr>
            <xdr:cNvPr id="87" name="Ink 86">
              <a:extLst>
                <a:ext uri="{FF2B5EF4-FFF2-40B4-BE49-F238E27FC236}">
                  <a16:creationId xmlns:a16="http://schemas.microsoft.com/office/drawing/2014/main" id="{D8665450-4BFD-AC16-0D82-AD1DE4024CD5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118520" y="1845985"/>
              <a:ext cx="732960" cy="296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268555</xdr:colOff>
      <xdr:row>10</xdr:row>
      <xdr:rowOff>38331</xdr:rowOff>
    </xdr:from>
    <xdr:to>
      <xdr:col>4</xdr:col>
      <xdr:colOff>467394</xdr:colOff>
      <xdr:row>11</xdr:row>
      <xdr:rowOff>50021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99" name="Ink 98">
              <a:extLst>
                <a:ext uri="{FF2B5EF4-FFF2-40B4-BE49-F238E27FC236}">
                  <a16:creationId xmlns:a16="http://schemas.microsoft.com/office/drawing/2014/main" id="{C39131BD-D5C6-7F96-1492-690B49D1036C}"/>
                </a:ext>
              </a:extLst>
            </xdr14:cNvPr>
            <xdr14:cNvContentPartPr/>
          </xdr14:nvContentPartPr>
          <xdr14:nvPr macro=""/>
          <xdr14:xfrm>
            <a:off x="2094480" y="1883425"/>
            <a:ext cx="807480" cy="196200"/>
          </xdr14:xfrm>
        </xdr:contentPart>
      </mc:Choice>
      <mc:Fallback xmlns="">
        <xdr:pic>
          <xdr:nvPicPr>
            <xdr:cNvPr id="99" name="Ink 98">
              <a:extLst>
                <a:ext uri="{FF2B5EF4-FFF2-40B4-BE49-F238E27FC236}">
                  <a16:creationId xmlns:a16="http://schemas.microsoft.com/office/drawing/2014/main" id="{C39131BD-D5C6-7F96-1492-690B49D1036C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2088360" y="1877305"/>
              <a:ext cx="819720" cy="208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160191</xdr:colOff>
      <xdr:row>10</xdr:row>
      <xdr:rowOff>7731</xdr:rowOff>
    </xdr:from>
    <xdr:to>
      <xdr:col>7</xdr:col>
      <xdr:colOff>66349</xdr:colOff>
      <xdr:row>11</xdr:row>
      <xdr:rowOff>71981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108" name="Ink 107">
              <a:extLst>
                <a:ext uri="{FF2B5EF4-FFF2-40B4-BE49-F238E27FC236}">
                  <a16:creationId xmlns:a16="http://schemas.microsoft.com/office/drawing/2014/main" id="{2AEADF1A-E779-6603-EC8C-9F67025AEF34}"/>
                </a:ext>
              </a:extLst>
            </xdr14:cNvPr>
            <xdr14:cNvContentPartPr/>
          </xdr14:nvContentPartPr>
          <xdr14:nvPr macro=""/>
          <xdr14:xfrm>
            <a:off x="3812040" y="1852825"/>
            <a:ext cx="514800" cy="248760"/>
          </xdr14:xfrm>
        </xdr:contentPart>
      </mc:Choice>
      <mc:Fallback xmlns="">
        <xdr:pic>
          <xdr:nvPicPr>
            <xdr:cNvPr id="108" name="Ink 107">
              <a:extLst>
                <a:ext uri="{FF2B5EF4-FFF2-40B4-BE49-F238E27FC236}">
                  <a16:creationId xmlns:a16="http://schemas.microsoft.com/office/drawing/2014/main" id="{2AEADF1A-E779-6603-EC8C-9F67025AEF34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3805920" y="1846696"/>
              <a:ext cx="527040" cy="26101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157552</xdr:colOff>
      <xdr:row>10</xdr:row>
      <xdr:rowOff>56691</xdr:rowOff>
    </xdr:from>
    <xdr:to>
      <xdr:col>5</xdr:col>
      <xdr:colOff>577672</xdr:colOff>
      <xdr:row>11</xdr:row>
      <xdr:rowOff>50381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109" name="Ink 108">
              <a:extLst>
                <a:ext uri="{FF2B5EF4-FFF2-40B4-BE49-F238E27FC236}">
                  <a16:creationId xmlns:a16="http://schemas.microsoft.com/office/drawing/2014/main" id="{39CF7E6A-C40B-D96C-1E40-41C3BD46DE30}"/>
                </a:ext>
              </a:extLst>
            </xdr14:cNvPr>
            <xdr14:cNvContentPartPr/>
          </xdr14:nvContentPartPr>
          <xdr14:nvPr macro=""/>
          <xdr14:xfrm>
            <a:off x="3200760" y="1901785"/>
            <a:ext cx="420120" cy="178200"/>
          </xdr14:xfrm>
        </xdr:contentPart>
      </mc:Choice>
      <mc:Fallback xmlns="">
        <xdr:pic>
          <xdr:nvPicPr>
            <xdr:cNvPr id="109" name="Ink 108">
              <a:extLst>
                <a:ext uri="{FF2B5EF4-FFF2-40B4-BE49-F238E27FC236}">
                  <a16:creationId xmlns:a16="http://schemas.microsoft.com/office/drawing/2014/main" id="{39CF7E6A-C40B-D96C-1E40-41C3BD46DE30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3194640" y="1895665"/>
              <a:ext cx="432360" cy="190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83520</xdr:colOff>
      <xdr:row>13</xdr:row>
      <xdr:rowOff>28402</xdr:rowOff>
    </xdr:from>
    <xdr:to>
      <xdr:col>1</xdr:col>
      <xdr:colOff>271558</xdr:colOff>
      <xdr:row>14</xdr:row>
      <xdr:rowOff>171853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119" name="Ink 118">
              <a:extLst>
                <a:ext uri="{FF2B5EF4-FFF2-40B4-BE49-F238E27FC236}">
                  <a16:creationId xmlns:a16="http://schemas.microsoft.com/office/drawing/2014/main" id="{8476F4EA-E4B5-C8DF-20C8-13A4DFDF410D}"/>
                </a:ext>
              </a:extLst>
            </xdr14:cNvPr>
            <xdr14:cNvContentPartPr/>
          </xdr14:nvContentPartPr>
          <xdr14:nvPr macro=""/>
          <xdr14:xfrm>
            <a:off x="83520" y="2427025"/>
            <a:ext cx="796680" cy="327960"/>
          </xdr14:xfrm>
        </xdr:contentPart>
      </mc:Choice>
      <mc:Fallback xmlns="">
        <xdr:pic>
          <xdr:nvPicPr>
            <xdr:cNvPr id="119" name="Ink 118">
              <a:extLst>
                <a:ext uri="{FF2B5EF4-FFF2-40B4-BE49-F238E27FC236}">
                  <a16:creationId xmlns:a16="http://schemas.microsoft.com/office/drawing/2014/main" id="{8476F4EA-E4B5-C8DF-20C8-13A4DFDF410D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77397" y="2420905"/>
              <a:ext cx="808926" cy="340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506515</xdr:colOff>
      <xdr:row>13</xdr:row>
      <xdr:rowOff>38122</xdr:rowOff>
    </xdr:from>
    <xdr:to>
      <xdr:col>4</xdr:col>
      <xdr:colOff>405474</xdr:colOff>
      <xdr:row>15</xdr:row>
      <xdr:rowOff>161223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145" name="Ink 144">
              <a:extLst>
                <a:ext uri="{FF2B5EF4-FFF2-40B4-BE49-F238E27FC236}">
                  <a16:creationId xmlns:a16="http://schemas.microsoft.com/office/drawing/2014/main" id="{C5FCCA87-F3DF-D6D5-3151-14E713AE5C2D}"/>
                </a:ext>
              </a:extLst>
            </xdr14:cNvPr>
            <xdr14:cNvContentPartPr/>
          </xdr14:nvContentPartPr>
          <xdr14:nvPr macro=""/>
          <xdr14:xfrm>
            <a:off x="2332440" y="2436745"/>
            <a:ext cx="507600" cy="492120"/>
          </xdr14:xfrm>
        </xdr:contentPart>
      </mc:Choice>
      <mc:Fallback xmlns="">
        <xdr:pic>
          <xdr:nvPicPr>
            <xdr:cNvPr id="145" name="Ink 144">
              <a:extLst>
                <a:ext uri="{FF2B5EF4-FFF2-40B4-BE49-F238E27FC236}">
                  <a16:creationId xmlns:a16="http://schemas.microsoft.com/office/drawing/2014/main" id="{C5FCCA87-F3DF-D6D5-3151-14E713AE5C2D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2326320" y="2430625"/>
              <a:ext cx="519840" cy="504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459237</xdr:colOff>
      <xdr:row>12</xdr:row>
      <xdr:rowOff>176552</xdr:rowOff>
    </xdr:from>
    <xdr:to>
      <xdr:col>3</xdr:col>
      <xdr:colOff>304555</xdr:colOff>
      <xdr:row>14</xdr:row>
      <xdr:rowOff>168613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146" name="Ink 145">
              <a:extLst>
                <a:ext uri="{FF2B5EF4-FFF2-40B4-BE49-F238E27FC236}">
                  <a16:creationId xmlns:a16="http://schemas.microsoft.com/office/drawing/2014/main" id="{9E0950FF-4F31-A317-2274-0F43843022D9}"/>
                </a:ext>
              </a:extLst>
            </xdr14:cNvPr>
            <xdr14:cNvContentPartPr/>
          </xdr14:nvContentPartPr>
          <xdr14:nvPr macro=""/>
          <xdr14:xfrm>
            <a:off x="1676520" y="2390665"/>
            <a:ext cx="453960" cy="361080"/>
          </xdr14:xfrm>
        </xdr:contentPart>
      </mc:Choice>
      <mc:Fallback xmlns="">
        <xdr:pic>
          <xdr:nvPicPr>
            <xdr:cNvPr id="146" name="Ink 145">
              <a:extLst>
                <a:ext uri="{FF2B5EF4-FFF2-40B4-BE49-F238E27FC236}">
                  <a16:creationId xmlns:a16="http://schemas.microsoft.com/office/drawing/2014/main" id="{9E0950FF-4F31-A317-2274-0F43843022D9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670400" y="2384539"/>
              <a:ext cx="466200" cy="37333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483958</xdr:colOff>
      <xdr:row>12</xdr:row>
      <xdr:rowOff>171152</xdr:rowOff>
    </xdr:from>
    <xdr:to>
      <xdr:col>2</xdr:col>
      <xdr:colOff>271317</xdr:colOff>
      <xdr:row>14</xdr:row>
      <xdr:rowOff>77173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147" name="Ink 146">
              <a:extLst>
                <a:ext uri="{FF2B5EF4-FFF2-40B4-BE49-F238E27FC236}">
                  <a16:creationId xmlns:a16="http://schemas.microsoft.com/office/drawing/2014/main" id="{86C82853-7292-FAE0-5C5D-A44EB81D5263}"/>
                </a:ext>
              </a:extLst>
            </xdr14:cNvPr>
            <xdr14:cNvContentPartPr/>
          </xdr14:nvContentPartPr>
          <xdr14:nvPr macro=""/>
          <xdr14:xfrm>
            <a:off x="1092600" y="2385265"/>
            <a:ext cx="396000" cy="275040"/>
          </xdr14:xfrm>
        </xdr:contentPart>
      </mc:Choice>
      <mc:Fallback xmlns="">
        <xdr:pic>
          <xdr:nvPicPr>
            <xdr:cNvPr id="147" name="Ink 146">
              <a:extLst>
                <a:ext uri="{FF2B5EF4-FFF2-40B4-BE49-F238E27FC236}">
                  <a16:creationId xmlns:a16="http://schemas.microsoft.com/office/drawing/2014/main" id="{86C82853-7292-FAE0-5C5D-A44EB81D5263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1086480" y="2379145"/>
              <a:ext cx="408240" cy="287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558474</xdr:colOff>
      <xdr:row>13</xdr:row>
      <xdr:rowOff>167722</xdr:rowOff>
    </xdr:from>
    <xdr:to>
      <xdr:col>4</xdr:col>
      <xdr:colOff>568194</xdr:colOff>
      <xdr:row>14</xdr:row>
      <xdr:rowOff>27493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148" name="Ink 147">
              <a:extLst>
                <a:ext uri="{FF2B5EF4-FFF2-40B4-BE49-F238E27FC236}">
                  <a16:creationId xmlns:a16="http://schemas.microsoft.com/office/drawing/2014/main" id="{CFF525B1-E3EC-8AAE-0DA0-10379536E486}"/>
                </a:ext>
              </a:extLst>
            </xdr14:cNvPr>
            <xdr14:cNvContentPartPr/>
          </xdr14:nvContentPartPr>
          <xdr14:nvPr macro=""/>
          <xdr14:xfrm>
            <a:off x="2993040" y="2566345"/>
            <a:ext cx="9720" cy="44280"/>
          </xdr14:xfrm>
        </xdr:contentPart>
      </mc:Choice>
      <mc:Fallback xmlns="">
        <xdr:pic>
          <xdr:nvPicPr>
            <xdr:cNvPr id="148" name="Ink 147">
              <a:extLst>
                <a:ext uri="{FF2B5EF4-FFF2-40B4-BE49-F238E27FC236}">
                  <a16:creationId xmlns:a16="http://schemas.microsoft.com/office/drawing/2014/main" id="{CFF525B1-E3EC-8AAE-0DA0-10379536E486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2986920" y="2560225"/>
              <a:ext cx="21960" cy="56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366589</xdr:colOff>
      <xdr:row>12</xdr:row>
      <xdr:rowOff>55952</xdr:rowOff>
    </xdr:from>
    <xdr:to>
      <xdr:col>9</xdr:col>
      <xdr:colOff>65506</xdr:colOff>
      <xdr:row>14</xdr:row>
      <xdr:rowOff>108133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197" name="Ink 196">
              <a:extLst>
                <a:ext uri="{FF2B5EF4-FFF2-40B4-BE49-F238E27FC236}">
                  <a16:creationId xmlns:a16="http://schemas.microsoft.com/office/drawing/2014/main" id="{2385ED75-31D4-EED6-EA1A-035313E9B038}"/>
                </a:ext>
              </a:extLst>
            </xdr14:cNvPr>
            <xdr14:cNvContentPartPr/>
          </xdr14:nvContentPartPr>
          <xdr14:nvPr macro=""/>
          <xdr14:xfrm>
            <a:off x="4627080" y="2270065"/>
            <a:ext cx="916200" cy="421200"/>
          </xdr14:xfrm>
        </xdr:contentPart>
      </mc:Choice>
      <mc:Fallback xmlns="">
        <xdr:pic>
          <xdr:nvPicPr>
            <xdr:cNvPr id="197" name="Ink 196">
              <a:extLst>
                <a:ext uri="{FF2B5EF4-FFF2-40B4-BE49-F238E27FC236}">
                  <a16:creationId xmlns:a16="http://schemas.microsoft.com/office/drawing/2014/main" id="{2385ED75-31D4-EED6-EA1A-035313E9B038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4620960" y="2263950"/>
              <a:ext cx="928440" cy="43343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128032</xdr:colOff>
      <xdr:row>13</xdr:row>
      <xdr:rowOff>35602</xdr:rowOff>
    </xdr:from>
    <xdr:to>
      <xdr:col>7</xdr:col>
      <xdr:colOff>192709</xdr:colOff>
      <xdr:row>15</xdr:row>
      <xdr:rowOff>118743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198" name="Ink 197">
              <a:extLst>
                <a:ext uri="{FF2B5EF4-FFF2-40B4-BE49-F238E27FC236}">
                  <a16:creationId xmlns:a16="http://schemas.microsoft.com/office/drawing/2014/main" id="{F0555E24-6422-1B53-EE29-7D2B3679D937}"/>
                </a:ext>
              </a:extLst>
            </xdr14:cNvPr>
            <xdr14:cNvContentPartPr/>
          </xdr14:nvContentPartPr>
          <xdr14:nvPr macro=""/>
          <xdr14:xfrm>
            <a:off x="3171240" y="2434225"/>
            <a:ext cx="1281960" cy="452160"/>
          </xdr14:xfrm>
        </xdr:contentPart>
      </mc:Choice>
      <mc:Fallback xmlns="">
        <xdr:pic>
          <xdr:nvPicPr>
            <xdr:cNvPr id="198" name="Ink 197">
              <a:extLst>
                <a:ext uri="{FF2B5EF4-FFF2-40B4-BE49-F238E27FC236}">
                  <a16:creationId xmlns:a16="http://schemas.microsoft.com/office/drawing/2014/main" id="{F0555E24-6422-1B53-EE29-7D2B3679D937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3165120" y="2428105"/>
              <a:ext cx="1294200" cy="464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38757</xdr:colOff>
      <xdr:row>9</xdr:row>
      <xdr:rowOff>104400</xdr:rowOff>
    </xdr:from>
    <xdr:to>
      <xdr:col>3</xdr:col>
      <xdr:colOff>26275</xdr:colOff>
      <xdr:row>11</xdr:row>
      <xdr:rowOff>101501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199" name="Ink 198">
              <a:extLst>
                <a:ext uri="{FF2B5EF4-FFF2-40B4-BE49-F238E27FC236}">
                  <a16:creationId xmlns:a16="http://schemas.microsoft.com/office/drawing/2014/main" id="{110840B2-0BA0-7034-1EC7-50029E91C070}"/>
                </a:ext>
              </a:extLst>
            </xdr14:cNvPr>
            <xdr14:cNvContentPartPr/>
          </xdr14:nvContentPartPr>
          <xdr14:nvPr macro=""/>
          <xdr14:xfrm>
            <a:off x="1256040" y="1764985"/>
            <a:ext cx="596160" cy="366120"/>
          </xdr14:xfrm>
        </xdr:contentPart>
      </mc:Choice>
      <mc:Fallback xmlns="">
        <xdr:pic>
          <xdr:nvPicPr>
            <xdr:cNvPr id="199" name="Ink 198">
              <a:extLst>
                <a:ext uri="{FF2B5EF4-FFF2-40B4-BE49-F238E27FC236}">
                  <a16:creationId xmlns:a16="http://schemas.microsoft.com/office/drawing/2014/main" id="{110840B2-0BA0-7034-1EC7-50029E91C070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1249920" y="1758865"/>
              <a:ext cx="608400" cy="378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539038</xdr:colOff>
      <xdr:row>9</xdr:row>
      <xdr:rowOff>90720</xdr:rowOff>
    </xdr:from>
    <xdr:to>
      <xdr:col>7</xdr:col>
      <xdr:colOff>466669</xdr:colOff>
      <xdr:row>16</xdr:row>
      <xdr:rowOff>33594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234" name="Ink 233">
              <a:extLst>
                <a:ext uri="{FF2B5EF4-FFF2-40B4-BE49-F238E27FC236}">
                  <a16:creationId xmlns:a16="http://schemas.microsoft.com/office/drawing/2014/main" id="{65DD543D-47CB-9654-B937-200BB25AF97E}"/>
                </a:ext>
              </a:extLst>
            </xdr14:cNvPr>
            <xdr14:cNvContentPartPr/>
          </xdr14:nvContentPartPr>
          <xdr14:nvPr macro=""/>
          <xdr14:xfrm>
            <a:off x="1147680" y="1751305"/>
            <a:ext cx="3579480" cy="1234440"/>
          </xdr14:xfrm>
        </xdr:contentPart>
      </mc:Choice>
      <mc:Fallback xmlns="">
        <xdr:pic>
          <xdr:nvPicPr>
            <xdr:cNvPr id="234" name="Ink 233">
              <a:extLst>
                <a:ext uri="{FF2B5EF4-FFF2-40B4-BE49-F238E27FC236}">
                  <a16:creationId xmlns:a16="http://schemas.microsoft.com/office/drawing/2014/main" id="{65DD543D-47CB-9654-B937-200BB25AF97E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1141560" y="1745185"/>
              <a:ext cx="3591720" cy="12466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223200</xdr:colOff>
      <xdr:row>26</xdr:row>
      <xdr:rowOff>70949</xdr:rowOff>
    </xdr:from>
    <xdr:to>
      <xdr:col>3</xdr:col>
      <xdr:colOff>519948</xdr:colOff>
      <xdr:row>30</xdr:row>
      <xdr:rowOff>22105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3BE29B9A-23B8-E584-4E4F-48E74DC0E85A}"/>
                </a:ext>
              </a:extLst>
            </xdr14:cNvPr>
            <xdr14:cNvContentPartPr/>
          </xdr14:nvContentPartPr>
          <xdr14:nvPr macro=""/>
          <xdr14:xfrm>
            <a:off x="223200" y="5181604"/>
            <a:ext cx="2122920" cy="686880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3BE29B9A-23B8-E584-4E4F-48E74DC0E85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17081" y="5175484"/>
              <a:ext cx="2135158" cy="699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310428</xdr:colOff>
      <xdr:row>30</xdr:row>
      <xdr:rowOff>176545</xdr:rowOff>
    </xdr:from>
    <xdr:to>
      <xdr:col>4</xdr:col>
      <xdr:colOff>602423</xdr:colOff>
      <xdr:row>33</xdr:row>
      <xdr:rowOff>162952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24" name="Ink 23">
              <a:extLst>
                <a:ext uri="{FF2B5EF4-FFF2-40B4-BE49-F238E27FC236}">
                  <a16:creationId xmlns:a16="http://schemas.microsoft.com/office/drawing/2014/main" id="{3FB4DE19-7972-BA94-6ECA-AB75A4DD8091}"/>
                </a:ext>
              </a:extLst>
            </xdr14:cNvPr>
            <xdr14:cNvContentPartPr/>
          </xdr14:nvContentPartPr>
          <xdr14:nvPr macro=""/>
          <xdr14:xfrm>
            <a:off x="2136600" y="6022924"/>
            <a:ext cx="900720" cy="538200"/>
          </xdr14:xfrm>
        </xdr:contentPart>
      </mc:Choice>
      <mc:Fallback xmlns="">
        <xdr:pic>
          <xdr:nvPicPr>
            <xdr:cNvPr id="24" name="Ink 23">
              <a:extLst>
                <a:ext uri="{FF2B5EF4-FFF2-40B4-BE49-F238E27FC236}">
                  <a16:creationId xmlns:a16="http://schemas.microsoft.com/office/drawing/2014/main" id="{3FB4DE19-7972-BA94-6ECA-AB75A4DD8091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130480" y="6016800"/>
              <a:ext cx="912960" cy="55044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602748</xdr:colOff>
      <xdr:row>30</xdr:row>
      <xdr:rowOff>39385</xdr:rowOff>
    </xdr:from>
    <xdr:to>
      <xdr:col>7</xdr:col>
      <xdr:colOff>833495</xdr:colOff>
      <xdr:row>34</xdr:row>
      <xdr:rowOff>125181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33" name="Ink 32">
              <a:extLst>
                <a:ext uri="{FF2B5EF4-FFF2-40B4-BE49-F238E27FC236}">
                  <a16:creationId xmlns:a16="http://schemas.microsoft.com/office/drawing/2014/main" id="{9BE29DA1-A509-F28F-B2D3-EB78098CF24E}"/>
                </a:ext>
              </a:extLst>
            </xdr14:cNvPr>
            <xdr14:cNvContentPartPr/>
          </xdr14:nvContentPartPr>
          <xdr14:nvPr macro=""/>
          <xdr14:xfrm>
            <a:off x="2428920" y="5885764"/>
            <a:ext cx="4723920" cy="821520"/>
          </xdr14:xfrm>
        </xdr:contentPart>
      </mc:Choice>
      <mc:Fallback xmlns="">
        <xdr:pic>
          <xdr:nvPicPr>
            <xdr:cNvPr id="33" name="Ink 32">
              <a:extLst>
                <a:ext uri="{FF2B5EF4-FFF2-40B4-BE49-F238E27FC236}">
                  <a16:creationId xmlns:a16="http://schemas.microsoft.com/office/drawing/2014/main" id="{9BE29DA1-A509-F28F-B2D3-EB78098CF24E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2422800" y="5879644"/>
              <a:ext cx="4736160" cy="833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1031495</xdr:colOff>
      <xdr:row>34</xdr:row>
      <xdr:rowOff>20061</xdr:rowOff>
    </xdr:from>
    <xdr:to>
      <xdr:col>8</xdr:col>
      <xdr:colOff>538880</xdr:colOff>
      <xdr:row>35</xdr:row>
      <xdr:rowOff>55370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58" name="Ink 57">
              <a:extLst>
                <a:ext uri="{FF2B5EF4-FFF2-40B4-BE49-F238E27FC236}">
                  <a16:creationId xmlns:a16="http://schemas.microsoft.com/office/drawing/2014/main" id="{74674569-EA94-E8CC-49BB-66AC818724C7}"/>
                </a:ext>
              </a:extLst>
            </xdr14:cNvPr>
            <xdr14:cNvContentPartPr/>
          </xdr14:nvContentPartPr>
          <xdr14:nvPr macro=""/>
          <xdr14:xfrm>
            <a:off x="7350840" y="6602164"/>
            <a:ext cx="554040" cy="219240"/>
          </xdr14:xfrm>
        </xdr:contentPart>
      </mc:Choice>
      <mc:Fallback xmlns="">
        <xdr:pic>
          <xdr:nvPicPr>
            <xdr:cNvPr id="58" name="Ink 57">
              <a:extLst>
                <a:ext uri="{FF2B5EF4-FFF2-40B4-BE49-F238E27FC236}">
                  <a16:creationId xmlns:a16="http://schemas.microsoft.com/office/drawing/2014/main" id="{74674569-EA94-E8CC-49BB-66AC818724C7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7344720" y="6596044"/>
              <a:ext cx="566280" cy="231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78673</xdr:colOff>
      <xdr:row>34</xdr:row>
      <xdr:rowOff>621</xdr:rowOff>
    </xdr:from>
    <xdr:to>
      <xdr:col>7</xdr:col>
      <xdr:colOff>805055</xdr:colOff>
      <xdr:row>38</xdr:row>
      <xdr:rowOff>99376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59" name="Ink 58">
              <a:extLst>
                <a:ext uri="{FF2B5EF4-FFF2-40B4-BE49-F238E27FC236}">
                  <a16:creationId xmlns:a16="http://schemas.microsoft.com/office/drawing/2014/main" id="{FEADCBF3-D20F-4564-9516-72BD0E022689}"/>
                </a:ext>
              </a:extLst>
            </xdr14:cNvPr>
            <xdr14:cNvContentPartPr/>
          </xdr14:nvContentPartPr>
          <xdr14:nvPr macro=""/>
          <xdr14:xfrm>
            <a:off x="5114880" y="6582724"/>
            <a:ext cx="2009520" cy="834480"/>
          </xdr14:xfrm>
        </xdr:contentPart>
      </mc:Choice>
      <mc:Fallback xmlns="">
        <xdr:pic>
          <xdr:nvPicPr>
            <xdr:cNvPr id="59" name="Ink 58">
              <a:extLst>
                <a:ext uri="{FF2B5EF4-FFF2-40B4-BE49-F238E27FC236}">
                  <a16:creationId xmlns:a16="http://schemas.microsoft.com/office/drawing/2014/main" id="{FEADCBF3-D20F-4564-9516-72BD0E022689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5108760" y="6576604"/>
              <a:ext cx="2021760" cy="846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1024655</xdr:colOff>
      <xdr:row>35</xdr:row>
      <xdr:rowOff>112250</xdr:rowOff>
    </xdr:from>
    <xdr:to>
      <xdr:col>8</xdr:col>
      <xdr:colOff>484520</xdr:colOff>
      <xdr:row>37</xdr:row>
      <xdr:rowOff>63347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79" name="Ink 78">
              <a:extLst>
                <a:ext uri="{FF2B5EF4-FFF2-40B4-BE49-F238E27FC236}">
                  <a16:creationId xmlns:a16="http://schemas.microsoft.com/office/drawing/2014/main" id="{640AA260-9836-6415-F39E-EC4A93EDA674}"/>
                </a:ext>
              </a:extLst>
            </xdr14:cNvPr>
            <xdr14:cNvContentPartPr/>
          </xdr14:nvContentPartPr>
          <xdr14:nvPr macro=""/>
          <xdr14:xfrm>
            <a:off x="7344000" y="6878284"/>
            <a:ext cx="506520" cy="318960"/>
          </xdr14:xfrm>
        </xdr:contentPart>
      </mc:Choice>
      <mc:Fallback xmlns="">
        <xdr:pic>
          <xdr:nvPicPr>
            <xdr:cNvPr id="79" name="Ink 78">
              <a:extLst>
                <a:ext uri="{FF2B5EF4-FFF2-40B4-BE49-F238E27FC236}">
                  <a16:creationId xmlns:a16="http://schemas.microsoft.com/office/drawing/2014/main" id="{640AA260-9836-6415-F39E-EC4A93EDA674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7337880" y="6872171"/>
              <a:ext cx="518760" cy="33118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783728</xdr:colOff>
      <xdr:row>32</xdr:row>
      <xdr:rowOff>39443</xdr:rowOff>
    </xdr:from>
    <xdr:to>
      <xdr:col>10</xdr:col>
      <xdr:colOff>463097</xdr:colOff>
      <xdr:row>33</xdr:row>
      <xdr:rowOff>98512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80" name="Ink 79">
              <a:extLst>
                <a:ext uri="{FF2B5EF4-FFF2-40B4-BE49-F238E27FC236}">
                  <a16:creationId xmlns:a16="http://schemas.microsoft.com/office/drawing/2014/main" id="{DD9C600D-D57D-F0A4-9A51-AF78F49B72A5}"/>
                </a:ext>
              </a:extLst>
            </xdr14:cNvPr>
            <xdr14:cNvContentPartPr/>
          </xdr14:nvContentPartPr>
          <xdr14:nvPr macro=""/>
          <xdr14:xfrm>
            <a:off x="8837280" y="6253684"/>
            <a:ext cx="493920" cy="243000"/>
          </xdr14:xfrm>
        </xdr:contentPart>
      </mc:Choice>
      <mc:Fallback xmlns="">
        <xdr:pic>
          <xdr:nvPicPr>
            <xdr:cNvPr id="80" name="Ink 79">
              <a:extLst>
                <a:ext uri="{FF2B5EF4-FFF2-40B4-BE49-F238E27FC236}">
                  <a16:creationId xmlns:a16="http://schemas.microsoft.com/office/drawing/2014/main" id="{DD9C600D-D57D-F0A4-9A51-AF78F49B72A5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8831160" y="6247564"/>
              <a:ext cx="506160" cy="255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65888</xdr:colOff>
      <xdr:row>33</xdr:row>
      <xdr:rowOff>65392</xdr:rowOff>
    </xdr:from>
    <xdr:to>
      <xdr:col>9</xdr:col>
      <xdr:colOff>599408</xdr:colOff>
      <xdr:row>34</xdr:row>
      <xdr:rowOff>128061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81" name="Ink 80">
              <a:extLst>
                <a:ext uri="{FF2B5EF4-FFF2-40B4-BE49-F238E27FC236}">
                  <a16:creationId xmlns:a16="http://schemas.microsoft.com/office/drawing/2014/main" id="{A256A3A1-BE5D-0258-284C-D71A7ED58E12}"/>
                </a:ext>
              </a:extLst>
            </xdr14:cNvPr>
            <xdr14:cNvContentPartPr/>
          </xdr14:nvContentPartPr>
          <xdr14:nvPr macro=""/>
          <xdr14:xfrm>
            <a:off x="8119440" y="6463564"/>
            <a:ext cx="533520" cy="246600"/>
          </xdr14:xfrm>
        </xdr:contentPart>
      </mc:Choice>
      <mc:Fallback xmlns="">
        <xdr:pic>
          <xdr:nvPicPr>
            <xdr:cNvPr id="81" name="Ink 80">
              <a:extLst>
                <a:ext uri="{FF2B5EF4-FFF2-40B4-BE49-F238E27FC236}">
                  <a16:creationId xmlns:a16="http://schemas.microsoft.com/office/drawing/2014/main" id="{A256A3A1-BE5D-0258-284C-D71A7ED58E12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8113320" y="6457444"/>
              <a:ext cx="545760" cy="258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218628</xdr:colOff>
      <xdr:row>39</xdr:row>
      <xdr:rowOff>117765</xdr:rowOff>
    </xdr:from>
    <xdr:to>
      <xdr:col>5</xdr:col>
      <xdr:colOff>99124</xdr:colOff>
      <xdr:row>44</xdr:row>
      <xdr:rowOff>86590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103" name="Ink 102">
              <a:extLst>
                <a:ext uri="{FF2B5EF4-FFF2-40B4-BE49-F238E27FC236}">
                  <a16:creationId xmlns:a16="http://schemas.microsoft.com/office/drawing/2014/main" id="{2ACFAE9F-0A66-0E77-8029-D866670A33E1}"/>
                </a:ext>
              </a:extLst>
            </xdr14:cNvPr>
            <xdr14:cNvContentPartPr/>
          </xdr14:nvContentPartPr>
          <xdr14:nvPr macro=""/>
          <xdr14:xfrm>
            <a:off x="2044800" y="7619524"/>
            <a:ext cx="2271600" cy="888480"/>
          </xdr14:xfrm>
        </xdr:contentPart>
      </mc:Choice>
      <mc:Fallback xmlns="">
        <xdr:pic>
          <xdr:nvPicPr>
            <xdr:cNvPr id="103" name="Ink 102">
              <a:extLst>
                <a:ext uri="{FF2B5EF4-FFF2-40B4-BE49-F238E27FC236}">
                  <a16:creationId xmlns:a16="http://schemas.microsoft.com/office/drawing/2014/main" id="{2ACFAE9F-0A66-0E77-8029-D866670A33E1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2038680" y="7613404"/>
              <a:ext cx="2283840" cy="900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462724</xdr:colOff>
      <xdr:row>39</xdr:row>
      <xdr:rowOff>182205</xdr:rowOff>
    </xdr:from>
    <xdr:to>
      <xdr:col>6</xdr:col>
      <xdr:colOff>629833</xdr:colOff>
      <xdr:row>43</xdr:row>
      <xdr:rowOff>118961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112" name="Ink 111">
              <a:extLst>
                <a:ext uri="{FF2B5EF4-FFF2-40B4-BE49-F238E27FC236}">
                  <a16:creationId xmlns:a16="http://schemas.microsoft.com/office/drawing/2014/main" id="{D398C135-2B6E-9398-2A81-CBC7BD7E858C}"/>
                </a:ext>
              </a:extLst>
            </xdr14:cNvPr>
            <xdr14:cNvContentPartPr/>
          </xdr14:nvContentPartPr>
          <xdr14:nvPr macro=""/>
          <xdr14:xfrm>
            <a:off x="4680000" y="7683964"/>
            <a:ext cx="986040" cy="672480"/>
          </xdr14:xfrm>
        </xdr:contentPart>
      </mc:Choice>
      <mc:Fallback xmlns="">
        <xdr:pic>
          <xdr:nvPicPr>
            <xdr:cNvPr id="112" name="Ink 111">
              <a:extLst>
                <a:ext uri="{FF2B5EF4-FFF2-40B4-BE49-F238E27FC236}">
                  <a16:creationId xmlns:a16="http://schemas.microsoft.com/office/drawing/2014/main" id="{D398C135-2B6E-9398-2A81-CBC7BD7E858C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4673878" y="7677844"/>
              <a:ext cx="998284" cy="684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761931</xdr:colOff>
      <xdr:row>40</xdr:row>
      <xdr:rowOff>145723</xdr:rowOff>
    </xdr:from>
    <xdr:to>
      <xdr:col>6</xdr:col>
      <xdr:colOff>925731</xdr:colOff>
      <xdr:row>41</xdr:row>
      <xdr:rowOff>52338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115" name="Ink 114">
              <a:extLst>
                <a:ext uri="{FF2B5EF4-FFF2-40B4-BE49-F238E27FC236}">
                  <a16:creationId xmlns:a16="http://schemas.microsoft.com/office/drawing/2014/main" id="{308038E9-FE57-EE60-90AF-09B019D52EFC}"/>
                </a:ext>
              </a:extLst>
            </xdr14:cNvPr>
            <xdr14:cNvContentPartPr/>
          </xdr14:nvContentPartPr>
          <xdr14:nvPr macro=""/>
          <xdr14:xfrm>
            <a:off x="5806803" y="7830574"/>
            <a:ext cx="163800" cy="90360"/>
          </xdr14:xfrm>
        </xdr:contentPart>
      </mc:Choice>
      <mc:Fallback xmlns="">
        <xdr:pic>
          <xdr:nvPicPr>
            <xdr:cNvPr id="115" name="Ink 114">
              <a:extLst>
                <a:ext uri="{FF2B5EF4-FFF2-40B4-BE49-F238E27FC236}">
                  <a16:creationId xmlns:a16="http://schemas.microsoft.com/office/drawing/2014/main" id="{308038E9-FE57-EE60-90AF-09B019D52EFC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5800696" y="7824454"/>
              <a:ext cx="176013" cy="10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497220</xdr:colOff>
      <xdr:row>40</xdr:row>
      <xdr:rowOff>18283</xdr:rowOff>
    </xdr:from>
    <xdr:to>
      <xdr:col>7</xdr:col>
      <xdr:colOff>1038660</xdr:colOff>
      <xdr:row>42</xdr:row>
      <xdr:rowOff>72354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122" name="Ink 121">
              <a:extLst>
                <a:ext uri="{FF2B5EF4-FFF2-40B4-BE49-F238E27FC236}">
                  <a16:creationId xmlns:a16="http://schemas.microsoft.com/office/drawing/2014/main" id="{DC43E05D-AB9E-07A4-028D-C644EB28E995}"/>
                </a:ext>
              </a:extLst>
            </xdr14:cNvPr>
            <xdr14:cNvContentPartPr/>
          </xdr14:nvContentPartPr>
          <xdr14:nvPr macro=""/>
          <xdr14:xfrm>
            <a:off x="6825603" y="7703134"/>
            <a:ext cx="541440" cy="421560"/>
          </xdr14:xfrm>
        </xdr:contentPart>
      </mc:Choice>
      <mc:Fallback xmlns="">
        <xdr:pic>
          <xdr:nvPicPr>
            <xdr:cNvPr id="122" name="Ink 121">
              <a:extLst>
                <a:ext uri="{FF2B5EF4-FFF2-40B4-BE49-F238E27FC236}">
                  <a16:creationId xmlns:a16="http://schemas.microsoft.com/office/drawing/2014/main" id="{DC43E05D-AB9E-07A4-028D-C644EB28E995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6819483" y="7697014"/>
              <a:ext cx="553680" cy="433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1127331</xdr:colOff>
      <xdr:row>40</xdr:row>
      <xdr:rowOff>42403</xdr:rowOff>
    </xdr:from>
    <xdr:to>
      <xdr:col>7</xdr:col>
      <xdr:colOff>269340</xdr:colOff>
      <xdr:row>42</xdr:row>
      <xdr:rowOff>15834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123" name="Ink 122">
              <a:extLst>
                <a:ext uri="{FF2B5EF4-FFF2-40B4-BE49-F238E27FC236}">
                  <a16:creationId xmlns:a16="http://schemas.microsoft.com/office/drawing/2014/main" id="{700A6BF0-95AB-E810-689F-A2D0A0A75300}"/>
                </a:ext>
              </a:extLst>
            </xdr14:cNvPr>
            <xdr14:cNvContentPartPr/>
          </xdr14:nvContentPartPr>
          <xdr14:nvPr macro=""/>
          <xdr14:xfrm>
            <a:off x="6172203" y="7727254"/>
            <a:ext cx="425520" cy="340920"/>
          </xdr14:xfrm>
        </xdr:contentPart>
      </mc:Choice>
      <mc:Fallback xmlns="">
        <xdr:pic>
          <xdr:nvPicPr>
            <xdr:cNvPr id="123" name="Ink 122">
              <a:extLst>
                <a:ext uri="{FF2B5EF4-FFF2-40B4-BE49-F238E27FC236}">
                  <a16:creationId xmlns:a16="http://schemas.microsoft.com/office/drawing/2014/main" id="{700A6BF0-95AB-E810-689F-A2D0A0A75300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6166083" y="7721134"/>
              <a:ext cx="437760" cy="353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1044960</xdr:colOff>
      <xdr:row>38</xdr:row>
      <xdr:rowOff>89132</xdr:rowOff>
    </xdr:from>
    <xdr:to>
      <xdr:col>6</xdr:col>
      <xdr:colOff>178731</xdr:colOff>
      <xdr:row>40</xdr:row>
      <xdr:rowOff>7483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130" name="Ink 129">
              <a:extLst>
                <a:ext uri="{FF2B5EF4-FFF2-40B4-BE49-F238E27FC236}">
                  <a16:creationId xmlns:a16="http://schemas.microsoft.com/office/drawing/2014/main" id="{0B39D2E1-6B2A-ECBE-05FC-ED45A3B01BF5}"/>
                </a:ext>
              </a:extLst>
            </xdr14:cNvPr>
            <xdr14:cNvContentPartPr/>
          </xdr14:nvContentPartPr>
          <xdr14:nvPr macro=""/>
          <xdr14:xfrm>
            <a:off x="3487683" y="7406494"/>
            <a:ext cx="1735920" cy="285840"/>
          </xdr14:xfrm>
        </xdr:contentPart>
      </mc:Choice>
      <mc:Fallback xmlns="">
        <xdr:pic>
          <xdr:nvPicPr>
            <xdr:cNvPr id="130" name="Ink 129">
              <a:extLst>
                <a:ext uri="{FF2B5EF4-FFF2-40B4-BE49-F238E27FC236}">
                  <a16:creationId xmlns:a16="http://schemas.microsoft.com/office/drawing/2014/main" id="{0B39D2E1-6B2A-ECBE-05FC-ED45A3B01BF5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3481563" y="7400382"/>
              <a:ext cx="1748160" cy="29806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361715</xdr:colOff>
      <xdr:row>51</xdr:row>
      <xdr:rowOff>57815</xdr:rowOff>
    </xdr:from>
    <xdr:to>
      <xdr:col>6</xdr:col>
      <xdr:colOff>165411</xdr:colOff>
      <xdr:row>52</xdr:row>
      <xdr:rowOff>139751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141" name="Ink 140">
              <a:extLst>
                <a:ext uri="{FF2B5EF4-FFF2-40B4-BE49-F238E27FC236}">
                  <a16:creationId xmlns:a16="http://schemas.microsoft.com/office/drawing/2014/main" id="{ABACCDBB-1124-12A1-97D5-922622C40678}"/>
                </a:ext>
              </a:extLst>
            </xdr14:cNvPr>
            <xdr14:cNvContentPartPr/>
          </xdr14:nvContentPartPr>
          <xdr14:nvPr macro=""/>
          <xdr14:xfrm>
            <a:off x="4587843" y="9763858"/>
            <a:ext cx="622440" cy="265680"/>
          </xdr14:xfrm>
        </xdr:contentPart>
      </mc:Choice>
      <mc:Fallback xmlns="">
        <xdr:pic>
          <xdr:nvPicPr>
            <xdr:cNvPr id="141" name="Ink 140">
              <a:extLst>
                <a:ext uri="{FF2B5EF4-FFF2-40B4-BE49-F238E27FC236}">
                  <a16:creationId xmlns:a16="http://schemas.microsoft.com/office/drawing/2014/main" id="{ABACCDBB-1124-12A1-97D5-922622C40678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4581727" y="9757738"/>
              <a:ext cx="634673" cy="277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412920</xdr:colOff>
      <xdr:row>51</xdr:row>
      <xdr:rowOff>125495</xdr:rowOff>
    </xdr:from>
    <xdr:to>
      <xdr:col>4</xdr:col>
      <xdr:colOff>506040</xdr:colOff>
      <xdr:row>53</xdr:row>
      <xdr:rowOff>49246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142" name="Ink 141">
              <a:extLst>
                <a:ext uri="{FF2B5EF4-FFF2-40B4-BE49-F238E27FC236}">
                  <a16:creationId xmlns:a16="http://schemas.microsoft.com/office/drawing/2014/main" id="{EB077CB8-49B3-4CE7-4EC4-94AD81C24FC6}"/>
                </a:ext>
              </a:extLst>
            </xdr14:cNvPr>
            <xdr14:cNvContentPartPr/>
          </xdr14:nvContentPartPr>
          <xdr14:nvPr macro=""/>
          <xdr14:xfrm>
            <a:off x="2244963" y="9831538"/>
            <a:ext cx="703800" cy="291240"/>
          </xdr14:xfrm>
        </xdr:contentPart>
      </mc:Choice>
      <mc:Fallback xmlns="">
        <xdr:pic>
          <xdr:nvPicPr>
            <xdr:cNvPr id="142" name="Ink 141">
              <a:extLst>
                <a:ext uri="{FF2B5EF4-FFF2-40B4-BE49-F238E27FC236}">
                  <a16:creationId xmlns:a16="http://schemas.microsoft.com/office/drawing/2014/main" id="{EB077CB8-49B3-4CE7-4EC4-94AD81C24FC6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2238840" y="9825418"/>
              <a:ext cx="716046" cy="303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325500</xdr:colOff>
      <xdr:row>51</xdr:row>
      <xdr:rowOff>16055</xdr:rowOff>
    </xdr:from>
    <xdr:to>
      <xdr:col>7</xdr:col>
      <xdr:colOff>936780</xdr:colOff>
      <xdr:row>52</xdr:row>
      <xdr:rowOff>175751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149" name="Ink 148">
              <a:extLst>
                <a:ext uri="{FF2B5EF4-FFF2-40B4-BE49-F238E27FC236}">
                  <a16:creationId xmlns:a16="http://schemas.microsoft.com/office/drawing/2014/main" id="{F1250A71-6992-F362-35DE-F91ED8527927}"/>
                </a:ext>
              </a:extLst>
            </xdr14:cNvPr>
            <xdr14:cNvContentPartPr/>
          </xdr14:nvContentPartPr>
          <xdr14:nvPr macro=""/>
          <xdr14:xfrm>
            <a:off x="6653883" y="9722098"/>
            <a:ext cx="611280" cy="343440"/>
          </xdr14:xfrm>
        </xdr:contentPart>
      </mc:Choice>
      <mc:Fallback xmlns="">
        <xdr:pic>
          <xdr:nvPicPr>
            <xdr:cNvPr id="149" name="Ink 148">
              <a:extLst>
                <a:ext uri="{FF2B5EF4-FFF2-40B4-BE49-F238E27FC236}">
                  <a16:creationId xmlns:a16="http://schemas.microsoft.com/office/drawing/2014/main" id="{F1250A71-6992-F362-35DE-F91ED8527927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6647767" y="9715984"/>
              <a:ext cx="623513" cy="35566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527400</xdr:colOff>
      <xdr:row>53</xdr:row>
      <xdr:rowOff>55006</xdr:rowOff>
    </xdr:from>
    <xdr:to>
      <xdr:col>3</xdr:col>
      <xdr:colOff>550080</xdr:colOff>
      <xdr:row>53</xdr:row>
      <xdr:rowOff>138526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">
          <xdr14:nvContentPartPr>
            <xdr14:cNvPr id="150" name="Ink 149">
              <a:extLst>
                <a:ext uri="{FF2B5EF4-FFF2-40B4-BE49-F238E27FC236}">
                  <a16:creationId xmlns:a16="http://schemas.microsoft.com/office/drawing/2014/main" id="{2A04A1D1-D591-4EBD-5FCE-C1BA9DEDFC0A}"/>
                </a:ext>
              </a:extLst>
            </xdr14:cNvPr>
            <xdr14:cNvContentPartPr/>
          </xdr14:nvContentPartPr>
          <xdr14:nvPr macro=""/>
          <xdr14:xfrm>
            <a:off x="2359443" y="10128538"/>
            <a:ext cx="22680" cy="83520"/>
          </xdr14:xfrm>
        </xdr:contentPart>
      </mc:Choice>
      <mc:Fallback xmlns="">
        <xdr:pic>
          <xdr:nvPicPr>
            <xdr:cNvPr id="150" name="Ink 149">
              <a:extLst>
                <a:ext uri="{FF2B5EF4-FFF2-40B4-BE49-F238E27FC236}">
                  <a16:creationId xmlns:a16="http://schemas.microsoft.com/office/drawing/2014/main" id="{2A04A1D1-D591-4EBD-5FCE-C1BA9DEDFC0A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2353323" y="10122418"/>
              <a:ext cx="34920" cy="95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418235</xdr:colOff>
      <xdr:row>52</xdr:row>
      <xdr:rowOff>98711</xdr:rowOff>
    </xdr:from>
    <xdr:to>
      <xdr:col>5</xdr:col>
      <xdr:colOff>432275</xdr:colOff>
      <xdr:row>52</xdr:row>
      <xdr:rowOff>163511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">
          <xdr14:nvContentPartPr>
            <xdr14:cNvPr id="151" name="Ink 150">
              <a:extLst>
                <a:ext uri="{FF2B5EF4-FFF2-40B4-BE49-F238E27FC236}">
                  <a16:creationId xmlns:a16="http://schemas.microsoft.com/office/drawing/2014/main" id="{7C612DE7-83B0-C120-C787-9ECFD3704DF3}"/>
                </a:ext>
              </a:extLst>
            </xdr14:cNvPr>
            <xdr14:cNvContentPartPr/>
          </xdr14:nvContentPartPr>
          <xdr14:nvPr macro=""/>
          <xdr14:xfrm>
            <a:off x="4644363" y="9988498"/>
            <a:ext cx="14040" cy="64800"/>
          </xdr14:xfrm>
        </xdr:contentPart>
      </mc:Choice>
      <mc:Fallback xmlns="">
        <xdr:pic>
          <xdr:nvPicPr>
            <xdr:cNvPr id="151" name="Ink 150">
              <a:extLst>
                <a:ext uri="{FF2B5EF4-FFF2-40B4-BE49-F238E27FC236}">
                  <a16:creationId xmlns:a16="http://schemas.microsoft.com/office/drawing/2014/main" id="{7C612DE7-83B0-C120-C787-9ECFD3704DF3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4638243" y="9982378"/>
              <a:ext cx="26280" cy="77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388860</xdr:colOff>
      <xdr:row>52</xdr:row>
      <xdr:rowOff>70991</xdr:rowOff>
    </xdr:from>
    <xdr:to>
      <xdr:col>7</xdr:col>
      <xdr:colOff>394980</xdr:colOff>
      <xdr:row>52</xdr:row>
      <xdr:rowOff>140111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">
          <xdr14:nvContentPartPr>
            <xdr14:cNvPr id="152" name="Ink 151">
              <a:extLst>
                <a:ext uri="{FF2B5EF4-FFF2-40B4-BE49-F238E27FC236}">
                  <a16:creationId xmlns:a16="http://schemas.microsoft.com/office/drawing/2014/main" id="{002B35E4-F0A3-7544-FE3D-FF490E385FD7}"/>
                </a:ext>
              </a:extLst>
            </xdr14:cNvPr>
            <xdr14:cNvContentPartPr/>
          </xdr14:nvContentPartPr>
          <xdr14:nvPr macro=""/>
          <xdr14:xfrm>
            <a:off x="6717243" y="9960778"/>
            <a:ext cx="6120" cy="69120"/>
          </xdr14:xfrm>
        </xdr:contentPart>
      </mc:Choice>
      <mc:Fallback xmlns="">
        <xdr:pic>
          <xdr:nvPicPr>
            <xdr:cNvPr id="152" name="Ink 151">
              <a:extLst>
                <a:ext uri="{FF2B5EF4-FFF2-40B4-BE49-F238E27FC236}">
                  <a16:creationId xmlns:a16="http://schemas.microsoft.com/office/drawing/2014/main" id="{002B35E4-F0A3-7544-FE3D-FF490E385FD7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6711123" y="9954658"/>
              <a:ext cx="18360" cy="81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498600</xdr:colOff>
      <xdr:row>53</xdr:row>
      <xdr:rowOff>115126</xdr:rowOff>
    </xdr:from>
    <xdr:to>
      <xdr:col>4</xdr:col>
      <xdr:colOff>417840</xdr:colOff>
      <xdr:row>55</xdr:row>
      <xdr:rowOff>30597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">
          <xdr14:nvContentPartPr>
            <xdr14:cNvPr id="158" name="Ink 157">
              <a:extLst>
                <a:ext uri="{FF2B5EF4-FFF2-40B4-BE49-F238E27FC236}">
                  <a16:creationId xmlns:a16="http://schemas.microsoft.com/office/drawing/2014/main" id="{4385FA3C-85BC-150E-6B29-3418E233F7C1}"/>
                </a:ext>
              </a:extLst>
            </xdr14:cNvPr>
            <xdr14:cNvContentPartPr/>
          </xdr14:nvContentPartPr>
          <xdr14:nvPr macro=""/>
          <xdr14:xfrm>
            <a:off x="2330643" y="10188658"/>
            <a:ext cx="529920" cy="282960"/>
          </xdr14:xfrm>
        </xdr:contentPart>
      </mc:Choice>
      <mc:Fallback xmlns="">
        <xdr:pic>
          <xdr:nvPicPr>
            <xdr:cNvPr id="158" name="Ink 157">
              <a:extLst>
                <a:ext uri="{FF2B5EF4-FFF2-40B4-BE49-F238E27FC236}">
                  <a16:creationId xmlns:a16="http://schemas.microsoft.com/office/drawing/2014/main" id="{4385FA3C-85BC-150E-6B29-3418E233F7C1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2324523" y="10182538"/>
              <a:ext cx="542160" cy="295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377915</xdr:colOff>
      <xdr:row>53</xdr:row>
      <xdr:rowOff>94966</xdr:rowOff>
    </xdr:from>
    <xdr:to>
      <xdr:col>6</xdr:col>
      <xdr:colOff>346851</xdr:colOff>
      <xdr:row>54</xdr:row>
      <xdr:rowOff>150981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">
          <xdr14:nvContentPartPr>
            <xdr14:cNvPr id="165" name="Ink 164">
              <a:extLst>
                <a:ext uri="{FF2B5EF4-FFF2-40B4-BE49-F238E27FC236}">
                  <a16:creationId xmlns:a16="http://schemas.microsoft.com/office/drawing/2014/main" id="{1AF2E72E-8471-6340-3F71-3655BC2AF70E}"/>
                </a:ext>
              </a:extLst>
            </xdr14:cNvPr>
            <xdr14:cNvContentPartPr/>
          </xdr14:nvContentPartPr>
          <xdr14:nvPr macro=""/>
          <xdr14:xfrm>
            <a:off x="4604043" y="10168498"/>
            <a:ext cx="787680" cy="239760"/>
          </xdr14:xfrm>
        </xdr:contentPart>
      </mc:Choice>
      <mc:Fallback xmlns="">
        <xdr:pic>
          <xdr:nvPicPr>
            <xdr:cNvPr id="165" name="Ink 164">
              <a:extLst>
                <a:ext uri="{FF2B5EF4-FFF2-40B4-BE49-F238E27FC236}">
                  <a16:creationId xmlns:a16="http://schemas.microsoft.com/office/drawing/2014/main" id="{1AF2E72E-8471-6340-3F71-3655BC2AF70E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4597923" y="10162378"/>
              <a:ext cx="799920" cy="252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340260</xdr:colOff>
      <xdr:row>53</xdr:row>
      <xdr:rowOff>32326</xdr:rowOff>
    </xdr:from>
    <xdr:to>
      <xdr:col>7</xdr:col>
      <xdr:colOff>777660</xdr:colOff>
      <xdr:row>54</xdr:row>
      <xdr:rowOff>18141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">
          <xdr14:nvContentPartPr>
            <xdr14:cNvPr id="172" name="Ink 171">
              <a:extLst>
                <a:ext uri="{FF2B5EF4-FFF2-40B4-BE49-F238E27FC236}">
                  <a16:creationId xmlns:a16="http://schemas.microsoft.com/office/drawing/2014/main" id="{1C7E4B4B-5BAD-0DE1-1D88-9EEAD5CD46C5}"/>
                </a:ext>
              </a:extLst>
            </xdr14:cNvPr>
            <xdr14:cNvContentPartPr/>
          </xdr14:nvContentPartPr>
          <xdr14:nvPr macro=""/>
          <xdr14:xfrm>
            <a:off x="6668643" y="10105858"/>
            <a:ext cx="437400" cy="169560"/>
          </xdr14:xfrm>
        </xdr:contentPart>
      </mc:Choice>
      <mc:Fallback xmlns="">
        <xdr:pic>
          <xdr:nvPicPr>
            <xdr:cNvPr id="172" name="Ink 171">
              <a:extLst>
                <a:ext uri="{FF2B5EF4-FFF2-40B4-BE49-F238E27FC236}">
                  <a16:creationId xmlns:a16="http://schemas.microsoft.com/office/drawing/2014/main" id="{1C7E4B4B-5BAD-0DE1-1D88-9EEAD5CD46C5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6662523" y="10099738"/>
              <a:ext cx="449640" cy="181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500100</xdr:colOff>
      <xdr:row>54</xdr:row>
      <xdr:rowOff>81861</xdr:rowOff>
    </xdr:from>
    <xdr:to>
      <xdr:col>7</xdr:col>
      <xdr:colOff>702780</xdr:colOff>
      <xdr:row>54</xdr:row>
      <xdr:rowOff>121821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">
          <xdr14:nvContentPartPr>
            <xdr14:cNvPr id="173" name="Ink 172">
              <a:extLst>
                <a:ext uri="{FF2B5EF4-FFF2-40B4-BE49-F238E27FC236}">
                  <a16:creationId xmlns:a16="http://schemas.microsoft.com/office/drawing/2014/main" id="{36004F0F-11F1-D041-AD0A-035099EF0BB2}"/>
                </a:ext>
              </a:extLst>
            </xdr14:cNvPr>
            <xdr14:cNvContentPartPr/>
          </xdr14:nvContentPartPr>
          <xdr14:nvPr macro=""/>
          <xdr14:xfrm>
            <a:off x="6828483" y="10339138"/>
            <a:ext cx="202680" cy="39960"/>
          </xdr14:xfrm>
        </xdr:contentPart>
      </mc:Choice>
      <mc:Fallback xmlns="">
        <xdr:pic>
          <xdr:nvPicPr>
            <xdr:cNvPr id="173" name="Ink 172">
              <a:extLst>
                <a:ext uri="{FF2B5EF4-FFF2-40B4-BE49-F238E27FC236}">
                  <a16:creationId xmlns:a16="http://schemas.microsoft.com/office/drawing/2014/main" id="{36004F0F-11F1-D041-AD0A-035099EF0BB2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6822363" y="10333018"/>
              <a:ext cx="214920" cy="52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567240</xdr:colOff>
      <xdr:row>51</xdr:row>
      <xdr:rowOff>47735</xdr:rowOff>
    </xdr:from>
    <xdr:to>
      <xdr:col>4</xdr:col>
      <xdr:colOff>669480</xdr:colOff>
      <xdr:row>51</xdr:row>
      <xdr:rowOff>116855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">
          <xdr14:nvContentPartPr>
            <xdr14:cNvPr id="174" name="Ink 173">
              <a:extLst>
                <a:ext uri="{FF2B5EF4-FFF2-40B4-BE49-F238E27FC236}">
                  <a16:creationId xmlns:a16="http://schemas.microsoft.com/office/drawing/2014/main" id="{3F6BE140-691E-8EFB-D8C1-2418AB65D89D}"/>
                </a:ext>
              </a:extLst>
            </xdr14:cNvPr>
            <xdr14:cNvContentPartPr/>
          </xdr14:nvContentPartPr>
          <xdr14:nvPr macro=""/>
          <xdr14:xfrm>
            <a:off x="3009963" y="9753778"/>
            <a:ext cx="102240" cy="69120"/>
          </xdr14:xfrm>
        </xdr:contentPart>
      </mc:Choice>
      <mc:Fallback xmlns="">
        <xdr:pic>
          <xdr:nvPicPr>
            <xdr:cNvPr id="174" name="Ink 173">
              <a:extLst>
                <a:ext uri="{FF2B5EF4-FFF2-40B4-BE49-F238E27FC236}">
                  <a16:creationId xmlns:a16="http://schemas.microsoft.com/office/drawing/2014/main" id="{3F6BE140-691E-8EFB-D8C1-2418AB65D89D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3003843" y="9747658"/>
              <a:ext cx="114480" cy="81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280971</xdr:colOff>
      <xdr:row>50</xdr:row>
      <xdr:rowOff>179280</xdr:rowOff>
    </xdr:from>
    <xdr:to>
      <xdr:col>6</xdr:col>
      <xdr:colOff>429291</xdr:colOff>
      <xdr:row>51</xdr:row>
      <xdr:rowOff>69335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">
          <xdr14:nvContentPartPr>
            <xdr14:cNvPr id="175" name="Ink 174">
              <a:extLst>
                <a:ext uri="{FF2B5EF4-FFF2-40B4-BE49-F238E27FC236}">
                  <a16:creationId xmlns:a16="http://schemas.microsoft.com/office/drawing/2014/main" id="{09CEAC79-064C-C7C0-72C9-5C841F38D4AA}"/>
                </a:ext>
              </a:extLst>
            </xdr14:cNvPr>
            <xdr14:cNvContentPartPr/>
          </xdr14:nvContentPartPr>
          <xdr14:nvPr macro=""/>
          <xdr14:xfrm>
            <a:off x="5325843" y="9701578"/>
            <a:ext cx="148320" cy="73800"/>
          </xdr14:xfrm>
        </xdr:contentPart>
      </mc:Choice>
      <mc:Fallback xmlns="">
        <xdr:pic>
          <xdr:nvPicPr>
            <xdr:cNvPr id="175" name="Ink 174">
              <a:extLst>
                <a:ext uri="{FF2B5EF4-FFF2-40B4-BE49-F238E27FC236}">
                  <a16:creationId xmlns:a16="http://schemas.microsoft.com/office/drawing/2014/main" id="{09CEAC79-064C-C7C0-72C9-5C841F38D4AA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5319723" y="9695458"/>
              <a:ext cx="160560" cy="86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699000</xdr:colOff>
      <xdr:row>52</xdr:row>
      <xdr:rowOff>24551</xdr:rowOff>
    </xdr:from>
    <xdr:to>
      <xdr:col>5</xdr:col>
      <xdr:colOff>77675</xdr:colOff>
      <xdr:row>53</xdr:row>
      <xdr:rowOff>101086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">
          <xdr14:nvContentPartPr>
            <xdr14:cNvPr id="182" name="Ink 181">
              <a:extLst>
                <a:ext uri="{FF2B5EF4-FFF2-40B4-BE49-F238E27FC236}">
                  <a16:creationId xmlns:a16="http://schemas.microsoft.com/office/drawing/2014/main" id="{20E5991F-63F9-F6EB-6AAB-AA6906854BC4}"/>
                </a:ext>
              </a:extLst>
            </xdr14:cNvPr>
            <xdr14:cNvContentPartPr/>
          </xdr14:nvContentPartPr>
          <xdr14:nvPr macro=""/>
          <xdr14:xfrm>
            <a:off x="3141723" y="9914338"/>
            <a:ext cx="1162080" cy="260280"/>
          </xdr14:xfrm>
        </xdr:contentPart>
      </mc:Choice>
      <mc:Fallback xmlns="">
        <xdr:pic>
          <xdr:nvPicPr>
            <xdr:cNvPr id="182" name="Ink 181">
              <a:extLst>
                <a:ext uri="{FF2B5EF4-FFF2-40B4-BE49-F238E27FC236}">
                  <a16:creationId xmlns:a16="http://schemas.microsoft.com/office/drawing/2014/main" id="{20E5991F-63F9-F6EB-6AAB-AA6906854BC4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3135603" y="9908218"/>
              <a:ext cx="1174320" cy="272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216314</xdr:colOff>
      <xdr:row>51</xdr:row>
      <xdr:rowOff>104975</xdr:rowOff>
    </xdr:from>
    <xdr:to>
      <xdr:col>9</xdr:col>
      <xdr:colOff>41174</xdr:colOff>
      <xdr:row>53</xdr:row>
      <xdr:rowOff>75526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5">
          <xdr14:nvContentPartPr>
            <xdr14:cNvPr id="193" name="Ink 192">
              <a:extLst>
                <a:ext uri="{FF2B5EF4-FFF2-40B4-BE49-F238E27FC236}">
                  <a16:creationId xmlns:a16="http://schemas.microsoft.com/office/drawing/2014/main" id="{0468B305-2FBB-5CB7-94F3-20424CF8D680}"/>
                </a:ext>
              </a:extLst>
            </xdr14:cNvPr>
            <xdr14:cNvContentPartPr/>
          </xdr14:nvContentPartPr>
          <xdr14:nvPr macro=""/>
          <xdr14:xfrm>
            <a:off x="7593123" y="9811018"/>
            <a:ext cx="511200" cy="338040"/>
          </xdr14:xfrm>
        </xdr:contentPart>
      </mc:Choice>
      <mc:Fallback xmlns="">
        <xdr:pic>
          <xdr:nvPicPr>
            <xdr:cNvPr id="193" name="Ink 192">
              <a:extLst>
                <a:ext uri="{FF2B5EF4-FFF2-40B4-BE49-F238E27FC236}">
                  <a16:creationId xmlns:a16="http://schemas.microsoft.com/office/drawing/2014/main" id="{0468B305-2FBB-5CB7-94F3-20424CF8D680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7587003" y="9804898"/>
              <a:ext cx="523440" cy="350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272580</xdr:colOff>
      <xdr:row>54</xdr:row>
      <xdr:rowOff>13101</xdr:rowOff>
    </xdr:from>
    <xdr:to>
      <xdr:col>8</xdr:col>
      <xdr:colOff>578114</xdr:colOff>
      <xdr:row>55</xdr:row>
      <xdr:rowOff>86397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7">
          <xdr14:nvContentPartPr>
            <xdr14:cNvPr id="194" name="Ink 193">
              <a:extLst>
                <a:ext uri="{FF2B5EF4-FFF2-40B4-BE49-F238E27FC236}">
                  <a16:creationId xmlns:a16="http://schemas.microsoft.com/office/drawing/2014/main" id="{B0381EDD-A481-A67F-8B34-93A6E6B10AC5}"/>
                </a:ext>
              </a:extLst>
            </xdr14:cNvPr>
            <xdr14:cNvContentPartPr/>
          </xdr14:nvContentPartPr>
          <xdr14:nvPr macro=""/>
          <xdr14:xfrm>
            <a:off x="6600963" y="10270378"/>
            <a:ext cx="1353960" cy="257040"/>
          </xdr14:xfrm>
        </xdr:contentPart>
      </mc:Choice>
      <mc:Fallback xmlns="">
        <xdr:pic>
          <xdr:nvPicPr>
            <xdr:cNvPr id="194" name="Ink 193">
              <a:extLst>
                <a:ext uri="{FF2B5EF4-FFF2-40B4-BE49-F238E27FC236}">
                  <a16:creationId xmlns:a16="http://schemas.microsoft.com/office/drawing/2014/main" id="{B0381EDD-A481-A67F-8B34-93A6E6B10AC5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6594841" y="10264258"/>
              <a:ext cx="1366203" cy="269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124260</xdr:colOff>
      <xdr:row>50</xdr:row>
      <xdr:rowOff>110160</xdr:rowOff>
    </xdr:from>
    <xdr:to>
      <xdr:col>7</xdr:col>
      <xdr:colOff>342780</xdr:colOff>
      <xdr:row>51</xdr:row>
      <xdr:rowOff>88775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9">
          <xdr14:nvContentPartPr>
            <xdr14:cNvPr id="195" name="Ink 194">
              <a:extLst>
                <a:ext uri="{FF2B5EF4-FFF2-40B4-BE49-F238E27FC236}">
                  <a16:creationId xmlns:a16="http://schemas.microsoft.com/office/drawing/2014/main" id="{6FAC1857-F462-283B-EC3F-C301164236F7}"/>
                </a:ext>
              </a:extLst>
            </xdr14:cNvPr>
            <xdr14:cNvContentPartPr/>
          </xdr14:nvContentPartPr>
          <xdr14:nvPr macro=""/>
          <xdr14:xfrm>
            <a:off x="6452643" y="9632458"/>
            <a:ext cx="218520" cy="162360"/>
          </xdr14:xfrm>
        </xdr:contentPart>
      </mc:Choice>
      <mc:Fallback xmlns="">
        <xdr:pic>
          <xdr:nvPicPr>
            <xdr:cNvPr id="195" name="Ink 194">
              <a:extLst>
                <a:ext uri="{FF2B5EF4-FFF2-40B4-BE49-F238E27FC236}">
                  <a16:creationId xmlns:a16="http://schemas.microsoft.com/office/drawing/2014/main" id="{6FAC1857-F462-283B-EC3F-C301164236F7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6446523" y="9626338"/>
              <a:ext cx="230760" cy="174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1180611</xdr:colOff>
      <xdr:row>55</xdr:row>
      <xdr:rowOff>56517</xdr:rowOff>
    </xdr:from>
    <xdr:to>
      <xdr:col>8</xdr:col>
      <xdr:colOff>492074</xdr:colOff>
      <xdr:row>57</xdr:row>
      <xdr:rowOff>153067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1">
          <xdr14:nvContentPartPr>
            <xdr14:cNvPr id="223" name="Ink 222">
              <a:extLst>
                <a:ext uri="{FF2B5EF4-FFF2-40B4-BE49-F238E27FC236}">
                  <a16:creationId xmlns:a16="http://schemas.microsoft.com/office/drawing/2014/main" id="{FCCEDB7A-EC52-833A-44B2-9B188DBD9EF5}"/>
                </a:ext>
              </a:extLst>
            </xdr14:cNvPr>
            <xdr14:cNvContentPartPr/>
          </xdr14:nvContentPartPr>
          <xdr14:nvPr macro=""/>
          <xdr14:xfrm>
            <a:off x="6225483" y="10497538"/>
            <a:ext cx="1643400" cy="464040"/>
          </xdr14:xfrm>
        </xdr:contentPart>
      </mc:Choice>
      <mc:Fallback xmlns="">
        <xdr:pic>
          <xdr:nvPicPr>
            <xdr:cNvPr id="223" name="Ink 222">
              <a:extLst>
                <a:ext uri="{FF2B5EF4-FFF2-40B4-BE49-F238E27FC236}">
                  <a16:creationId xmlns:a16="http://schemas.microsoft.com/office/drawing/2014/main" id="{FCCEDB7A-EC52-833A-44B2-9B188DBD9EF5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6219363" y="10491418"/>
              <a:ext cx="1655640" cy="476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145800</xdr:colOff>
      <xdr:row>63</xdr:row>
      <xdr:rowOff>4175</xdr:rowOff>
    </xdr:from>
    <xdr:to>
      <xdr:col>3</xdr:col>
      <xdr:colOff>236520</xdr:colOff>
      <xdr:row>64</xdr:row>
      <xdr:rowOff>10871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3">
          <xdr14:nvContentPartPr>
            <xdr14:cNvPr id="229" name="Ink 228">
              <a:extLst>
                <a:ext uri="{FF2B5EF4-FFF2-40B4-BE49-F238E27FC236}">
                  <a16:creationId xmlns:a16="http://schemas.microsoft.com/office/drawing/2014/main" id="{AA900F66-D019-1DD1-CA76-16656548494D}"/>
                </a:ext>
              </a:extLst>
            </xdr14:cNvPr>
            <xdr14:cNvContentPartPr/>
          </xdr14:nvContentPartPr>
          <xdr14:nvPr macro=""/>
          <xdr14:xfrm>
            <a:off x="1977843" y="11915154"/>
            <a:ext cx="90720" cy="190440"/>
          </xdr14:xfrm>
        </xdr:contentPart>
      </mc:Choice>
      <mc:Fallback xmlns="">
        <xdr:pic>
          <xdr:nvPicPr>
            <xdr:cNvPr id="229" name="Ink 228">
              <a:extLst>
                <a:ext uri="{FF2B5EF4-FFF2-40B4-BE49-F238E27FC236}">
                  <a16:creationId xmlns:a16="http://schemas.microsoft.com/office/drawing/2014/main" id="{AA900F66-D019-1DD1-CA76-16656548494D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1971747" y="11909046"/>
              <a:ext cx="102912" cy="20265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4920</xdr:colOff>
      <xdr:row>62</xdr:row>
      <xdr:rowOff>79920</xdr:rowOff>
    </xdr:from>
    <xdr:to>
      <xdr:col>5</xdr:col>
      <xdr:colOff>142115</xdr:colOff>
      <xdr:row>68</xdr:row>
      <xdr:rowOff>62132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5">
          <xdr14:nvContentPartPr>
            <xdr14:cNvPr id="275" name="Ink 274">
              <a:extLst>
                <a:ext uri="{FF2B5EF4-FFF2-40B4-BE49-F238E27FC236}">
                  <a16:creationId xmlns:a16="http://schemas.microsoft.com/office/drawing/2014/main" id="{C63CA6EE-E213-9E1B-B7E6-1D195F23099D}"/>
                </a:ext>
              </a:extLst>
            </xdr14:cNvPr>
            <xdr14:cNvContentPartPr/>
          </xdr14:nvContentPartPr>
          <xdr14:nvPr macro=""/>
          <xdr14:xfrm>
            <a:off x="2447643" y="11807154"/>
            <a:ext cx="1920600" cy="1084680"/>
          </xdr14:xfrm>
        </xdr:contentPart>
      </mc:Choice>
      <mc:Fallback xmlns="">
        <xdr:pic>
          <xdr:nvPicPr>
            <xdr:cNvPr id="275" name="Ink 274">
              <a:extLst>
                <a:ext uri="{FF2B5EF4-FFF2-40B4-BE49-F238E27FC236}">
                  <a16:creationId xmlns:a16="http://schemas.microsoft.com/office/drawing/2014/main" id="{C63CA6EE-E213-9E1B-B7E6-1D195F23099D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2441522" y="11801036"/>
              <a:ext cx="1932842" cy="109691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84771</xdr:colOff>
      <xdr:row>62</xdr:row>
      <xdr:rowOff>99720</xdr:rowOff>
    </xdr:from>
    <xdr:to>
      <xdr:col>7</xdr:col>
      <xdr:colOff>20220</xdr:colOff>
      <xdr:row>68</xdr:row>
      <xdr:rowOff>85172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7">
          <xdr14:nvContentPartPr>
            <xdr14:cNvPr id="301" name="Ink 300">
              <a:extLst>
                <a:ext uri="{FF2B5EF4-FFF2-40B4-BE49-F238E27FC236}">
                  <a16:creationId xmlns:a16="http://schemas.microsoft.com/office/drawing/2014/main" id="{B396E04E-50E4-8273-CB04-FBE7F804F559}"/>
                </a:ext>
              </a:extLst>
            </xdr14:cNvPr>
            <xdr14:cNvContentPartPr/>
          </xdr14:nvContentPartPr>
          <xdr14:nvPr macro=""/>
          <xdr14:xfrm>
            <a:off x="5129643" y="11826954"/>
            <a:ext cx="1218960" cy="1087920"/>
          </xdr14:xfrm>
        </xdr:contentPart>
      </mc:Choice>
      <mc:Fallback xmlns="">
        <xdr:pic>
          <xdr:nvPicPr>
            <xdr:cNvPr id="301" name="Ink 300">
              <a:extLst>
                <a:ext uri="{FF2B5EF4-FFF2-40B4-BE49-F238E27FC236}">
                  <a16:creationId xmlns:a16="http://schemas.microsoft.com/office/drawing/2014/main" id="{B396E04E-50E4-8273-CB04-FBE7F804F559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5123523" y="11820834"/>
              <a:ext cx="1231200" cy="1100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836160</xdr:colOff>
      <xdr:row>65</xdr:row>
      <xdr:rowOff>26926</xdr:rowOff>
    </xdr:from>
    <xdr:to>
      <xdr:col>4</xdr:col>
      <xdr:colOff>843000</xdr:colOff>
      <xdr:row>65</xdr:row>
      <xdr:rowOff>73006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9">
          <xdr14:nvContentPartPr>
            <xdr14:cNvPr id="307" name="Ink 306">
              <a:extLst>
                <a:ext uri="{FF2B5EF4-FFF2-40B4-BE49-F238E27FC236}">
                  <a16:creationId xmlns:a16="http://schemas.microsoft.com/office/drawing/2014/main" id="{962041DA-2633-C9C0-67B2-11C1D68EB159}"/>
                </a:ext>
              </a:extLst>
            </xdr14:cNvPr>
            <xdr14:cNvContentPartPr/>
          </xdr14:nvContentPartPr>
          <xdr14:nvPr macro=""/>
          <xdr14:xfrm>
            <a:off x="3278883" y="12305394"/>
            <a:ext cx="6840" cy="46080"/>
          </xdr14:xfrm>
        </xdr:contentPart>
      </mc:Choice>
      <mc:Fallback xmlns="">
        <xdr:pic>
          <xdr:nvPicPr>
            <xdr:cNvPr id="307" name="Ink 306">
              <a:extLst>
                <a:ext uri="{FF2B5EF4-FFF2-40B4-BE49-F238E27FC236}">
                  <a16:creationId xmlns:a16="http://schemas.microsoft.com/office/drawing/2014/main" id="{962041DA-2633-C9C0-67B2-11C1D68EB159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3272763" y="12299274"/>
              <a:ext cx="19080" cy="58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1363560</xdr:colOff>
      <xdr:row>68</xdr:row>
      <xdr:rowOff>167252</xdr:rowOff>
    </xdr:from>
    <xdr:to>
      <xdr:col>4</xdr:col>
      <xdr:colOff>1622400</xdr:colOff>
      <xdr:row>71</xdr:row>
      <xdr:rowOff>99138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1">
          <xdr14:nvContentPartPr>
            <xdr14:cNvPr id="320" name="Ink 319">
              <a:extLst>
                <a:ext uri="{FF2B5EF4-FFF2-40B4-BE49-F238E27FC236}">
                  <a16:creationId xmlns:a16="http://schemas.microsoft.com/office/drawing/2014/main" id="{DA5F7764-96E0-9FB0-C4D6-A3688A424591}"/>
                </a:ext>
              </a:extLst>
            </xdr14:cNvPr>
            <xdr14:cNvContentPartPr/>
          </xdr14:nvContentPartPr>
          <xdr14:nvPr macro=""/>
          <xdr14:xfrm>
            <a:off x="3806283" y="12996954"/>
            <a:ext cx="258840" cy="483120"/>
          </xdr14:xfrm>
        </xdr:contentPart>
      </mc:Choice>
      <mc:Fallback xmlns="">
        <xdr:pic>
          <xdr:nvPicPr>
            <xdr:cNvPr id="320" name="Ink 319">
              <a:extLst>
                <a:ext uri="{FF2B5EF4-FFF2-40B4-BE49-F238E27FC236}">
                  <a16:creationId xmlns:a16="http://schemas.microsoft.com/office/drawing/2014/main" id="{DA5F7764-96E0-9FB0-C4D6-A3688A424591}"/>
                </a:ext>
              </a:extLst>
            </xdr:cNvPr>
            <xdr:cNvPicPr/>
          </xdr:nvPicPr>
          <xdr:blipFill>
            <a:blip xmlns:r="http://schemas.openxmlformats.org/officeDocument/2006/relationships" r:embed="rId72"/>
            <a:stretch>
              <a:fillRect/>
            </a:stretch>
          </xdr:blipFill>
          <xdr:spPr>
            <a:xfrm>
              <a:off x="3800163" y="12990834"/>
              <a:ext cx="271080" cy="495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1667040</xdr:colOff>
      <xdr:row>68</xdr:row>
      <xdr:rowOff>105332</xdr:rowOff>
    </xdr:from>
    <xdr:to>
      <xdr:col>4</xdr:col>
      <xdr:colOff>1748400</xdr:colOff>
      <xdr:row>69</xdr:row>
      <xdr:rowOff>67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3">
          <xdr14:nvContentPartPr>
            <xdr14:cNvPr id="323" name="Ink 322">
              <a:extLst>
                <a:ext uri="{FF2B5EF4-FFF2-40B4-BE49-F238E27FC236}">
                  <a16:creationId xmlns:a16="http://schemas.microsoft.com/office/drawing/2014/main" id="{91312CA0-456D-AFBD-4F5D-3A36385FAC49}"/>
                </a:ext>
              </a:extLst>
            </xdr14:cNvPr>
            <xdr14:cNvContentPartPr/>
          </xdr14:nvContentPartPr>
          <xdr14:nvPr macro=""/>
          <xdr14:xfrm>
            <a:off x="4109763" y="12935034"/>
            <a:ext cx="81360" cy="78480"/>
          </xdr14:xfrm>
        </xdr:contentPart>
      </mc:Choice>
      <mc:Fallback xmlns="">
        <xdr:pic>
          <xdr:nvPicPr>
            <xdr:cNvPr id="323" name="Ink 322">
              <a:extLst>
                <a:ext uri="{FF2B5EF4-FFF2-40B4-BE49-F238E27FC236}">
                  <a16:creationId xmlns:a16="http://schemas.microsoft.com/office/drawing/2014/main" id="{91312CA0-456D-AFBD-4F5D-3A36385FAC49}"/>
                </a:ext>
              </a:extLst>
            </xdr:cNvPr>
            <xdr:cNvPicPr/>
          </xdr:nvPicPr>
          <xdr:blipFill>
            <a:blip xmlns:r="http://schemas.openxmlformats.org/officeDocument/2006/relationships" r:embed="rId74"/>
            <a:stretch>
              <a:fillRect/>
            </a:stretch>
          </xdr:blipFill>
          <xdr:spPr>
            <a:xfrm>
              <a:off x="4103643" y="12928886"/>
              <a:ext cx="93600" cy="9077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1245120</xdr:colOff>
      <xdr:row>69</xdr:row>
      <xdr:rowOff>75307</xdr:rowOff>
    </xdr:from>
    <xdr:to>
      <xdr:col>4</xdr:col>
      <xdr:colOff>1633560</xdr:colOff>
      <xdr:row>70</xdr:row>
      <xdr:rowOff>19363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5">
          <xdr14:nvContentPartPr>
            <xdr14:cNvPr id="330" name="Ink 329">
              <a:extLst>
                <a:ext uri="{FF2B5EF4-FFF2-40B4-BE49-F238E27FC236}">
                  <a16:creationId xmlns:a16="http://schemas.microsoft.com/office/drawing/2014/main" id="{BA5C8141-1BE9-CB68-3581-D68F4B2DAF30}"/>
                </a:ext>
              </a:extLst>
            </xdr14:cNvPr>
            <xdr14:cNvContentPartPr/>
          </xdr14:nvContentPartPr>
          <xdr14:nvPr macro=""/>
          <xdr14:xfrm>
            <a:off x="3687843" y="13088754"/>
            <a:ext cx="388440" cy="127800"/>
          </xdr14:xfrm>
        </xdr:contentPart>
      </mc:Choice>
      <mc:Fallback xmlns="">
        <xdr:pic>
          <xdr:nvPicPr>
            <xdr:cNvPr id="330" name="Ink 329">
              <a:extLst>
                <a:ext uri="{FF2B5EF4-FFF2-40B4-BE49-F238E27FC236}">
                  <a16:creationId xmlns:a16="http://schemas.microsoft.com/office/drawing/2014/main" id="{BA5C8141-1BE9-CB68-3581-D68F4B2DAF30}"/>
                </a:ext>
              </a:extLst>
            </xdr:cNvPr>
            <xdr:cNvPicPr/>
          </xdr:nvPicPr>
          <xdr:blipFill>
            <a:blip xmlns:r="http://schemas.openxmlformats.org/officeDocument/2006/relationships" r:embed="rId76"/>
            <a:stretch>
              <a:fillRect/>
            </a:stretch>
          </xdr:blipFill>
          <xdr:spPr>
            <a:xfrm>
              <a:off x="3681723" y="13082617"/>
              <a:ext cx="400680" cy="14007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161880</xdr:colOff>
      <xdr:row>71</xdr:row>
      <xdr:rowOff>136578</xdr:rowOff>
    </xdr:from>
    <xdr:to>
      <xdr:col>4</xdr:col>
      <xdr:colOff>618720</xdr:colOff>
      <xdr:row>74</xdr:row>
      <xdr:rowOff>67744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7">
          <xdr14:nvContentPartPr>
            <xdr14:cNvPr id="342" name="Ink 341">
              <a:extLst>
                <a:ext uri="{FF2B5EF4-FFF2-40B4-BE49-F238E27FC236}">
                  <a16:creationId xmlns:a16="http://schemas.microsoft.com/office/drawing/2014/main" id="{91DFC659-C6FD-64A6-78A5-25F48055E534}"/>
                </a:ext>
              </a:extLst>
            </xdr14:cNvPr>
            <xdr14:cNvContentPartPr/>
          </xdr14:nvContentPartPr>
          <xdr14:nvPr macro=""/>
          <xdr14:xfrm>
            <a:off x="2604603" y="13517514"/>
            <a:ext cx="456840" cy="482400"/>
          </xdr14:xfrm>
        </xdr:contentPart>
      </mc:Choice>
      <mc:Fallback xmlns="">
        <xdr:pic>
          <xdr:nvPicPr>
            <xdr:cNvPr id="342" name="Ink 341">
              <a:extLst>
                <a:ext uri="{FF2B5EF4-FFF2-40B4-BE49-F238E27FC236}">
                  <a16:creationId xmlns:a16="http://schemas.microsoft.com/office/drawing/2014/main" id="{91DFC659-C6FD-64A6-78A5-25F48055E534}"/>
                </a:ext>
              </a:extLst>
            </xdr:cNvPr>
            <xdr:cNvPicPr/>
          </xdr:nvPicPr>
          <xdr:blipFill>
            <a:blip xmlns:r="http://schemas.openxmlformats.org/officeDocument/2006/relationships" r:embed="rId78"/>
            <a:stretch>
              <a:fillRect/>
            </a:stretch>
          </xdr:blipFill>
          <xdr:spPr>
            <a:xfrm>
              <a:off x="2598488" y="13511394"/>
              <a:ext cx="469070" cy="494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1534560</xdr:colOff>
      <xdr:row>69</xdr:row>
      <xdr:rowOff>94747</xdr:rowOff>
    </xdr:from>
    <xdr:to>
      <xdr:col>4</xdr:col>
      <xdr:colOff>1614120</xdr:colOff>
      <xdr:row>69</xdr:row>
      <xdr:rowOff>140827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9">
          <xdr14:nvContentPartPr>
            <xdr14:cNvPr id="345" name="Ink 344">
              <a:extLst>
                <a:ext uri="{FF2B5EF4-FFF2-40B4-BE49-F238E27FC236}">
                  <a16:creationId xmlns:a16="http://schemas.microsoft.com/office/drawing/2014/main" id="{FC45DAC3-7BBD-02E6-9AE7-FD3D584285D0}"/>
                </a:ext>
              </a:extLst>
            </xdr14:cNvPr>
            <xdr14:cNvContentPartPr/>
          </xdr14:nvContentPartPr>
          <xdr14:nvPr macro=""/>
          <xdr14:xfrm>
            <a:off x="3977283" y="13108194"/>
            <a:ext cx="79560" cy="46080"/>
          </xdr14:xfrm>
        </xdr:contentPart>
      </mc:Choice>
      <mc:Fallback xmlns="">
        <xdr:pic>
          <xdr:nvPicPr>
            <xdr:cNvPr id="345" name="Ink 344">
              <a:extLst>
                <a:ext uri="{FF2B5EF4-FFF2-40B4-BE49-F238E27FC236}">
                  <a16:creationId xmlns:a16="http://schemas.microsoft.com/office/drawing/2014/main" id="{FC45DAC3-7BBD-02E6-9AE7-FD3D584285D0}"/>
                </a:ext>
              </a:extLst>
            </xdr:cNvPr>
            <xdr:cNvPicPr/>
          </xdr:nvPicPr>
          <xdr:blipFill>
            <a:blip xmlns:r="http://schemas.openxmlformats.org/officeDocument/2006/relationships" r:embed="rId80"/>
            <a:stretch>
              <a:fillRect/>
            </a:stretch>
          </xdr:blipFill>
          <xdr:spPr>
            <a:xfrm>
              <a:off x="3971163" y="13102026"/>
              <a:ext cx="91800" cy="5841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518640</xdr:colOff>
      <xdr:row>69</xdr:row>
      <xdr:rowOff>73867</xdr:rowOff>
    </xdr:from>
    <xdr:to>
      <xdr:col>4</xdr:col>
      <xdr:colOff>639960</xdr:colOff>
      <xdr:row>70</xdr:row>
      <xdr:rowOff>59683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1">
          <xdr14:nvContentPartPr>
            <xdr14:cNvPr id="350" name="Ink 349">
              <a:extLst>
                <a:ext uri="{FF2B5EF4-FFF2-40B4-BE49-F238E27FC236}">
                  <a16:creationId xmlns:a16="http://schemas.microsoft.com/office/drawing/2014/main" id="{F7C4AB53-C27A-A267-5EBB-704B0FC26B5C}"/>
                </a:ext>
              </a:extLst>
            </xdr14:cNvPr>
            <xdr14:cNvContentPartPr/>
          </xdr14:nvContentPartPr>
          <xdr14:nvPr macro=""/>
          <xdr14:xfrm>
            <a:off x="2961363" y="13087314"/>
            <a:ext cx="121320" cy="169560"/>
          </xdr14:xfrm>
        </xdr:contentPart>
      </mc:Choice>
      <mc:Fallback xmlns="">
        <xdr:pic>
          <xdr:nvPicPr>
            <xdr:cNvPr id="350" name="Ink 349">
              <a:extLst>
                <a:ext uri="{FF2B5EF4-FFF2-40B4-BE49-F238E27FC236}">
                  <a16:creationId xmlns:a16="http://schemas.microsoft.com/office/drawing/2014/main" id="{F7C4AB53-C27A-A267-5EBB-704B0FC26B5C}"/>
                </a:ext>
              </a:extLst>
            </xdr:cNvPr>
            <xdr:cNvPicPr/>
          </xdr:nvPicPr>
          <xdr:blipFill>
            <a:blip xmlns:r="http://schemas.openxmlformats.org/officeDocument/2006/relationships" r:embed="rId82"/>
            <a:stretch>
              <a:fillRect/>
            </a:stretch>
          </xdr:blipFill>
          <xdr:spPr>
            <a:xfrm>
              <a:off x="2955243" y="13081194"/>
              <a:ext cx="133560" cy="181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918531</xdr:colOff>
      <xdr:row>68</xdr:row>
      <xdr:rowOff>75092</xdr:rowOff>
    </xdr:from>
    <xdr:to>
      <xdr:col>9</xdr:col>
      <xdr:colOff>22094</xdr:colOff>
      <xdr:row>71</xdr:row>
      <xdr:rowOff>99138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3">
          <xdr14:nvContentPartPr>
            <xdr14:cNvPr id="379" name="Ink 378">
              <a:extLst>
                <a:ext uri="{FF2B5EF4-FFF2-40B4-BE49-F238E27FC236}">
                  <a16:creationId xmlns:a16="http://schemas.microsoft.com/office/drawing/2014/main" id="{9914F06E-CB78-E312-0795-2A144EE1349F}"/>
                </a:ext>
              </a:extLst>
            </xdr14:cNvPr>
            <xdr14:cNvContentPartPr/>
          </xdr14:nvContentPartPr>
          <xdr14:nvPr macro=""/>
          <xdr14:xfrm>
            <a:off x="5963403" y="12904794"/>
            <a:ext cx="2121840" cy="575280"/>
          </xdr14:xfrm>
        </xdr:contentPart>
      </mc:Choice>
      <mc:Fallback xmlns="">
        <xdr:pic>
          <xdr:nvPicPr>
            <xdr:cNvPr id="379" name="Ink 378">
              <a:extLst>
                <a:ext uri="{FF2B5EF4-FFF2-40B4-BE49-F238E27FC236}">
                  <a16:creationId xmlns:a16="http://schemas.microsoft.com/office/drawing/2014/main" id="{9914F06E-CB78-E312-0795-2A144EE1349F}"/>
                </a:ext>
              </a:extLst>
            </xdr:cNvPr>
            <xdr:cNvPicPr/>
          </xdr:nvPicPr>
          <xdr:blipFill>
            <a:blip xmlns:r="http://schemas.openxmlformats.org/officeDocument/2006/relationships" r:embed="rId84"/>
            <a:stretch>
              <a:fillRect/>
            </a:stretch>
          </xdr:blipFill>
          <xdr:spPr>
            <a:xfrm>
              <a:off x="5957284" y="12898674"/>
              <a:ext cx="2134078" cy="587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1358880</xdr:colOff>
      <xdr:row>68</xdr:row>
      <xdr:rowOff>84452</xdr:rowOff>
    </xdr:from>
    <xdr:to>
      <xdr:col>4</xdr:col>
      <xdr:colOff>1424400</xdr:colOff>
      <xdr:row>74</xdr:row>
      <xdr:rowOff>82864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5">
          <xdr14:nvContentPartPr>
            <xdr14:cNvPr id="383" name="Ink 382">
              <a:extLst>
                <a:ext uri="{FF2B5EF4-FFF2-40B4-BE49-F238E27FC236}">
                  <a16:creationId xmlns:a16="http://schemas.microsoft.com/office/drawing/2014/main" id="{5DC000C7-6E7D-4562-1515-1AD0A7BC20B5}"/>
                </a:ext>
              </a:extLst>
            </xdr14:cNvPr>
            <xdr14:cNvContentPartPr/>
          </xdr14:nvContentPartPr>
          <xdr14:nvPr macro=""/>
          <xdr14:xfrm>
            <a:off x="3801603" y="12914154"/>
            <a:ext cx="65520" cy="1100880"/>
          </xdr14:xfrm>
        </xdr:contentPart>
      </mc:Choice>
      <mc:Fallback xmlns="">
        <xdr:pic>
          <xdr:nvPicPr>
            <xdr:cNvPr id="383" name="Ink 382">
              <a:extLst>
                <a:ext uri="{FF2B5EF4-FFF2-40B4-BE49-F238E27FC236}">
                  <a16:creationId xmlns:a16="http://schemas.microsoft.com/office/drawing/2014/main" id="{5DC000C7-6E7D-4562-1515-1AD0A7BC20B5}"/>
                </a:ext>
              </a:extLst>
            </xdr:cNvPr>
            <xdr:cNvPicPr/>
          </xdr:nvPicPr>
          <xdr:blipFill>
            <a:blip xmlns:r="http://schemas.openxmlformats.org/officeDocument/2006/relationships" r:embed="rId86"/>
            <a:stretch>
              <a:fillRect/>
            </a:stretch>
          </xdr:blipFill>
          <xdr:spPr>
            <a:xfrm>
              <a:off x="3795483" y="12908034"/>
              <a:ext cx="77760" cy="1113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1287240</xdr:colOff>
      <xdr:row>70</xdr:row>
      <xdr:rowOff>24043</xdr:rowOff>
    </xdr:from>
    <xdr:to>
      <xdr:col>6</xdr:col>
      <xdr:colOff>239931</xdr:colOff>
      <xdr:row>74</xdr:row>
      <xdr:rowOff>144784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7">
          <xdr14:nvContentPartPr>
            <xdr14:cNvPr id="392" name="Ink 391">
              <a:extLst>
                <a:ext uri="{FF2B5EF4-FFF2-40B4-BE49-F238E27FC236}">
                  <a16:creationId xmlns:a16="http://schemas.microsoft.com/office/drawing/2014/main" id="{1B7225AF-2B10-3C26-7CE4-447A70E2A41B}"/>
                </a:ext>
              </a:extLst>
            </xdr14:cNvPr>
            <xdr14:cNvContentPartPr/>
          </xdr14:nvContentPartPr>
          <xdr14:nvPr macro=""/>
          <xdr14:xfrm>
            <a:off x="3729963" y="13221234"/>
            <a:ext cx="1554840" cy="855720"/>
          </xdr14:xfrm>
        </xdr:contentPart>
      </mc:Choice>
      <mc:Fallback xmlns="">
        <xdr:pic>
          <xdr:nvPicPr>
            <xdr:cNvPr id="392" name="Ink 391">
              <a:extLst>
                <a:ext uri="{FF2B5EF4-FFF2-40B4-BE49-F238E27FC236}">
                  <a16:creationId xmlns:a16="http://schemas.microsoft.com/office/drawing/2014/main" id="{1B7225AF-2B10-3C26-7CE4-447A70E2A41B}"/>
                </a:ext>
              </a:extLst>
            </xdr:cNvPr>
            <xdr:cNvPicPr/>
          </xdr:nvPicPr>
          <xdr:blipFill>
            <a:blip xmlns:r="http://schemas.openxmlformats.org/officeDocument/2006/relationships" r:embed="rId88"/>
            <a:stretch>
              <a:fillRect/>
            </a:stretch>
          </xdr:blipFill>
          <xdr:spPr>
            <a:xfrm>
              <a:off x="3723843" y="13215114"/>
              <a:ext cx="1567080" cy="867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1394160</xdr:colOff>
      <xdr:row>73</xdr:row>
      <xdr:rowOff>70048</xdr:rowOff>
    </xdr:from>
    <xdr:to>
      <xdr:col>4</xdr:col>
      <xdr:colOff>1418640</xdr:colOff>
      <xdr:row>73</xdr:row>
      <xdr:rowOff>70408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9">
          <xdr14:nvContentPartPr>
            <xdr14:cNvPr id="393" name="Ink 392">
              <a:extLst>
                <a:ext uri="{FF2B5EF4-FFF2-40B4-BE49-F238E27FC236}">
                  <a16:creationId xmlns:a16="http://schemas.microsoft.com/office/drawing/2014/main" id="{D2B7AB32-EF1E-1C41-536F-8A864871180E}"/>
                </a:ext>
              </a:extLst>
            </xdr14:cNvPr>
            <xdr14:cNvContentPartPr/>
          </xdr14:nvContentPartPr>
          <xdr14:nvPr macro=""/>
          <xdr14:xfrm>
            <a:off x="3836883" y="13818474"/>
            <a:ext cx="24480" cy="360"/>
          </xdr14:xfrm>
        </xdr:contentPart>
      </mc:Choice>
      <mc:Fallback xmlns="">
        <xdr:pic>
          <xdr:nvPicPr>
            <xdr:cNvPr id="393" name="Ink 392">
              <a:extLst>
                <a:ext uri="{FF2B5EF4-FFF2-40B4-BE49-F238E27FC236}">
                  <a16:creationId xmlns:a16="http://schemas.microsoft.com/office/drawing/2014/main" id="{D2B7AB32-EF1E-1C41-536F-8A864871180E}"/>
                </a:ext>
              </a:extLst>
            </xdr:cNvPr>
            <xdr:cNvPicPr/>
          </xdr:nvPicPr>
          <xdr:blipFill>
            <a:blip xmlns:r="http://schemas.openxmlformats.org/officeDocument/2006/relationships" r:embed="rId90"/>
            <a:stretch>
              <a:fillRect/>
            </a:stretch>
          </xdr:blipFill>
          <xdr:spPr>
            <a:xfrm>
              <a:off x="3830763" y="13812354"/>
              <a:ext cx="3672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1580640</xdr:colOff>
      <xdr:row>68</xdr:row>
      <xdr:rowOff>153932</xdr:rowOff>
    </xdr:from>
    <xdr:to>
      <xdr:col>6</xdr:col>
      <xdr:colOff>145971</xdr:colOff>
      <xdr:row>70</xdr:row>
      <xdr:rowOff>16123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1">
          <xdr14:nvContentPartPr>
            <xdr14:cNvPr id="406" name="Ink 405">
              <a:extLst>
                <a:ext uri="{FF2B5EF4-FFF2-40B4-BE49-F238E27FC236}">
                  <a16:creationId xmlns:a16="http://schemas.microsoft.com/office/drawing/2014/main" id="{1603028C-C871-2671-5CE0-AC339BB605E3}"/>
                </a:ext>
              </a:extLst>
            </xdr14:cNvPr>
            <xdr14:cNvContentPartPr/>
          </xdr14:nvContentPartPr>
          <xdr14:nvPr macro=""/>
          <xdr14:xfrm>
            <a:off x="4023363" y="12983634"/>
            <a:ext cx="1167480" cy="229680"/>
          </xdr14:xfrm>
        </xdr:contentPart>
      </mc:Choice>
      <mc:Fallback xmlns="">
        <xdr:pic>
          <xdr:nvPicPr>
            <xdr:cNvPr id="406" name="Ink 405">
              <a:extLst>
                <a:ext uri="{FF2B5EF4-FFF2-40B4-BE49-F238E27FC236}">
                  <a16:creationId xmlns:a16="http://schemas.microsoft.com/office/drawing/2014/main" id="{1603028C-C871-2671-5CE0-AC339BB605E3}"/>
                </a:ext>
              </a:extLst>
            </xdr:cNvPr>
            <xdr:cNvPicPr/>
          </xdr:nvPicPr>
          <xdr:blipFill>
            <a:blip xmlns:r="http://schemas.openxmlformats.org/officeDocument/2006/relationships" r:embed="rId92"/>
            <a:stretch>
              <a:fillRect/>
            </a:stretch>
          </xdr:blipFill>
          <xdr:spPr>
            <a:xfrm>
              <a:off x="4017243" y="12977514"/>
              <a:ext cx="1179720" cy="241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1023651</xdr:colOff>
      <xdr:row>72</xdr:row>
      <xdr:rowOff>63353</xdr:rowOff>
    </xdr:from>
    <xdr:to>
      <xdr:col>6</xdr:col>
      <xdr:colOff>1178091</xdr:colOff>
      <xdr:row>73</xdr:row>
      <xdr:rowOff>124408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3">
          <xdr14:nvContentPartPr>
            <xdr14:cNvPr id="411" name="Ink 410">
              <a:extLst>
                <a:ext uri="{FF2B5EF4-FFF2-40B4-BE49-F238E27FC236}">
                  <a16:creationId xmlns:a16="http://schemas.microsoft.com/office/drawing/2014/main" id="{56BA02A6-DD59-764F-C270-E40706BEA52F}"/>
                </a:ext>
              </a:extLst>
            </xdr14:cNvPr>
            <xdr14:cNvContentPartPr/>
          </xdr14:nvContentPartPr>
          <xdr14:nvPr macro=""/>
          <xdr14:xfrm>
            <a:off x="6068523" y="13628034"/>
            <a:ext cx="154440" cy="244800"/>
          </xdr14:xfrm>
        </xdr:contentPart>
      </mc:Choice>
      <mc:Fallback xmlns="">
        <xdr:pic>
          <xdr:nvPicPr>
            <xdr:cNvPr id="411" name="Ink 410">
              <a:extLst>
                <a:ext uri="{FF2B5EF4-FFF2-40B4-BE49-F238E27FC236}">
                  <a16:creationId xmlns:a16="http://schemas.microsoft.com/office/drawing/2014/main" id="{56BA02A6-DD59-764F-C270-E40706BEA52F}"/>
                </a:ext>
              </a:extLst>
            </xdr:cNvPr>
            <xdr:cNvPicPr/>
          </xdr:nvPicPr>
          <xdr:blipFill>
            <a:blip xmlns:r="http://schemas.openxmlformats.org/officeDocument/2006/relationships" r:embed="rId94"/>
            <a:stretch>
              <a:fillRect/>
            </a:stretch>
          </xdr:blipFill>
          <xdr:spPr>
            <a:xfrm>
              <a:off x="6062403" y="13621914"/>
              <a:ext cx="166680" cy="257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114900</xdr:colOff>
      <xdr:row>72</xdr:row>
      <xdr:rowOff>3953</xdr:rowOff>
    </xdr:from>
    <xdr:to>
      <xdr:col>9</xdr:col>
      <xdr:colOff>36494</xdr:colOff>
      <xdr:row>74</xdr:row>
      <xdr:rowOff>105544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5">
          <xdr14:nvContentPartPr>
            <xdr14:cNvPr id="429" name="Ink 428">
              <a:extLst>
                <a:ext uri="{FF2B5EF4-FFF2-40B4-BE49-F238E27FC236}">
                  <a16:creationId xmlns:a16="http://schemas.microsoft.com/office/drawing/2014/main" id="{97B26677-3E18-DEDA-FAB6-84482B6733CE}"/>
                </a:ext>
              </a:extLst>
            </xdr14:cNvPr>
            <xdr14:cNvContentPartPr/>
          </xdr14:nvContentPartPr>
          <xdr14:nvPr macro=""/>
          <xdr14:xfrm>
            <a:off x="6443283" y="13568634"/>
            <a:ext cx="1656360" cy="469080"/>
          </xdr14:xfrm>
        </xdr:contentPart>
      </mc:Choice>
      <mc:Fallback xmlns="">
        <xdr:pic>
          <xdr:nvPicPr>
            <xdr:cNvPr id="429" name="Ink 428">
              <a:extLst>
                <a:ext uri="{FF2B5EF4-FFF2-40B4-BE49-F238E27FC236}">
                  <a16:creationId xmlns:a16="http://schemas.microsoft.com/office/drawing/2014/main" id="{97B26677-3E18-DEDA-FAB6-84482B6733CE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6437164" y="13562514"/>
              <a:ext cx="1668597" cy="481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89774</xdr:colOff>
      <xdr:row>69</xdr:row>
      <xdr:rowOff>27067</xdr:rowOff>
    </xdr:from>
    <xdr:to>
      <xdr:col>9</xdr:col>
      <xdr:colOff>294254</xdr:colOff>
      <xdr:row>73</xdr:row>
      <xdr:rowOff>88768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7">
          <xdr14:nvContentPartPr>
            <xdr14:cNvPr id="433" name="Ink 432">
              <a:extLst>
                <a:ext uri="{FF2B5EF4-FFF2-40B4-BE49-F238E27FC236}">
                  <a16:creationId xmlns:a16="http://schemas.microsoft.com/office/drawing/2014/main" id="{44E2A3F2-4DF7-DE6A-A793-5085179E715B}"/>
                </a:ext>
              </a:extLst>
            </xdr14:cNvPr>
            <xdr14:cNvContentPartPr/>
          </xdr14:nvContentPartPr>
          <xdr14:nvPr macro=""/>
          <xdr14:xfrm>
            <a:off x="8152923" y="13040514"/>
            <a:ext cx="204480" cy="796680"/>
          </xdr14:xfrm>
        </xdr:contentPart>
      </mc:Choice>
      <mc:Fallback xmlns="">
        <xdr:pic>
          <xdr:nvPicPr>
            <xdr:cNvPr id="433" name="Ink 432">
              <a:extLst>
                <a:ext uri="{FF2B5EF4-FFF2-40B4-BE49-F238E27FC236}">
                  <a16:creationId xmlns:a16="http://schemas.microsoft.com/office/drawing/2014/main" id="{44E2A3F2-4DF7-DE6A-A793-5085179E715B}"/>
                </a:ext>
              </a:extLst>
            </xdr:cNvPr>
            <xdr:cNvPicPr/>
          </xdr:nvPicPr>
          <xdr:blipFill>
            <a:blip xmlns:r="http://schemas.openxmlformats.org/officeDocument/2006/relationships" r:embed="rId98"/>
            <a:stretch>
              <a:fillRect/>
            </a:stretch>
          </xdr:blipFill>
          <xdr:spPr>
            <a:xfrm>
              <a:off x="8146803" y="13034394"/>
              <a:ext cx="216720" cy="808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1464360</xdr:colOff>
      <xdr:row>71</xdr:row>
      <xdr:rowOff>12738</xdr:rowOff>
    </xdr:from>
    <xdr:to>
      <xdr:col>6</xdr:col>
      <xdr:colOff>59931</xdr:colOff>
      <xdr:row>71</xdr:row>
      <xdr:rowOff>58458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9">
          <xdr14:nvContentPartPr>
            <xdr14:cNvPr id="434" name="Ink 433">
              <a:extLst>
                <a:ext uri="{FF2B5EF4-FFF2-40B4-BE49-F238E27FC236}">
                  <a16:creationId xmlns:a16="http://schemas.microsoft.com/office/drawing/2014/main" id="{6C24741C-E63A-780B-C0E8-6F40090CFA91}"/>
                </a:ext>
              </a:extLst>
            </xdr14:cNvPr>
            <xdr14:cNvContentPartPr/>
          </xdr14:nvContentPartPr>
          <xdr14:nvPr macro=""/>
          <xdr14:xfrm>
            <a:off x="3907083" y="13393674"/>
            <a:ext cx="1197720" cy="45720"/>
          </xdr14:xfrm>
        </xdr:contentPart>
      </mc:Choice>
      <mc:Fallback xmlns="">
        <xdr:pic>
          <xdr:nvPicPr>
            <xdr:cNvPr id="434" name="Ink 433">
              <a:extLst>
                <a:ext uri="{FF2B5EF4-FFF2-40B4-BE49-F238E27FC236}">
                  <a16:creationId xmlns:a16="http://schemas.microsoft.com/office/drawing/2014/main" id="{6C24741C-E63A-780B-C0E8-6F40090CFA91}"/>
                </a:ext>
              </a:extLst>
            </xdr:cNvPr>
            <xdr:cNvPicPr/>
          </xdr:nvPicPr>
          <xdr:blipFill>
            <a:blip xmlns:r="http://schemas.openxmlformats.org/officeDocument/2006/relationships" r:embed="rId100"/>
            <a:stretch>
              <a:fillRect/>
            </a:stretch>
          </xdr:blipFill>
          <xdr:spPr>
            <a:xfrm>
              <a:off x="3900963" y="13387554"/>
              <a:ext cx="1209960" cy="57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1402440</xdr:colOff>
      <xdr:row>71</xdr:row>
      <xdr:rowOff>172938</xdr:rowOff>
    </xdr:from>
    <xdr:to>
      <xdr:col>6</xdr:col>
      <xdr:colOff>61011</xdr:colOff>
      <xdr:row>72</xdr:row>
      <xdr:rowOff>43193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1">
          <xdr14:nvContentPartPr>
            <xdr14:cNvPr id="435" name="Ink 434">
              <a:extLst>
                <a:ext uri="{FF2B5EF4-FFF2-40B4-BE49-F238E27FC236}">
                  <a16:creationId xmlns:a16="http://schemas.microsoft.com/office/drawing/2014/main" id="{0B4A89EE-C241-F91E-F31E-7E4CA6538616}"/>
                </a:ext>
              </a:extLst>
            </xdr14:cNvPr>
            <xdr14:cNvContentPartPr/>
          </xdr14:nvContentPartPr>
          <xdr14:nvPr macro=""/>
          <xdr14:xfrm>
            <a:off x="3845163" y="13553874"/>
            <a:ext cx="1260720" cy="54000"/>
          </xdr14:xfrm>
        </xdr:contentPart>
      </mc:Choice>
      <mc:Fallback xmlns="">
        <xdr:pic>
          <xdr:nvPicPr>
            <xdr:cNvPr id="435" name="Ink 434">
              <a:extLst>
                <a:ext uri="{FF2B5EF4-FFF2-40B4-BE49-F238E27FC236}">
                  <a16:creationId xmlns:a16="http://schemas.microsoft.com/office/drawing/2014/main" id="{0B4A89EE-C241-F91E-F31E-7E4CA6538616}"/>
                </a:ext>
              </a:extLst>
            </xdr:cNvPr>
            <xdr:cNvPicPr/>
          </xdr:nvPicPr>
          <xdr:blipFill>
            <a:blip xmlns:r="http://schemas.openxmlformats.org/officeDocument/2006/relationships" r:embed="rId102"/>
            <a:stretch>
              <a:fillRect/>
            </a:stretch>
          </xdr:blipFill>
          <xdr:spPr>
            <a:xfrm>
              <a:off x="3839043" y="13547754"/>
              <a:ext cx="1272960" cy="66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1391280</xdr:colOff>
      <xdr:row>72</xdr:row>
      <xdr:rowOff>137513</xdr:rowOff>
    </xdr:from>
    <xdr:to>
      <xdr:col>6</xdr:col>
      <xdr:colOff>104211</xdr:colOff>
      <xdr:row>73</xdr:row>
      <xdr:rowOff>5248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3">
          <xdr14:nvContentPartPr>
            <xdr14:cNvPr id="436" name="Ink 435">
              <a:extLst>
                <a:ext uri="{FF2B5EF4-FFF2-40B4-BE49-F238E27FC236}">
                  <a16:creationId xmlns:a16="http://schemas.microsoft.com/office/drawing/2014/main" id="{A70CDB43-8A4F-50F2-FCE9-FE192C4A0D54}"/>
                </a:ext>
              </a:extLst>
            </xdr14:cNvPr>
            <xdr14:cNvContentPartPr/>
          </xdr14:nvContentPartPr>
          <xdr14:nvPr macro=""/>
          <xdr14:xfrm>
            <a:off x="3834003" y="13702194"/>
            <a:ext cx="1315080" cy="51480"/>
          </xdr14:xfrm>
        </xdr:contentPart>
      </mc:Choice>
      <mc:Fallback xmlns="">
        <xdr:pic>
          <xdr:nvPicPr>
            <xdr:cNvPr id="436" name="Ink 435">
              <a:extLst>
                <a:ext uri="{FF2B5EF4-FFF2-40B4-BE49-F238E27FC236}">
                  <a16:creationId xmlns:a16="http://schemas.microsoft.com/office/drawing/2014/main" id="{A70CDB43-8A4F-50F2-FCE9-FE192C4A0D54}"/>
                </a:ext>
              </a:extLst>
            </xdr:cNvPr>
            <xdr:cNvPicPr/>
          </xdr:nvPicPr>
          <xdr:blipFill>
            <a:blip xmlns:r="http://schemas.openxmlformats.org/officeDocument/2006/relationships" r:embed="rId104"/>
            <a:stretch>
              <a:fillRect/>
            </a:stretch>
          </xdr:blipFill>
          <xdr:spPr>
            <a:xfrm>
              <a:off x="3827883" y="13696074"/>
              <a:ext cx="1327320" cy="63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1345560</xdr:colOff>
      <xdr:row>73</xdr:row>
      <xdr:rowOff>105328</xdr:rowOff>
    </xdr:from>
    <xdr:to>
      <xdr:col>6</xdr:col>
      <xdr:colOff>129051</xdr:colOff>
      <xdr:row>73</xdr:row>
      <xdr:rowOff>161848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5">
          <xdr14:nvContentPartPr>
            <xdr14:cNvPr id="437" name="Ink 436">
              <a:extLst>
                <a:ext uri="{FF2B5EF4-FFF2-40B4-BE49-F238E27FC236}">
                  <a16:creationId xmlns:a16="http://schemas.microsoft.com/office/drawing/2014/main" id="{C421CC5C-2207-B354-5E74-48CCB6123394}"/>
                </a:ext>
              </a:extLst>
            </xdr14:cNvPr>
            <xdr14:cNvContentPartPr/>
          </xdr14:nvContentPartPr>
          <xdr14:nvPr macro=""/>
          <xdr14:xfrm>
            <a:off x="3788283" y="13853754"/>
            <a:ext cx="1385640" cy="56520"/>
          </xdr14:xfrm>
        </xdr:contentPart>
      </mc:Choice>
      <mc:Fallback xmlns="">
        <xdr:pic>
          <xdr:nvPicPr>
            <xdr:cNvPr id="437" name="Ink 436">
              <a:extLst>
                <a:ext uri="{FF2B5EF4-FFF2-40B4-BE49-F238E27FC236}">
                  <a16:creationId xmlns:a16="http://schemas.microsoft.com/office/drawing/2014/main" id="{C421CC5C-2207-B354-5E74-48CCB6123394}"/>
                </a:ext>
              </a:extLst>
            </xdr:cNvPr>
            <xdr:cNvPicPr/>
          </xdr:nvPicPr>
          <xdr:blipFill>
            <a:blip xmlns:r="http://schemas.openxmlformats.org/officeDocument/2006/relationships" r:embed="rId106"/>
            <a:stretch>
              <a:fillRect/>
            </a:stretch>
          </xdr:blipFill>
          <xdr:spPr>
            <a:xfrm>
              <a:off x="3782163" y="13847634"/>
              <a:ext cx="1397880" cy="68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337491</xdr:colOff>
      <xdr:row>70</xdr:row>
      <xdr:rowOff>97123</xdr:rowOff>
    </xdr:from>
    <xdr:to>
      <xdr:col>6</xdr:col>
      <xdr:colOff>414891</xdr:colOff>
      <xdr:row>74</xdr:row>
      <xdr:rowOff>49744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7">
          <xdr14:nvContentPartPr>
            <xdr14:cNvPr id="438" name="Ink 437">
              <a:extLst>
                <a:ext uri="{FF2B5EF4-FFF2-40B4-BE49-F238E27FC236}">
                  <a16:creationId xmlns:a16="http://schemas.microsoft.com/office/drawing/2014/main" id="{06B39A86-FEAB-C8D3-00F4-CC5D7087A575}"/>
                </a:ext>
              </a:extLst>
            </xdr14:cNvPr>
            <xdr14:cNvContentPartPr/>
          </xdr14:nvContentPartPr>
          <xdr14:nvPr macro=""/>
          <xdr14:xfrm>
            <a:off x="5382363" y="13294314"/>
            <a:ext cx="77400" cy="687600"/>
          </xdr14:xfrm>
        </xdr:contentPart>
      </mc:Choice>
      <mc:Fallback xmlns="">
        <xdr:pic>
          <xdr:nvPicPr>
            <xdr:cNvPr id="438" name="Ink 437">
              <a:extLst>
                <a:ext uri="{FF2B5EF4-FFF2-40B4-BE49-F238E27FC236}">
                  <a16:creationId xmlns:a16="http://schemas.microsoft.com/office/drawing/2014/main" id="{06B39A86-FEAB-C8D3-00F4-CC5D7087A575}"/>
                </a:ext>
              </a:extLst>
            </xdr:cNvPr>
            <xdr:cNvPicPr/>
          </xdr:nvPicPr>
          <xdr:blipFill>
            <a:blip xmlns:r="http://schemas.openxmlformats.org/officeDocument/2006/relationships" r:embed="rId108"/>
            <a:stretch>
              <a:fillRect/>
            </a:stretch>
          </xdr:blipFill>
          <xdr:spPr>
            <a:xfrm>
              <a:off x="5376243" y="13288194"/>
              <a:ext cx="89640" cy="699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234720</xdr:colOff>
      <xdr:row>77</xdr:row>
      <xdr:rowOff>148320</xdr:rowOff>
    </xdr:from>
    <xdr:to>
      <xdr:col>4</xdr:col>
      <xdr:colOff>1623840</xdr:colOff>
      <xdr:row>79</xdr:row>
      <xdr:rowOff>102310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9">
          <xdr14:nvContentPartPr>
            <xdr14:cNvPr id="464" name="Ink 463">
              <a:extLst>
                <a:ext uri="{FF2B5EF4-FFF2-40B4-BE49-F238E27FC236}">
                  <a16:creationId xmlns:a16="http://schemas.microsoft.com/office/drawing/2014/main" id="{141CC9C0-6BBE-11E1-8387-DB2590D87B42}"/>
                </a:ext>
              </a:extLst>
            </xdr14:cNvPr>
            <xdr14:cNvContentPartPr/>
          </xdr14:nvContentPartPr>
          <xdr14:nvPr macro=""/>
          <xdr14:xfrm>
            <a:off x="2066763" y="14631724"/>
            <a:ext cx="1999800" cy="321480"/>
          </xdr14:xfrm>
        </xdr:contentPart>
      </mc:Choice>
      <mc:Fallback xmlns="">
        <xdr:pic>
          <xdr:nvPicPr>
            <xdr:cNvPr id="464" name="Ink 463">
              <a:extLst>
                <a:ext uri="{FF2B5EF4-FFF2-40B4-BE49-F238E27FC236}">
                  <a16:creationId xmlns:a16="http://schemas.microsoft.com/office/drawing/2014/main" id="{141CC9C0-6BBE-11E1-8387-DB2590D87B42}"/>
                </a:ext>
              </a:extLst>
            </xdr:cNvPr>
            <xdr:cNvPicPr/>
          </xdr:nvPicPr>
          <xdr:blipFill>
            <a:blip xmlns:r="http://schemas.openxmlformats.org/officeDocument/2006/relationships" r:embed="rId110"/>
            <a:stretch>
              <a:fillRect/>
            </a:stretch>
          </xdr:blipFill>
          <xdr:spPr>
            <a:xfrm>
              <a:off x="2060644" y="14625604"/>
              <a:ext cx="2012038" cy="333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72420</xdr:colOff>
      <xdr:row>77</xdr:row>
      <xdr:rowOff>154440</xdr:rowOff>
    </xdr:from>
    <xdr:to>
      <xdr:col>7</xdr:col>
      <xdr:colOff>834900</xdr:colOff>
      <xdr:row>79</xdr:row>
      <xdr:rowOff>10870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1">
          <xdr14:nvContentPartPr>
            <xdr14:cNvPr id="480" name="Ink 479">
              <a:extLst>
                <a:ext uri="{FF2B5EF4-FFF2-40B4-BE49-F238E27FC236}">
                  <a16:creationId xmlns:a16="http://schemas.microsoft.com/office/drawing/2014/main" id="{4C912719-ED92-AD36-C7A4-FB3370DF742E}"/>
                </a:ext>
              </a:extLst>
            </xdr14:cNvPr>
            <xdr14:cNvContentPartPr/>
          </xdr14:nvContentPartPr>
          <xdr14:nvPr macro=""/>
          <xdr14:xfrm>
            <a:off x="6400803" y="14637844"/>
            <a:ext cx="762480" cy="223920"/>
          </xdr14:xfrm>
        </xdr:contentPart>
      </mc:Choice>
      <mc:Fallback xmlns="">
        <xdr:pic>
          <xdr:nvPicPr>
            <xdr:cNvPr id="480" name="Ink 479">
              <a:extLst>
                <a:ext uri="{FF2B5EF4-FFF2-40B4-BE49-F238E27FC236}">
                  <a16:creationId xmlns:a16="http://schemas.microsoft.com/office/drawing/2014/main" id="{4C912719-ED92-AD36-C7A4-FB3370DF742E}"/>
                </a:ext>
              </a:extLst>
            </xdr:cNvPr>
            <xdr:cNvPicPr/>
          </xdr:nvPicPr>
          <xdr:blipFill>
            <a:blip xmlns:r="http://schemas.openxmlformats.org/officeDocument/2006/relationships" r:embed="rId112"/>
            <a:stretch>
              <a:fillRect/>
            </a:stretch>
          </xdr:blipFill>
          <xdr:spPr>
            <a:xfrm>
              <a:off x="6394686" y="14631724"/>
              <a:ext cx="774714" cy="236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73715</xdr:colOff>
      <xdr:row>78</xdr:row>
      <xdr:rowOff>14255</xdr:rowOff>
    </xdr:from>
    <xdr:to>
      <xdr:col>6</xdr:col>
      <xdr:colOff>1063251</xdr:colOff>
      <xdr:row>80</xdr:row>
      <xdr:rowOff>1006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3">
          <xdr14:nvContentPartPr>
            <xdr14:cNvPr id="481" name="Ink 480">
              <a:extLst>
                <a:ext uri="{FF2B5EF4-FFF2-40B4-BE49-F238E27FC236}">
                  <a16:creationId xmlns:a16="http://schemas.microsoft.com/office/drawing/2014/main" id="{E3F96D3C-E8EE-C427-58C3-7AD9A1009272}"/>
                </a:ext>
              </a:extLst>
            </xdr14:cNvPr>
            <xdr14:cNvContentPartPr/>
          </xdr14:nvContentPartPr>
          <xdr14:nvPr macro=""/>
          <xdr14:xfrm>
            <a:off x="4299843" y="14681404"/>
            <a:ext cx="1808280" cy="354240"/>
          </xdr14:xfrm>
        </xdr:contentPart>
      </mc:Choice>
      <mc:Fallback xmlns="">
        <xdr:pic>
          <xdr:nvPicPr>
            <xdr:cNvPr id="481" name="Ink 480">
              <a:extLst>
                <a:ext uri="{FF2B5EF4-FFF2-40B4-BE49-F238E27FC236}">
                  <a16:creationId xmlns:a16="http://schemas.microsoft.com/office/drawing/2014/main" id="{E3F96D3C-E8EE-C427-58C3-7AD9A1009272}"/>
                </a:ext>
              </a:extLst>
            </xdr:cNvPr>
            <xdr:cNvPicPr/>
          </xdr:nvPicPr>
          <xdr:blipFill>
            <a:blip xmlns:r="http://schemas.openxmlformats.org/officeDocument/2006/relationships" r:embed="rId114"/>
            <a:stretch>
              <a:fillRect/>
            </a:stretch>
          </xdr:blipFill>
          <xdr:spPr>
            <a:xfrm>
              <a:off x="4293723" y="14675284"/>
              <a:ext cx="1820520" cy="366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932100</xdr:colOff>
      <xdr:row>77</xdr:row>
      <xdr:rowOff>109080</xdr:rowOff>
    </xdr:from>
    <xdr:to>
      <xdr:col>9</xdr:col>
      <xdr:colOff>52334</xdr:colOff>
      <xdr:row>79</xdr:row>
      <xdr:rowOff>47230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5">
          <xdr14:nvContentPartPr>
            <xdr14:cNvPr id="491" name="Ink 490">
              <a:extLst>
                <a:ext uri="{FF2B5EF4-FFF2-40B4-BE49-F238E27FC236}">
                  <a16:creationId xmlns:a16="http://schemas.microsoft.com/office/drawing/2014/main" id="{391E6B1F-A8E9-31CE-820F-105F2E24F2EF}"/>
                </a:ext>
              </a:extLst>
            </xdr14:cNvPr>
            <xdr14:cNvContentPartPr/>
          </xdr14:nvContentPartPr>
          <xdr14:nvPr macro=""/>
          <xdr14:xfrm>
            <a:off x="7260483" y="14592484"/>
            <a:ext cx="855000" cy="305640"/>
          </xdr14:xfrm>
        </xdr:contentPart>
      </mc:Choice>
      <mc:Fallback xmlns="">
        <xdr:pic>
          <xdr:nvPicPr>
            <xdr:cNvPr id="491" name="Ink 490">
              <a:extLst>
                <a:ext uri="{FF2B5EF4-FFF2-40B4-BE49-F238E27FC236}">
                  <a16:creationId xmlns:a16="http://schemas.microsoft.com/office/drawing/2014/main" id="{391E6B1F-A8E9-31CE-820F-105F2E24F2EF}"/>
                </a:ext>
              </a:extLst>
            </xdr:cNvPr>
            <xdr:cNvPicPr/>
          </xdr:nvPicPr>
          <xdr:blipFill>
            <a:blip xmlns:r="http://schemas.openxmlformats.org/officeDocument/2006/relationships" r:embed="rId116"/>
            <a:stretch>
              <a:fillRect/>
            </a:stretch>
          </xdr:blipFill>
          <xdr:spPr>
            <a:xfrm>
              <a:off x="7254363" y="14586364"/>
              <a:ext cx="867240" cy="317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250920</xdr:colOff>
      <xdr:row>80</xdr:row>
      <xdr:rowOff>122326</xdr:rowOff>
    </xdr:from>
    <xdr:to>
      <xdr:col>3</xdr:col>
      <xdr:colOff>324720</xdr:colOff>
      <xdr:row>81</xdr:row>
      <xdr:rowOff>8421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7">
          <xdr14:nvContentPartPr>
            <xdr14:cNvPr id="494" name="Ink 493">
              <a:extLst>
                <a:ext uri="{FF2B5EF4-FFF2-40B4-BE49-F238E27FC236}">
                  <a16:creationId xmlns:a16="http://schemas.microsoft.com/office/drawing/2014/main" id="{10AFDF40-BD3C-6D01-C9F0-2556E07A09F3}"/>
                </a:ext>
              </a:extLst>
            </xdr14:cNvPr>
            <xdr14:cNvContentPartPr/>
          </xdr14:nvContentPartPr>
          <xdr14:nvPr macro=""/>
          <xdr14:xfrm>
            <a:off x="2082963" y="15156964"/>
            <a:ext cx="73800" cy="69840"/>
          </xdr14:xfrm>
        </xdr:contentPart>
      </mc:Choice>
      <mc:Fallback xmlns="">
        <xdr:pic>
          <xdr:nvPicPr>
            <xdr:cNvPr id="494" name="Ink 493">
              <a:extLst>
                <a:ext uri="{FF2B5EF4-FFF2-40B4-BE49-F238E27FC236}">
                  <a16:creationId xmlns:a16="http://schemas.microsoft.com/office/drawing/2014/main" id="{10AFDF40-BD3C-6D01-C9F0-2556E07A09F3}"/>
                </a:ext>
              </a:extLst>
            </xdr:cNvPr>
            <xdr:cNvPicPr/>
          </xdr:nvPicPr>
          <xdr:blipFill>
            <a:blip xmlns:r="http://schemas.openxmlformats.org/officeDocument/2006/relationships" r:embed="rId118"/>
            <a:stretch>
              <a:fillRect/>
            </a:stretch>
          </xdr:blipFill>
          <xdr:spPr>
            <a:xfrm>
              <a:off x="2076843" y="15150844"/>
              <a:ext cx="86040" cy="82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741411</xdr:colOff>
      <xdr:row>80</xdr:row>
      <xdr:rowOff>1726</xdr:rowOff>
    </xdr:from>
    <xdr:to>
      <xdr:col>7</xdr:col>
      <xdr:colOff>241260</xdr:colOff>
      <xdr:row>81</xdr:row>
      <xdr:rowOff>33261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9">
          <xdr14:nvContentPartPr>
            <xdr14:cNvPr id="529" name="Ink 528">
              <a:extLst>
                <a:ext uri="{FF2B5EF4-FFF2-40B4-BE49-F238E27FC236}">
                  <a16:creationId xmlns:a16="http://schemas.microsoft.com/office/drawing/2014/main" id="{5B5DE55C-F310-4139-499E-DC06B198ED44}"/>
                </a:ext>
              </a:extLst>
            </xdr14:cNvPr>
            <xdr14:cNvContentPartPr/>
          </xdr14:nvContentPartPr>
          <xdr14:nvPr macro=""/>
          <xdr14:xfrm>
            <a:off x="5786283" y="15036364"/>
            <a:ext cx="783360" cy="215280"/>
          </xdr14:xfrm>
        </xdr:contentPart>
      </mc:Choice>
      <mc:Fallback xmlns="">
        <xdr:pic>
          <xdr:nvPicPr>
            <xdr:cNvPr id="529" name="Ink 528">
              <a:extLst>
                <a:ext uri="{FF2B5EF4-FFF2-40B4-BE49-F238E27FC236}">
                  <a16:creationId xmlns:a16="http://schemas.microsoft.com/office/drawing/2014/main" id="{5B5DE55C-F310-4139-499E-DC06B198ED44}"/>
                </a:ext>
              </a:extLst>
            </xdr:cNvPr>
            <xdr:cNvPicPr/>
          </xdr:nvPicPr>
          <xdr:blipFill>
            <a:blip xmlns:r="http://schemas.openxmlformats.org/officeDocument/2006/relationships" r:embed="rId120"/>
            <a:stretch>
              <a:fillRect/>
            </a:stretch>
          </xdr:blipFill>
          <xdr:spPr>
            <a:xfrm>
              <a:off x="5780160" y="15030244"/>
              <a:ext cx="795606" cy="227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787955</xdr:colOff>
      <xdr:row>80</xdr:row>
      <xdr:rowOff>30886</xdr:rowOff>
    </xdr:from>
    <xdr:to>
      <xdr:col>6</xdr:col>
      <xdr:colOff>532251</xdr:colOff>
      <xdr:row>81</xdr:row>
      <xdr:rowOff>132261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1">
          <xdr14:nvContentPartPr>
            <xdr14:cNvPr id="530" name="Ink 529">
              <a:extLst>
                <a:ext uri="{FF2B5EF4-FFF2-40B4-BE49-F238E27FC236}">
                  <a16:creationId xmlns:a16="http://schemas.microsoft.com/office/drawing/2014/main" id="{5A9D7535-88A6-281D-DCEF-64B34F50BBDD}"/>
                </a:ext>
              </a:extLst>
            </xdr14:cNvPr>
            <xdr14:cNvContentPartPr/>
          </xdr14:nvContentPartPr>
          <xdr14:nvPr macro=""/>
          <xdr14:xfrm>
            <a:off x="5014083" y="15065524"/>
            <a:ext cx="563040" cy="285120"/>
          </xdr14:xfrm>
        </xdr:contentPart>
      </mc:Choice>
      <mc:Fallback xmlns="">
        <xdr:pic>
          <xdr:nvPicPr>
            <xdr:cNvPr id="530" name="Ink 529">
              <a:extLst>
                <a:ext uri="{FF2B5EF4-FFF2-40B4-BE49-F238E27FC236}">
                  <a16:creationId xmlns:a16="http://schemas.microsoft.com/office/drawing/2014/main" id="{5A9D7535-88A6-281D-DCEF-64B34F50BBDD}"/>
                </a:ext>
              </a:extLst>
            </xdr:cNvPr>
            <xdr:cNvPicPr/>
          </xdr:nvPicPr>
          <xdr:blipFill>
            <a:blip xmlns:r="http://schemas.openxmlformats.org/officeDocument/2006/relationships" r:embed="rId122"/>
            <a:stretch>
              <a:fillRect/>
            </a:stretch>
          </xdr:blipFill>
          <xdr:spPr>
            <a:xfrm>
              <a:off x="5007967" y="15059404"/>
              <a:ext cx="575272" cy="297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123035</xdr:colOff>
      <xdr:row>80</xdr:row>
      <xdr:rowOff>44206</xdr:rowOff>
    </xdr:from>
    <xdr:to>
      <xdr:col>5</xdr:col>
      <xdr:colOff>589235</xdr:colOff>
      <xdr:row>81</xdr:row>
      <xdr:rowOff>27861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3">
          <xdr14:nvContentPartPr>
            <xdr14:cNvPr id="531" name="Ink 530">
              <a:extLst>
                <a:ext uri="{FF2B5EF4-FFF2-40B4-BE49-F238E27FC236}">
                  <a16:creationId xmlns:a16="http://schemas.microsoft.com/office/drawing/2014/main" id="{AF88CB7D-FA2E-7EF9-4092-268E77682480}"/>
                </a:ext>
              </a:extLst>
            </xdr14:cNvPr>
            <xdr14:cNvContentPartPr/>
          </xdr14:nvContentPartPr>
          <xdr14:nvPr macro=""/>
          <xdr14:xfrm>
            <a:off x="4349163" y="15078844"/>
            <a:ext cx="466200" cy="167400"/>
          </xdr14:xfrm>
        </xdr:contentPart>
      </mc:Choice>
      <mc:Fallback xmlns="">
        <xdr:pic>
          <xdr:nvPicPr>
            <xdr:cNvPr id="531" name="Ink 530">
              <a:extLst>
                <a:ext uri="{FF2B5EF4-FFF2-40B4-BE49-F238E27FC236}">
                  <a16:creationId xmlns:a16="http://schemas.microsoft.com/office/drawing/2014/main" id="{AF88CB7D-FA2E-7EF9-4092-268E77682480}"/>
                </a:ext>
              </a:extLst>
            </xdr:cNvPr>
            <xdr:cNvPicPr/>
          </xdr:nvPicPr>
          <xdr:blipFill>
            <a:blip xmlns:r="http://schemas.openxmlformats.org/officeDocument/2006/relationships" r:embed="rId124"/>
            <a:stretch>
              <a:fillRect/>
            </a:stretch>
          </xdr:blipFill>
          <xdr:spPr>
            <a:xfrm>
              <a:off x="4343038" y="15072724"/>
              <a:ext cx="478449" cy="179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443520</xdr:colOff>
      <xdr:row>79</xdr:row>
      <xdr:rowOff>181510</xdr:rowOff>
    </xdr:from>
    <xdr:to>
      <xdr:col>4</xdr:col>
      <xdr:colOff>1689000</xdr:colOff>
      <xdr:row>82</xdr:row>
      <xdr:rowOff>1436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5">
          <xdr14:nvContentPartPr>
            <xdr14:cNvPr id="532" name="Ink 531">
              <a:extLst>
                <a:ext uri="{FF2B5EF4-FFF2-40B4-BE49-F238E27FC236}">
                  <a16:creationId xmlns:a16="http://schemas.microsoft.com/office/drawing/2014/main" id="{EF7D3484-A175-A048-3B41-5EDA67390AE4}"/>
                </a:ext>
              </a:extLst>
            </xdr14:cNvPr>
            <xdr14:cNvContentPartPr/>
          </xdr14:nvContentPartPr>
          <xdr14:nvPr macro=""/>
          <xdr14:xfrm>
            <a:off x="2275563" y="15032404"/>
            <a:ext cx="1856160" cy="371160"/>
          </xdr14:xfrm>
        </xdr:contentPart>
      </mc:Choice>
      <mc:Fallback xmlns="">
        <xdr:pic>
          <xdr:nvPicPr>
            <xdr:cNvPr id="532" name="Ink 531">
              <a:extLst>
                <a:ext uri="{FF2B5EF4-FFF2-40B4-BE49-F238E27FC236}">
                  <a16:creationId xmlns:a16="http://schemas.microsoft.com/office/drawing/2014/main" id="{EF7D3484-A175-A048-3B41-5EDA67390AE4}"/>
                </a:ext>
              </a:extLst>
            </xdr:cNvPr>
            <xdr:cNvPicPr/>
          </xdr:nvPicPr>
          <xdr:blipFill>
            <a:blip xmlns:r="http://schemas.openxmlformats.org/officeDocument/2006/relationships" r:embed="rId126"/>
            <a:stretch>
              <a:fillRect/>
            </a:stretch>
          </xdr:blipFill>
          <xdr:spPr>
            <a:xfrm>
              <a:off x="2269442" y="15026290"/>
              <a:ext cx="1868402" cy="38338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948300</xdr:colOff>
      <xdr:row>79</xdr:row>
      <xdr:rowOff>75670</xdr:rowOff>
    </xdr:from>
    <xdr:to>
      <xdr:col>8</xdr:col>
      <xdr:colOff>502514</xdr:colOff>
      <xdr:row>81</xdr:row>
      <xdr:rowOff>38661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7">
          <xdr14:nvContentPartPr>
            <xdr14:cNvPr id="542" name="Ink 541">
              <a:extLst>
                <a:ext uri="{FF2B5EF4-FFF2-40B4-BE49-F238E27FC236}">
                  <a16:creationId xmlns:a16="http://schemas.microsoft.com/office/drawing/2014/main" id="{18D71C84-8E62-B241-FBD4-C2FE073BB322}"/>
                </a:ext>
              </a:extLst>
            </xdr14:cNvPr>
            <xdr14:cNvContentPartPr/>
          </xdr14:nvContentPartPr>
          <xdr14:nvPr macro=""/>
          <xdr14:xfrm>
            <a:off x="7276683" y="14926564"/>
            <a:ext cx="602640" cy="330480"/>
          </xdr14:xfrm>
        </xdr:contentPart>
      </mc:Choice>
      <mc:Fallback xmlns="">
        <xdr:pic>
          <xdr:nvPicPr>
            <xdr:cNvPr id="542" name="Ink 541">
              <a:extLst>
                <a:ext uri="{FF2B5EF4-FFF2-40B4-BE49-F238E27FC236}">
                  <a16:creationId xmlns:a16="http://schemas.microsoft.com/office/drawing/2014/main" id="{18D71C84-8E62-B241-FBD4-C2FE073BB322}"/>
                </a:ext>
              </a:extLst>
            </xdr:cNvPr>
            <xdr:cNvPicPr/>
          </xdr:nvPicPr>
          <xdr:blipFill>
            <a:blip xmlns:r="http://schemas.openxmlformats.org/officeDocument/2006/relationships" r:embed="rId128"/>
            <a:stretch>
              <a:fillRect/>
            </a:stretch>
          </xdr:blipFill>
          <xdr:spPr>
            <a:xfrm>
              <a:off x="7270563" y="14920451"/>
              <a:ext cx="614880" cy="34270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448620</xdr:colOff>
      <xdr:row>80</xdr:row>
      <xdr:rowOff>27286</xdr:rowOff>
    </xdr:from>
    <xdr:to>
      <xdr:col>7</xdr:col>
      <xdr:colOff>721500</xdr:colOff>
      <xdr:row>81</xdr:row>
      <xdr:rowOff>5901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9">
          <xdr14:nvContentPartPr>
            <xdr14:cNvPr id="543" name="Ink 542">
              <a:extLst>
                <a:ext uri="{FF2B5EF4-FFF2-40B4-BE49-F238E27FC236}">
                  <a16:creationId xmlns:a16="http://schemas.microsoft.com/office/drawing/2014/main" id="{CB0CFF1F-FA34-9E50-81FC-B466E795062B}"/>
                </a:ext>
              </a:extLst>
            </xdr14:cNvPr>
            <xdr14:cNvContentPartPr/>
          </xdr14:nvContentPartPr>
          <xdr14:nvPr macro=""/>
          <xdr14:xfrm>
            <a:off x="6777003" y="15061924"/>
            <a:ext cx="272880" cy="162360"/>
          </xdr14:xfrm>
        </xdr:contentPart>
      </mc:Choice>
      <mc:Fallback xmlns="">
        <xdr:pic>
          <xdr:nvPicPr>
            <xdr:cNvPr id="543" name="Ink 542">
              <a:extLst>
                <a:ext uri="{FF2B5EF4-FFF2-40B4-BE49-F238E27FC236}">
                  <a16:creationId xmlns:a16="http://schemas.microsoft.com/office/drawing/2014/main" id="{CB0CFF1F-FA34-9E50-81FC-B466E795062B}"/>
                </a:ext>
              </a:extLst>
            </xdr:cNvPr>
            <xdr:cNvPicPr/>
          </xdr:nvPicPr>
          <xdr:blipFill>
            <a:blip xmlns:r="http://schemas.openxmlformats.org/officeDocument/2006/relationships" r:embed="rId130"/>
            <a:stretch>
              <a:fillRect/>
            </a:stretch>
          </xdr:blipFill>
          <xdr:spPr>
            <a:xfrm>
              <a:off x="6770883" y="15055804"/>
              <a:ext cx="285120" cy="174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1283280</xdr:colOff>
      <xdr:row>77</xdr:row>
      <xdr:rowOff>120600</xdr:rowOff>
    </xdr:from>
    <xdr:to>
      <xdr:col>4</xdr:col>
      <xdr:colOff>1397040</xdr:colOff>
      <xdr:row>78</xdr:row>
      <xdr:rowOff>3455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1">
          <xdr14:nvContentPartPr>
            <xdr14:cNvPr id="544" name="Ink 543">
              <a:extLst>
                <a:ext uri="{FF2B5EF4-FFF2-40B4-BE49-F238E27FC236}">
                  <a16:creationId xmlns:a16="http://schemas.microsoft.com/office/drawing/2014/main" id="{DA66B2D5-AA97-402D-1F5C-394FAC6DAC87}"/>
                </a:ext>
              </a:extLst>
            </xdr14:cNvPr>
            <xdr14:cNvContentPartPr/>
          </xdr14:nvContentPartPr>
          <xdr14:nvPr macro=""/>
          <xdr14:xfrm>
            <a:off x="3726003" y="14604004"/>
            <a:ext cx="113760" cy="66600"/>
          </xdr14:xfrm>
        </xdr:contentPart>
      </mc:Choice>
      <mc:Fallback xmlns="">
        <xdr:pic>
          <xdr:nvPicPr>
            <xdr:cNvPr id="544" name="Ink 543">
              <a:extLst>
                <a:ext uri="{FF2B5EF4-FFF2-40B4-BE49-F238E27FC236}">
                  <a16:creationId xmlns:a16="http://schemas.microsoft.com/office/drawing/2014/main" id="{DA66B2D5-AA97-402D-1F5C-394FAC6DAC87}"/>
                </a:ext>
              </a:extLst>
            </xdr:cNvPr>
            <xdr:cNvPicPr/>
          </xdr:nvPicPr>
          <xdr:blipFill>
            <a:blip xmlns:r="http://schemas.openxmlformats.org/officeDocument/2006/relationships" r:embed="rId132"/>
            <a:stretch>
              <a:fillRect/>
            </a:stretch>
          </xdr:blipFill>
          <xdr:spPr>
            <a:xfrm>
              <a:off x="3719883" y="14597884"/>
              <a:ext cx="126000" cy="78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1302360</xdr:colOff>
      <xdr:row>79</xdr:row>
      <xdr:rowOff>144790</xdr:rowOff>
    </xdr:from>
    <xdr:to>
      <xdr:col>4</xdr:col>
      <xdr:colOff>1434840</xdr:colOff>
      <xdr:row>80</xdr:row>
      <xdr:rowOff>42406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3">
          <xdr14:nvContentPartPr>
            <xdr14:cNvPr id="545" name="Ink 544">
              <a:extLst>
                <a:ext uri="{FF2B5EF4-FFF2-40B4-BE49-F238E27FC236}">
                  <a16:creationId xmlns:a16="http://schemas.microsoft.com/office/drawing/2014/main" id="{8DAF9A12-62D6-FADE-D204-352226838BE6}"/>
                </a:ext>
              </a:extLst>
            </xdr14:cNvPr>
            <xdr14:cNvContentPartPr/>
          </xdr14:nvContentPartPr>
          <xdr14:nvPr macro=""/>
          <xdr14:xfrm>
            <a:off x="3745083" y="14995684"/>
            <a:ext cx="132480" cy="81360"/>
          </xdr14:xfrm>
        </xdr:contentPart>
      </mc:Choice>
      <mc:Fallback xmlns="">
        <xdr:pic>
          <xdr:nvPicPr>
            <xdr:cNvPr id="545" name="Ink 544">
              <a:extLst>
                <a:ext uri="{FF2B5EF4-FFF2-40B4-BE49-F238E27FC236}">
                  <a16:creationId xmlns:a16="http://schemas.microsoft.com/office/drawing/2014/main" id="{8DAF9A12-62D6-FADE-D204-352226838BE6}"/>
                </a:ext>
              </a:extLst>
            </xdr:cNvPr>
            <xdr:cNvPicPr/>
          </xdr:nvPicPr>
          <xdr:blipFill>
            <a:blip xmlns:r="http://schemas.openxmlformats.org/officeDocument/2006/relationships" r:embed="rId134"/>
            <a:stretch>
              <a:fillRect/>
            </a:stretch>
          </xdr:blipFill>
          <xdr:spPr>
            <a:xfrm>
              <a:off x="3738963" y="14989564"/>
              <a:ext cx="144720" cy="93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961800</xdr:colOff>
      <xdr:row>82</xdr:row>
      <xdr:rowOff>40316</xdr:rowOff>
    </xdr:from>
    <xdr:to>
      <xdr:col>4</xdr:col>
      <xdr:colOff>1102920</xdr:colOff>
      <xdr:row>82</xdr:row>
      <xdr:rowOff>164876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5">
          <xdr14:nvContentPartPr>
            <xdr14:cNvPr id="550" name="Ink 549">
              <a:extLst>
                <a:ext uri="{FF2B5EF4-FFF2-40B4-BE49-F238E27FC236}">
                  <a16:creationId xmlns:a16="http://schemas.microsoft.com/office/drawing/2014/main" id="{AD5F358B-8666-6FB3-3629-C6B70B5039CE}"/>
                </a:ext>
              </a:extLst>
            </xdr14:cNvPr>
            <xdr14:cNvContentPartPr/>
          </xdr14:nvContentPartPr>
          <xdr14:nvPr macro=""/>
          <xdr14:xfrm>
            <a:off x="3404523" y="15442444"/>
            <a:ext cx="141120" cy="124560"/>
          </xdr14:xfrm>
        </xdr:contentPart>
      </mc:Choice>
      <mc:Fallback xmlns="">
        <xdr:pic>
          <xdr:nvPicPr>
            <xdr:cNvPr id="550" name="Ink 549">
              <a:extLst>
                <a:ext uri="{FF2B5EF4-FFF2-40B4-BE49-F238E27FC236}">
                  <a16:creationId xmlns:a16="http://schemas.microsoft.com/office/drawing/2014/main" id="{AD5F358B-8666-6FB3-3629-C6B70B5039CE}"/>
                </a:ext>
              </a:extLst>
            </xdr:cNvPr>
            <xdr:cNvPicPr/>
          </xdr:nvPicPr>
          <xdr:blipFill>
            <a:blip xmlns:r="http://schemas.openxmlformats.org/officeDocument/2006/relationships" r:embed="rId136"/>
            <a:stretch>
              <a:fillRect/>
            </a:stretch>
          </xdr:blipFill>
          <xdr:spPr>
            <a:xfrm>
              <a:off x="3398403" y="15436324"/>
              <a:ext cx="153360" cy="136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489120</xdr:colOff>
      <xdr:row>83</xdr:row>
      <xdr:rowOff>62132</xdr:rowOff>
    </xdr:from>
    <xdr:to>
      <xdr:col>4</xdr:col>
      <xdr:colOff>1341600</xdr:colOff>
      <xdr:row>87</xdr:row>
      <xdr:rowOff>29153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7">
          <xdr14:nvContentPartPr>
            <xdr14:cNvPr id="571" name="Ink 570">
              <a:extLst>
                <a:ext uri="{FF2B5EF4-FFF2-40B4-BE49-F238E27FC236}">
                  <a16:creationId xmlns:a16="http://schemas.microsoft.com/office/drawing/2014/main" id="{A1A12E78-E109-841D-B879-753C46A0D9A8}"/>
                </a:ext>
              </a:extLst>
            </xdr14:cNvPr>
            <xdr14:cNvContentPartPr/>
          </xdr14:nvContentPartPr>
          <xdr14:nvPr macro=""/>
          <xdr14:xfrm>
            <a:off x="2931843" y="15648004"/>
            <a:ext cx="852480" cy="702000"/>
          </xdr14:xfrm>
        </xdr:contentPart>
      </mc:Choice>
      <mc:Fallback xmlns="">
        <xdr:pic>
          <xdr:nvPicPr>
            <xdr:cNvPr id="571" name="Ink 570">
              <a:extLst>
                <a:ext uri="{FF2B5EF4-FFF2-40B4-BE49-F238E27FC236}">
                  <a16:creationId xmlns:a16="http://schemas.microsoft.com/office/drawing/2014/main" id="{A1A12E78-E109-841D-B879-753C46A0D9A8}"/>
                </a:ext>
              </a:extLst>
            </xdr:cNvPr>
            <xdr:cNvPicPr/>
          </xdr:nvPicPr>
          <xdr:blipFill>
            <a:blip xmlns:r="http://schemas.openxmlformats.org/officeDocument/2006/relationships" r:embed="rId138"/>
            <a:stretch>
              <a:fillRect/>
            </a:stretch>
          </xdr:blipFill>
          <xdr:spPr>
            <a:xfrm>
              <a:off x="2925723" y="15641884"/>
              <a:ext cx="864720" cy="714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337955</xdr:colOff>
      <xdr:row>81</xdr:row>
      <xdr:rowOff>49461</xdr:rowOff>
    </xdr:from>
    <xdr:to>
      <xdr:col>6</xdr:col>
      <xdr:colOff>463491</xdr:colOff>
      <xdr:row>83</xdr:row>
      <xdr:rowOff>133052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9">
          <xdr14:nvContentPartPr>
            <xdr14:cNvPr id="589" name="Ink 588">
              <a:extLst>
                <a:ext uri="{FF2B5EF4-FFF2-40B4-BE49-F238E27FC236}">
                  <a16:creationId xmlns:a16="http://schemas.microsoft.com/office/drawing/2014/main" id="{F01DF840-32E1-8724-E87D-29B717497001}"/>
                </a:ext>
              </a:extLst>
            </xdr14:cNvPr>
            <xdr14:cNvContentPartPr/>
          </xdr14:nvContentPartPr>
          <xdr14:nvPr macro=""/>
          <xdr14:xfrm>
            <a:off x="4564083" y="15267844"/>
            <a:ext cx="944280" cy="451080"/>
          </xdr14:xfrm>
        </xdr:contentPart>
      </mc:Choice>
      <mc:Fallback xmlns="">
        <xdr:pic>
          <xdr:nvPicPr>
            <xdr:cNvPr id="589" name="Ink 588">
              <a:extLst>
                <a:ext uri="{FF2B5EF4-FFF2-40B4-BE49-F238E27FC236}">
                  <a16:creationId xmlns:a16="http://schemas.microsoft.com/office/drawing/2014/main" id="{F01DF840-32E1-8724-E87D-29B717497001}"/>
                </a:ext>
              </a:extLst>
            </xdr:cNvPr>
            <xdr:cNvPicPr/>
          </xdr:nvPicPr>
          <xdr:blipFill>
            <a:blip xmlns:r="http://schemas.openxmlformats.org/officeDocument/2006/relationships" r:embed="rId140"/>
            <a:stretch>
              <a:fillRect/>
            </a:stretch>
          </xdr:blipFill>
          <xdr:spPr>
            <a:xfrm>
              <a:off x="4557963" y="15261724"/>
              <a:ext cx="956520" cy="463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578075</xdr:colOff>
      <xdr:row>83</xdr:row>
      <xdr:rowOff>64652</xdr:rowOff>
    </xdr:from>
    <xdr:to>
      <xdr:col>6</xdr:col>
      <xdr:colOff>571851</xdr:colOff>
      <xdr:row>86</xdr:row>
      <xdr:rowOff>135498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1">
          <xdr14:nvContentPartPr>
            <xdr14:cNvPr id="604" name="Ink 603">
              <a:extLst>
                <a:ext uri="{FF2B5EF4-FFF2-40B4-BE49-F238E27FC236}">
                  <a16:creationId xmlns:a16="http://schemas.microsoft.com/office/drawing/2014/main" id="{522CFB22-95E5-BC8B-AE34-2B1880D1E3D3}"/>
                </a:ext>
              </a:extLst>
            </xdr14:cNvPr>
            <xdr14:cNvContentPartPr/>
          </xdr14:nvContentPartPr>
          <xdr14:nvPr macro=""/>
          <xdr14:xfrm>
            <a:off x="4804203" y="15650524"/>
            <a:ext cx="812520" cy="622080"/>
          </xdr14:xfrm>
        </xdr:contentPart>
      </mc:Choice>
      <mc:Fallback xmlns="">
        <xdr:pic>
          <xdr:nvPicPr>
            <xdr:cNvPr id="604" name="Ink 603">
              <a:extLst>
                <a:ext uri="{FF2B5EF4-FFF2-40B4-BE49-F238E27FC236}">
                  <a16:creationId xmlns:a16="http://schemas.microsoft.com/office/drawing/2014/main" id="{522CFB22-95E5-BC8B-AE34-2B1880D1E3D3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4798083" y="15644404"/>
              <a:ext cx="824760" cy="634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1132011</xdr:colOff>
      <xdr:row>77</xdr:row>
      <xdr:rowOff>78840</xdr:rowOff>
    </xdr:from>
    <xdr:to>
      <xdr:col>7</xdr:col>
      <xdr:colOff>33180</xdr:colOff>
      <xdr:row>78</xdr:row>
      <xdr:rowOff>7415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3">
          <xdr14:nvContentPartPr>
            <xdr14:cNvPr id="605" name="Ink 604">
              <a:extLst>
                <a:ext uri="{FF2B5EF4-FFF2-40B4-BE49-F238E27FC236}">
                  <a16:creationId xmlns:a16="http://schemas.microsoft.com/office/drawing/2014/main" id="{61974BF3-B4F9-2D54-0CDC-A27A758F4BF5}"/>
                </a:ext>
              </a:extLst>
            </xdr14:cNvPr>
            <xdr14:cNvContentPartPr/>
          </xdr14:nvContentPartPr>
          <xdr14:nvPr macro=""/>
          <xdr14:xfrm>
            <a:off x="6176883" y="14562244"/>
            <a:ext cx="184680" cy="112320"/>
          </xdr14:xfrm>
        </xdr:contentPart>
      </mc:Choice>
      <mc:Fallback xmlns="">
        <xdr:pic>
          <xdr:nvPicPr>
            <xdr:cNvPr id="605" name="Ink 604">
              <a:extLst>
                <a:ext uri="{FF2B5EF4-FFF2-40B4-BE49-F238E27FC236}">
                  <a16:creationId xmlns:a16="http://schemas.microsoft.com/office/drawing/2014/main" id="{61974BF3-B4F9-2D54-0CDC-A27A758F4BF5}"/>
                </a:ext>
              </a:extLst>
            </xdr:cNvPr>
            <xdr:cNvPicPr/>
          </xdr:nvPicPr>
          <xdr:blipFill>
            <a:blip xmlns:r="http://schemas.openxmlformats.org/officeDocument/2006/relationships" r:embed="rId144"/>
            <a:stretch>
              <a:fillRect/>
            </a:stretch>
          </xdr:blipFill>
          <xdr:spPr>
            <a:xfrm>
              <a:off x="6170763" y="14556124"/>
              <a:ext cx="196920" cy="124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1132371</xdr:colOff>
      <xdr:row>81</xdr:row>
      <xdr:rowOff>93021</xdr:rowOff>
    </xdr:from>
    <xdr:to>
      <xdr:col>7</xdr:col>
      <xdr:colOff>690900</xdr:colOff>
      <xdr:row>86</xdr:row>
      <xdr:rowOff>162858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5">
          <xdr14:nvContentPartPr>
            <xdr14:cNvPr id="629" name="Ink 628">
              <a:extLst>
                <a:ext uri="{FF2B5EF4-FFF2-40B4-BE49-F238E27FC236}">
                  <a16:creationId xmlns:a16="http://schemas.microsoft.com/office/drawing/2014/main" id="{6423B33C-8EAD-4816-50B8-78F07E07ECF3}"/>
                </a:ext>
              </a:extLst>
            </xdr14:cNvPr>
            <xdr14:cNvContentPartPr/>
          </xdr14:nvContentPartPr>
          <xdr14:nvPr macro=""/>
          <xdr14:xfrm>
            <a:off x="6177243" y="15311404"/>
            <a:ext cx="842040" cy="988560"/>
          </xdr14:xfrm>
        </xdr:contentPart>
      </mc:Choice>
      <mc:Fallback xmlns="">
        <xdr:pic>
          <xdr:nvPicPr>
            <xdr:cNvPr id="629" name="Ink 628">
              <a:extLst>
                <a:ext uri="{FF2B5EF4-FFF2-40B4-BE49-F238E27FC236}">
                  <a16:creationId xmlns:a16="http://schemas.microsoft.com/office/drawing/2014/main" id="{6423B33C-8EAD-4816-50B8-78F07E07ECF3}"/>
                </a:ext>
              </a:extLst>
            </xdr:cNvPr>
            <xdr:cNvPicPr/>
          </xdr:nvPicPr>
          <xdr:blipFill>
            <a:blip xmlns:r="http://schemas.openxmlformats.org/officeDocument/2006/relationships" r:embed="rId146"/>
            <a:stretch>
              <a:fillRect/>
            </a:stretch>
          </xdr:blipFill>
          <xdr:spPr>
            <a:xfrm>
              <a:off x="6171120" y="15305284"/>
              <a:ext cx="854285" cy="1000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46034</xdr:colOff>
      <xdr:row>81</xdr:row>
      <xdr:rowOff>65661</xdr:rowOff>
    </xdr:from>
    <xdr:to>
      <xdr:col>9</xdr:col>
      <xdr:colOff>238814</xdr:colOff>
      <xdr:row>84</xdr:row>
      <xdr:rowOff>170347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7">
          <xdr14:nvContentPartPr>
            <xdr14:cNvPr id="656" name="Ink 655">
              <a:extLst>
                <a:ext uri="{FF2B5EF4-FFF2-40B4-BE49-F238E27FC236}">
                  <a16:creationId xmlns:a16="http://schemas.microsoft.com/office/drawing/2014/main" id="{B50AE174-1AD1-F60A-5124-498387723B15}"/>
                </a:ext>
              </a:extLst>
            </xdr14:cNvPr>
            <xdr14:cNvContentPartPr/>
          </xdr14:nvContentPartPr>
          <xdr14:nvPr macro=""/>
          <xdr14:xfrm>
            <a:off x="7422843" y="15284044"/>
            <a:ext cx="879120" cy="655920"/>
          </xdr14:xfrm>
        </xdr:contentPart>
      </mc:Choice>
      <mc:Fallback xmlns="">
        <xdr:pic>
          <xdr:nvPicPr>
            <xdr:cNvPr id="656" name="Ink 655">
              <a:extLst>
                <a:ext uri="{FF2B5EF4-FFF2-40B4-BE49-F238E27FC236}">
                  <a16:creationId xmlns:a16="http://schemas.microsoft.com/office/drawing/2014/main" id="{B50AE174-1AD1-F60A-5124-498387723B15}"/>
                </a:ext>
              </a:extLst>
            </xdr:cNvPr>
            <xdr:cNvPicPr/>
          </xdr:nvPicPr>
          <xdr:blipFill>
            <a:blip xmlns:r="http://schemas.openxmlformats.org/officeDocument/2006/relationships" r:embed="rId148"/>
            <a:stretch>
              <a:fillRect/>
            </a:stretch>
          </xdr:blipFill>
          <xdr:spPr>
            <a:xfrm>
              <a:off x="7416726" y="15277924"/>
              <a:ext cx="891355" cy="668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5315</xdr:colOff>
      <xdr:row>90</xdr:row>
      <xdr:rowOff>64295</xdr:rowOff>
    </xdr:from>
    <xdr:to>
      <xdr:col>5</xdr:col>
      <xdr:colOff>470435</xdr:colOff>
      <xdr:row>91</xdr:row>
      <xdr:rowOff>113470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9">
          <xdr14:nvContentPartPr>
            <xdr14:cNvPr id="674" name="Ink 673">
              <a:extLst>
                <a:ext uri="{FF2B5EF4-FFF2-40B4-BE49-F238E27FC236}">
                  <a16:creationId xmlns:a16="http://schemas.microsoft.com/office/drawing/2014/main" id="{10250116-C0BC-4003-CF24-C73C8BF7F9BC}"/>
                </a:ext>
              </a:extLst>
            </xdr14:cNvPr>
            <xdr14:cNvContentPartPr/>
          </xdr14:nvContentPartPr>
          <xdr14:nvPr macro=""/>
          <xdr14:xfrm>
            <a:off x="4231443" y="16936380"/>
            <a:ext cx="465120" cy="232920"/>
          </xdr14:xfrm>
        </xdr:contentPart>
      </mc:Choice>
      <mc:Fallback xmlns="">
        <xdr:pic>
          <xdr:nvPicPr>
            <xdr:cNvPr id="674" name="Ink 673">
              <a:extLst>
                <a:ext uri="{FF2B5EF4-FFF2-40B4-BE49-F238E27FC236}">
                  <a16:creationId xmlns:a16="http://schemas.microsoft.com/office/drawing/2014/main" id="{10250116-C0BC-4003-CF24-C73C8BF7F9BC}"/>
                </a:ext>
              </a:extLst>
            </xdr:cNvPr>
            <xdr:cNvPicPr/>
          </xdr:nvPicPr>
          <xdr:blipFill>
            <a:blip xmlns:r="http://schemas.openxmlformats.org/officeDocument/2006/relationships" r:embed="rId150"/>
            <a:stretch>
              <a:fillRect/>
            </a:stretch>
          </xdr:blipFill>
          <xdr:spPr>
            <a:xfrm>
              <a:off x="4225323" y="16930260"/>
              <a:ext cx="477360" cy="245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21480</xdr:colOff>
      <xdr:row>90</xdr:row>
      <xdr:rowOff>51335</xdr:rowOff>
    </xdr:from>
    <xdr:to>
      <xdr:col>4</xdr:col>
      <xdr:colOff>1594680</xdr:colOff>
      <xdr:row>92</xdr:row>
      <xdr:rowOff>54286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1">
          <xdr14:nvContentPartPr>
            <xdr14:cNvPr id="675" name="Ink 674">
              <a:extLst>
                <a:ext uri="{FF2B5EF4-FFF2-40B4-BE49-F238E27FC236}">
                  <a16:creationId xmlns:a16="http://schemas.microsoft.com/office/drawing/2014/main" id="{6F6CFCF3-7368-60E1-3439-0D1C21C9E7D1}"/>
                </a:ext>
              </a:extLst>
            </xdr14:cNvPr>
            <xdr14:cNvContentPartPr/>
          </xdr14:nvContentPartPr>
          <xdr14:nvPr macro=""/>
          <xdr14:xfrm>
            <a:off x="2464203" y="16923420"/>
            <a:ext cx="1573200" cy="370440"/>
          </xdr14:xfrm>
        </xdr:contentPart>
      </mc:Choice>
      <mc:Fallback xmlns="">
        <xdr:pic>
          <xdr:nvPicPr>
            <xdr:cNvPr id="675" name="Ink 674">
              <a:extLst>
                <a:ext uri="{FF2B5EF4-FFF2-40B4-BE49-F238E27FC236}">
                  <a16:creationId xmlns:a16="http://schemas.microsoft.com/office/drawing/2014/main" id="{6F6CFCF3-7368-60E1-3439-0D1C21C9E7D1}"/>
                </a:ext>
              </a:extLst>
            </xdr:cNvPr>
            <xdr:cNvPicPr/>
          </xdr:nvPicPr>
          <xdr:blipFill>
            <a:blip xmlns:r="http://schemas.openxmlformats.org/officeDocument/2006/relationships" r:embed="rId152"/>
            <a:stretch>
              <a:fillRect/>
            </a:stretch>
          </xdr:blipFill>
          <xdr:spPr>
            <a:xfrm>
              <a:off x="2458083" y="16917300"/>
              <a:ext cx="1585440" cy="382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684635</xdr:colOff>
      <xdr:row>90</xdr:row>
      <xdr:rowOff>21455</xdr:rowOff>
    </xdr:from>
    <xdr:to>
      <xdr:col>7</xdr:col>
      <xdr:colOff>984300</xdr:colOff>
      <xdr:row>96</xdr:row>
      <xdr:rowOff>30667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3">
          <xdr14:nvContentPartPr>
            <xdr14:cNvPr id="721" name="Ink 720">
              <a:extLst>
                <a:ext uri="{FF2B5EF4-FFF2-40B4-BE49-F238E27FC236}">
                  <a16:creationId xmlns:a16="http://schemas.microsoft.com/office/drawing/2014/main" id="{64B17D2F-9CB1-A683-FDF1-9E65F395F981}"/>
                </a:ext>
              </a:extLst>
            </xdr14:cNvPr>
            <xdr14:cNvContentPartPr/>
          </xdr14:nvContentPartPr>
          <xdr14:nvPr macro=""/>
          <xdr14:xfrm>
            <a:off x="4910763" y="16893540"/>
            <a:ext cx="2401920" cy="1111680"/>
          </xdr14:xfrm>
        </xdr:contentPart>
      </mc:Choice>
      <mc:Fallback xmlns="">
        <xdr:pic>
          <xdr:nvPicPr>
            <xdr:cNvPr id="721" name="Ink 720">
              <a:extLst>
                <a:ext uri="{FF2B5EF4-FFF2-40B4-BE49-F238E27FC236}">
                  <a16:creationId xmlns:a16="http://schemas.microsoft.com/office/drawing/2014/main" id="{64B17D2F-9CB1-A683-FDF1-9E65F395F981}"/>
                </a:ext>
              </a:extLst>
            </xdr:cNvPr>
            <xdr:cNvPicPr/>
          </xdr:nvPicPr>
          <xdr:blipFill>
            <a:blip xmlns:r="http://schemas.openxmlformats.org/officeDocument/2006/relationships" r:embed="rId154"/>
            <a:stretch>
              <a:fillRect/>
            </a:stretch>
          </xdr:blipFill>
          <xdr:spPr>
            <a:xfrm>
              <a:off x="4904643" y="16887420"/>
              <a:ext cx="2414160" cy="1123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1137840</xdr:colOff>
      <xdr:row>92</xdr:row>
      <xdr:rowOff>40606</xdr:rowOff>
    </xdr:from>
    <xdr:to>
      <xdr:col>5</xdr:col>
      <xdr:colOff>58955</xdr:colOff>
      <xdr:row>93</xdr:row>
      <xdr:rowOff>20661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5">
          <xdr14:nvContentPartPr>
            <xdr14:cNvPr id="722" name="Ink 721">
              <a:extLst>
                <a:ext uri="{FF2B5EF4-FFF2-40B4-BE49-F238E27FC236}">
                  <a16:creationId xmlns:a16="http://schemas.microsoft.com/office/drawing/2014/main" id="{5A888B25-BE63-700D-4B5E-C4C06DAA6C8E}"/>
                </a:ext>
              </a:extLst>
            </xdr14:cNvPr>
            <xdr14:cNvContentPartPr/>
          </xdr14:nvContentPartPr>
          <xdr14:nvPr macro=""/>
          <xdr14:xfrm>
            <a:off x="3580563" y="17280180"/>
            <a:ext cx="704520" cy="163800"/>
          </xdr14:xfrm>
        </xdr:contentPart>
      </mc:Choice>
      <mc:Fallback xmlns="">
        <xdr:pic>
          <xdr:nvPicPr>
            <xdr:cNvPr id="722" name="Ink 721">
              <a:extLst>
                <a:ext uri="{FF2B5EF4-FFF2-40B4-BE49-F238E27FC236}">
                  <a16:creationId xmlns:a16="http://schemas.microsoft.com/office/drawing/2014/main" id="{5A888B25-BE63-700D-4B5E-C4C06DAA6C8E}"/>
                </a:ext>
              </a:extLst>
            </xdr:cNvPr>
            <xdr:cNvPicPr/>
          </xdr:nvPicPr>
          <xdr:blipFill>
            <a:blip xmlns:r="http://schemas.openxmlformats.org/officeDocument/2006/relationships" r:embed="rId156"/>
            <a:stretch>
              <a:fillRect/>
            </a:stretch>
          </xdr:blipFill>
          <xdr:spPr>
            <a:xfrm>
              <a:off x="3574443" y="17274060"/>
              <a:ext cx="716760" cy="1760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202070</xdr:colOff>
      <xdr:row>3</xdr:row>
      <xdr:rowOff>65841</xdr:rowOff>
    </xdr:from>
    <xdr:to>
      <xdr:col>9</xdr:col>
      <xdr:colOff>6147</xdr:colOff>
      <xdr:row>12</xdr:row>
      <xdr:rowOff>34184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16F00F0E-B8CF-D669-F600-137FDDF63D10}"/>
                </a:ext>
              </a:extLst>
            </xdr14:cNvPr>
            <xdr14:cNvContentPartPr/>
          </xdr14:nvContentPartPr>
          <xdr14:nvPr macro=""/>
          <xdr14:xfrm>
            <a:off x="6599695" y="736560"/>
            <a:ext cx="1637640" cy="1754280"/>
          </xdr14:xfrm>
        </xdr:contentPart>
      </mc:Choice>
      <mc:Fallback xmlns="">
        <xdr:pic>
          <xdr:nvPicPr>
            <xdr:cNvPr id="30" name="Ink 29">
              <a:extLst>
                <a:ext uri="{FF2B5EF4-FFF2-40B4-BE49-F238E27FC236}">
                  <a16:creationId xmlns:a16="http://schemas.microsoft.com/office/drawing/2014/main" id="{16F00F0E-B8CF-D669-F600-137FDDF63D1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93575" y="730439"/>
              <a:ext cx="1649880" cy="176652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293242</xdr:colOff>
      <xdr:row>11</xdr:row>
      <xdr:rowOff>155221</xdr:rowOff>
    </xdr:from>
    <xdr:to>
      <xdr:col>8</xdr:col>
      <xdr:colOff>258775</xdr:colOff>
      <xdr:row>14</xdr:row>
      <xdr:rowOff>120069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5" name="Ink 34">
              <a:extLst>
                <a:ext uri="{FF2B5EF4-FFF2-40B4-BE49-F238E27FC236}">
                  <a16:creationId xmlns:a16="http://schemas.microsoft.com/office/drawing/2014/main" id="{D4146824-414C-81D1-E44C-A5ED31F819E8}"/>
                </a:ext>
              </a:extLst>
            </xdr14:cNvPr>
            <xdr14:cNvContentPartPr/>
          </xdr14:nvContentPartPr>
          <xdr14:nvPr macro=""/>
          <xdr14:xfrm>
            <a:off x="7302055" y="2413440"/>
            <a:ext cx="576720" cy="560160"/>
          </xdr14:xfrm>
        </xdr:contentPart>
      </mc:Choice>
      <mc:Fallback xmlns="">
        <xdr:pic>
          <xdr:nvPicPr>
            <xdr:cNvPr id="35" name="Ink 34">
              <a:extLst>
                <a:ext uri="{FF2B5EF4-FFF2-40B4-BE49-F238E27FC236}">
                  <a16:creationId xmlns:a16="http://schemas.microsoft.com/office/drawing/2014/main" id="{D4146824-414C-81D1-E44C-A5ED31F819E8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295935" y="2407320"/>
              <a:ext cx="588960" cy="572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454975</xdr:colOff>
      <xdr:row>9</xdr:row>
      <xdr:rowOff>191376</xdr:rowOff>
    </xdr:from>
    <xdr:to>
      <xdr:col>11</xdr:col>
      <xdr:colOff>872344</xdr:colOff>
      <xdr:row>14</xdr:row>
      <xdr:rowOff>163629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68" name="Ink 67">
              <a:extLst>
                <a:ext uri="{FF2B5EF4-FFF2-40B4-BE49-F238E27FC236}">
                  <a16:creationId xmlns:a16="http://schemas.microsoft.com/office/drawing/2014/main" id="{0E293FC2-CF94-64B8-CD64-0BCB3735815F}"/>
                </a:ext>
              </a:extLst>
            </xdr14:cNvPr>
            <xdr14:cNvContentPartPr/>
          </xdr14:nvContentPartPr>
          <xdr14:nvPr macro=""/>
          <xdr14:xfrm>
            <a:off x="8074975" y="2052720"/>
            <a:ext cx="2318400" cy="964440"/>
          </xdr14:xfrm>
        </xdr:contentPart>
      </mc:Choice>
      <mc:Fallback xmlns="">
        <xdr:pic>
          <xdr:nvPicPr>
            <xdr:cNvPr id="68" name="Ink 67">
              <a:extLst>
                <a:ext uri="{FF2B5EF4-FFF2-40B4-BE49-F238E27FC236}">
                  <a16:creationId xmlns:a16="http://schemas.microsoft.com/office/drawing/2014/main" id="{0E293FC2-CF94-64B8-CD64-0BCB3735815F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8068854" y="2046600"/>
              <a:ext cx="2330642" cy="9766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616980</xdr:colOff>
      <xdr:row>331</xdr:row>
      <xdr:rowOff>83880</xdr:rowOff>
    </xdr:from>
    <xdr:to>
      <xdr:col>10</xdr:col>
      <xdr:colOff>635700</xdr:colOff>
      <xdr:row>331</xdr:row>
      <xdr:rowOff>84240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DA23A179-9D68-4FC1-9CE7-573CDEB1943D}"/>
                </a:ext>
              </a:extLst>
            </xdr14:cNvPr>
            <xdr14:cNvContentPartPr/>
          </xdr14:nvContentPartPr>
          <xdr14:nvPr macro=""/>
          <xdr14:xfrm>
            <a:off x="11003040" y="65737800"/>
            <a:ext cx="1872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D9E7F7C3-B0AA-94AA-1784-6C060F9CCC6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996920" y="65731680"/>
              <a:ext cx="30960" cy="126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616980</xdr:colOff>
      <xdr:row>680</xdr:row>
      <xdr:rowOff>0</xdr:rowOff>
    </xdr:from>
    <xdr:to>
      <xdr:col>10</xdr:col>
      <xdr:colOff>635700</xdr:colOff>
      <xdr:row>680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52CFD7AB-A428-4742-8E02-067197D03128}"/>
                </a:ext>
              </a:extLst>
            </xdr14:cNvPr>
            <xdr14:cNvContentPartPr/>
          </xdr14:nvContentPartPr>
          <xdr14:nvPr macro=""/>
          <xdr14:xfrm>
            <a:off x="11003040" y="65737800"/>
            <a:ext cx="1872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D9E7F7C3-B0AA-94AA-1784-6C060F9CCC6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996920" y="65731680"/>
              <a:ext cx="30960" cy="126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10</xdr:col>
      <xdr:colOff>616980</xdr:colOff>
      <xdr:row>827</xdr:row>
      <xdr:rowOff>0</xdr:rowOff>
    </xdr:from>
    <xdr:ext cx="1872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55D1413D-26B7-4618-99A0-CBABDCB9358C}"/>
                </a:ext>
              </a:extLst>
            </xdr14:cNvPr>
            <xdr14:cNvContentPartPr/>
          </xdr14:nvContentPartPr>
          <xdr14:nvPr macro=""/>
          <xdr14:xfrm>
            <a:off x="11003040" y="65737800"/>
            <a:ext cx="1872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D9E7F7C3-B0AA-94AA-1784-6C060F9CCC6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996920" y="65731680"/>
              <a:ext cx="30960" cy="126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616980</xdr:colOff>
      <xdr:row>993</xdr:row>
      <xdr:rowOff>0</xdr:rowOff>
    </xdr:from>
    <xdr:ext cx="1872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37C34DA8-948E-4FD8-AAF5-B74022978907}"/>
                </a:ext>
              </a:extLst>
            </xdr14:cNvPr>
            <xdr14:cNvContentPartPr/>
          </xdr14:nvContentPartPr>
          <xdr14:nvPr macro=""/>
          <xdr14:xfrm>
            <a:off x="11003040" y="65737800"/>
            <a:ext cx="1872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D9E7F7C3-B0AA-94AA-1784-6C060F9CCC6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996920" y="65731680"/>
              <a:ext cx="30960" cy="1260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0</xdr:col>
      <xdr:colOff>895320</xdr:colOff>
      <xdr:row>0</xdr:row>
      <xdr:rowOff>120600</xdr:rowOff>
    </xdr:from>
    <xdr:to>
      <xdr:col>0</xdr:col>
      <xdr:colOff>895680</xdr:colOff>
      <xdr:row>0</xdr:row>
      <xdr:rowOff>120960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77FFE4CA-6049-5394-6F66-992D8FC59BA0}"/>
                </a:ext>
              </a:extLst>
            </xdr14:cNvPr>
            <xdr14:cNvContentPartPr/>
          </xdr14:nvContentPartPr>
          <xdr14:nvPr macro=""/>
          <xdr14:xfrm>
            <a:off x="895320" y="1206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77FFE4CA-6049-5394-6F66-992D8FC59BA0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889200" y="11448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616980</xdr:colOff>
      <xdr:row>369</xdr:row>
      <xdr:rowOff>83880</xdr:rowOff>
    </xdr:from>
    <xdr:to>
      <xdr:col>11</xdr:col>
      <xdr:colOff>635700</xdr:colOff>
      <xdr:row>369</xdr:row>
      <xdr:rowOff>84240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49EDB781-44BC-4657-A3FC-DEBF71A86DD2}"/>
                </a:ext>
              </a:extLst>
            </xdr14:cNvPr>
            <xdr14:cNvContentPartPr/>
          </xdr14:nvContentPartPr>
          <xdr14:nvPr macro=""/>
          <xdr14:xfrm>
            <a:off x="11003040" y="65737800"/>
            <a:ext cx="1872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D9E7F7C3-B0AA-94AA-1784-6C060F9CCC6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996920" y="65731680"/>
              <a:ext cx="30960" cy="126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298800</xdr:colOff>
      <xdr:row>1</xdr:row>
      <xdr:rowOff>44184</xdr:rowOff>
    </xdr:from>
    <xdr:to>
      <xdr:col>1</xdr:col>
      <xdr:colOff>101666</xdr:colOff>
      <xdr:row>4</xdr:row>
      <xdr:rowOff>83134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0AC34CA0-D5CB-F3C0-A1A3-35048C485B7B}"/>
                </a:ext>
              </a:extLst>
            </xdr14:cNvPr>
            <xdr14:cNvContentPartPr/>
          </xdr14:nvContentPartPr>
          <xdr14:nvPr macro=""/>
          <xdr14:xfrm>
            <a:off x="298800" y="227880"/>
            <a:ext cx="412920" cy="590040"/>
          </xdr14:xfrm>
        </xdr:contentPart>
      </mc:Choice>
      <mc:Fallback xmlns="">
        <xdr:pic>
          <xdr:nvPicPr>
            <xdr:cNvPr id="23" name="Ink 22">
              <a:extLst>
                <a:ext uri="{FF2B5EF4-FFF2-40B4-BE49-F238E27FC236}">
                  <a16:creationId xmlns:a16="http://schemas.microsoft.com/office/drawing/2014/main" id="{0AC34CA0-D5CB-F3C0-A1A3-35048C485B7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92680" y="221764"/>
              <a:ext cx="425160" cy="60227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359066</xdr:colOff>
      <xdr:row>0</xdr:row>
      <xdr:rowOff>99000</xdr:rowOff>
    </xdr:from>
    <xdr:to>
      <xdr:col>3</xdr:col>
      <xdr:colOff>46159</xdr:colOff>
      <xdr:row>4</xdr:row>
      <xdr:rowOff>72694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3" name="Ink 32">
              <a:extLst>
                <a:ext uri="{FF2B5EF4-FFF2-40B4-BE49-F238E27FC236}">
                  <a16:creationId xmlns:a16="http://schemas.microsoft.com/office/drawing/2014/main" id="{92803306-C2D0-AAC4-07DA-A2966DF8A1A5}"/>
                </a:ext>
              </a:extLst>
            </xdr14:cNvPr>
            <xdr14:cNvContentPartPr/>
          </xdr14:nvContentPartPr>
          <xdr14:nvPr macro=""/>
          <xdr14:xfrm>
            <a:off x="969120" y="99000"/>
            <a:ext cx="907200" cy="708480"/>
          </xdr14:xfrm>
        </xdr:contentPart>
      </mc:Choice>
      <mc:Fallback xmlns="">
        <xdr:pic>
          <xdr:nvPicPr>
            <xdr:cNvPr id="33" name="Ink 32">
              <a:extLst>
                <a:ext uri="{FF2B5EF4-FFF2-40B4-BE49-F238E27FC236}">
                  <a16:creationId xmlns:a16="http://schemas.microsoft.com/office/drawing/2014/main" id="{92803306-C2D0-AAC4-07DA-A2966DF8A1A5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963000" y="92883"/>
              <a:ext cx="919440" cy="72071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208519</xdr:colOff>
      <xdr:row>1</xdr:row>
      <xdr:rowOff>17904</xdr:rowOff>
    </xdr:from>
    <xdr:to>
      <xdr:col>3</xdr:col>
      <xdr:colOff>284119</xdr:colOff>
      <xdr:row>1</xdr:row>
      <xdr:rowOff>75504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36" name="Ink 35">
              <a:extLst>
                <a:ext uri="{FF2B5EF4-FFF2-40B4-BE49-F238E27FC236}">
                  <a16:creationId xmlns:a16="http://schemas.microsoft.com/office/drawing/2014/main" id="{75F01DFC-7BC7-2172-BCE5-61FB273DF9BA}"/>
                </a:ext>
              </a:extLst>
            </xdr14:cNvPr>
            <xdr14:cNvContentPartPr/>
          </xdr14:nvContentPartPr>
          <xdr14:nvPr macro=""/>
          <xdr14:xfrm>
            <a:off x="2038680" y="201600"/>
            <a:ext cx="75600" cy="57600"/>
          </xdr14:xfrm>
        </xdr:contentPart>
      </mc:Choice>
      <mc:Fallback xmlns="">
        <xdr:pic>
          <xdr:nvPicPr>
            <xdr:cNvPr id="36" name="Ink 35">
              <a:extLst>
                <a:ext uri="{FF2B5EF4-FFF2-40B4-BE49-F238E27FC236}">
                  <a16:creationId xmlns:a16="http://schemas.microsoft.com/office/drawing/2014/main" id="{75F01DFC-7BC7-2172-BCE5-61FB273DF9BA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2032560" y="195480"/>
              <a:ext cx="87840" cy="69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494359</xdr:colOff>
      <xdr:row>0</xdr:row>
      <xdr:rowOff>129240</xdr:rowOff>
    </xdr:from>
    <xdr:to>
      <xdr:col>4</xdr:col>
      <xdr:colOff>284986</xdr:colOff>
      <xdr:row>1</xdr:row>
      <xdr:rowOff>101784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42" name="Ink 41">
              <a:extLst>
                <a:ext uri="{FF2B5EF4-FFF2-40B4-BE49-F238E27FC236}">
                  <a16:creationId xmlns:a16="http://schemas.microsoft.com/office/drawing/2014/main" id="{7A1885C1-B41E-2878-5767-20AC81124B8B}"/>
                </a:ext>
              </a:extLst>
            </xdr14:cNvPr>
            <xdr14:cNvContentPartPr/>
          </xdr14:nvContentPartPr>
          <xdr14:nvPr macro=""/>
          <xdr14:xfrm>
            <a:off x="2324520" y="129240"/>
            <a:ext cx="400680" cy="156240"/>
          </xdr14:xfrm>
        </xdr:contentPart>
      </mc:Choice>
      <mc:Fallback xmlns="">
        <xdr:pic>
          <xdr:nvPicPr>
            <xdr:cNvPr id="42" name="Ink 41">
              <a:extLst>
                <a:ext uri="{FF2B5EF4-FFF2-40B4-BE49-F238E27FC236}">
                  <a16:creationId xmlns:a16="http://schemas.microsoft.com/office/drawing/2014/main" id="{7A1885C1-B41E-2878-5767-20AC81124B8B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2318400" y="123106"/>
              <a:ext cx="412920" cy="16850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323359</xdr:colOff>
      <xdr:row>4</xdr:row>
      <xdr:rowOff>8974</xdr:rowOff>
    </xdr:from>
    <xdr:to>
      <xdr:col>3</xdr:col>
      <xdr:colOff>403999</xdr:colOff>
      <xdr:row>4</xdr:row>
      <xdr:rowOff>97894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46" name="Ink 45">
              <a:extLst>
                <a:ext uri="{FF2B5EF4-FFF2-40B4-BE49-F238E27FC236}">
                  <a16:creationId xmlns:a16="http://schemas.microsoft.com/office/drawing/2014/main" id="{514BCD92-9465-AB40-A441-1E0663154F24}"/>
                </a:ext>
              </a:extLst>
            </xdr14:cNvPr>
            <xdr14:cNvContentPartPr/>
          </xdr14:nvContentPartPr>
          <xdr14:nvPr macro=""/>
          <xdr14:xfrm>
            <a:off x="2153520" y="743760"/>
            <a:ext cx="80640" cy="88920"/>
          </xdr14:xfrm>
        </xdr:contentPart>
      </mc:Choice>
      <mc:Fallback xmlns="">
        <xdr:pic>
          <xdr:nvPicPr>
            <xdr:cNvPr id="46" name="Ink 45">
              <a:extLst>
                <a:ext uri="{FF2B5EF4-FFF2-40B4-BE49-F238E27FC236}">
                  <a16:creationId xmlns:a16="http://schemas.microsoft.com/office/drawing/2014/main" id="{514BCD92-9465-AB40-A441-1E0663154F24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2147400" y="737640"/>
              <a:ext cx="92880" cy="101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83746</xdr:colOff>
      <xdr:row>3</xdr:row>
      <xdr:rowOff>133631</xdr:rowOff>
    </xdr:from>
    <xdr:to>
      <xdr:col>4</xdr:col>
      <xdr:colOff>481906</xdr:colOff>
      <xdr:row>4</xdr:row>
      <xdr:rowOff>109054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52" name="Ink 51">
              <a:extLst>
                <a:ext uri="{FF2B5EF4-FFF2-40B4-BE49-F238E27FC236}">
                  <a16:creationId xmlns:a16="http://schemas.microsoft.com/office/drawing/2014/main" id="{D7E3150B-64CB-8E7D-6706-1A196E684B4A}"/>
                </a:ext>
              </a:extLst>
            </xdr14:cNvPr>
            <xdr14:cNvContentPartPr/>
          </xdr14:nvContentPartPr>
          <xdr14:nvPr macro=""/>
          <xdr14:xfrm>
            <a:off x="2523960" y="684720"/>
            <a:ext cx="398160" cy="159120"/>
          </xdr14:xfrm>
        </xdr:contentPart>
      </mc:Choice>
      <mc:Fallback xmlns="">
        <xdr:pic>
          <xdr:nvPicPr>
            <xdr:cNvPr id="52" name="Ink 51">
              <a:extLst>
                <a:ext uri="{FF2B5EF4-FFF2-40B4-BE49-F238E27FC236}">
                  <a16:creationId xmlns:a16="http://schemas.microsoft.com/office/drawing/2014/main" id="{D7E3150B-64CB-8E7D-6706-1A196E684B4A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2517846" y="678600"/>
              <a:ext cx="410389" cy="171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528199</xdr:colOff>
      <xdr:row>4</xdr:row>
      <xdr:rowOff>119134</xdr:rowOff>
    </xdr:from>
    <xdr:to>
      <xdr:col>6</xdr:col>
      <xdr:colOff>361239</xdr:colOff>
      <xdr:row>7</xdr:row>
      <xdr:rowOff>45765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94" name="Ink 93">
              <a:extLst>
                <a:ext uri="{FF2B5EF4-FFF2-40B4-BE49-F238E27FC236}">
                  <a16:creationId xmlns:a16="http://schemas.microsoft.com/office/drawing/2014/main" id="{68F5794C-D641-6EAF-98F6-A17366F52739}"/>
                </a:ext>
              </a:extLst>
            </xdr14:cNvPr>
            <xdr14:cNvContentPartPr/>
          </xdr14:nvContentPartPr>
          <xdr14:nvPr macro=""/>
          <xdr14:xfrm>
            <a:off x="2358360" y="853920"/>
            <a:ext cx="1663200" cy="477720"/>
          </xdr14:xfrm>
        </xdr:contentPart>
      </mc:Choice>
      <mc:Fallback xmlns="">
        <xdr:pic>
          <xdr:nvPicPr>
            <xdr:cNvPr id="94" name="Ink 93">
              <a:extLst>
                <a:ext uri="{FF2B5EF4-FFF2-40B4-BE49-F238E27FC236}">
                  <a16:creationId xmlns:a16="http://schemas.microsoft.com/office/drawing/2014/main" id="{68F5794C-D641-6EAF-98F6-A17366F52739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352240" y="847800"/>
              <a:ext cx="1675440" cy="489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563919</xdr:colOff>
      <xdr:row>4</xdr:row>
      <xdr:rowOff>51454</xdr:rowOff>
    </xdr:from>
    <xdr:to>
      <xdr:col>7</xdr:col>
      <xdr:colOff>270305</xdr:colOff>
      <xdr:row>5</xdr:row>
      <xdr:rowOff>134878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100" name="Ink 99">
              <a:extLst>
                <a:ext uri="{FF2B5EF4-FFF2-40B4-BE49-F238E27FC236}">
                  <a16:creationId xmlns:a16="http://schemas.microsoft.com/office/drawing/2014/main" id="{C38FF24E-BD24-8E78-76D8-2D5C77A16C6E}"/>
                </a:ext>
              </a:extLst>
            </xdr14:cNvPr>
            <xdr14:cNvContentPartPr/>
          </xdr14:nvContentPartPr>
          <xdr14:nvPr macro=""/>
          <xdr14:xfrm>
            <a:off x="4224240" y="786240"/>
            <a:ext cx="316440" cy="267120"/>
          </xdr14:xfrm>
        </xdr:contentPart>
      </mc:Choice>
      <mc:Fallback xmlns="">
        <xdr:pic>
          <xdr:nvPicPr>
            <xdr:cNvPr id="100" name="Ink 99">
              <a:extLst>
                <a:ext uri="{FF2B5EF4-FFF2-40B4-BE49-F238E27FC236}">
                  <a16:creationId xmlns:a16="http://schemas.microsoft.com/office/drawing/2014/main" id="{C38FF24E-BD24-8E78-76D8-2D5C77A16C6E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4218127" y="780128"/>
              <a:ext cx="328666" cy="27934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346906</xdr:colOff>
      <xdr:row>2</xdr:row>
      <xdr:rowOff>17807</xdr:rowOff>
    </xdr:from>
    <xdr:to>
      <xdr:col>7</xdr:col>
      <xdr:colOff>146825</xdr:colOff>
      <xdr:row>4</xdr:row>
      <xdr:rowOff>43534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105" name="Ink 104">
              <a:extLst>
                <a:ext uri="{FF2B5EF4-FFF2-40B4-BE49-F238E27FC236}">
                  <a16:creationId xmlns:a16="http://schemas.microsoft.com/office/drawing/2014/main" id="{C4BA6E7C-44BC-6B2F-3A21-BEFDDA2074D2}"/>
                </a:ext>
              </a:extLst>
            </xdr14:cNvPr>
            <xdr14:cNvContentPartPr/>
          </xdr14:nvContentPartPr>
          <xdr14:nvPr macro=""/>
          <xdr14:xfrm>
            <a:off x="2787120" y="385200"/>
            <a:ext cx="1630080" cy="393120"/>
          </xdr14:xfrm>
        </xdr:contentPart>
      </mc:Choice>
      <mc:Fallback xmlns="">
        <xdr:pic>
          <xdr:nvPicPr>
            <xdr:cNvPr id="105" name="Ink 104">
              <a:extLst>
                <a:ext uri="{FF2B5EF4-FFF2-40B4-BE49-F238E27FC236}">
                  <a16:creationId xmlns:a16="http://schemas.microsoft.com/office/drawing/2014/main" id="{C4BA6E7C-44BC-6B2F-3A21-BEFDDA2074D2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2781000" y="379086"/>
              <a:ext cx="1642320" cy="40534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454479</xdr:colOff>
      <xdr:row>0</xdr:row>
      <xdr:rowOff>177840</xdr:rowOff>
    </xdr:from>
    <xdr:to>
      <xdr:col>8</xdr:col>
      <xdr:colOff>435331</xdr:colOff>
      <xdr:row>6</xdr:row>
      <xdr:rowOff>27861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123" name="Ink 122">
              <a:extLst>
                <a:ext uri="{FF2B5EF4-FFF2-40B4-BE49-F238E27FC236}">
                  <a16:creationId xmlns:a16="http://schemas.microsoft.com/office/drawing/2014/main" id="{0204666F-8AA6-08DB-F2AD-1151EF6D4866}"/>
                </a:ext>
              </a:extLst>
            </xdr14:cNvPr>
            <xdr14:cNvContentPartPr/>
          </xdr14:nvContentPartPr>
          <xdr14:nvPr macro=""/>
          <xdr14:xfrm>
            <a:off x="4114800" y="177840"/>
            <a:ext cx="1200960" cy="952200"/>
          </xdr14:xfrm>
        </xdr:contentPart>
      </mc:Choice>
      <mc:Fallback xmlns="">
        <xdr:pic>
          <xdr:nvPicPr>
            <xdr:cNvPr id="123" name="Ink 122">
              <a:extLst>
                <a:ext uri="{FF2B5EF4-FFF2-40B4-BE49-F238E27FC236}">
                  <a16:creationId xmlns:a16="http://schemas.microsoft.com/office/drawing/2014/main" id="{0204666F-8AA6-08DB-F2AD-1151EF6D4866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4108680" y="171720"/>
              <a:ext cx="1213200" cy="964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149693</xdr:colOff>
      <xdr:row>8</xdr:row>
      <xdr:rowOff>42429</xdr:rowOff>
    </xdr:from>
    <xdr:to>
      <xdr:col>7</xdr:col>
      <xdr:colOff>462185</xdr:colOff>
      <xdr:row>18</xdr:row>
      <xdr:rowOff>127292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214" name="Ink 213">
              <a:extLst>
                <a:ext uri="{FF2B5EF4-FFF2-40B4-BE49-F238E27FC236}">
                  <a16:creationId xmlns:a16="http://schemas.microsoft.com/office/drawing/2014/main" id="{59A42204-B845-CA70-CAF7-88DA9BDE35BA}"/>
                </a:ext>
              </a:extLst>
            </xdr14:cNvPr>
            <xdr14:cNvContentPartPr/>
          </xdr14:nvContentPartPr>
          <xdr14:nvPr macro=""/>
          <xdr14:xfrm>
            <a:off x="1369800" y="1512000"/>
            <a:ext cx="3362760" cy="1921828"/>
          </xdr14:xfrm>
        </xdr:contentPart>
      </mc:Choice>
      <mc:Fallback xmlns="">
        <xdr:pic>
          <xdr:nvPicPr>
            <xdr:cNvPr id="214" name="Ink 213">
              <a:extLst>
                <a:ext uri="{FF2B5EF4-FFF2-40B4-BE49-F238E27FC236}">
                  <a16:creationId xmlns:a16="http://schemas.microsoft.com/office/drawing/2014/main" id="{59A42204-B845-CA70-CAF7-88DA9BDE35BA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1363680" y="1505878"/>
              <a:ext cx="3375000" cy="193407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429840</xdr:colOff>
      <xdr:row>28</xdr:row>
      <xdr:rowOff>77374</xdr:rowOff>
    </xdr:from>
    <xdr:to>
      <xdr:col>1</xdr:col>
      <xdr:colOff>373826</xdr:colOff>
      <xdr:row>29</xdr:row>
      <xdr:rowOff>151078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230" name="Ink 229">
              <a:extLst>
                <a:ext uri="{FF2B5EF4-FFF2-40B4-BE49-F238E27FC236}">
                  <a16:creationId xmlns:a16="http://schemas.microsoft.com/office/drawing/2014/main" id="{E70770B5-BFFD-1FE8-D572-9269E26CBF63}"/>
                </a:ext>
              </a:extLst>
            </xdr14:cNvPr>
            <xdr14:cNvContentPartPr/>
          </xdr14:nvContentPartPr>
          <xdr14:nvPr macro=""/>
          <xdr14:xfrm>
            <a:off x="429840" y="5220874"/>
            <a:ext cx="554040" cy="257400"/>
          </xdr14:xfrm>
        </xdr:contentPart>
      </mc:Choice>
      <mc:Fallback xmlns="">
        <xdr:pic>
          <xdr:nvPicPr>
            <xdr:cNvPr id="230" name="Ink 229">
              <a:extLst>
                <a:ext uri="{FF2B5EF4-FFF2-40B4-BE49-F238E27FC236}">
                  <a16:creationId xmlns:a16="http://schemas.microsoft.com/office/drawing/2014/main" id="{E70770B5-BFFD-1FE8-D572-9269E26CBF63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423720" y="5214754"/>
              <a:ext cx="566280" cy="269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543960</xdr:colOff>
      <xdr:row>25</xdr:row>
      <xdr:rowOff>40223</xdr:rowOff>
    </xdr:from>
    <xdr:to>
      <xdr:col>3</xdr:col>
      <xdr:colOff>121399</xdr:colOff>
      <xdr:row>27</xdr:row>
      <xdr:rowOff>79990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231" name="Ink 230">
              <a:extLst>
                <a:ext uri="{FF2B5EF4-FFF2-40B4-BE49-F238E27FC236}">
                  <a16:creationId xmlns:a16="http://schemas.microsoft.com/office/drawing/2014/main" id="{E373DDC1-A466-9E9B-07B1-1D892495EA4E}"/>
                </a:ext>
              </a:extLst>
            </xdr14:cNvPr>
            <xdr14:cNvContentPartPr/>
          </xdr14:nvContentPartPr>
          <xdr14:nvPr macro=""/>
          <xdr14:xfrm>
            <a:off x="543960" y="4632634"/>
            <a:ext cx="1407600" cy="407160"/>
          </xdr14:xfrm>
        </xdr:contentPart>
      </mc:Choice>
      <mc:Fallback xmlns="">
        <xdr:pic>
          <xdr:nvPicPr>
            <xdr:cNvPr id="231" name="Ink 230">
              <a:extLst>
                <a:ext uri="{FF2B5EF4-FFF2-40B4-BE49-F238E27FC236}">
                  <a16:creationId xmlns:a16="http://schemas.microsoft.com/office/drawing/2014/main" id="{E373DDC1-A466-9E9B-07B1-1D892495EA4E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537838" y="4626514"/>
              <a:ext cx="1419843" cy="419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187999</xdr:colOff>
      <xdr:row>28</xdr:row>
      <xdr:rowOff>101854</xdr:rowOff>
    </xdr:from>
    <xdr:to>
      <xdr:col>3</xdr:col>
      <xdr:colOff>299239</xdr:colOff>
      <xdr:row>29</xdr:row>
      <xdr:rowOff>89878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243" name="Ink 242">
              <a:extLst>
                <a:ext uri="{FF2B5EF4-FFF2-40B4-BE49-F238E27FC236}">
                  <a16:creationId xmlns:a16="http://schemas.microsoft.com/office/drawing/2014/main" id="{1912A2CE-4EF5-DA19-4E2A-4743860DDF8C}"/>
                </a:ext>
              </a:extLst>
            </xdr14:cNvPr>
            <xdr14:cNvContentPartPr/>
          </xdr14:nvContentPartPr>
          <xdr14:nvPr macro=""/>
          <xdr14:xfrm>
            <a:off x="2018160" y="5245354"/>
            <a:ext cx="111240" cy="171720"/>
          </xdr14:xfrm>
        </xdr:contentPart>
      </mc:Choice>
      <mc:Fallback xmlns="">
        <xdr:pic>
          <xdr:nvPicPr>
            <xdr:cNvPr id="243" name="Ink 242">
              <a:extLst>
                <a:ext uri="{FF2B5EF4-FFF2-40B4-BE49-F238E27FC236}">
                  <a16:creationId xmlns:a16="http://schemas.microsoft.com/office/drawing/2014/main" id="{1912A2CE-4EF5-DA19-4E2A-4743860DDF8C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2012040" y="5239234"/>
              <a:ext cx="123480" cy="183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60413</xdr:colOff>
      <xdr:row>28</xdr:row>
      <xdr:rowOff>12574</xdr:rowOff>
    </xdr:from>
    <xdr:to>
      <xdr:col>2</xdr:col>
      <xdr:colOff>592133</xdr:colOff>
      <xdr:row>29</xdr:row>
      <xdr:rowOff>89518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244" name="Ink 243">
              <a:extLst>
                <a:ext uri="{FF2B5EF4-FFF2-40B4-BE49-F238E27FC236}">
                  <a16:creationId xmlns:a16="http://schemas.microsoft.com/office/drawing/2014/main" id="{672F5407-E541-7FAE-C4EC-BF8B22440323}"/>
                </a:ext>
              </a:extLst>
            </xdr14:cNvPr>
            <xdr14:cNvContentPartPr/>
          </xdr14:nvContentPartPr>
          <xdr14:nvPr macro=""/>
          <xdr14:xfrm>
            <a:off x="1280520" y="5156074"/>
            <a:ext cx="531720" cy="260640"/>
          </xdr14:xfrm>
        </xdr:contentPart>
      </mc:Choice>
      <mc:Fallback xmlns="">
        <xdr:pic>
          <xdr:nvPicPr>
            <xdr:cNvPr id="244" name="Ink 243">
              <a:extLst>
                <a:ext uri="{FF2B5EF4-FFF2-40B4-BE49-F238E27FC236}">
                  <a16:creationId xmlns:a16="http://schemas.microsoft.com/office/drawing/2014/main" id="{672F5407-E541-7FAE-C4EC-BF8B22440323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1274396" y="5149954"/>
              <a:ext cx="543968" cy="272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501919</xdr:colOff>
      <xdr:row>28</xdr:row>
      <xdr:rowOff>81334</xdr:rowOff>
    </xdr:from>
    <xdr:to>
      <xdr:col>7</xdr:col>
      <xdr:colOff>578825</xdr:colOff>
      <xdr:row>30</xdr:row>
      <xdr:rowOff>174741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287" name="Ink 286">
              <a:extLst>
                <a:ext uri="{FF2B5EF4-FFF2-40B4-BE49-F238E27FC236}">
                  <a16:creationId xmlns:a16="http://schemas.microsoft.com/office/drawing/2014/main" id="{95C04FD7-A7A6-6796-7AB7-B1A1DE742246}"/>
                </a:ext>
              </a:extLst>
            </xdr14:cNvPr>
            <xdr14:cNvContentPartPr/>
          </xdr14:nvContentPartPr>
          <xdr14:nvPr macro=""/>
          <xdr14:xfrm>
            <a:off x="2332080" y="5224834"/>
            <a:ext cx="2517120" cy="460800"/>
          </xdr14:xfrm>
        </xdr:contentPart>
      </mc:Choice>
      <mc:Fallback xmlns="">
        <xdr:pic>
          <xdr:nvPicPr>
            <xdr:cNvPr id="287" name="Ink 286">
              <a:extLst>
                <a:ext uri="{FF2B5EF4-FFF2-40B4-BE49-F238E27FC236}">
                  <a16:creationId xmlns:a16="http://schemas.microsoft.com/office/drawing/2014/main" id="{95C04FD7-A7A6-6796-7AB7-B1A1DE742246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2325960" y="5218714"/>
              <a:ext cx="2529360" cy="473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498240</xdr:colOff>
      <xdr:row>32</xdr:row>
      <xdr:rowOff>73028</xdr:rowOff>
    </xdr:from>
    <xdr:to>
      <xdr:col>1</xdr:col>
      <xdr:colOff>443666</xdr:colOff>
      <xdr:row>33</xdr:row>
      <xdr:rowOff>92012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296" name="Ink 295">
              <a:extLst>
                <a:ext uri="{FF2B5EF4-FFF2-40B4-BE49-F238E27FC236}">
                  <a16:creationId xmlns:a16="http://schemas.microsoft.com/office/drawing/2014/main" id="{859E105A-B0B2-C4A5-23D6-0E5CD0EDC77F}"/>
                </a:ext>
              </a:extLst>
            </xdr14:cNvPr>
            <xdr14:cNvContentPartPr/>
          </xdr14:nvContentPartPr>
          <xdr14:nvPr macro=""/>
          <xdr14:xfrm>
            <a:off x="498240" y="5951314"/>
            <a:ext cx="555480" cy="202680"/>
          </xdr14:xfrm>
        </xdr:contentPart>
      </mc:Choice>
      <mc:Fallback xmlns="">
        <xdr:pic>
          <xdr:nvPicPr>
            <xdr:cNvPr id="296" name="Ink 295">
              <a:extLst>
                <a:ext uri="{FF2B5EF4-FFF2-40B4-BE49-F238E27FC236}">
                  <a16:creationId xmlns:a16="http://schemas.microsoft.com/office/drawing/2014/main" id="{859E105A-B0B2-C4A5-23D6-0E5CD0EDC77F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492120" y="5945194"/>
              <a:ext cx="567720" cy="214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122479</xdr:colOff>
      <xdr:row>32</xdr:row>
      <xdr:rowOff>100388</xdr:rowOff>
    </xdr:from>
    <xdr:to>
      <xdr:col>3</xdr:col>
      <xdr:colOff>193039</xdr:colOff>
      <xdr:row>33</xdr:row>
      <xdr:rowOff>53132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">
          <xdr14:nvContentPartPr>
            <xdr14:cNvPr id="305" name="Ink 304">
              <a:extLst>
                <a:ext uri="{FF2B5EF4-FFF2-40B4-BE49-F238E27FC236}">
                  <a16:creationId xmlns:a16="http://schemas.microsoft.com/office/drawing/2014/main" id="{7E7A1BD8-1FB9-2796-DAD9-7DF0ECB266F6}"/>
                </a:ext>
              </a:extLst>
            </xdr14:cNvPr>
            <xdr14:cNvContentPartPr/>
          </xdr14:nvContentPartPr>
          <xdr14:nvPr macro=""/>
          <xdr14:xfrm>
            <a:off x="1952640" y="5978674"/>
            <a:ext cx="70560" cy="136440"/>
          </xdr14:xfrm>
        </xdr:contentPart>
      </mc:Choice>
      <mc:Fallback xmlns="">
        <xdr:pic>
          <xdr:nvPicPr>
            <xdr:cNvPr id="305" name="Ink 304">
              <a:extLst>
                <a:ext uri="{FF2B5EF4-FFF2-40B4-BE49-F238E27FC236}">
                  <a16:creationId xmlns:a16="http://schemas.microsoft.com/office/drawing/2014/main" id="{7E7A1BD8-1FB9-2796-DAD9-7DF0ECB266F6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1946520" y="5972554"/>
              <a:ext cx="82800" cy="148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67253</xdr:colOff>
      <xdr:row>31</xdr:row>
      <xdr:rowOff>175725</xdr:rowOff>
    </xdr:from>
    <xdr:to>
      <xdr:col>2</xdr:col>
      <xdr:colOff>568733</xdr:colOff>
      <xdr:row>33</xdr:row>
      <xdr:rowOff>67172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">
          <xdr14:nvContentPartPr>
            <xdr14:cNvPr id="306" name="Ink 305">
              <a:extLst>
                <a:ext uri="{FF2B5EF4-FFF2-40B4-BE49-F238E27FC236}">
                  <a16:creationId xmlns:a16="http://schemas.microsoft.com/office/drawing/2014/main" id="{5456EC95-36CB-2455-93C9-A4E550BC3A89}"/>
                </a:ext>
              </a:extLst>
            </xdr14:cNvPr>
            <xdr14:cNvContentPartPr/>
          </xdr14:nvContentPartPr>
          <xdr14:nvPr macro=""/>
          <xdr14:xfrm>
            <a:off x="1287360" y="5870314"/>
            <a:ext cx="501480" cy="258840"/>
          </xdr14:xfrm>
        </xdr:contentPart>
      </mc:Choice>
      <mc:Fallback xmlns="">
        <xdr:pic>
          <xdr:nvPicPr>
            <xdr:cNvPr id="306" name="Ink 305">
              <a:extLst>
                <a:ext uri="{FF2B5EF4-FFF2-40B4-BE49-F238E27FC236}">
                  <a16:creationId xmlns:a16="http://schemas.microsoft.com/office/drawing/2014/main" id="{5456EC95-36CB-2455-93C9-A4E550BC3A89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1281240" y="5864194"/>
              <a:ext cx="513720" cy="271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500839</xdr:colOff>
      <xdr:row>31</xdr:row>
      <xdr:rowOff>160605</xdr:rowOff>
    </xdr:from>
    <xdr:to>
      <xdr:col>6</xdr:col>
      <xdr:colOff>344679</xdr:colOff>
      <xdr:row>34</xdr:row>
      <xdr:rowOff>9835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">
          <xdr14:nvContentPartPr>
            <xdr14:cNvPr id="324" name="Ink 323">
              <a:extLst>
                <a:ext uri="{FF2B5EF4-FFF2-40B4-BE49-F238E27FC236}">
                  <a16:creationId xmlns:a16="http://schemas.microsoft.com/office/drawing/2014/main" id="{4888A375-789F-0344-EAD8-39CA09A2B869}"/>
                </a:ext>
              </a:extLst>
            </xdr14:cNvPr>
            <xdr14:cNvContentPartPr/>
          </xdr14:nvContentPartPr>
          <xdr14:nvPr macro=""/>
          <xdr14:xfrm>
            <a:off x="2331000" y="5855194"/>
            <a:ext cx="1674000" cy="400320"/>
          </xdr14:xfrm>
        </xdr:contentPart>
      </mc:Choice>
      <mc:Fallback xmlns="">
        <xdr:pic>
          <xdr:nvPicPr>
            <xdr:cNvPr id="324" name="Ink 323">
              <a:extLst>
                <a:ext uri="{FF2B5EF4-FFF2-40B4-BE49-F238E27FC236}">
                  <a16:creationId xmlns:a16="http://schemas.microsoft.com/office/drawing/2014/main" id="{4888A375-789F-0344-EAD8-39CA09A2B869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2324879" y="5849079"/>
              <a:ext cx="1686243" cy="412549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4T23:53:02.113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228 345 24575,'0'-3'0,"0"0"0,1 1 0,0-1 0,-1 0 0,1 1 0,0-1 0,0 0 0,1 1 0,-1-1 0,0 1 0,1 0 0,2-3 0,-2 3 0,-1 0 0,1 0 0,-1-1 0,0 1 0,0 0 0,0-1 0,0 1 0,0-1 0,0 1 0,0-1 0,0-3 0,-1 6 0,0-1 0,0 1 0,0-1 0,0 1 0,0 0 0,0-1 0,0 1 0,0-1 0,0 1 0,0 0 0,0-1 0,0 1 0,0-1 0,-1 1 0,1 0 0,0-1 0,0 1 0,0 0 0,-1-1 0,1 1 0,0 0 0,0-1 0,-1 1 0,1 0 0,0-1 0,-1 1 0,1 0 0,0 0 0,-1 0 0,1-1 0,0 1 0,-1 0 0,-15 3 0,-12 16 0,12-5 0,1 1 0,1 0 0,1 1 0,0 1 0,1 0 0,0 1 0,2 0 0,0 0 0,1 1 0,1 0 0,-10 35 0,17-52 0,1 0 0,-1 0 0,1 0 0,-1 0 0,1 0 0,0 0 0,0-1 0,0 1 0,0 0 0,0 0 0,0 0 0,1 0 0,-1 0 0,1 0 0,-1 0 0,1 0 0,0-1 0,-1 1 0,1 0 0,0 0 0,0-1 0,0 1 0,2 1 0,0-1 0,0 0 0,0-1 0,0 1 0,0-1 0,0 1 0,0-1 0,1 0 0,-1-1 0,0 1 0,1 0 0,-1-1 0,7 0 0,63 0 0,12 0 0,-76 1 0,1 0 0,0 1 0,-1 0 0,0 0 0,1 1 0,11 5 0,-19-7 0,0-1 0,0 1 0,0 0 0,0 0 0,0 1 0,-1-1 0,1 0 0,0 0 0,-1 1 0,1-1 0,-1 1 0,0 0 0,1-1 0,-1 1 0,0 0 0,0 0 0,0 0 0,0-1 0,0 1 0,-1 0 0,1 0 0,-1 0 0,1 1 0,-1-1 0,1 0 0,-1 0 0,0 0 0,0 0 0,0 0 0,-1 0 0,1 0 0,0 0 0,-1 0 0,1 0 0,-2 3 0,-1 4 0,-1-1 0,-1 0 0,1 1 0,-1-1 0,-1-1 0,-9 12 0,-17 17 0,-2-2 0,-1-2 0,-2-1 0,0-1 0,-60 34 0,91-61 0,1 0 0,-1-1 0,0 1 0,1-1 0,-10 2 0,14-4 0,0 0 0,0 0 0,0 1 0,1-1 0,-1 0 0,0 0 0,0 0 0,0 0 0,1-1 0,-1 1 0,0 0 0,0 0 0,1 0 0,-1-1 0,0 1 0,0 0 0,1-1 0,-1 1 0,0-1 0,0 0 0,0 1 0,1-1 0,-1 0 0,1 0 0,0 0 0,-1 0 0,1 0 0,0 0 0,0 0 0,0 0 0,0 0 0,0 0 0,0 0 0,0 0 0,0 0 0,0 0 0,0 0 0,0 0 0,1 0 0,-1 0 0,1-2 0,2-3-195,0-1 0,0 1 0,0 0 0,1 0 0,0 0 0,7-7 0,9-11-6631</inkml:trace>
  <inkml:trace contextRef="#ctx0" brushRef="#br0" timeOffset="341.88">487 651 24575,'-3'-2'0,"1"2"0,1 5 0,2 0 0,-1-1 0,1 1 0,-1-1 0,1 1 0,1-1 0,-1 0 0,0 1 0,1-1 0,0 0 0,0 0 0,0 0 0,1 0 0,-1-1 0,1 1 0,0-1 0,0 1 0,0-1 0,1 0 0,3 3 0,-4-4 0,-1 0 0,1 0 0,0 0 0,-1 0 0,1 0 0,0-1 0,0 1 0,0-1 0,0 0 0,0 0 0,1 0 0,-1 0 0,0-1 0,0 1 0,1-1 0,-1 0 0,0 0 0,1 0 0,-1 0 0,0-1 0,0 1 0,1-1 0,-1 0 0,0 0 0,0 0 0,0 0 0,3-2 0,-4 1 2,1 0 0,-1 0 0,0 0 0,0 0 0,0 0 0,0 0 0,0-1 0,-1 1 0,1-1 0,-1 0 0,0 1 0,1-1 0,-1 0-1,0 0 1,-1 1 0,1-1 0,0-4 0,1-6-56,-1 0 0,-1-23 0,0 3-1184,0 25-5588</inkml:trace>
  <inkml:trace contextRef="#ctx0" brushRef="#br0" timeOffset="938.03">820 591 24575,'2'3'0,"-1"-1"0,1 1 0,-1-1 0,1 1 0,-1 0 0,0-1 0,1 5 0,0-3 0,2 5 0,0 0 0,0 1 0,-1-1 0,-1 1 0,1 0 0,-1 0 0,-1 0 0,0 0 0,0 13 0,-4-19 0,0-13 0,0-14 0,3 11 0,1 1 0,0 0 0,1-1 0,0 1 0,4-13 0,-5 20 0,0 0 0,1 0 0,0-1 0,0 1 0,0 0 0,0 1 0,0-1 0,1 0 0,0 1 0,-1-1 0,1 1 0,1 0 0,-1 0 0,0 0 0,1 0 0,5-3 0,-7 5 0,0 1 0,0-1 0,0 0 0,0 1 0,0-1 0,1 1 0,-1 0 0,0 0 0,0 0 0,0 0 0,0 0 0,1 0 0,-1 1 0,0-1 0,0 0 0,0 1 0,0 0 0,0 0 0,0 0 0,0-1 0,0 2 0,0-1 0,-1 0 0,1 0 0,0 1 0,0-1 0,2 4 0,3 3 0,0 1 0,0 0 0,-1 0 0,7 12 0,-6-8 0,-4-17 0,-1 1 0,0 0 0,0-1 0,-1 0 0,1 1 0,-1-1 0,2-5 0,0 0 0,0 3 0,0 0 0,0 0 0,0 0 0,1 0 0,0 0 0,0 1 0,0-1 0,1 1 0,5-5 0,-9 9 0,1 0 0,-1 0 0,1 0 0,-1 0 0,1 1 0,-1-1 0,1 0 0,0 1 0,-1-1 0,1 1 0,0-1 0,0 1 0,-1 0 0,1 0 0,0 0 0,2 0 0,-2 0 0,0 1 0,0 0 0,0-1 0,0 1 0,0 0 0,0 0 0,0 0 0,0 1 0,-1-1 0,1 0 0,0 1 0,-1-1 0,1 1 0,-1-1 0,0 1 0,3 3 0,0 2 0,-1 0 0,0 0 0,0 0 0,0 0 0,-1 1 0,0-1 0,-1 1 0,2 9 0,-3-10 0,1 0 0,1 0 0,-1 0 0,1 0 0,0 0 0,1 0 0,0-1 0,0 0 0,4 7 0,1-5-1365,-1-5-5461</inkml:trace>
  <inkml:trace contextRef="#ctx0" brushRef="#br0" timeOffset="1120.31">1326 491 24575,'0'2'0,"0"1"0,0 4 0,0 2 0,0 3 0,0 0 0,0 2 0,2 0 0,1 1 0,0 0 0,0-2-8191</inkml:trace>
  <inkml:trace contextRef="#ctx0" brushRef="#br0" timeOffset="1260.11">1353 239 24575,'1'1'0</inkml:trace>
  <inkml:trace contextRef="#ctx0" brushRef="#br0" timeOffset="1727.15">1506 405 24575,'20'-20'0,"-7"8"0,-1 0 0,12-16 0,-20 23 0,-1-1 0,0 0 0,0 0 0,0 0 0,0 0 0,-1 0 0,0 0 0,0-1 0,1-6 0,-1-6 0,1 0 0,-2 0 0,-1 1 0,0-1 0,-4-20 0,-1 24 0,4 14 0,1 1 0,0 0 0,0 0 0,0 0 0,0 0 0,-1-1 0,1 1 0,0 0 0,0 0 0,0 0 0,-1 0 0,1 0 0,0 0 0,0 0 0,0 0 0,-1-1 0,1 1 0,0 0 0,0 0 0,-1 0 0,1 0 0,0 0 0,0 0 0,-1 0 0,1 0 0,0 0 0,0 1 0,0-1 0,-1 0 0,1 0 0,0 0 0,0 0 0,-1 0 0,1 0 0,-1 2 0,-1-1 0,1 1 0,0-1 0,0 1 0,0-1 0,0 1 0,0 0 0,0 0 0,0-1 0,1 1 0,-1 0 0,1 0 0,-1 2 0,-6 42 0,2-1 0,2 1 0,3 53 0,0-44 0,0 3 0,-1 52 0,16 128 0,-15-237 0,3 22 0,8 31 0,-10-49 0,1 0 0,0 0 0,0 0 0,0 0 0,0 0 0,1 0 0,0-1 0,0 1 0,0-1 0,0 0 0,8 7 0,-11-11 0,1 1 0,-1 0 0,1-1 0,0 1 0,-1-1 0,1 1 0,0-1 0,-1 0 0,1 1 0,0-1 0,0 0 0,-1 0 0,1 1 0,0-1 0,0 0 0,0 0 0,-1 0 0,1 0 0,0 0 0,0 0 0,0 0 0,0 0 0,-1 0 0,1 0 0,0-1 0,1 1 0,-1-1 0,0 0 0,0 0 0,0 0 0,0 0 0,0 0 0,0 0 0,0 0 0,0 0 0,-1-1 0,1 1 0,0 0 0,-1 0 0,1-3 0,2-5 0,-1 1 0,0-1 0,1-15 0,-1-11 0,-3-64 0,0 86 0,0 0 0,-1 0 0,-1 0 0,0 0 0,-1 1 0,0-1 0,-1 1 0,-7-14 0,10 23-50,0 0-1,0 1 1,0-1-1,0 0 0,0 1 1,0 0-1,0-1 1,-1 1-1,0 0 1,1 0-1,-1 0 0,0 1 1,0-1-1,0 1 1,0-1-1,0 1 1,0 0-1,0 0 0,0 0 1,0 1-1,-1-1 1,1 1-1,0 0 1,-1 0-1,1 0 1,-4 0-1,-11 3-6775</inkml:trace>
  <inkml:trace contextRef="#ctx0" brushRef="#br0" timeOffset="2309.36">1832 12 24575,'0'-1'0,"2"-4"0,3-1 0,6 9 0,0 11 0,2 10 0,-1 10 0,-3 7 0,-3 6 0,-2 2 0,-2-3 0,-4-5 0,-1-7 0,0-7 0,0-8-8191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4T23:53:05.614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555 415 24575,'-5'112'0,"-21"120"0,14-133 0,-59 445-1569,-80 731-690,151-1275 2259,-13 176-52,14-135 256,-1-41-180,0 1-1,0-1 0,0 1 0,0-1 0,0 1 0,0-1 0,0 1 0,0-1 0,0 1 0,0-1 0,0 1 1,1-1-1,-1 1 0,0-1 0,0 1 0,0-1 0,1 1 0,-1-1 0,0 0 0,0 1 0,1-1 0,-1 0 1,0 1-1,1-1 0,-1 0 0,1 1 0,-1-1 0,0 0 0,1 1 0,-1-1 0,1 0 0,-1 0 1,1 0-1,-1 0 0,1 1 0,0-2 21,0 0 0,1 1-1,-1-1 1,0 0 0,0 0 0,0 1 0,0-1 0,0 0 0,0 0 0,0 0 0,-1 0-1,2-2 1,10-15 526,0 0-1,-1-1 0,15-38 0,18-66-1340,-34 94 174,20-64-6229</inkml:trace>
  <inkml:trace contextRef="#ctx0" brushRef="#br0" timeOffset="1047.35">736 422 24575,'-7'-34'0,"1"14"0,-9-93 0,15 118 0,1 1 0,-1 0 0,1 0 0,0-1 0,0 1 0,1-2 0,0 2 0,0-1 0,0 1 0,4 5 0,-4-8 0,1 0 0,-1 0 0,1 0 0,0 0 0,0-1 0,0 1 0,1-1 0,-1 0 0,0 0 0,1 0 0,-1 0 0,1 0 0,0-1 0,0 0 0,0 1 0,5-1 0,18 4 0,2-1 0,-1-1 0,29-2 0,92-7 0,-77 1 0,218-11-338,328-15-2674,1585-20-581,-2180 51 3575,388-12 316,-392 11 139,-11 1-134,0 0-1,-1-1 1,1 0 0,0 0-1,0-1 1,14-5-1,-22 7-236,1 0-1,-1 0 0,1 0 1,-1 0-1,1-1 1,-1 1-1,0 0 0,1 0 1,-1 0-1,1-1 1,-1 1-1,0 0 0,1-1 1,-1 1-1,0 0 0,1-1 1,-1 1-1,0 0 1,0-1-1,1 1 0,-1-1 1,0 1-1,0 0 1,0-1-1,1 1 0,-1-1 1,0 1-1,0-1 0,0 0 1,0 1-27,-1 0-1,1 0 1,0-1 0,-1 1 0,1 0 0,-1 0 0,1 0-1,0 0 1,-1 0 0,1 0 0,-1 0 0,1 0-1,-1 0 1,1 0 0,0 0 0,-1 0 0,1 0-1,-1 0 1,1 0 0,0 0 0,-1 1 0,1-1 0,-1 0-1,1 0 1,0 0 0,-1 1 0,1-1 0,0 0-1,-1 0 1,1 1 0,-1-1 0,-3 4 28,0-1 0,1 1 0,-1-1-1,0 1 1,1 1 0,0-1 0,0 0 0,0 1 0,1-1 0,-1 1 0,1 0-1,-3 8 1,-2 9-51,-5 37 0,10-51-13,-49 420-3,44-345 0,-45 808-903,9-116 754,28-614 149,-41 178 0,53-321 13,-21 77-43,20-85 58,1 0-1,-1-1 1,-1 1-1,0-1 1,0 1-1,-12 14 1,15-22 13,0 0 1,0-1 0,0 1-1,0-1 1,0 1 0,0-1-1,-1 0 1,1 1 0,0-1 0,-1-1-1,1 1 1,-1 0 0,1-1-1,-1 1 1,1-1 0,-1 1-1,1-1 1,-1 0 0,1 0 0,-1-1-1,0 1 1,-3-1 0,-8-2-81,1-1 0,1 0 0,-16-7 0,2 1 112,-57-15-73,-2 4 0,-96-13 0,-180-6 0,-302 2-1266,-4 24 657,246 7 741,156 2-132,-812-32 0,974 30 0,-229-21 0,330 28-129,-20-5 942,22 5-820,-1 0-1,1-1 1,-1 1 0,1 0-1,0 0 1,-1-1 0,1 1 0,0 0-1,-1 0 1,1-1 0,0 1-1,-1-1 1,1 1 0,0 0 0,0-1-1,-1 1 1,1 0 0,0-1-1,0 1 1,0-1 0,0 1 0,-1-1-1,1 1 1,0 0 0,0-1-1,0 1 1,0-1 0,0 1 0,0-1-1,0 1 1,0-1 0,1 1-1,-1-1 1,0 1 0,0 0 0,0-1-1,0 1 1,0-1 0,1 1 0,-1 0-1,1-1 1,6-10-6819</inkml:trace>
  <inkml:trace contextRef="#ctx0" brushRef="#br0" timeOffset="1684.08">1137 1658 24575,'1'-10'-7635,"2"-6"7899,1 11 3249,-2 18-3867,2 59 2535,-12 137 0,-28 71-2547,25-202 582,7-45-1581</inkml:trace>
  <inkml:trace contextRef="#ctx0" brushRef="#br0" timeOffset="3161.08">1203 2073 24575,'8'-23'-9427,"-2"8"8387,-4 9 1786,0-1 1,1 0-1,0 1 1,1-1 0,0 1-1,6-8 1,-10 13-730,0 1 0,0 0 0,0 0 0,0 0 0,0 0 0,0 0 1,0 0-1,0-1 0,0 1 0,0 0 0,1 0 0,-1 0 0,0 0 1,0 0-1,0 0 0,0 0 0,0 0 0,0 0 0,1 0 0,-1 0 1,0-1-1,0 1 0,0 0 0,0 0 0,0 0 0,1 0 1,-1 0-1,0 0 0,0 0 0,0 0 0,0 0 0,0 0 0,1 0 1,-1 1-1,0-1 0,0 0 0,0 0 0,0 0 0,0 0 0,0 0 1,1 0-1,-1 0 0,0 0 0,0 0 0,0 0 0,0 0 0,0 1 1,0-1-1,0 0 0,1 0 0,-1 0 0,0 0 0,0 0 1,0 0-1,0 1 0,3 12 789,-3 17 2035,0-21-2606,-1-2-171,1 1-1,0 0 1,0-1 0,1 1-1,0 0 1,3 10 0,-3-16-66,0 0 1,-1 0 0,1-1-1,0 1 1,0-1-1,1 1 1,-1-1 0,0 1-1,0-1 1,1 1-1,-1-1 1,0 0 0,1-1-1,0 1 1,-1 0-1,1 0 1,-1 0-1,1 0 1,0-1 0,0 1-1,0-1 1,-1 1-1,1-1 1,0 1 0,1-1-1,-1 0 1,0 0-1,0 0 1,-1 0-1,1 0 1,0-1 0,3 0-1,-2 1 2,-1-1 0,1 1 0,0-1 0,-1 0 0,1 0 0,-1 0 0,1 0 0,-1 1 0,1-1 0,-1-1 0,0 1 0,0-1 0,1 0 0,-1 0 0,0 0 0,-1 0 0,3-3 0,-1 1 0,0 0 0,-1-1 0,0 1 0,0-1 0,0 0 0,0 0 0,-1 0 0,2-9 0,-2 3 0,0 0 0,0-1 0,-1 0 0,-1 0 0,0 0 0,-1 0 0,-3-12 0,4 20 0,0 1 0,0-1 0,-1 1 0,1 0 0,-1-1 0,0 1 0,1 0 0,-2 0 0,1 0 0,0 0 0,0 0 0,-1 1 0,0-1 0,1 1 0,-5-4 0,5 6 0,0-1 0,0 0 0,1 1 0,-1-1 0,0 1 0,0-1 0,0 1 0,0 0 0,0 0 0,0 0 0,0 0 0,0 0 0,0 0 0,0 1 0,0-1 0,1 0 0,-1 1 0,0 0 0,0-1 0,-1 1 0,2 0 0,-1 0 0,0 0 0,1 0 0,-1 0 0,1 1 0,-1-1 0,1 0 0,-3 4 0,2-4 0,1 1 0,-1-1 0,0 1 0,1 0 0,-1 0 0,1 0 0,0 0 0,0 0 0,0 0 0,0 0 0,0 0 0,0 1 0,0-1 0,1 0 0,-1 0 0,1 1 0,0-1 0,0 0 0,-1 1 0,1-1 0,1 1 0,-1 2 0,1-4 0,0 1 0,0-1 0,0 1 0,0-1 0,0 1 0,0-1 0,0 0 0,0 1 0,1-1 0,-1 0 0,0 0 0,1 0 0,-1 0 0,1 0 0,-1 0 0,1-1 0,-1 1 0,1 0 0,0-1 0,-1 1 0,1-1 0,0 0 0,-1 1 0,1-1 0,1 0 0,-1 0 0,-1 0 0,1 0 0,0 0 0,0-1 0,1 0 0,16-2 0,-1 0 0,1-2 0,-1 0 0,0-1 0,-1 0 0,1-2 0,22-14 0,107-76 0,-147 98 0,1-1 0,-1 1 0,0 0 0,1-1 0,-1 1 0,1 0 0,-1-1 0,0 1 0,1 0 0,-1-1 0,1 1 0,-1 0 0,1 0 0,-1 0 0,1-1 0,-1 1 0,1 0 0,0 0 0,-1 0 0,1 0 0,-1 0 0,1 0 0,-1 0 0,1 0 0,-2 12 0,-18 28 0,12-28 0,6-9 0,-1 1 0,1 0 0,0 0 0,0 0 0,0 0 0,1 1 0,-1-1 0,1 0 0,0 0 0,0 0 0,1 0 0,0 7 0,0-10 0,-1 1 0,1-1 0,-1 0 0,1 1 0,-1-1 0,1 0 0,0 0 0,0 0 0,0 1 0,-1-2 0,1 1 0,0 0 0,0 0 0,1 0 0,-1-1 0,0 1 0,0 0 0,0 0 0,0-1 0,1 1 0,-1 0 0,0-1 0,1 1 0,-1-1 0,0 0 0,1 0 0,-1 1 0,1-1 0,-1 0 0,1 0 0,-1 0 0,0 0 0,1 0 0,-1-1 0,1 1 0,-1 0 0,0-1 0,1 1 0,1-2 0,-1 2 0,0-1 0,0 0 0,0 0 0,-1 1 0,1-1 0,0 0 0,-1 0 0,1 0 0,0 0 0,-1 0 0,0 0 0,1-1 0,-1 1 0,0-1 0,0 1 0,0-1 0,0 1 0,0-1 0,2-3 0,-2 1 0,0 0 0,0 0 0,-1 0 0,1 1 0,-1-1 0,0 0 0,0 0 0,0 0 0,-1-6 0,-1 1 0,0 0 0,-1 1 0,0-1 0,0 0 0,-1 0 0,0 1 0,-8-13 0,10 18 0,-1-1 0,0 1 0,-1-1 0,1 1 0,-1 0 0,-5-3 0,8 5 0,0 0 0,0 1 0,-1-1 0,1 0 0,0 1 0,-1-1 0,1 1 0,0-1 0,-1 1 0,1-1 0,0 1 0,-1 0 0,1 0 0,-1 0 0,1 0 0,0 0 0,-1 0 0,1 0 0,-1 0 0,1 1 0,0-1 0,-1 0 0,1 1 0,-3 1 0,4-2 0,0 0 0,0 0 0,0 0 0,-1 0 0,1 0 0,0 0 0,0 0 0,0 0 0,0 0 0,-1 0 0,1 1 0,0-1 0,0 0 0,0 0 0,0 0 0,0 0 0,0 1 0,-1-1 0,1 0 0,0 0 0,0 0 0,0 0 0,0 1 0,0-1 0,0 0 0,0 0 0,0 0 0,0 1 0,0-1 0,0 0 0,0 0 0,0 0 0,0 1 0,0-1 0,0 0 0,0 0 0,0 0 0,0 1 0,0-1 0,0 0 0,0 0 0,0 0 0,1 1 0,9 3 0,15 1 0,-5-3 0,0-1 0,-1 0 0,1-2 0,26-3 0,-37 2 0,0 0 0,1 0 0,-1 0 0,0-1 0,-1-1 0,1 1 0,-1-2 0,0 1 0,0-1 0,0-1 0,9-7 0,-6 4 0,-11 9 0,0 0 0,0 0 0,0 0 0,1 0 0,-1 0 0,0 0 0,0 0 0,0 0 0,0-1 0,0 1 0,0 0 0,0 0 0,0 0 0,0 0 0,1 0 0,-1 0 0,0 0 0,0 0 0,0 0 0,0 0 0,0 0 0,0 1 0,0-1 0,0 0 0,0 0 0,1 0 0,-1 0 0,0 0 0,0 0 0,0 0 0,0 0 0,0 0 0,0 0 0,0 0 0,0 0 0,0 0 0,0 0 0,0 0 0,0 0 0,0 1 0,0-1 0,1 0 0,-1 0 0,0 0 0,0 0 0,0 0 0,0 0 0,0 0 0,0 0 0,0 0 0,0 1 0,0-1 0,-6 21 0,1-8 0,3-7 0,1 0 0,0 0 0,0 0 0,0 0 0,1 0 0,-1 1 0,1-1 0,1 0 0,0 0 0,-1 1 0,2-1 0,1 6 0,-2-9 0,1 1 0,-1-1 0,1 0 0,0-1 0,0 1 0,0 0 0,0 0 0,0-1 0,1 1 0,-1-1 0,1 1 0,0-1 0,-1 0 0,1 0 0,0 0 0,0-1 0,1 1 0,-1-1 0,0 1 0,0-1 0,1 0 0,6 1 0,-8-2 0,-1 1 0,0-1 0,1 0 0,-1 0 0,0 0 0,1 0 0,-1 0 0,1 0 0,-1 0 0,0 0 0,1 0 0,-1-1 0,0 1 0,1-1 0,-1 1 0,0-1 0,0 1 0,1-1 0,-1 0 0,0 1 0,0-1 0,2-2 0,-2 1 0,1 0 0,-1 1 0,0-1 0,0 0 0,0 0 0,-1-1 0,1 1 0,0 0 0,-1 0 0,1 0 0,-1 0 0,0-4 0,0-4 0,0 0 0,-1 0 0,-1 0 0,1 0 0,-4-10 0,0 5 0,0 0 0,-13-27 0,16 39 0,1-1 0,-1 1 0,0 0 0,-1 0 0,1 0 0,0 0 0,-1 1 0,0-1 0,1 0 0,-1 1 0,0-1 0,-1 1 0,1 0 0,0 0 0,-1 0 0,1 1 0,-7-3 0,7 4 0,1-1 0,0 1 0,0 0 0,0 1 0,0-1 0,0 0 0,0 0 0,0 1 0,0-1 0,0 1 0,0 0 0,0 0 0,0 0 0,0 0 0,0 0 0,0 0 0,1 0 0,-1 0 0,0 1 0,1-1 0,-1 1 0,-1 1 0,1 0 0,0 0 0,-1-1 0,1 1 0,1 0 0,-1 0 0,0 0 0,1 1 0,-1-1 0,1 1 0,0-1 0,0 1 0,0 3 0,1-7 0,0 1 0,0 0 0,0-1 0,0 1 0,0-1 0,0 1 0,0 0 0,0-1 0,0 1 0,0-1 0,0 1 0,0 0 0,0-1 0,1 1 0,-1-1 0,0 1 0,0-1 0,1 1 0,-1-1 0,0 1 0,1-1 0,-1 1 0,1-1 0,-1 1 0,0-1 0,1 0 0,-1 1 0,1-1 0,0 1 0,0-1 0,1 0 0,-1 1 0,0-1 0,1 0 0,-1 0 0,0 0 0,1 0 0,-1 0 0,1-1 0,-1 1 0,0 0 0,2-1 0,36-18 0,-10 3 0,1 1 0,0 3 0,1 0 0,2 1 0,-1 1 0,55-8 0,-76 16 0,-1 1 0,-1-1 0,0 0 0,0-1 0,16-7 0,-28 14 0,1-1 0,0 0 0,0 1 0,0-1 0,0 1 0,1-1 0,-1 1 0,0 5 0,-2 1 0,1-3 0,0 0 0,1 0 0,0 0 0,0-1 0,0 2 0,1-1 0,0 1 0,1-1 0,0 11 0,1-14 0,-1-1 0,1 0 0,0 0 0,0 0 0,0 0 0,0 0 0,0 0 0,1 0 0,0 0 0,-1 0 0,1-2 0,0 2 0,0-1 0,0 1 0,1-1 0,-1 0 0,1 0 0,-1 0 0,1 0 0,0 0 0,-1 0 0,1-1 0,0 1 0,4 0 0,-4 0 0,1-1 0,0 0 0,0 0 0,-1 0 0,1 0 0,0-1 0,-1 1 0,1-1 0,0 0 0,-1 0 0,1 0 0,0-1 0,-1 1 0,1-1 0,6-2 0,-7 2 0,-1-1 0,1 1 0,-1-1 0,0 1 0,0-1 0,0 0 0,0 0 0,0 0 0,0 0 0,0 0 0,0 0 0,-1-1 0,0 1 0,1 0 0,-1-1 0,0 2 0,0-2 0,0 0 0,0 1 0,0-1 0,0-5 0,0 3 0,0-1 0,0 0 0,-1 0 0,0 1 0,0-1 0,0 0 0,-1 0 0,0 0 0,0 1 0,0-1 0,-1 2 0,1-2 0,-2 1 0,1-1 0,0 1 0,-1 0 0,0 0 0,0 0 0,-1 1 0,1-1 0,-1 1 0,0-1 0,0 1 0,0 0 0,-1 1 0,1-1 0,-1 1 0,0 0 0,0 0 0,0 2 0,-1-2 0,1 1 0,0 0 0,-2 1 0,-7-3 0,-19-1-1365,4 3-5461</inkml:trace>
  <inkml:trace contextRef="#ctx0" brushRef="#br0" timeOffset="4376.95">3530 1198 24575,'0'7'-9830,"0"8"3277,0 7 11616,0 1-5063,2-4 2817,1-9-2817,2-9 1719,1-10-1719,2-9 6784,-1-3-14975</inkml:trace>
  <inkml:trace contextRef="#ctx0" brushRef="#br0" timeOffset="5595.31">3576 481 24575,'-2'4'0,"-1"9"0,-2 10 0,0 6 0,-5 8 0,-1 2 0,-2 2 0,1-1 0,0-3 0,1-6 0,3-6 0,5-11 0,3-11 0,4-11 0,1-6-8191</inkml:trace>
  <inkml:trace contextRef="#ctx0" brushRef="#br0" timeOffset="5776.92">3523 619 24575,'4'-9'-9830,"0"-13"3610,1-6 11315,-2 3-5095,2 10 2769,-1 11-2769,3 9 1673,4 9-1673,2 3 6513,0 3-6513,2-1 0,-1-4 0,1-2 0,-1-4 0,1-2 0,-2-3 0,1-3 0,-3-2-8191</inkml:trace>
  <inkml:trace contextRef="#ctx0" brushRef="#br0" timeOffset="5949.46">3737 435 24575,'0'-4'-3396,"-2"2"3396,-1 6 1621,-2 7-1621,-1 8 574,-1 10-574,-1 5 294,1 0-294,3 2 907,1-3-907,-1-1 0,0-6-8191</inkml:trace>
  <inkml:trace contextRef="#ctx0" brushRef="#br0" timeOffset="6593.64">3757 836 24575,'-17'1'0,"0"1"0,0 1 0,-32 9 0,-14 3 0,51-14 0,6 0 0,0-1 0,0 1 0,0 0 0,-8 3 0,13-4 0,0 0 0,0 0 0,1 1 0,-1-1 0,0 1 0,0-1 0,1 1 0,-1-1 0,0 1 0,1-1 0,-1 1 0,0-1 0,1 1 0,-1 0 0,1-1 0,-1 1 0,1 0 0,-1 0 0,1-1 0,0 1 0,-1 0 0,1 0 0,0 0 0,-1-1 0,1 1 0,0 0 0,0 0 0,0 0 0,0 0 0,0 0 0,0-1 0,0 1 0,0 0 0,0 0 0,0 0 0,1 1 0,7 33 0,-1-1 0,-2 1 0,-1-1 0,-1 42 0,-2-38 0,-1-36 0,0 1 0,0-1 0,0 1 0,1-1 0,-1 1 0,1-1 0,-1 1 0,1-1 0,0 1 0,0-1 0,0 0 0,0 0 0,0 1 0,1-1 0,1 2 0,-2-3 0,1 0 0,-1 0 0,1-1 0,-1 1 0,1 0 0,-1-1 0,1 1 0,-1-1 0,1 1 0,0-1 0,-1 0 0,1 1 0,0-1 0,-1 0 0,1 0 0,0-1 0,-1 1 0,1 0 0,0 0 0,-1-1 0,1 1 0,-1-1 0,3 0 0,5-2-97,0 0-1,0 0 1,0-1-1,0 0 1,0-1-1,-1 0 1,0 0-1,-1 0 1,1-1-1,-1-1 1,0 1-1,0-1 0,7-10 1,-3-3-6729</inkml:trace>
  <inkml:trace contextRef="#ctx0" brushRef="#br0" timeOffset="6729.71">3623 1014 24575,'0'-1'0,"0"-4"0,3-1 0,8-4 0,4-1 0,3 3 0,1 1 0,-2 5 0,-5 3-8191</inkml:trace>
  <inkml:trace contextRef="#ctx0" brushRef="#br0" timeOffset="7289.19">3610 1316 24575,'-1'8'0,"-1"1"0,0-1 0,-3 12 0,-3 10 0,5-18 0,0 5 0,-1-1 0,2 1 0,0-1 0,1 1 0,3 28 0,-2-43 0,0 0 0,1 0 0,-1-1 0,1 1 0,-1 0 0,1 0 0,0-1 0,0 1 0,0 0 0,0 0 0,0-1 0,0 1 0,2 2 0,-2-3 0,0-1 0,0 1 0,0-1 0,0 1 0,0-1 0,0 1 0,0-1 0,0 1 0,0-1 0,0 0 0,0 0 0,0 0 0,0 1 0,0-1 0,0 0 0,0 0 0,0 0 0,0-1 0,1 1 0,1-1 0,0 0 0,0 0 0,0 0 0,0-1 0,0 0 0,-1 1 0,1-1 0,0 0 0,-1 0 0,0 0 0,1 0 0,-1-1 0,0 1 0,0 0 0,3-4 0,1-4 0,-1 0 0,0 0 0,4-16 0,6-11 0,-12 41 0,-1 0 0,1-1 0,0 1 0,0-2 0,0 1 0,0 1 0,0-2 0,6 5 0,-7-6 0,0 0 0,0 1 0,0-1 0,0 0 0,0 0 0,0 0 0,0-1 0,0 1 0,0-1 0,1 1 0,-1-1 0,0 1 0,0-1 0,1 0 0,-1 0 0,0 0 0,1-1 0,-1 1 0,0 0 0,0-1 0,0 0 0,1 1 0,-1-1 0,0 0 0,0 0 0,2-1 0,-2-1 0,1 1 0,-1 0 0,1-1 0,-1 1 0,0-1 0,0 0 0,0 1 0,0 0 0,-1-1 0,1 0 0,-1 0 0,0-1 0,0 1 0,0 0 0,0 0 0,0-1 0,-1-3 0,1 2 0,2-36 0,-3 39 0,0-2 0,0 1 0,0 0 0,-1 0 0,1 0 0,-1 0 0,0 0 0,0 0 0,0 0 0,-2-4 0,-4 1-1365,1 5-5461</inkml:trace>
  <inkml:trace contextRef="#ctx0" brushRef="#br0" timeOffset="7748.07">3850 1908 24575,'1'-3'0,"-1"1"0,0-1 0,0 1 0,-1-1 0,1 0 0,0 1 0,-1-1 0,0 1 0,0-1 0,1 1 0,-1-1 0,-1 1 0,1 0 0,0-1 0,0 2 0,-1-1 0,0 0 0,1 0 0,-1 0 0,0 0 0,0 0 0,0 1 0,0-1 0,0 0 0,0 1 0,-1 0 0,1-1 0,0 1 0,-1 0 0,1 0 0,-1 1 0,1-1 0,-1 0 0,1 1 0,-1 0 0,0-1 0,1 1 0,-1 0 0,0 0 0,1 1 0,-1-1 0,1 0 0,-1 1 0,1 0 0,-1-1 0,1 1 0,-4 2 0,-2 0 0,1 1 0,1-1 0,-1 1 0,0 1 0,1-2 0,0 2 0,0 0 0,0 1 0,1-1 0,0 1 0,0 0 0,0 0 0,1 1 0,0-1 0,-5 11 0,9-16 0,-1 0 0,1 0 0,0 1 0,-1-1 0,1 0 0,0 0 0,0 1 0,0-1 0,0 0 0,0-1 0,0 2 0,0-1 0,0 0 0,1 0 0,-1 1 0,0-1 0,1 0 0,-1 0 0,1 0 0,-1 1 0,1-1 0,1 2 0,0-1 0,0-1 0,0 1 0,0 0 0,0-1 0,0 0 0,0 1 0,0-1 0,1 0 0,-1 0 0,5 1 0,5 1 0,0 0 0,1-1 0,19 0 0,-29-2 0,6 1 0,0 0 0,0 0 0,0 0 0,0 1 0,0 1 0,-1-1 0,12 6 0,-18-7 0,0 0 0,0 0 0,-1 0 0,1 0 0,0 1 0,0-1 0,-1 0 0,1 1 0,-1-1 0,1 1 0,-1 0 0,0-1 0,0 1 0,0 0 0,0-1 0,0 1 0,0 0 0,0 0 0,0 0 0,-1 0 0,1 0 0,-1 0 0,0 0 0,1 0 0,-1 0 0,0 0 0,0 1 0,-1-1 0,1 0 0,0 0 0,-1 0 0,1 0 0,-1 0 0,1 0 0,-1 0 0,0 0 0,-2 3 0,-1 2 0,0 0 0,-1 1 0,0-1 0,-1-2 0,0 2 0,0-1 0,0 0 0,0 0 0,-1-1 0,0 0 0,-13 7 0,-1 0 0,-1-2 0,-44 15 0,61-23-170,0 0-1,-1-1 0,1 1 1,-1-1-1,0-1 0,0 1 1,-9-1-1,-1-3-6655</inkml:trace>
  <inkml:trace contextRef="#ctx0" brushRef="#br0" timeOffset="9269.68">4312 987 24575,'158'-28'0,"581"-53"0,-516 64 0,-201 15-108,-14 2-18,-1 0 0,1 0 1,0-1-1,-1 0 0,1-1 1,-1 0-1,0 0 0,1-1 1,10-4-1,-13 1-6700</inkml:trace>
  <inkml:trace contextRef="#ctx0" brushRef="#br0" timeOffset="9617.84">5448 710 24575,'6'1'0,"0"0"0,-1 0 0,1 0 0,0 0 0,-1 1 0,1 0 0,-1 0 0,0 0 0,0 1 0,0 0 0,0 0 0,0 0 0,0 1 0,-1-1 0,0 1 0,0 0 0,1 0 0,-1 1 0,0-1 0,-1 1 0,0 0 0,5 10 0,-5-10 0,0 0 0,-1 1 0,1 0 0,-1 0 0,-1 0 0,1 0 0,-1 0 0,0 1 0,0-1 0,-1 0 0,0 1 0,0-1 0,0 0 0,-1-1 0,0 2 0,0-1 0,-1 0 0,0 0 0,0 0 0,-5 11 0,-1-6-143,-1 0 0,-1-1 0,1 0-1,-18 15 1,20-19-506,-8 8-6177</inkml:trace>
  <inkml:trace contextRef="#ctx0" brushRef="#br0" timeOffset="11659.13">6070 546 24575,'5'-33'0,"-4"29"0,1 1 0,-2-1 0,1 0 0,0 1 0,-1-1 0,1 0 0,-1 0 0,0 0 0,-1 1 0,1-1 0,-1 0 0,1 0 0,-1 1 0,0 0 0,-3-6 0,4 8 0,-1 0 0,0 0 0,0 0 0,0 1 0,0-1 0,0 0 0,0 1 0,0-1 0,0 1 0,0-1 0,0 1 0,-1-1 0,1 1 0,0 0 0,0 0 0,0-1 0,0 1 0,-1 0 0,1 0 0,0 0 0,0 0 0,0 1 0,-1-1 0,1 0 0,0 0 0,0 1 0,0-1 0,0 1 0,0-1 0,0 1 0,0-1 0,0 1 0,-1 0 0,-36 24 0,-4 15 0,39-36 0,0 0 0,0 0 0,0 0 0,0 0 0,1 0 0,0 1 0,0-1 0,0 0 0,-2 8 0,4-10 0,0 0 0,0 0 0,0 0 0,1 0 0,-1 0 0,0-1 0,1 1 0,-1 0 0,1 0 0,0 0 0,-1-1 0,1 1 0,0 0 0,0-1 0,0 1 0,0-1 0,1 1 0,-1-1 0,0 0 0,1 1 0,-1-1 0,0 0 0,1 0 0,0 0 0,2 2 0,7 3 0,0-1 0,22 7 0,-18-6 0,0 0 0,1 0 0,-1 1 0,22 12 0,-34-17 0,-1 0 0,1-1 0,0 1 0,-1 0 0,1 1 0,-1-1 0,1 0 0,-1 1 0,0-1 0,0 1 0,0 0 0,0 0 0,-1 0 0,1 0 0,-1-1 0,0 1 0,0 0 0,1 6 0,-2-7 0,0 0 0,0 0 0,0 0 0,-1 0 0,1 0 0,-1 0 0,0-1 0,1 1 0,-1 0 0,0 0 0,0-1 0,0 1 0,0 0 0,0-1 0,-1 1 0,1-1 0,0 1 0,-1-1 0,1 0 0,-1 0 0,1 1 0,-1-1 0,0 0 0,1 0 0,-1-1 0,-3 2 0,-3 2 0,-1-1 0,0 0 0,-19 4 0,16-5 0,0 0 0,-19 0 0,28-2 0,0 0 0,0 0 0,1 0 0,-1 0 0,0-1 0,0 1 0,1-1 0,-1 0 0,0 0 0,1 0 0,-1 0 0,1 0 0,-1-1 0,1 1 0,0-1 0,-5-3 0,8 2 0,7 4 0,17 6 0,-16-5 0,2 0 0,-1 0 0,0 0 0,0-1 0,0 0 0,0-1 0,1 0 0,-1-1 0,0 0 0,0 0 0,13-4 0,-18 3 0,0 0 0,0 0 0,0 0 0,0-1 0,-1 1 0,1-1 0,-1 0 0,0 0 0,0-1 0,0 1 0,-1-1 0,1 0 0,-1 0 0,1 0 0,-1 0 0,-1-1 0,1 1 0,-1-1 0,1 0 0,-1 2 0,2-12 0,-1-14 0,-5 25 0,0 19 0,1-14 0,1 1 0,0-1 0,-1 1 0,1 0 0,0-1 0,0 1 0,0-1 0,0 1 0,1 0 0,-1-1 0,0 1 0,1-1 0,-1 1 0,1-1 0,-1 1 0,1-1 0,0 1 0,0-1 0,-1 1 0,1-1 0,0 0 0,0 0 0,0 0 0,1 0 0,-1 0 0,0 0 0,0 0 0,1 0 0,-1 0 0,0 0 0,1-1 0,-1 1 0,1 0 0,-1-1 0,1 1 0,-1-1 0,1 1 0,0-1 0,2 0 0,-1 0 0,1 0 0,-2 0 0,1 0 0,0-1 0,0 0 0,0 1 0,-1-1 0,1 0 0,0 0 0,-1 0 0,1-1 0,-1 1 0,1-1 0,-1 1 0,1 0 0,-1-1 0,0 0 0,0 0 0,0 0 0,0 0 0,-1 0 0,3-4 0,5-21 0,-6 18 0,-3 9 0,0 0 0,0 0 0,0 0 0,0 0 0,0 0 0,0 1 0,0-1 0,0 0 0,0 0 0,0 0 0,0 0 0,0 0 0,0 0 0,0 0 0,0 0 0,0 0 0,0 0 0,0 0 0,0 0 0,0 0 0,0 0 0,0 0 0,0 0 0,0 0 0,0 0 0,1 0 0,-1 0 0,0 0 0,0 0 0,0 0 0,0 0 0,0 0 0,0 0 0,0 0 0,0 0 0,0 0 0,0 2 0,0-1 0,0 1 0,0-1 0,1 1 0,-1 0 0,0-1 0,1 1 0,-1-1 0,1 1 0,-1-1 0,1 1 0,0-1 0,0 1 0,0-1 0,0 0 0,0 1 0,0-1 0,0 0 0,0 0 0,0 0 0,0 0 0,1 0 0,1 2 0,-1-3 0,-1 0 0,1 0 0,-1 0 0,1 1 0,-1-1 0,1-1 0,-1 1 0,1 0 0,-1 0 0,1 0 0,-1-1 0,1 1 0,-1-1 0,1 1 0,-1-1 0,0 0 0,1 0 0,-1 1 0,0-1 0,0 0 0,1 0 0,-1 0 0,0 0 0,0 0 0,1-2 0,8-9 0,-7 8 0,0 1 0,1-1 0,0 0 0,-1 1 0,1 0 0,5-4 0,-8 7 0,0-1 0,0 1 0,1-1 0,-1 1 0,0 0 0,0-1 0,0 1 0,1 0 0,-1 0 0,0 0 0,0 0 0,0 0 0,1 0 0,-1 0 0,0 0 0,0 1 0,1-1 0,-1 0 0,0 1 0,0-1 0,0 1 0,0-1 0,0 1 0,0-1 0,0 1 0,0 0 0,0 0 0,0-1 0,0 1 0,1 2 0,2 1 0,0 1 0,-1 0 0,1 0 0,-1 0 0,0 0 0,0 0 0,-1 1 0,0 0 0,0-1 0,0 1 0,0 0 0,-1-1 0,0 1 0,1 10 0,-2-23 0,0-4 0,0 0 0,1 0 0,3-14 0,-4 23 0,1-1 0,-1 0 0,1 0 0,0 1 0,0-1 0,0 0 0,0 1 0,1-1 0,-1 1 0,1 0 0,-1-1 0,1 1 0,0 0 0,0 0 0,0 0 0,0 0 0,0 0 0,0 2 0,1-2 0,3-2 0,-4 4 0,-1-1 0,0 1 0,1 0 0,-1 0 0,0-1 0,1 1 0,-1 0 0,0 0 0,1 0 0,-1 1 0,0-1 0,1 0 0,-1 0 0,0 1 0,1-1 0,-1 1 0,0-1 0,0 1 0,1 0 0,-1-1 0,0 1 0,0 0 0,0 0 0,0-1 0,0 1 0,0 0 0,0 0 0,0 0 0,0 0 0,-1 0 0,2 3 0,1 1 0,0 0 0,-1 0 0,1 1 0,-1-1 0,2 12 0,-4-21 0,1 1 0,-1-1 0,1 0 0,0 1 0,0-1 0,0 1 0,0-1 0,1 1 0,-1-1 0,1 1 0,0 0 0,0 0 0,2-3 0,-1 2 0,1-1 0,-1 1 0,1-1 0,0 1 0,0 0 0,1 0 0,-1 0 0,1 1 0,5-4 0,-9 6 3,1 1 1,-1-1-1,1 1 0,-1-1 0,0 1 0,1 0 0,-1 0 0,1-1 1,-1 1-1,1 0 0,-1 0 0,1 0 0,-1 0 0,1 1 1,-1-1-1,1 0 0,-1 1 0,0-1 0,1 1 0,-1-1 0,1 1 1,-1 0-1,0 0 0,0-1 0,1 1 0,-1 0 0,0 0 0,0 0 1,0 0-1,0 0 0,0 1 0,0-1 0,0 0 0,-1 0 1,1 1-1,0-1 0,0 3 0,2 2-189,-1 0 1,1 0-1,-2-1 0,1 2 1,-1-1-1,0 0 1,1 9-1,-2-1-6640</inkml:trace>
  <inkml:trace contextRef="#ctx0" brushRef="#br0" timeOffset="12889.19">5168 1520 24575,'-4'1'0,"1"-1"0,0 1 0,0 0 0,0 0 0,0 0 0,-1 0 0,1 1 0,1-1 0,-1 1 0,0 0 0,0 0 0,1 0 0,-1-1 0,1 1 0,-1 0 0,1 1 0,0-1 0,0 1 0,0 0 0,0 0 0,1-1 0,-2 5 0,-3 4 0,1 0 0,0 1 0,1-1 0,-4 19 0,7-25 0,0 0 0,0 0 0,0-1 0,1 1 0,0 0 0,0 0 0,0 0 0,0 0 0,1-1 0,0 1 0,0 0 0,3 8 0,-2-11 0,-1 0 0,1 1 0,0-1 0,0 0 0,0 0 0,0 0 0,0 0 0,0 0 0,0 0 0,1-1 0,-1 1 0,1-1 0,-1 0 0,1 1 0,-1-1 0,1 0 0,0-1 0,0 1 0,-1 0 0,1-1 0,0 0 0,0 1 0,4-1 0,-1 0 0,1 0 0,-1 0 0,1-1 0,-1 0 0,0 0 0,1 0 0,-1-1 0,0 0 0,0 0 0,0 0 0,0-1 0,0 0 0,-1 0 0,1-1 0,-1 1 0,0-1 0,0 0 0,0-1 0,0 2 0,-1-2 0,5-6 0,-4 4 0,-1 0 0,0 1 0,0-1 0,-1-1 0,0 1 0,0 0 0,-1-1 0,1 1 0,-1 0 0,-1-1 0,0 0 0,0 0 0,-1 0 0,0 0 0,0 0 0,-3-15 0,3 21 5,-1-1 0,0 2 0,-1-2 0,1 1 0,0 0 0,0 0 0,0-1 0,0 1 0,-1 0 0,1 0 0,-1 0 0,0 1 0,1-1 0,-1 0 0,0 0 0,0 1 0,0 0 0,0-1 0,0 1 0,0 0 0,-1 0 0,1 0 0,-4-1 0,4 1-51,0 1-1,0 0 1,0-1-1,1 1 1,-1 0 0,0 0-1,0 0 1,0 0-1,0 1 1,0-1 0,0 0-1,1 1 1,-1 0-1,0-1 1,0 1-1,1 0 1,-1 0 0,0 0-1,1 0 1,-1 0-1,1 0 1,-1 0 0,1 0-1,0 1 1,-1-1-1,1 1 1,0-1 0,0 1-1,0-1 1,0 1-1,-1 1 1,-2 8-6780</inkml:trace>
  <inkml:trace contextRef="#ctx0" brushRef="#br0" timeOffset="13164.26">5228 1698 24575,'0'4'0,"0"5"0,0 3 0,0 3 0,-2 0 0,1 1 0,-3 1 0,0 2 0,0 0 0,-1-3 0,0-3 0,3-7 0,0-8 0</inkml:trace>
  <inkml:trace contextRef="#ctx0" brushRef="#br0" timeOffset="13391.33">5241 1737 24575,'0'1'0,"0"3"0,5 0 0,5 3 0,4-1 0,4 1 0,3 0 0,-1-2 0,-1-2 0,-4 2 0,-4-2-8191</inkml:trace>
  <inkml:trace contextRef="#ctx0" brushRef="#br0" timeOffset="14030.17">5268 1789 24575,'-1'0'0,"0"1"0,1-1 0,-1 0 0,1 1 0,-1-1 0,1 0 0,-1 1 0,1-1 0,-1 1 0,1-1 0,-1 1 0,1-1 0,-1 1 0,1 0 0,0-1 0,-1 1 0,1-1 0,0 1 0,0 0 0,-1-1 0,1 1 0,0 0 0,0-1 0,0 1 0,0 0 0,0 0 0,-2 20 0,3 4 0,1-1 0,10 44 0,-1-9 0,-5-22 0,-2 1 0,-1 0 0,-4 56 0,0-91 0,0 1 0,0-1 0,0 0 0,0 0 0,0 0 0,0 0 0,-1 0 0,0 0 0,1 0 0,-1 0 0,-5 5 0,-30 26 0,6-5 0,15-12 0,1 1 0,1 1 0,1-1 0,-17 35 0,73-134 0,-36 68 0,4-9 0,17-24 0,-25 41 0,0 1 0,0-1 0,1 1 0,0 0 0,0 0 0,0 0 0,0 0 0,1 1 0,0-1 0,-1 1 0,8-3 0,-10 6 0,-1-1 0,1 1 0,0-1 0,0 1 0,0 0 0,0 0 0,0 0 0,0 0 0,0 0 0,0 0 0,0 1 0,0-1 0,0 1 0,0-1 0,0 1 0,0 0 0,0 0 0,0 0 0,2 1 0,5 4 0,-1 0 0,13 13 0,-2-1 0,-10-13 24,-1 1 0,1 0 0,0-1 0,17 7 0,-24-10-86,1-1 0,-1 0 0,1-1 0,0 1 1,-1 0-1,1-1 0,0 1 0,-1-1 0,1 0 0,0 0 0,-1 0 0,1 0 1,0-1-1,-1 1 0,1-1 0,0 1 0,-1-1 0,1 0 0,-1 0 0,1 0 1,-1-1-1,1 1 0,2-3 0,3-4-6764</inkml:trace>
  <inkml:trace contextRef="#ctx0" brushRef="#br0" timeOffset="15961.81">3850 541 24575,'5'-4'0,"4"0"0,6-3 0,4 1 0,2-2 0,-1 1 0,-1-1 0,-2 2 0,-4 1 0,-5 1-8191</inkml:trace>
  <inkml:trace contextRef="#ctx0" brushRef="#br0" timeOffset="16807.46">3891 514 24575,'0'0'0,"0"0"0,-1 0 0,1 0 0,0 0 0,-2 0 0,2 0 0,0 0 0,0 0 0,-1 0 0,1 0 0,0 0 0,-1 0 0,1 0 0,0 0 0,-1-1 0,1 1 0,0 0 0,0 0 0,-1 0 0,1 0 0,0 0 0,0-1 0,-1 1 0,1 0 0,0 0 0,0-1 0,0 1 0,-1 0 0,1 0 0,0-1 0,0 1 0,0 0 0,0 0 0,-1-1 0,1 1 0,0 0 0,0-1 0,0 1 0,0 0 0,0-1 0,0 1 0,0 0 0,0 0 0,0-1 0,0 1 0,0 0 0,0-1 0,0 1 0,0 0 0,1-1 0,-1 1 0,0 0 0,0 0 0,0-1 0,0 1 0,0 0 0,1-1 0,-1 1 0,0 0 0,0 0 0,0 0 0,1-1 0,-1 1 0,0 0 0,1 0 0,15-16 0,11 1 0,0 2 0,0 1 0,1 1 0,37-11 0,121-17 0,170-1 0,1 30 0,-47 20 0,-239-3 0,-2 4 0,97 24 0,-159-33-109,-2-1-5,1 0-1,-1 1 1,0 0 0,0-1 0,0 2 0,0-1 0,0 1-1,0-1 1,-1 1 0,9 7 0</inkml:trace>
  <inkml:trace contextRef="#ctx0" brushRef="#br0" timeOffset="17174.84">5616 329 24575,'-3'0'0,"1"0"0,4 0 0,4 2 0,3-1 0,3 1 0,1 2 0,0 1 0,-1 5 0,0 0 0,-1 1 0,-4 2 0,-2 5 0,-5-2 0,-6 1 0,-5 0 0,-4-4 0,1-2-8191</inkml:trace>
  <inkml:trace contextRef="#ctx0" brushRef="#br0" timeOffset="17770.3">5816 231 24575,'1'-1'0,"-1"1"0,0-1 0,0 1 0,1-1 0,-1 1 0,0-1 0,1 1 0,-1 0 0,0-1 0,1 1 0,-1 0 0,1-1 0,-1 1 0,1 0 0,-1-1 0,1 1 0,-1 0 0,1 0 0,-1 0 0,1-1 0,-1 1 0,1 0 0,-1 0 0,1 0 0,0 0 0,18-2 0,-17 1 0,28 0 0,-23 1 0,0 0 0,0 0 0,0 0 0,0-1 0,0 0 0,0-1 0,0 1 0,0-2 0,-1 1 0,12-5 0,-16 3 0,-7 4 0,-10 3 0,14-2 0,0-1 0,-1 1 0,1-1 0,0 1 0,0 0 0,-1 0 0,1 0 0,0-1 0,0 1 0,0 0 0,0-1 0,0 2 0,0-1 0,0 0 0,0 0 0,1 0 0,-1 1 0,0-1 0,1 0 0,-1 1 0,1-1 0,-1 0 0,1 1 0,0-1 0,0 1 0,-1-1 0,1 1 0,0-1 0,0 0 0,1 3 0,1 3 0,0-1 0,0 1 0,1-1 0,-1 0 0,8 10 0,8 19 0,-18-33 0,1-1 0,-1 1 0,1 0 0,-1-1 0,1 1 0,-1 0 0,0 0 0,0-1 0,0 1 0,0 0 0,0 0 0,0 0 0,-1-1 0,1 1 0,0 0 0,-2 2 0,1-3-32,0 0-1,0 1 1,0-1-1,0 0 1,0 0-1,0 1 1,-1-1-1,1 0 1,0 0-1,-1 0 1,1-1-1,-1 1 1,1 0-1,-1 0 1,1-1-1,-1 1 1,1-1-1,-1 0 1,0 1-1,1-1 1,-1 0-1,0 0 1,1 0-1,-1 0 1,0 0-1,1 0 1,-1-1-1,0 1 1,1 0-1,-1-1 1,1 1-1,-1-1 1,1 0-1,-1 1 1,1-1-1,-1 0 1,1 0-1,0 0 0,-1 0 1,1 0-1,-2-3 1,-3-5-6794</inkml:trace>
  <inkml:trace contextRef="#ctx0" brushRef="#br0" timeOffset="18531.48">6110 251 24575,'0'-1'0,"0"0"0,0 1 0,0-1 0,0 0 0,0 0 0,0 1 0,0-1 0,0 0 0,0 0 0,0 1 0,0-1 0,-1 0 0,1 0 0,0 1 0,-1-1 0,1 0 0,0 1 0,-1-1 0,1 1 0,-1-1 0,1 0 0,-1 1 0,1-1 0,-1 1 0,1-1 0,-1 1 0,0 0 0,1-1 0,-1 1 0,0 0 0,1-1 0,-1 1 0,0 0 0,0 0 0,1-1 0,-1 1 0,0 0 0,1 0 0,-1 0 0,0 0 0,0 0 0,1 0 0,-1 0 0,0 0 0,-1 1 0,0-1 0,0 1 0,-1 0 0,1 0 0,0-1 0,0 1 0,0 0 0,0 1 0,0-1 0,0 0 0,0 1 0,1-1 0,-1 1 0,-3 3 0,4-2 0,-1 1 0,0 0 0,1-1 0,-1 1 0,1 0 0,0 0 0,0 0 0,1 0 0,-1 0 0,1 6 0,0-9 0,0 0 0,0 0 0,-1 1 0,1-1 0,1 0 0,-1 0 0,0 0 0,0 0 0,0 0 0,1 0 0,-1 0 0,0 0 0,1 0 0,-1 0 0,1 0 0,-1 0 0,1 0 0,0 0 0,-1 0 0,1 0 0,0 0 0,-1-1 0,1 1 0,0 0 0,0 0 0,0-1 0,0 1 0,0-1 0,0 1 0,0-1 0,0 1 0,0-1 0,0 0 0,0 1 0,0-1 0,0 0 0,0 0 0,0 0 0,1 0 0,-1 0 0,0 0 0,2 0 0,-1-1 0,-1 1 0,1-1 0,-1 0 0,1 0 0,-1 0 0,1 0 0,-1 0 0,1 0 0,-1 0 0,0 0 0,0-1 0,0 1 0,0-1 0,0 1 0,0 0 0,0-1 0,0 0 0,0 1 0,-1-1 0,1 1 0,0-1 0,-1-2 0,9-36 0,-8 39 0,17 16 0,-16-13 0,-1-1 0,1 0 0,0 0 0,-1 0 0,1-1 0,0 1 0,0 0 0,0 0 0,0-1 0,-1 0 0,1 1 0,0-1 0,0 0 0,3 0 0,-2-1 0,-1 0 0,0-1 0,0 1 0,1-1 0,-1 0 0,0 0 0,-1 1 0,1-1 0,0-1 0,1-1 0,16-15 0,-18 18 0,-1 1 0,1 0 0,-1-1 0,1 1 0,0 0 0,-1 0 0,1-1 0,0 1 0,0 0 0,-1 0 0,1 0 0,0 0 0,-1 0 0,1 0 0,0 0 0,-1 0 0,1 0 0,0 0 0,0 0 0,-1 1 0,1-1 0,0 0 0,-1 0 0,1 1 0,0-1 0,-1 0 0,1 1 0,-1-1 0,1 1 0,0 0 0,0 0 0,0 0 0,0 0 0,0-1 0,0 1 0,0 0 0,0-1 0,0 1 0,0 0 0,0-1 0,1 1 0,-1-1 0,0 1 0,0-1 0,0 0 0,1 0 0,1 1 0,0-2 0,-2 1 0,1-1 0,0 0 0,-1 0 0,1 1 0,-1-1 0,1 0 0,-1 0 0,1 0 0,-1 0 0,0-1 0,2 0 0,5-8 0,-6 8 0,0-1 0,1 1 0,-1-1 0,0 1 0,1 0 0,-1 0 0,1 0 0,0 0 0,0 1 0,-1 0 0,7-3 0,-8 4 0,0 0 0,0 1 0,0-1 0,-1 0 0,1 1 0,0-1 0,0 1 0,-1-1 0,1 1 0,0 0 0,-1-1 0,1 0 0,0 1 0,-1-1 0,1 1 0,-1 0 0,1 0 0,-1-1 0,0 1 0,1 0 0,-1 0 0,1 1 0,6 20 0,-4-6-1365,-1-1-5461</inkml:trace>
  <inkml:trace contextRef="#ctx0" brushRef="#br0" timeOffset="18739.28">6545 284 24575,'0'3'0,"0"4"0,0 5 0,0 3 0,0-2-8191</inkml:trace>
  <inkml:trace contextRef="#ctx0" brushRef="#br0" timeOffset="19171.16">6759 46 24575,'12'44'0,"-7"11"0,-2 67 0,-2-59 0,-1-61 0,0 0 0,0 1 0,0-1 0,1 0 0,-1 0 0,1 0 0,0 0 0,-1 0 0,1 0 0,0 0 0,1 1 0,-2-2 0,0-1 0,1 0 0,-1 0 0,0 0 0,0 0 0,0 0 0,0 1 0,0-1 0,0 0 0,1 0 0,-1 0 0,0 0 0,0 0 0,0 0 0,0 0 0,1 0 0,-1 1 0,0-1 0,0 0 0,0 0 0,1 0 0,-1 0 0,0 0 0,0 0 0,0 0 0,1 0 0,-1 0 0,0 0 0,0 0 0,0 0 0,0 0 0,1-1 0,-1 1 0,0 0 0,0 0 0,0 0 0,0 0 0,1 0 0,5-14 0,-4 3 0,0 0 0,-1 1 0,0-1 0,0 1 0,-3-18 0,2 24 0,-1 1 0,1 0 0,-1-1 0,0 1 0,0 0 0,0 0 0,-1 0 0,1 0 0,-1 0 0,-2-3 0,3 4 0,0 1 0,0 0 0,0 0 0,-1 0 0,1 0 0,0 0 0,-1 0 0,1 0 0,-1 1 0,1-1 0,-1 0 0,1 1 0,-1-1 0,1 1 0,-1-1 0,0 1 0,1 0 0,-1 0 0,1 0 0,-1 0 0,-2 0 0,3 0-76,0 0 1,0 0-1,1 0 0,-1 1 0,0-1 0,0 0 0,1 0 0,-1 1 1,0-1-1,1 0 0,-1 1 0,0-1 0,1 1 0,-1-1 1,1 1-1,-1-1 0,0 2 0</inkml:trace>
  <inkml:trace contextRef="#ctx0" brushRef="#br0" timeOffset="19980.73">6839 211 24575,'4'0'0,"1"0"0,-1-1 0,0 1 0,0-1 0,1 1 0,-1-1 0,0 0 0,0-1 0,0 1 0,7-5 0,-9 5 0,0 0 0,0-1 0,-1 1 0,1-1 0,0 1 0,-1-1 0,0 0 0,1 1 0,-1-1 0,0 0 0,0 0 0,0 0 0,0 0 0,0 0 0,0 0 0,-1-1 0,1 1 0,-1 0 0,1 0 0,-1 0 0,0-1 0,0-2 0,0 4 0,0 1 0,0-1 0,0 1 0,0-1 0,0 1 0,0-1 0,0 1 0,0-1 0,0 1 0,0-1 0,0 1 0,0-1 0,-1 1 0,1-1 0,0 1 0,0-1 0,-1 1 0,1-1 0,0 1 0,-1-1 0,1 1 0,-8 2 0,-6 16 0,13-16 0,1 0 0,-1 0 0,1 0 0,-1 0 0,1-1 0,0 1 0,0 0 0,0 0 0,0 0 0,1 0 0,-1 0 0,0 0 0,1-1 0,-1 1 0,1 0 0,-1 0 0,1-1 0,0 1 0,0 0 0,0-1 0,1 3 0,1-2 0,-1 1 0,1-1 0,-1 0 0,1 0 0,0 1 0,0-1 0,0 0 0,0-1 0,0 1 0,7 2 0,-5-2 0,-1-1 0,1 0 0,0 0 0,0 0 0,0 0 0,0-1 0,-1 0 0,7 0 0,-8 0 0,-1-1 0,1 1 0,-1-1 0,0 1 0,1-1 0,-1 0 0,0 0 0,0 0 0,1 0 0,-1 0 0,0 0 0,0-1 0,0 1 0,0 0 0,3-4 0,0-3 0,-1 1 0,0-2 0,0 1 0,0-1 0,-1 0 0,0 0 0,-1 0 0,0 0 0,1-12 0,3-11 0,-2 95 0,-5-54 0,3 14 0,4-19 0,7-9 0,-8 2 0,-1 0 0,1 1 0,0-1 0,0 1 0,0 0 0,0 1 0,7-2 0,-11 2 0,0 1 0,0 0 0,0 0 0,0 0 0,0 0 0,0 0 0,0 0 0,0 1 0,0-1 0,0 0 0,0 0 0,0 1 0,0-1 0,0 1 0,0-1 0,0 1 0,0-1 0,0 1 0,0-1 0,0 1 0,-1 0 0,1 0 0,0-1 0,-1 1 0,1 0 0,0 0 0,-1 0 0,1 0 0,-1 0 0,1 0 0,-1 0 0,1 0 0,-1 0 0,0 0 0,0 0 0,1 0 0,-1 0 0,0 0 0,0 0 0,0 0 0,0 0 0,0 0 0,-1 2 0,1-2-28,0 1-1,0-1 1,-1 0-1,1 1 1,0-1 0,-1 0-1,1 1 1,-1-1-1,0 0 1,1 0-1,-1 0 1,0 1-1,0-1 1,0-1 0,0 1-1,0 0 1,0 0-1,0-1 1,0 1-1,0 0 1,0 0-1,0 0 1,-1-1 0,1 1-1,0-1 1,-1 1-1,1-1 1,0 0-1,-1 1 1,1-1-1,0 0 1,-1 0 0,1 0-1,-1 0 1,1 0-1,0 0 1,-1 0-1,1 0 1,-1-1-1,1 1 1,0 0 0,0-1-1,-1 0 1,1 1-1,0-1 1,0 0-1,-3-1 1,-2-5-6798</inkml:trace>
  <inkml:trace contextRef="#ctx0" brushRef="#br0" timeOffset="20168.43">7273 165 24575,'0'3'0,"0"4"0,0 6 0,0 3 0,0 1 0,0-1 0,0-2 0,0 1 0,0-4-8191</inkml:trace>
  <inkml:trace contextRef="#ctx0" brushRef="#br0" timeOffset="20775.5">7688 1 24575,'-1'1'0,"0"1"0,0-1 0,1 1 0,-1-1 0,1 1 0,-1 0 0,1-1 0,-1 1 0,1 0 0,0 0 0,0-1 0,-1 1 0,1 0 0,1 0 0,-1 2 0,0-2 0,9 101 0,-10-109 0,1 4 0,0 0 0,-1 2 0,1-2 0,0 0 0,0 1 0,0-1 0,0 0 0,0 1 0,0-1 0,1 0 0,-1 1 0,1-1 0,-1 0 0,1 1 0,-1-1 0,1 1 0,0-1 0,0 1 0,0 0 0,0-1 0,0 1 0,0 0 0,0-1 0,0 1 0,0 0 0,1 0 0,-1 0 0,0 0 0,1 0 0,-1 0 0,1 1 0,-1-1 0,4-1 0,14-1 0,0 1 0,1 0 0,-1 2 0,26 2 0,-3-1 0,281 8 96,-146-3-1557,-153-6-5365</inkml:trace>
  <inkml:trace contextRef="#ctx0" brushRef="#br0" timeOffset="21521.17">8710 152 24575,'10'0'0,"15"-3"0,17 1 0,13-1 0,8 0 0,6 2 0,9 0 0,4 0 0,0 1 0,-6 0 0,-13 0 0,-18-2 0,-18-1-8191</inkml:trace>
  <inkml:trace contextRef="#ctx0" brushRef="#br0" timeOffset="24302.97">3850 455 24575,'3'-37'0,"-2"32"0,0 1 0,0-1 0,-1 1 0,1-1 0,-1 0 0,0 1 0,-1-1 0,1 1 0,-1 0 0,0-1 0,0 1 0,0 0 0,0-1 0,-1 1 0,0 0 0,0 0 0,0-1 0,-1 2 0,-2-6 0,-1 4 0,1 0 0,-1 1 0,0-1 0,0 1 0,0 0 0,-1 1 0,1 0 0,-1 1 0,0-1 0,0 1 0,0-1 0,0 2 0,0-1 0,-15 0 0,6 1 0,-1 0 0,0 1 0,0 1 0,-1 1 0,-23 5 0,5 1 0,0 2 0,1 1 0,1 2 0,0 2 0,0 1 0,-54 34 0,74-40 0,1 0 0,1 0 0,-1 1 0,2 0 0,0 1 0,0 1 0,1 0 0,0 0 0,1 1 0,0 0 0,1 0 0,1 1 0,1 0 0,0 0 0,1 1 0,1-1 0,-4 24 0,7-28 0,0-1 0,0 0 0,1 0 0,1 0 0,-1 0 0,4 17 0,-2-23 0,-1 0 0,0 0 0,1 1 0,0-1 0,0 0 0,0 0 0,1-1 0,-1 0 0,1 1 0,0-1 0,0 0 0,0 1 0,0-1 0,1 0 0,-1-1 0,1 1 0,7 3 0,5 2 0,0-2 0,1 0 0,0 0 0,0-2 0,0 0 0,1-1 0,-1 0 0,1-2 0,26 0 0,-1-3 0,0-2 0,73-16 0,-84 13 0,0-1 0,0-2 0,40-17 0,-62 22 0,0 0 0,0-1 0,-1 0 0,1 0 0,-2-1 0,1 0 0,-1-1 0,0 0 0,0 0 0,-1 0 0,0 0 0,-1-1 0,8-16 0,-4 6 0,-2-1 0,-1 2 0,-1-3 0,-1 1 0,-1 0 0,0 0 0,-2-1 0,0 0 0,-1 0 0,-2 1 0,-3-32 0,3 48 0,1 1 0,-1-1 0,0 1 0,0-1 0,-1 1 0,1 0 0,-1 0 0,1 0 0,-1-1 0,0 1 0,0 0 0,0 0 0,-1 1 0,1-1 0,-1 0 0,0 1 0,1-1 0,-1 1 0,-1 0 0,0 0 0,-4-3 0,-1 2 0,0 1 0,-1-1 0,1 1 0,-1 1 0,1 0 0,-19 0 0,25 1-113,2 0 53,0 1 1,-1-1-1,1 0 1,0 0-1,0 0 0,0 0 1,0-1-1,0 1 0,0 0 1,-1 0-1,1-1 1,0 1-1,0 0 0,0-1 1,0 1-1,0-1 0,0 0 1,0 1-1,0-1 1,-1-1-1</inkml:trace>
  <inkml:trace contextRef="#ctx0" brushRef="#br0" timeOffset="25254.89">3784 271 24575,'0'-5'0,"1"0"0,0 0 0,1 1 0,-1-1 0,1 0 0,-1 1 0,2-1 0,-1 1 0,0 0 0,1 0 0,0 0 0,-1 0 0,2 0 0,-1 2 0,0-2 0,1 1 0,7-6 0,1 0 0,0 0 0,1 1 0,0 1 0,25-10 0,11 0 0,0 2 0,1 2 0,94-12 0,158 6 0,442 22 0,-436 23 0,-260-18 0,-1 2 0,0 2 0,-1 2 0,60 26 0,-99-37-91,-1 1 0,0-1 0,0 1 0,0 0 0,0 1 0,-1-1 0,1 1 0,-1 0 0,-1 0 0,1 0 0,-1 0 0,0 1 0,0 0 0,5 11 0,-4-8-6735</inkml:trace>
  <inkml:trace contextRef="#ctx0" brushRef="#br0" timeOffset="25866.46">5976 139 24575,'-1'-3'0,"1"0"0,-1 0 0,0 0 0,0 1 0,0-1 0,0 0 0,0 1 0,-1-1 0,1 1 0,-1-1 0,0 1 0,0-1 0,0 1 0,0 0 0,0 0 0,-5-4 0,25 33 0,-16-25 0,0 0 0,-1 0 0,1-1 0,-1 1 0,0 0 0,1 0 0,-1 1 0,0-1 0,0 0 0,-1 1 0,1-1 0,0 1 0,-1-1 0,1 3 0,-2-3 0,1-1 0,0 1 0,-1-1 0,0 0 0,1 1 0,-1-1 0,0 0 0,0 1 0,0-1 0,0 0 0,0 0 0,0 0 0,0 0 0,0 0 0,0 0 0,0 0 0,-1 0 0,1-1 0,0 1 0,-1 0 0,1-1 0,0 1 0,-1-1 0,-2 1 0,-48 14-1365,37-12-5461</inkml:trace>
  <inkml:trace contextRef="#ctx0" brushRef="#br0" timeOffset="28554.21">6691 1513 24575,'-9'-21'0,"6"13"0,4 28 0,6 66 0,8 57 0,-36-199 0,14 30 0,1 7 0,0 0 0,2-1 0,0 0 0,1 0 0,0-29 0,3 48 0,0 1 0,0-1 0,0 1 0,0-1 0,1 1 0,-1-1 0,0 1 0,0-1 0,0 1 0,1-1 0,-1 1 0,0-1 0,0 1 0,1-1 0,-1 1 0,1 0 0,-1-1 0,0 1 0,1 0 0,-1-1 0,1 1 0,-1 0 0,0-1 0,1 1 0,-1 0 0,1 0 0,-1 0 0,1-1 0,-1 1 0,1 0 0,0 0 0,-1 0 0,1 0 0,-1 0 0,1 0 0,-1 0 0,1 0 0,-1 0 0,1 0 0,-1 0 0,1 0 0,-1 1 0,1-1 0,-1 0 0,1 1 0,29 11 0,-20-7 0,-4-2 0,2-1 0,-2 1 0,1-1 0,0-1 0,0 1 0,12 0 0,-17-2 0,0 0 0,0 0 0,1 0 0,-1-1 0,-1 1 0,1 0 0,0-1 0,0 0 0,0 1 0,0-1 0,0 0 0,0 0 0,-1 0 0,1 0 0,0 0 0,-1-1 0,1 1 0,-1 0 0,1-1 0,-1 1 0,0-1 0,0 1 0,1-1 0,-1 0 0,0 0 0,0 1 0,-1-1 0,2-4 0,1-5 0,-1-1 0,0 0 0,0 1 0,-2 0 0,1-1 0,-3-18 0,5 71 0,1-2 0,2 0 0,2 0 0,13 39 0,-17-68-1365</inkml:trace>
  <inkml:trace contextRef="#ctx0" brushRef="#br0" timeOffset="29334.29">7006 1388 24575,'-1'26'0,"1"-18"0,-1 0 0,1 0 0,1 1 0,-1-2 0,1 1 0,1 0 0,2 10 0,-4-18 0,0 1 0,0-1 0,0 1 0,0 0 0,1-1 0,-1 1 0,0 0 0,0-1 0,1 1 0,-1-1 0,1 1 0,-1-1 0,0 1 0,1-1 0,-1 1 0,1-1 0,-1 1 0,1-1 0,-1 0 0,1 1 0,-1-1 0,1 0 0,-1 1 0,1-1 0,0 0 0,-1 0 0,1 1 0,0-1 0,0 0 0,0 0 0,0-1 0,0 1 0,0-1 0,0 1 0,0-1 0,0 0 0,0 1 0,0-1 0,0 0 0,0 1 0,-1-1 0,1 0 0,0 0 0,-1 0 0,2-1 0,1-4 0,1 0 0,-1 0 0,0 0 0,3-10 0,2-27 0,-6 44 0,-1-1 0,0 1 0,1 0 0,-1 0 0,0 0 0,1 0 0,-1 0 0,0 0 0,0 0 0,0 0 0,0 1 0,1 1 0,4 2 0,-2-1 0,1-1 0,-1 0 0,1 0 0,0 0 0,0 0 0,1-1 0,-1 0 0,0 0 0,1 0 0,-1-1 0,1-1 0,0 1 0,-1 0 0,1-1 0,0 0 0,-1 0 0,1 0 0,1-1 0,5 0 0,-8 0 0,0 0 0,0 0 0,1 0 0,-1-1 0,0 0 0,0 0 0,-1 0 0,1 0 0,0 0 0,-1-1 0,1 0 0,-1 1 0,0-1 0,0-1 0,0 1 0,0 0 0,-1-1 0,1 1 0,-1-1 0,0 0 0,0 0 0,0 0 0,-1 0 0,1 0 0,0-8 0,2-15 0,-2-2 0,-1 0 0,-1 1 0,-2-1 0,-9-49 0,11 75 0,-1-3 0,0 1 0,0-1 0,-1 0 0,1 0 0,-1 2 0,0-2 0,-4-5 0,6 11 0,0 0 0,0 0 0,0 0 0,0 0 0,0-1 0,0 1 0,0 0 0,0 0 0,0 0 0,0 0 0,-1 0 0,1-1 0,0 1 0,0 0 0,0 0 0,0 0 0,0 0 0,0 0 0,-1 0 0,1 0 0,0 0 0,0 0 0,0 0 0,0-1 0,-1 1 0,1 0 0,0 0 0,0 0 0,0 0 0,0 0 0,-1 0 0,1 0 0,0 0 0,0 0 0,0 0 0,0 1 0,0-1 0,-1 0 0,1 0 0,0 0 0,0 0 0,0 0 0,0 0 0,-1 0 0,1 0 0,0 0 0,-4 10 0,0 13 0,2-8 0,2 1 0,-1 0 0,2-1 0,0 0 0,1 0 0,1 1 0,7 24 0,-8-35 0,-1-2 0,1 2 0,0-1 0,1 0 0,-1 0 0,1 0 0,0 0 0,0 0 0,0 0 0,0-1 0,1 1 0,-1-1 0,1 0 0,0 0 0,0 0 0,0-1 0,0 1 0,1-1 0,-1 0 0,1 0 0,-1-1 0,1 1 0,-1-1 0,1 0 0,0 0 0,0-1 0,0 0 0,9 0 0,-11 0 0,1 0 0,0 0 0,-1-1 0,1 1 0,-1-1 0,1 0 0,-1 0 0,0 0 0,1-1 0,-1 1 0,0-1 0,0 1 0,1-1 0,-1 0 0,0-1 0,0 1 0,0 0 0,-1-1 0,0 1 0,1-1 0,-1 0 0,0 0 0,0 0 0,0 0 0,-1 0 0,1 0 0,-1-1 0,1 1 0,0-5 0,2-7 0,-1-1 0,-1-1 0,0 0 0,-2-31 0,0 33 0,1-16 0,-2 2 0,-8-55 0,2 64 0,6 20 0,1 0 0,0 0 0,0 1 0,0-1 0,-1 0 0,1 0 0,0 0 0,0 0 0,0 0 0,-1 0 0,1 0 0,0 0 0,0 0 0,0 0 0,-1 0 0,1 1 0,0-1 0,0 0 0,0 0 0,-1 0 0,1 0 0,0 1 0,0-1 0,0 0 0,0 0 0,0 0 0,0 0 0,0 1 0,-1-1 0,1 0 0,0 0 0,0 1 0,0-1 0,0 0 0,0 0 0,0 0 0,0 1 0,0-1 0,0 0 0,0 1 0,-4 38 0,5-6 0,1-1 0,11 56 0,-9-74 0,-1 0 0,2 1 0,0-1 0,0 0 0,2 0 0,-1-2 0,2 1 0,11 16 0,-18-28-107,-1 0 50,1 0 0,-1-1 0,0 1-1,1-1 1,-1 1 0,1-1 0,-1 1 0,1-1-1,-1 1 1,1-1 0,-1 1 0,1-1 0,-1 0-1,1 1 1,0-1 0,-1 0 0,1 0 0,-1 1 0,1-1-1,0 0 1,1 0 0</inkml:trace>
  <inkml:trace contextRef="#ctx0" brushRef="#br0" timeOffset="29676.12">7420 1191 24575,'3'-2'0,"1"-1"0,-1 0 0,1 1 0,-1 0 0,1 0 0,0 0 0,0 0 0,0 1 0,0-1 0,6 0 0,3-3 0,97-47 0,-109 51 0,0 1 0,-1-1 0,1 1 0,0-1 0,0 1 0,0 0 0,-1 0 0,1-1 0,0 1 0,0 0 0,0 0 0,0 0 0,-1 0 0,1 0 0,0 0 0,0 0 0,0 0 0,0 0 0,-1 0 0,1 1 0,0-1 0,0 0 0,0 0 0,-1 1 0,1-1 0,0 1 0,0-1 0,-1 0 0,1 1 0,0 0 0,-1-1 0,1 1 0,-1-1 0,1 1 0,0 0 0,-1-1 0,1 1 0,-1 0 0,0 0 0,1-1 0,-1 1 0,0 0 0,1 0 0,-1 0 0,0-1 0,0 0 0,0 1 0,0 1 0,1 7 0,0-1 0,-1 0 0,0 1 0,-2 9 0,1-5 0,-1 9 0,1-13 0,0-1 0,0 0 0,1 0 0,0 1 0,0-1 0,1 0 0,0 1 0,1-1 0,0-1 0,3 9 0,-5-16 0,0 1 0,0-1 0,0 0 0,0 1 0,0-1 0,0 0 0,0 1 0,0-1 0,0 0 0,1 1 0,-1-1 0,0 0 0,0 0 0,0 1 0,1-1 0,-1 0 0,0 0 0,0 1 0,1-1 0,-1 0 0,0 0 0,0 0 0,1 1 0,-1-1 0,0 0 0,1 0 0,-1 0 0,0 0 0,1 0 0,-1 0 0,0 0 0,1 0 0,-1 0 0,0 0 0,0 0 0,1 0 0,-1 0 0,0 0 0,1 0 0,-1 0 0,7-14 0,-2-23 0,-4 2-1365,-1-1-5461</inkml:trace>
  <inkml:trace contextRef="#ctx0" brushRef="#br0" timeOffset="29961.14">7640 863 24575,'-1'0'0,"0"0"0,1 0 0,-1 0 0,0 0 0,0 1 0,0-1 0,0 0 0,0 0 0,0 1 0,1-1 0,-1 1 0,0-1 0,0 1 0,1-1 0,-1 1 0,0 0 0,1-1 0,-1 1 0,0 0 0,1-1 0,-1 1 0,1 0 0,-1-1 0,1 1 0,0-1 0,-1 1 0,1 0 0,0 0 0,-1 0 0,1 0 0,0 0 0,0 0 0,0 0 0,0 0 0,0-1 0,0 1 0,0 0 0,0 0 0,0 0 0,1 0 0,-1 1 0,1 1 0,-1-1 0,0 1 0,1-1 0,0 1 0,0-1 0,0 0 0,0 1 0,0-1 0,0 0 0,0 0 0,1 0 0,-1 1 0,1-2 0,2 4 0,-4-4 0,1-1 0,-1 0 0,1 1 0,0-1 0,-1 1 0,1-1 0,-1 0 0,1 0 0,-1 1 0,1-1 0,0 0 0,-1 0 0,1 1 0,0-1 0,-1 0 0,1 0 0,-1 0 0,1 0 0,0 0 0,-1 0 0,1 0 0,0 0 0,-1 0 0,1-1 0,0 1 0,-1 0 0,1 0 0,-1-1 0,1 1 0,0 0 0,-1 0 0,1-1 0,-1 1 0,2-1 0,-2 1 0,1-1 0,-1 1 0,1 0 0,-1-1 0,0 0 0,1 1 0,-1-1 0,0 1 0,1-1 0,-1 1 0,0-1 0,0 0 0,1 1 0,-1-1 0,0 0 0,0 1 0,0-2 0,1 0 0,-1 0 0,0-1 0,0 1 0,1 0 0,-1-1 0,-1 1 0,1-1 0,0 1 0,-1 0 0,1-1 0,-1 1 0,1 0 0,-3-4 0,3 5 0,-1 0 0,1 0 0,-2 0 0,2 1 0,-1-1 0,1 0 0,-1 0 0,1 1 0,-1-1 0,0 1 0,1 0 0,-1-1 0,0 1 0,1-1 0,-1 1 0,0 0 0,0-1 0,0 1 0,1 0 0,-1-1 0,0 1 0,-2 0 0,3 0 0,-1 0 0,0 0 0,1 1 0,-1-1 0,0 1 0,1-1 0,-1 1 0,1-1 0,-1 1 0,0-1 0,1 0 0,0 0 0,-1 1 0,1 0 0,-1-1 0,1 1 0,0-1 0,-1 1 0,1 0 0,-1 1 0,0 2 0,0 1 0,0-1 0,0 1 0,1-1 0,-1 1 0,1-1 0,0 9 0,5 6-1365,1-4-5461</inkml:trace>
  <inkml:trace contextRef="#ctx0" brushRef="#br0" timeOffset="30254.22">7781 922 24575,'0'1'0,"-1"0"0,0 1 0,1-1 0,0 0 0,-1 1 0,1-1 0,0 1 0,-1-1 0,1 0 0,0 1 0,0 2 0,0-2 0,-1 82 0,20 164 0,-13-198 0,22 213 0,-30-291 10,2-38 0,1 20-1395,-1-9-5441</inkml:trace>
  <inkml:trace contextRef="#ctx0" brushRef="#br0" timeOffset="31080.92">7828 1079 24575,'-1'-4'-39,"0"0"-1,0-1 1,0 1-1,1 0 1,0-1-1,0 1 1,0 0-1,1-1 1,-1 2-1,1-1 1,0-1-1,0 1 1,3-8-1,-2 10 57,-1 0 1,0 1-1,0-1 0,1 1 0,-1-1 1,0 1-1,1-1 0,0 1 1,-1 0-1,1-1 0,0 1 0,0 0 1,-1 0-1,1 0 0,0 1 1,0-1-1,0 0 0,0 1 0,0-1 1,0 1-1,0 0 0,1 0 1,-1-1-1,0 1 0,0 1 1,0-1-1,0 0 0,0 0 0,0 1 1,0-1-1,2 2 0,3 0-17,-2-1 0,0 2 0,0-1 0,0 0 0,-1 1 0,1 0 0,-1 0 0,1 1 0,-1-1 0,0 1 0,0 0 0,0 0 0,-1 0 0,0 0 0,5 6 0,-7-7 0,1-1 0,-1 1 0,1-1 0,-1 1 0,0 0 0,0 0 0,0 0 0,-1 0 0,1-1 0,-1 1 0,1 0 0,-1 0 0,0 0 0,0 0 0,0 0 0,-1 0 0,1 0 0,-1 0 0,0 0 0,1 0 0,-1 0 0,0-1 0,-1 1 0,1 0 0,0-1 0,-1 0 0,0 0 0,1 1 0,-4 2 0,1-1 0,1-1 0,-1 0 0,0 0 0,0 0 0,0 0 0,0-1 0,-1 0 0,1 0 0,0 0 0,-1 0 0,0-1 0,0 1 0,1-1 0,-2 0 0,1-1 0,0 1 0,0-1 0,-6 0 0,11 0 0,-1 0 0,0-1 0,1 1 0,-1 0 0,0 0 0,0 0 0,1 0 0,-1-1 0,0 1 0,1 0 0,-1-1 0,0 1 0,1 0 0,-1-1 0,1 1 0,-1-1 0,1 1 0,-1-1 0,1 1 0,-1-1 0,1 1 0,-1-1 0,1 0 0,0 1 0,-1-1 0,1 0 0,0 1 0,0-1 0,-1 0 0,1 1 0,0-1 0,0 0 0,0 1 0,0-1 0,0 0 0,0 0 0,0 1 0,0-1 0,0 0 0,0 1 0,0-1 0,1 0 0,-1 0 0,0 1 0,0-1 0,1 0 0,-1 1 0,0-1 0,1 1 0,0-2 0,2-3 0,0-1 0,1 1 0,0 1 0,6-8 0,15-12 0,-2 1 0,39-52 0,-55 65 0,-1 0 0,0 1 0,-1-2 0,0 0 0,-1 0 0,0 0 0,-1 0 0,0 0 0,1-15 0,-3 18 0,-1 1 0,0-1 0,0 1 0,-2-10 0,2 16 0,0 0 0,0 0 0,-1 0 0,1 0 0,0 0 0,-1 0 0,1 0 0,-1 0 0,1 0 0,-1 0 0,0 0 0,1 0 0,-1 0 0,0 0 0,1 0 0,-2 0 0,1 1 0,0-1 0,1 1 0,-1 0 0,0 0 0,0 0 0,1 0 0,-1 0 0,0 0 0,0 0 0,1 0 0,-1 0 0,0 0 0,0 1 0,1-1 0,-1 0 0,0 0 0,1 1 0,-1-1 0,0 0 0,1 1 0,-1-1 0,0 1 0,1-1 0,-1 1 0,1-1 0,-1 1 0,0 0 0,-1 2 0,-1 0 0,1 0 0,0 0 0,0 0 0,0 0 0,0 0 0,0 1 0,1-1 0,0 1 0,-1-1 0,1 1 0,1-1 0,-1 1 0,0 0 0,1 0 0,0 6 0,0 3 0,1 0 0,0 1 0,5 17 0,1 3 0,2 1 0,2-1 0,24 56 0,-34-89 0,-1-1 0,0 1 0,0 0 0,1-1 0,-1 1 0,0-1 0,1 1 0,-1 0 0,0-1 0,1 1 0,-1-1 0,1 1 0,-1-1 0,1 1 0,-1-1 0,1 1 0,-1-1 0,1 0 0,0 1 0,-1-1 0,1 0 0,0 0 0,-1 1 0,1-1 0,0 0 0,-1 0 0,1 0 0,0 0 0,-1 0 0,1 0 0,0 0 0,-1 0 0,1 0 0,0 0 0,-1 0 0,1 0 0,0 0 0,-1-1 0,1 1 0,0 0 0,-1 0 0,1-1 0,1 0 0,2-3 0,1 1 0,-1-2 0,0 1 0,7-8 0,12-12 0,-16 22 0,-2 0 0,0 0 0,0 1 0,1 0 0,-1 0 0,1 0 0,-1 0 0,1 1 0,9 0 0,-9 0 0,-1 0 0,1 0 0,-1 0 0,1-1 0,-1 0 0,1 0 0,5-3 0,-8 3 0,-1 0 0,0 0 0,-1 0 0,1-1 0,0 1 0,0-1 0,-1 0 0,1 1 0,0-1 0,-1 0 0,0 0 0,1 0 0,-1 0 0,0 0 0,0 0 0,0-1 0,-1 1 0,1 0 0,0 1 0,-1-2 0,1-3 0,-1-26 0,-5 17 0,5 14 0,0 1 0,-1 0 0,1 0 0,0-1 0,0 1 0,-1 0 0,1 0 0,0-1 0,0 1 0,-1 0 0,1 0 0,0 0 0,-1 0 0,1-1 0,0 1 0,0 0 0,-1 0 0,1 0 0,0 0 0,-1 0 0,1 0 0,0 0 0,-1 0 0,1 0 0,0 0 0,-1 0 0,1 0 0,-1 0 0,1 0 0,0 0 0,0 0 0,-1 0 0,1 1 0,-1-1 0,0 1 0,-1 0 0,1 1 0,0-1 0,0 0 0,0 1 0,0-1 0,0 1 0,0-1 0,0 1 0,0-1 0,0 1 0,1 0 0,-1-1 0,1 1 0,-1 0 0,1-1 0,0 1 0,0 0 0,-1 3 0,1 0 0,0 0 0,0 0 0,0 1 0,1-2 0,1 10 0,-1-11 17,1 0 0,-1 1 0,0-1 1,1 0-1,0 0 0,0 0 0,0 0 0,0-1 0,0 1 0,0 0 0,1-1 0,0 0 0,-1 1 0,1-1 0,0 0 0,0-1 0,0 1 0,0 0 0,4 1 1,1-1-262,0 1 0,0-1 0,0-1 0,0 1 1,0-1-1,18-1 0,-10 0-6582</inkml:trace>
  <inkml:trace contextRef="#ctx0" brushRef="#br0" timeOffset="31589.07">6839 1849 24575,'-3'1'-4760,"6"0"4664,13-2 1562,60-22-817,128-58-1,-97 36-429,-49 21-192,722-269 1820,-761 288-1847,-21 8 0,-26 9 0,-13 4-1365,-3 0-5461</inkml:trace>
  <inkml:trace contextRef="#ctx0" brushRef="#br0" timeOffset="31995.48">6898 1935 24575,'9'-3'0,"0"1"0,0-1 0,-1-1 0,11-5 0,16-6 0,430-147 6,-232 85-109,-27 8-107,219-79-67,-384 130-991,-17 5-5071</inkml:trace>
  <inkml:trace contextRef="#ctx0" brushRef="#br0" timeOffset="32941.08">7393 2395 24575,'0'-3'0,"0"5"0,0 5 0,0 10 0,1 8 0,1 7 0,-1 5 0,5-3 0,1-1 0,1-5 0,3-3 0,-1-8 0,-3-7-8191</inkml:trace>
  <inkml:trace contextRef="#ctx0" brushRef="#br0" timeOffset="33097.51">7427 2243 24575,'4'0'0,"0"3"0,5 3 0,1 5 0,-2 0-8191</inkml:trace>
  <inkml:trace contextRef="#ctx0" brushRef="#br0" timeOffset="33689.5">7561 2467 24575,'2'0'0,"1"0"0,0 0 0,-1 0 0,1 0 0,0 0 0,-1-1 0,1 1 0,0-1 0,-1 0 0,1 0 0,-1 0 0,1 0 0,-1 0 0,1 0 0,-1-1 0,0 1 0,0-1 0,0 1 0,0-1 0,0 1 0,0-1 0,0 0 0,0 0 0,-1 0 0,1-1 0,-1 1 0,0 0 0,1-1 0,-1 1 0,0-1 0,-1 1 0,1-1 0,0 1 0,0-5 0,0-3 0,-1 1 0,0 0 0,-1-1 0,0 2 0,0-1 0,-1 0 0,0 0 0,-6-15 0,5 13 0,-1 0 0,0 1 0,0 0 0,-1 0 0,-1 0 0,0 0 0,0 1 0,-15-17 0,21 25 0,-1 1 0,1-1 0,-1 1 0,1-1 0,0 1 0,-1 0 0,1-1 0,-1 1 0,1-1 0,-1 1 0,1 0 0,-1 0 0,1-1 0,-1 1 0,0 0 0,1 0 0,-1 0 0,1 0 0,-1-1 0,0 1 0,1 0 0,-1 0 0,1 0 0,-1 0 0,0 0 0,1 1 0,-1-1 0,1 0 0,-1 0 0,0 0 0,1 0 0,-1 1 0,1-1 0,-1 0 0,1 0 0,-1 1 0,1-1 0,-1 1 0,1-1 0,-1 0 0,1 1 0,0-1 0,-1 1 0,1-1 0,0 1 0,-1-1 0,1 1 0,0-1 0,-1 1 0,1-1 0,0 1 0,0 0 0,0-1 0,0 1 0,-1 0 0,0 6 0,0-1 0,0 0 0,0 0 0,0 8 0,1 46 0,3-1 0,13 78 0,41 114 0,-41-199 0,30 66 0,-36-96 0,2 1 0,0-1 0,1 0 0,2-2 0,17 21 0,-27-35 0,0-1 0,0 0 0,0 0 0,1-1 0,0 1 0,0-2 0,0 0 0,7 4 0,-12-6 0,0-1 0,1 1 0,-1-1 0,0 0 0,1 1 0,-1-1 0,1 0 0,-1 0 0,0 0 0,1 0 0,-1 0 0,1 0 0,-1-1 0,0 1 0,1 0 0,-1-1 0,0 1 0,3-1 0,-3-1 0,1 1 0,-1 0 0,1-1 0,-1 1 0,0-1 0,0 1 0,1 0 0,-1-1 0,0 1 0,0-1 0,-1 0 0,1 0 0,0 0 0,-1 0 0,1 0 0,0-3 0,3-25 0,-1 0 0,-1 1 0,-5-57 0,0 27 0,3 41 0,0-8 0,0 1 0,-2 1 0,-1-2 0,-1 1 0,-11-37 0,14 59 0,-1 0 0,1 0 0,0 0 0,-1 1 0,1-1 0,-1 0 0,0 1 0,0 0 0,0-1 0,0 1 0,0 0 0,-1 0 0,1 0 0,-1 0 0,1 1 0,-1 0 0,1-1 0,-1 1 0,0 0 0,0 0 0,0 0 0,0 0 0,0 0 0,0 1 0,-4-1 0,3 1 0,1 0 0,-1 0 0,0 1 0,1-1 0,-1 1 0,1 0 0,-1 0 0,1 0 0,-1 0 0,1 1 0,0 0 0,0-1 0,-1 0 0,1 1 0,1 1 0,-1-1 0,0 0 0,0 1 0,1 0 0,-5 5 0,7-7-54,-1-1-1,1 1 0,-1-1 1,1 1-1,0-1 1,-1 1-1,1-1 0,0 1 1,0-1-1,-1 1 1,1 0-1,0-1 0,0 1 1,0 0-1,0-1 0,0 1 1,0 0-1,0-1 1,0 1-1,0 0 0,0-1 1,0 1-1,0-1 1,0 2-1</inkml:trace>
  <inkml:trace contextRef="#ctx0" brushRef="#br0" timeOffset="34047.8">8042 2381 24575,'0'0'0,"0"-1"0,0 0 0,0 1 0,-1-1 0,1 1 0,0-1 0,0 0 0,0 1 0,-1-1 0,1 1 0,0-1 0,-1 1 0,1-1 0,0 0 0,-1 1 0,1 0 0,-1-1 0,1 1 0,-1-1 0,1 1 0,-1-1 0,1 1 0,-1 0 0,1 0 0,-1-1 0,0 1 0,1 0 0,-1 0 0,0-1 0,1 1 0,-1 0 0,1 0 0,-1 0 0,-1 0 0,1 0 0,-1 0 0,0 0 0,0 0 0,0 0 0,0 0 0,1 1 0,-1-1 0,0 1 0,0-1 0,-3 2 0,2 1 0,-1 0 0,0 0 0,1 0 0,0 0 0,0 1 0,0-1 0,0 1 0,0 0 0,-2 5 0,4-7 0,0-1 0,0 1 0,0 0 0,0 0 0,0 0 0,0 0 0,1 0 0,-1 0 0,1 0 0,0 0 0,-1 0 0,1 0 0,0 0 0,0 0 0,0 0 0,0 0 0,1 0 0,-1 0 0,0 0 0,1-1 0,0 1 0,-1 0 0,2 2 0,-1-3 0,0 0 0,1 1 0,-1-2 0,0 1 0,1 0 0,-1 0 0,0 0 0,1-1 0,-1 1 0,1 0 0,-1-1 0,1 0 0,-1 1 0,1-1 0,-1 0 0,1 0 0,0 0 0,1 0 0,33-2 0,-26 0 0,-3 2 0,-1-1 0,1 1 0,-1 0 0,14 2 0,-19-2 0,-1 0 0,1 0 0,0 0 0,0 1 0,0-1 0,-1 0 0,1 0 0,0 1 0,0-1 0,-1 1 0,1-1 0,0 0 0,-1 1 0,1-1 0,0 1 0,-1 0 0,1-1 0,-1 1 0,1-1 0,-1 1 0,1 0 0,-1-1 0,1 1 0,-1 0 0,0 0 0,1-1 0,-1 1 0,0 0 0,0 0 0,0-1 0,0 1 0,1 0 0,-1 0 0,0 0 0,0 0 0,0-1 0,-1 1 0,1 0 0,0 0 0,0 0 0,0-1 0,-1 1 0,1 0 0,0 0 0,-1-1 0,1 1 0,0 0 0,-1-1 0,1 1 0,-1 0 0,1-1 0,-2 2 0,-1 2 9,0 0 1,-1 1-1,0-1 0,0 0 0,0-1 1,0 1-1,0-1 0,-1 0 0,0-1 0,1 1 1,-1-1-1,-6 3 0,0-1-306,-1 0 0,-1 0 0,1-1 0,-14 2 0,4-3-6529</inkml:trace>
  <inkml:trace contextRef="#ctx0" brushRef="#br0" timeOffset="34768.32">6397 2829 24575,'-6'-1'0,"1"1"0,-1 1 0,0-1 0,0 1 0,0 0 0,1 0 0,-1 0 0,0 1 0,1 0 0,0 0 0,-1 0 0,1 1 0,0 0 0,0 0 0,0 0 0,1 1 0,-1-1 0,1 1 0,0-1 0,0 1 0,0 1 0,-5 7 0,3-4 0,2-1 0,-1 1 0,1 0 0,0 0 0,1 0 0,-1 0 0,1 0 0,1 0 0,0 1 0,1 0 0,0 0 0,0-1 0,0 11 0,2-17 0,-1 0 0,1-1 0,0 1 0,-1 0 0,1 0 0,0 0 0,0-1 0,0 1 0,0 0 0,0-2 0,1 2 0,0-1 0,-1 1 0,1-1 0,-1 0 0,1 1 0,0-1 0,-1 0 0,1 0 0,0 0 0,0 0 0,-1-1 0,1 1 0,0 0 0,0-1 0,0 1 0,0-1 0,0 0 0,4 1 0,8 0 0,0 0 0,1-1 0,16-1 0,-13 0 0,-8 0 0,-1 1 0,1 1 0,0 0 0,17 4 0,-25-4 0,1 0 0,0-1 0,0 1 0,-1 1 0,1-1 0,-1 0 0,1 1 0,-1-1 0,1 1 0,-1 0 0,0 0 0,0 0 0,0 0 0,0 0 0,0 0 0,-1 0 0,1 1 0,1-1 0,-2 1 0,2 4 0,-2-5 0,-1 0 0,0-1 0,0 1 0,0 0 0,0 0 0,0 0 0,0 0 0,0 0 0,-1-1 0,1 0 0,-1 1 0,1 0 0,-1-1 0,0 1 0,0 0 0,-1 0 0,1-1 0,0 1 0,0-1 0,0 1 0,0-1 0,0 0 0,-1 1 0,1-1 0,-1 0 0,-2 2 0,-5 3 0,0 0 0,0 0 0,-12 4 0,20-9 0,-23 10 0,-37 11 0,50-18 0,1-1 0,-1-1 0,-1 0 0,1-1 0,0 0 0,-14 0 0,24-1-26,0 0 0,-1 0-1,1 0 1,0 0 0,0 0 0,0 0-1,0-1 1,0 1 0,0 0 0,-1 0-1,1-1 1,0 1 0,0-1 0,0 1-1,0-1 1,0 0 0,0 1 0,1-1-1,-1 0 1,0 1 0,0-1 0,0 0-1,1 0 1,-1 0 0,0 0 0,1 0-1,-1 0 1,1 0 0,-1 0 0,1 0-1,-1 0 1,1 0 0,0 0 0,0 1-1,-1-1 1,1-1 0,0 1 0,0 0-1,0 0 1,0 0 0,0 0 0,1 0-1,-1 0 1,0-1 0,0 1 0,1 0-1,-1 0 1,1 0 0,-1 0 0,1 0-1,0-2 1,7-6-6800</inkml:trace>
  <inkml:trace contextRef="#ctx0" brushRef="#br0" timeOffset="35187.6">6464 2980 24575,'1'3'0,"0"0"0,1 0 0,-1 0 0,1 0 0,0 0 0,0 0 0,0-1 0,0 1 0,0-1 0,5 4 0,-2-1 0,1 1 0,0-1 0,0-2 0,10 9 0,-11-10 0,1 1 0,-1-1 0,0 0 0,1-1 0,-1 1 0,1-1 0,-1 0 0,1-1 0,9 1 0,-14-1 0,1 0 0,0-1 0,-1 1 0,1 0 0,-1 0 0,1-1 0,0 1 0,-1-1 0,1 0 0,-1 1 0,0-1 0,1 0 0,-1 0 0,0 0 0,1 0 0,-1 0 0,0 0 0,0 0 0,0 0 0,0-1 0,0 1 0,0 0 0,0-1 0,0 1 0,0-1 0,-1 1 0,1-1 0,-1 1 0,1-1 0,-1 1 0,0 0 0,1 0 0,-1-1 0,0 0 0,0 1 0,0-1 0,0-2 0,-1-3 0,0-1 0,0 0 0,0 1 0,-1-1 0,0 1 0,0-1 0,-1 1 0,0 0 0,0 1 0,-1-1 0,0 1 0,0-1 0,-7-6 0,7 6-103,8 6 255,12 7-448,-11-4-822,7 2-5708</inkml:trace>
  <inkml:trace contextRef="#ctx0" brushRef="#br0" timeOffset="35760.36">6705 2881 24575,'-1'-1'0,"1"0"0,0 0 0,0 0 0,0 0 0,0 0 0,0 0 0,0 0 0,1 0 0,-1 0 0,0 0 0,0 0 0,1 0 0,-1 0 0,0 1 0,1-1 0,-1 0 0,1 1 0,-1-1 0,1 0 0,0 1 0,-1-1 0,1 0 0,0 1 0,0-1 0,-1 0 0,1 1 0,1-2 0,1 2 0,-2 0 0,1 0 0,-1 0 0,1 0 0,-1 0 0,1 0 0,-1 1 0,1-1 0,-1 0 0,1 1 0,-1-1 0,1 1 0,-1 0 0,0-1 0,1 1 0,-1 0 0,0 0 0,2 0 0,2 2 0,-1 0 0,1 1 0,-1 0 0,0 0 0,0 0 0,0 0 0,-1 0 0,1 1 0,-1 0 0,0 0 0,0 0 0,-1 0 0,0 0 0,3 8 0,-6-5 0,-3-11 0,-6-14 0,9 8 0,0-1 0,0 0 0,1 1 0,1-1 0,-1 0 0,1 1 0,1 0 0,0-1 0,0 1 0,1-1 0,0 1 0,1 0 0,0 0 0,9-14 0,-11 21 0,0 0 0,-1 0 0,1 1 0,0-1 0,0 0 0,0 1 0,1 0 0,-1-1 0,0 1 0,0 0 0,1 0 0,-1 0 0,1 0 0,-1 1 0,1-1 0,-1 1 0,1-1 0,-1 1 0,1 0 0,-1 0 0,1 0 0,0 0 0,-1 1 0,1-1 0,-1 1 0,1-1 0,-1 1 0,1 0 0,2 1 0,2 1 0,1 0 0,-1 1 0,0 0 0,0 0 0,-1 0 0,1 1 0,-1-1 0,8 9 0,-13-13 0,-1 0 0,1 1 0,0-1 0,-1 1 0,1-1 0,-1 1 0,0-1 0,1 1 0,-1 0 0,1-1 0,-1 1 0,0 0 0,1-1 0,-1 1 0,0 0 0,0-1 0,1 1 0,-1 0 0,0-1 0,0 1 0,0 0 0,0-1 0,0 1 0,0 0 0,0 0 0,0-1 0,0 1 0,-1 0 0,1-1 0,0 1 0,0 0 0,-1 1 0,0-2 0,0 0 0,1 0 0,-1 1 0,0-1 0,1 0 0,-1 0 0,0 0 0,1 0 0,-1 0 0,0 0 0,1 0 0,-1 0 0,0 0 0,0 0 0,1 0 0,-1-1 0,-1 1 0,2 0 0,-1 0 0,1-1 0,-1 1 0,0 0 0,1-1 0,-1 1 0,1-1 0,-1 1 0,1-1 0,-1 1 0,1-1 0,-1 1 0,1-1 0,-1 1 0,0-2 0,-2-2 0,0-1 0,1 0 0,-1 0 0,1 0 0,0 0 0,0 0 0,1 0 0,-1 0 0,1-1 0,0 1 0,1-1 0,-1 0 0,1 1 0,0-1 0,1 1 0,-1-1 0,1 1 0,0-1 0,1 1 0,3-10 0,-4 11 0,1 1 0,-1-1 0,1 0 0,0 0 0,1 1 0,-1-1 0,1 1 0,-1 0 0,1-1 0,1 1 0,-1 1 0,6-5 0,-7 5 0,1 1 0,0-1 0,-1 1 0,1 0 0,0 0 0,0 0 0,0 1 0,0-1 0,0 1 0,0-1 0,0 1 0,0 0 0,0 0 0,0 0 0,0 1 0,0-1 0,0 1 0,0 0 0,3 1 0,0-1-52,-1 1-1,1 0 1,-1 1-1,0-1 1,0 1-1,0 0 1,0 0-1,0 1 1,-1-1-1,1 1 1,-1 0-1,0 0 1,0 1-1,0-1 1,-1 1-1,1 0 1,-1-1-1,-1 1 1,1 0-1,-1 0 1,1 1-1,-2-1 0,1 1 1,0-1-1,0 10 1,-2 2-6774</inkml:trace>
  <inkml:trace contextRef="#ctx0" brushRef="#br0" timeOffset="36193.98">6391 3486 24575,'0'0'0,"-1"0"0,1 0 0,0 0 0,0 0 0,0 0 0,0 0 0,0 0 0,0 0 0,-1 0 0,1 0 0,0 0 0,0 0 0,0 0 0,0 0 0,0 0 0,0 0 0,-1 0 0,1 0 0,0 0 0,0-1 0,0 1 0,0 0 0,0 0 0,0 0 0,0 0 0,0 0 0,0 0 0,0 0 0,-1-1 0,1 1 0,0 0 0,0 0 0,0 0 0,0 0 0,0 0 0,0-1 0,0 1 0,0 0 0,0 0 0,0 0 0,0 0 0,0 0 0,0 0 0,0-1 0,0 1 0,1 0 0,-1 0 0,0 0 0,0 0 0,0 0 0,0 0 0,0-1 0,0 1 0,0 0 0,0 0 0,0 0 0,0 0 0,1 0 0,-1 0 0,0 0 0,0 0 0,0-1 0,0 1 0,0 0 0,0 0 0,0 0 0,1 0 0,-1 0 0,10-9 0,47-30 0,80-41 0,71-23 0,-129 64 0,906-386-1602,25 55-1,-990 364 1586,-12 3 48,-1 1-1,0-1 1,1 0 0,7-6 0,-48 20 2640,-26 19-3639,26-15-5858</inkml:trace>
  <inkml:trace contextRef="#ctx0" brushRef="#br0" timeOffset="36631.05">6859 3217 24575,'-6'2'0,"4"-1"0,-1 0 0,1 0 0,0 0 0,0 0 0,0 0 0,0 0 0,0 1 0,0-1 0,0 0 0,1 1 0,-1 0 0,1-1 0,-3 4 0,5-5 0,1 1 0,-1-1 0,1 0 0,0-1 0,-1 1 0,1 0 0,-1 0 0,1-1 0,-1 1 0,1-1 0,-1 1 0,3-2 0,158-76 0,-53 23 0,1478-597-1601,-1399 592 1552,99-36-51,-259 84-974,-17 4-4293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4T23:54:05.444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29 160 24575,'-2'0'0,"0"0"0,3-2 0,4-1 0,2 0 0,5-3 0,2 0 0,3 1 0,1 1 0,0 1 0,-4 5 0,-4 2-8191</inkml:trace>
  <inkml:trace contextRef="#ctx0" brushRef="#br0" timeOffset="210.05">3 293 24575,'-3'0'0,"5"0"0,3 0 0,5-3 0,6-2 0,5-1 0,5-1 0,3-1 0,1-1 0,2 3 0,-2-3 0,-5 2-8191</inkml:trace>
  <inkml:trace contextRef="#ctx0" brushRef="#br0" timeOffset="660.56">695 47 24575,'0'-2'0,"0"0"0,0-1 0,0 1 0,-1-1 0,1 1 0,0 0 0,-1-1 0,0 1 0,0 0 0,0-1 0,0 1 0,0 0 0,0 0 0,0 0 0,-1 0 0,-2-3 0,3 4 0,0 0 0,0 1 0,0-1 0,0 1 0,-1-1 0,1 1 0,0 0 0,0-1 0,0 1 0,-1 0 0,1 0 0,0 0 0,0 0 0,-1 0 0,1 0 0,0 0 0,0 0 0,0 0 0,-1 1 0,1-1 0,0 1 0,0-1 0,0 0 0,0 1 0,0 0 0,-1-1 0,1 1 0,0 0 0,1 0 0,-1-1 0,0 1 0,0 0 0,0 0 0,-1 1 0,-1 2 0,0 0 0,0-1 0,0 1 0,0 0 0,0 1 0,1-1 0,0 0 0,0 1 0,0-1 0,0 1 0,-1 9 0,2-12 0,1 0 0,0 0 0,-1 0 0,1 1 0,0-1 0,0 0 0,0 0 0,1 1 0,-1-1 0,1 0 0,-1 0 0,1 0 0,-1 0 0,1 0 0,0 0 0,0 0 0,0 0 0,0 0 0,1 0 0,-1 0 0,0 0 0,1-1 0,-1 1 0,1-1 0,0 1 0,-1-1 0,1 1 0,2 0 0,35 16 0,-23-11 0,29 17 0,-42-21 0,1-1 0,0 1 0,-1 0 0,0 0 0,1 0 0,-1 0 0,-1 1 0,1-1 0,0 1 0,-1 0 0,1 0 0,1 5 0,-3-8 0,-1 1 0,1-1 0,-1 1 0,0-1 0,0 1 0,1-1 0,-1 1 0,0-1 0,0 1 0,0-1 0,-1 1 0,1-1 0,0 1 0,0-1 0,-1 0 0,1 1 0,-1-1 0,1 1 0,-1-1 0,-1 2 0,0 0 0,0 0 0,-1-1 0,1 1 0,-1-1 0,1 0 0,-1 0 0,0 0 0,-5 3 0,-3 1 0,1-1 0,-2-1 0,1 0 0,-15 3 0,20-6 0,0 0 0,0 0 0,0 0 0,0 0 0,-13-1 0,17-1 0,1 1 0,-1 0 0,1-1 0,-1 1 0,0-1 0,1 1 0,-1-1 0,1 0 0,0 1 0,-1-1 0,1 0 0,-1 0 0,1 0 0,0 0 0,0 0 0,0-1 0,0 1 0,0 0 0,0-1 0,0 1 0,0 0 0,0-1 0,0 1 0,1-1 0,-1 1 0,1-1 0,-1-2 0,-4-32-1365,5 19-5461</inkml:trace>
  <inkml:trace contextRef="#ctx0" brushRef="#br0" timeOffset="1094.14">941 107 24575,'2'14'0,"0"0"0,1 0 0,0 0 0,1 0 0,1-1 0,10 23 0,-12-29 0,1-1 0,0 1 0,0-1 0,0 0 0,0 0 0,1-1 0,0 1 0,7 5 0,-11-10 0,1 0 0,-1 0 0,0 0 0,0 0 0,1 0 0,-1 0 0,1-1 0,-1 1 0,1 0 0,-1-1 0,1 1 0,0-1 0,-1 0 0,1 1 0,-1-1 0,1 0 0,0 0 0,-1 0 0,1 0 0,0 0 0,-1 0 0,1-1 0,0 1 0,-1-1 0,1 1 0,-1-1 0,1 1 0,-1-1 0,1 0 0,-1 0 0,0 1 0,1-1 0,-1 0 0,0-1 0,1 1 0,-1 0 0,0 0 0,0 0 0,0-1 0,0 1 0,1-3 0,1-1 0,-1 1 0,0-1 0,0 0 0,0 0 0,0 0 0,-1 0 0,0-1 0,0 1 0,0-9 0,-1-51 0,-2 40 0,2 18-105,0 5 131,0-1 1,0 1-1,0 0 1,0 0-1,0-1 1,0 1-1,1 0 1,0-5-1,6 5-302,7 10-946,-1 2-5604</inkml:trace>
  <inkml:trace contextRef="#ctx0" brushRef="#br0" timeOffset="1657.52">1254 121 24575,'-6'77'0,"6"-75"0,-1 21 0,2 0 0,1 0 0,6 33 0,-4-122 0,-5 37 0,0 15 0,1 0 0,0 0 0,4-26 0,-4 39 0,0 1 0,0 0 0,0 0 0,0-1 0,0 1 0,1 0 0,-1-1 0,0 1 0,0 0 0,0 0 0,0 0 0,1-1 0,-1 1 0,0 0 0,0 0 0,1 0 0,-1-1 0,0 1 0,0 0 0,1 0 0,-1 0 0,0 0 0,0 0 0,1 0 0,-1 0 0,0-1 0,1 1 0,-1 0 0,0 0 0,0 0 0,1 0 0,-1 0 0,0 0 0,1 0 0,-1 1 0,0-1 0,1 0 0,-1 0 0,0 0 0,0 0 0,1 0 0,-1 0 0,0 0 0,0 1 0,1-1 0,-1 0 0,0 0 0,0 0 0,0 1 0,1-1 0,15 13 0,-12-9 0,1 0 0,-1-1 0,1 1 0,0-1 0,1-1 0,-1 1 0,0 0 0,1-1 0,-1 0 0,1-1 0,0 1 0,-1-1 0,1 0 0,12 0 0,-15-1 0,0 0 0,0-1 0,-1 1 0,1-1 0,0 0 0,0 1 0,0-1 0,-1-1 0,1 1 0,0 0 0,-1-1 0,1 1 0,-1-1 0,0 0 0,1 0 0,-1 0 0,0 0 0,0 0 0,0 0 0,-1-1 0,1 1 0,0-1 0,-1 1 0,1-1 0,-1 1 0,0-1 0,0 0 0,0 0 0,0-4 0,4-5 0,-4 25 0,0 2 0,6 35 0,19 72 0,-25-120-80,-1 1 0,1-1-1,-1 1 1,1-1 0,0 1-1,0-1 1,0 0 0,1 1-1,-1-1 1,0 0 0,1 0 0,-1 0-1,1 0 1,0 0 0,0 0-1,3 2 1,2-1-6746</inkml:trace>
  <inkml:trace contextRef="#ctx0" brushRef="#br0" timeOffset="1877.29">1680 227 24575,'0'-2'0,"2"-1"0,1 2 0,0 4 0,0 5 0,-2 4 0,0 5 0,0 2 0,-1 2 0,0 0 0,2-4 0,1-3 0,0-6 0</inkml:trace>
  <inkml:trace contextRef="#ctx0" brushRef="#br0" timeOffset="2032.25">1707 81 24575,'2'0'0,"3"3"0</inkml:trace>
  <inkml:trace contextRef="#ctx0" brushRef="#br0" timeOffset="2580.41">1866 247 24575,'4'0'0,"-1"0"0,0 0 0,0-1 0,0 1 0,0-1 0,0 0 0,0 0 0,0 0 0,0 0 0,0 0 0,0-1 0,0 1 0,-1-1 0,1 0 0,0 0 0,2-2 0,-2 0 0,0 0 0,0 1 0,0-1 0,0-1 0,-1 1 0,1 0 0,-1-1 0,0 1 0,2-8 0,-1-2 0,-1 1 0,0 0 0,0-1 0,-2 0 0,1 1 0,-4-22 0,-1 24 0,-1 18 0,-4 19 0,1 7 0,2 1 0,-2 53 0,6 72 0,2-90 0,-1-32 0,3 87 0,-1-104 0,2 0 0,0 0 0,1 0 0,6 19 0,-9-37 0,0 0 0,-1 0 0,1 1 0,0-1 0,0 0 0,1 0 0,-1 0 0,0 0 0,1 0 0,0 0 0,-1 0 0,1 0 0,0-1 0,0 1 0,0-1 0,3 2 0,-5-2 0,1-1 0,0 0 0,0 0 0,0 1 0,-1-1 0,1 0 0,0 0 0,0 0 0,0 0 0,0 0 0,-1 0 0,1 0 0,0-1 0,0 1 0,0 0 0,-1 0 0,1-1 0,0 1 0,1-1 0,-1 0 0,1 0 0,-1 0 0,1-1 0,-1 1 0,1 0 0,-1-1 0,0 1 0,0-1 0,0 0 0,2-3 0,3-6 0,-2-1 0,1 1 0,-2-1 0,1 0 0,1-18 0,5-65 0,-7 66 0,-3 23 0,2-10 0,-1 0 0,-1 0 0,0 0 0,-4-24 0,4 36 0,-1 1 0,0-1 0,0 0 0,0 1 0,-1-1 0,1 1 0,-1-1 0,0 1 0,0 0 0,0 0 0,0 0 0,0 0 0,-1 0 0,1 0 0,-1 1 0,0-1 0,0 1 0,0-1 0,0 1 0,0 0 0,-1 1 0,1-1 0,-1 0 0,-6-1 0,-15-2-1365,3 3-5461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4T23:54:08.651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78 154 24575,'-3'-21'0,"2"21"0,1 0 0,0-1 0,0 1 0,0 0 0,0 0 0,0 0 0,0 0 0,-1 0 0,1 0 0,0 0 0,0-1 0,0 1 0,0 0 0,-1 0 0,1 0 0,0 0 0,0 0 0,0 0 0,-1 0 0,1 0 0,0 0 0,0 0 0,0 0 0,0 0 0,-1 0 0,1 0 0,0 0 0,0 0 0,0 0 0,-1 0 0,1 0 0,0 1 0,0-1 0,0 0 0,0 0 0,0 0 0,-1 0 0,1 0 0,0 0 0,0 0 0,0 1 0,0-1 0,0 0 0,0 0 0,-1 0 0,1 1 0,-3 3 0,1 0 0,-1 0 0,1 1 0,0-1 0,-4 10 0,-5 18 0,1 1 0,2 0 0,1 1 0,1 0 0,2 0 0,2 0 0,2 48 0,1-74 0,0 0 0,0 0 0,1-1 0,0 1 0,0 0 0,1-1 0,0 1 0,0-1 0,1 0 0,0 0 0,0 0 0,0-1 0,9 10 0,-8-11 0,1-1 0,-1 1 0,1-1 0,0 0 0,0 0 0,0-1 0,0 0 0,1 0 0,0 0 0,-1-1 0,1 0 0,0 0 0,0-1 0,0 0 0,9 0 0,9-1-1365,-4-1-5461</inkml:trace>
  <inkml:trace contextRef="#ctx0" brushRef="#br0" timeOffset="1584.74">530 180 24575,'2'98'0,"-5"110"0,2-207 0,1-5 0,-2-14 0,0-27 0,2 3 0,1 0 0,2 0 0,3 0 0,1 1 0,2 0 0,26-75 0,-33 111 0,0 0 0,0 0 0,1 1 0,0-1 0,0 1 0,0-1 0,0 1 0,6-5 0,-8 8 0,0 0 0,0 1 0,0-1 0,0 0 0,0 1 0,0-1 0,0 1 0,0-1 0,0 1 0,0 0 0,1-1 0,-1 1 0,0 0 0,0 0 0,0 0 0,1 0 0,-1 0 0,0 0 0,0 0 0,0 0 0,0 1 0,1-1 0,-1 0 0,0 1 0,0-1 0,0 1 0,0-1 0,0 1 0,0-1 0,0 1 0,0 0 0,0-1 0,0 1 0,0 0 0,0 0 0,-1 0 0,1 0 0,0 0 0,-1 0 0,1 0 0,1 2 0,4 7 0,0 0 0,-1 0 0,0 1 0,-1-1 0,0 1 0,0 0 0,-1 0 0,-1 1 0,0-1 0,0 1 0,-1-1 0,-1 1 0,0-1 0,0 1 0,-2-1 0,-1 13 0,0-16 0,1-1 0,-1 0 0,-1 0 0,1-1 0,-1 1 0,0-1 0,-1 0 0,-6 7 0,9-10 0,0-1 0,0 1 0,0-1 0,-1 0 0,1 0 0,-1 0 0,0 0 0,1 0 0,-1-1 0,0 1 0,0-1 0,0 0 0,0 0 0,0 0 0,-1 0 0,1 0 0,0-1 0,0 0 0,-1 1 0,1-1 0,-4-1 0,6 1 0,-1 0 0,1-1 0,0 1 0,0 0 0,0-1 0,0 1 0,0-1 0,0 0 0,0 1 0,0-1 0,1 0 0,-1 0 0,0 0 0,0 1 0,0-1 0,1 0 0,-1 0 0,1 0 0,-1 0 0,0 0 0,1 0 0,0 0 0,-1-1 0,1 1 0,0 0 0,-1 0 0,1 0 0,0 0 0,0 0 0,0 0 0,0-1 0,0 1 0,0 0 0,0 0 0,1 0 0,-1 0 0,0 0 0,1-1 0,-1 1 0,0 0 0,1 0 0,0 0 0,-1 0 0,1 0 0,-1 0 0,1 0 0,0 1 0,0-1 0,0 0 0,0 0 0,-1 0 0,1 1 0,0-1 0,0 1 0,0-1 0,0 0 0,0 1 0,0 0 0,1-1 0,-1 1 0,0 0 0,0-1 0,0 1 0,0 0 0,0 0 0,1 0 0,0 0 0,1 1 0,1 0 0,-1 0 0,0 0 0,0 1 0,0-1 0,0 1 0,0 0 0,-1 0 0,1 0 0,-1 0 0,1 0 0,-1 0 0,4 5 0,26 38 0,-27-37 0,15 27-96,-13-22 168,1 1 0,14 17 0,-19-28-186,0 1 0,0-1-1,1 0 1,-1 0 0,1 0 0,0 0-1,0 0 1,0-1 0,0 0 0,0 0-1,1 0 1,5 2 0,8 0-6712</inkml:trace>
  <inkml:trace contextRef="#ctx0" brushRef="#br0" timeOffset="2347.83">956 380 24575,'1'-23'0,"-1"-26"0,-1 45 0,1 1 0,-1-1 0,1 0 0,-1 1 0,0-1 0,0 1 0,-1-1 0,1 1 0,-1-1 0,-2-2 0,4 5 0,-1 0 0,0 0 0,1 0 0,-1 0 0,0 0 0,1 1 0,-1-1 0,0 0 0,0 0 0,0 1 0,0-1 0,0 1 0,0-1 0,0 1 0,0-1 0,0 1 0,0 0 0,0-1 0,0 1 0,0 0 0,0 0 0,0 0 0,0 0 0,0 0 0,0 0 0,-2 0 0,1 1 0,0-1 0,1 1 0,-1 0 0,0 0 0,0 0 0,0 1 0,0-1 0,1 0 0,-1 1 0,1-1 0,-1 1 0,-1 2 0,-2 3 0,-1 0 0,2 1 0,-1 0 0,1 0 0,-4 11 0,6-13 0,0 1 0,1 0 0,-1 0 0,1 0 0,1 0 0,-1 0 0,1 0 0,1 8 0,-1-13 0,0 0 0,1 0 0,-1-1 0,0 1 0,1 0 0,0 0 0,-1 0 0,1-1 0,0 1 0,0 0 0,0-1 0,0 1 0,0-1 0,0 1 0,0-1 0,1 1 0,-1-1 0,0 0 0,1 1 0,-1-1 0,1 0 0,0 0 0,-1 0 0,1 0 0,0-1 0,0 1 0,-1 0 0,1-1 0,0 1 0,0-1 0,0 0 0,0 0 0,0 1 0,3-1 0,-3 0 0,0 0 0,0-1 0,0 1 0,0 0 0,0-1 0,0 1 0,-1-1 0,1 1 0,0-1 0,0 0 0,0 0 0,0 0 0,-1 0 0,1 0 0,-1 0 0,1 0 0,-1 0 0,1-1 0,-1 1 0,1-1 0,-1 1 0,0-1 0,2-3 0,0-1 0,0-1 0,-1 0 0,1 0 0,-2 0 0,2-8 0,7-19 0,-1 81 0,-7-42 0,0 0 0,0 0 0,1 0 0,-1 0 0,7 8 0,-8-11 0,1-1 0,-1 1 0,0 0 0,0-1 0,1 1 0,-1-1 0,1 0 0,0 0 0,-1 1 0,1-1 0,0 0 0,-1 0 0,1 0 0,0-1 0,0 1 0,0 0 0,0-1 0,4 1 0,-5-1 0,0 0 0,-1 0 0,1-1 0,0 1 0,0-1 0,0 1 0,0 0 0,-1-1 0,1 0 0,0 1 0,0-1 0,-1 1 0,1-1 0,-1 0 0,1 1 0,0-1 0,-1 0 0,1 0 0,-1 1 0,0-1 0,1 0 0,-1 0 0,1-1 0,7-25 0,-6 18 0,2-2 0,0 1 0,0-1 0,1 1 0,8-13 0,-12 22 0,0-1 0,0 0 0,0 1 0,1-1 0,-1 1 0,1 0 0,-1-1 0,1 1 0,-1 0 0,1 0 0,0 0 0,0 0 0,-1 0 0,3-1 0,-2 2 0,-1 0 0,0 0 0,0 0 0,1 0 0,-1 0 0,0 1 0,0-1 0,0 0 0,1 1 0,-1-1 0,0 0 0,0 1 0,0-1 0,0 1 0,1 0 0,-1-1 0,0 1 0,0 0 0,-1 0 0,1 0 0,0 0 0,0 0 0,0 0 0,0 0 0,0 1 0,4 6 0,-1 0 0,0 1 0,0 0 0,-1 0 0,0 0 0,-1 0 0,0 1 0,0-1 0,0 12 0,-2-28 0,1 0 0,0 0 0,1 0 0,0 0 0,0 0 0,0 0 0,1 1 0,0-1 0,0 1 0,0-1 0,1 1 0,0 0 0,1 0 0,-1 1 0,1 0 0,0-1 0,0 2 0,1-1 0,-1 0 0,11-5 0,-15 9 0,1 1 0,-1-1 0,1 0 0,-1 1 0,1-1 0,-1 1 0,1-1 0,0 1 0,-1 0 0,1 0 0,-1 0 0,1 0 0,0 0 0,-1 0 0,1 0 0,-1 0 0,1 1 0,0-1 0,-1 1 0,1-1 0,-1 1 0,1 0 0,-1-1 0,0 1 0,1 0 0,-1 0 0,0 0 0,1 0 0,-1 0 0,0 0 0,0 0 0,0 1 0,0-1 0,0 0 0,0 1 0,1 1 0,2 6 0,0 0 0,0 1 0,-1-1 0,4 21 0,1 3 0,-1-21-1365,0-3-5461</inkml:trace>
  <inkml:trace contextRef="#ctx0" brushRef="#br0" timeOffset="2833.14">1509 307 24575,'0'-4'0,"0"-5"0,0 0 0,-1 0 0,0 0 0,-3-12 0,4 20 0,0 0 0,-1 0 0,1 0 0,0 0 0,-1 1 0,1-1 0,0 0 0,-1 0 0,0 0 0,1 0 0,-1 1 0,1-1 0,-1 0 0,0 1 0,1-1 0,-1 0 0,0 1 0,0-1 0,0 1 0,-1-1 0,1 1 0,-1 0 0,1 0 0,0 0 0,-1 0 0,1 0 0,0 1 0,-1-1 0,1 0 0,0 1 0,0-1 0,0 1 0,-1-1 0,1 1 0,0 0 0,0 0 0,0-1 0,0 1 0,0 0 0,0 0 0,-1 1 0,-4 5 0,1-1 0,-1 1 0,1 0 0,0 0 0,1 0 0,0 1 0,0 0 0,-5 15 0,8-20 0,0 1 0,0 0 0,0-1 0,1 1 0,-1 0 0,1-1 0,0 1 0,0 0 0,1-1 0,0 6 0,0-7 0,-1 0 0,1 0 0,0-1 0,-1 1 0,1 0 0,0 0 0,0-1 0,1 1 0,-1-1 0,0 1 0,0-1 0,1 1 0,-1-1 0,1 0 0,-1 0 0,1 0 0,0 1 0,-1-2 0,1 1 0,3 1 0,-4-1 0,0-1 0,0 1 0,0-1 0,1 1 0,-1-1 0,0 1 0,0-1 0,1 0 0,-1 0 0,0 0 0,0 0 0,1 0 0,-1 0 0,0 0 0,1 0 0,-1 0 0,0 0 0,0-1 0,1 1 0,-1-1 0,0 1 0,0-1 0,0 1 0,1-1 0,-1 0 0,0 1 0,0-1 0,0 0 0,0 0 0,0 0 0,1-1 0,1-3 0,-1 0 0,0 1 0,0-1 0,0 0 0,0 0 0,1-8 0,5-13 0,-8 26 0,0 0 0,0 0 0,0 0 0,0 0 0,0 0 0,0 0 0,1 0 0,-1 0 0,0 0 0,0 0 0,0 1 0,0-1 0,0 0 0,0 0 0,0 0 0,0 0 0,0 0 0,0 0 0,0 0 0,0 0 0,0 0 0,0 0 0,1 0 0,-1 0 0,0 0 0,0 0 0,0 0 0,0 0 0,0 0 0,0 1 0,0-1 0,0 0 0,0 0 0,0 0 0,1 0 0,-1 0 0,0 0 0,0-1 0,0 1 0,0 0 0,0 0 0,0 0 0,0 0 0,0 0 0,0 0 0,1 0 0,-1 0 0,0 0 0,0 0 0,0 0 0,0 0 0,0 0 0,0 0 0,0 0 0,0 0 0,0 0 0,0 0 0,0-1 0,0 1 0,0 0 0,0 0 0,0 0 0,0 0 0,0 0 0,1 0 0,-1 0 0,0 0 0,0-1 0,3 14 0,-1 17 0,-2 277 0,0-307 0,0 15 0,-2-1 0,-4 24 0,6-35 0,-1 0 0,1 0 0,-1-1 0,0 1 0,0 0 0,0-1 0,-1 1 0,1 0 0,-1-1 0,1 0 0,-1 1 0,0-1 0,0 0 0,0 0 0,0 0 0,0 0 0,0 0 0,-1 0 0,1-1 0,-4 2 0,5-2 0,0-1 0,0 0 0,0 0 0,0 1 0,0-1 0,0 0 0,0 0 0,0 0 0,0 0 0,0 0 0,0 0 0,0-1 0,1 1 0,-1 0 0,0 0 0,0-1 0,0 1 0,0-1 0,0 1 0,0 0 0,0-1 0,0 0 0,1 1 0,-1-1 0,0 0 0,0 1 0,1-1 0,-1 0 0,0 0 0,1 1 0,-1-1 0,1 0 0,-1-1 0,-1-2 0,0 0 0,0 0 0,1 0 0,0-1 0,-1 1 0,1-7 0,-1-5-341,2 0 0,0 1-1,4-28 1,3-7-6485</inkml:trace>
  <inkml:trace contextRef="#ctx0" brushRef="#br0" timeOffset="3220.22">1695 307 24575,'0'-1'0,"0"1"0,1-1 0,-1 0 0,0 1 0,1-1 0,-1 1 0,0-1 0,1 1 0,-1-1 0,0 1 0,1 0 0,-1-1 0,1 1 0,-1-1 0,1 1 0,-1 0 0,1-1 0,-1 1 0,1 0 0,0 0 0,-1-1 0,1 1 0,-1 0 0,1 0 0,0 0 0,-1 0 0,1 0 0,23-3 0,-18 2 0,-2 0 0,-1 1 0,1-1 0,-1-1 0,1 1 0,-1 0 0,0-1 0,0 0 0,0 0 0,0 0 0,5-4 0,-7 5 0,0 1 0,0-1 0,0 0 0,-1 0 0,1 0 0,0 0 0,0 0 0,-1 0 0,1 0 0,-1 0 0,1 0 0,-1 0 0,1 0 0,-1 0 0,0-1 0,1 1 0,-1 0 0,0 0 0,0 0 0,0 0 0,0-1 0,0 1 0,0 0 0,0 0 0,-1 0 0,1 0 0,0-1 0,-1 1 0,1 0 0,-1 0 0,1 0 0,-1 0 0,1 0 0,-1 0 0,0 0 0,0-1 0,0 1 0,0 0 0,1 1 0,-1-1 0,0 0 0,0 0 0,1 1 0,-1-1 0,0 1 0,0-1 0,0 1 0,0-1 0,1 1 0,-1 0 0,0-1 0,0 1 0,0 0 0,0 0 0,0 0 0,0-1 0,0 1 0,0 0 0,0 0 0,-2 1 0,1-1 0,0 1 0,0 0 0,0-1 0,-1 1 0,1 0 0,0 0 0,0 1 0,0-1 0,-3 3 0,-1 1 0,1 1 0,0-1 0,0 1 0,0 0 0,-4 7 0,5-6 0,0 0 0,0 1 0,1-1 0,0 1 0,0-1 0,1 1 0,0 0 0,1 0 0,-1 0 0,1 15 0,1-20 0,0 0 0,1 0 0,-1 0 0,1-1 0,-1 1 0,1 0 0,0 0 0,0-1 0,0 1 0,1-1 0,-1 1 0,0-1 0,1 1 0,0-1 0,0 0 0,0 0 0,-1 0 0,2 0 0,-1 0 0,0 0 0,0 0 0,1-1 0,-1 1 0,1-1 0,-1 0 0,1 0 0,0 0 0,-1 0 0,1 0 0,0 0 0,0-1 0,-1 1 0,7-1 0,10 2-1365,-1-2-5461</inkml:trace>
  <inkml:trace contextRef="#ctx0" brushRef="#br0" timeOffset="3402.09">2001 380 24575,'0'2'0,"0"6"0,0 3 0,-1 2 0,0 2 0,-3-1 0,-2 2 0,-3-2 0,-4 0 0,1-3 0,1-3-8191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4T23:54:12.919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159 180 24575,'0'-1'0,"0"0"0,0 0 0,0 1 0,0-1 0,0 0 0,0 0 0,0 0 0,0 1 0,-1-1 0,1 0 0,0 0 0,-1 1 0,1-1 0,0 0 0,-1 1 0,1-1 0,-1 0 0,1 1 0,-1-1 0,1 0 0,-1 1 0,0-1 0,1 1 0,-1-1 0,0 1 0,1 0 0,-1-1 0,0 1 0,1-1 0,-1 1 0,0 0 0,0 0 0,1 0 0,-1-1 0,0 1 0,0 0 0,0 0 0,1 0 0,-1 0 0,0 0 0,0 0 0,0 1 0,0-1 0,-2 0 0,1 1 0,-1-1 0,0 1 0,1 0 0,-1 0 0,1 0 0,0 0 0,-1 1 0,1-1 0,0 0 0,0 1 0,-3 2 0,-5 9 0,0-1 0,1 2 0,1-1 0,0 1 0,1 0 0,-9 25 0,8-17 0,1 1 0,1 0 0,-5 43 0,10-61 0,1 0 0,-1-1 0,1 1 0,0 0 0,1-1 0,-1 1 0,1 0 0,0-1 0,1 1 0,-1-1 0,1 1 0,-1-1 0,1 0 0,0 1 0,5 5 0,-4-6 0,0-1 0,0 0 0,1 0 0,-1-1 0,1 1 0,-1-1 0,1 0 0,0 0 0,0 0 0,0 0 0,0 0 0,0-1 0,1 0 0,-1 0 0,0 0 0,0-1 0,6 1 0,2 0 12,0-1 0,1-1 0,-1 0 0,1 0 0,-1-1 0,0-1 0,0 0 0,0 0 0,21-11 0,-27 12-83,0-1 1,-1 0-1,1 0 0,-1-1 0,0 0 1,0 0-1,0 0 0,0 0 1,-1-1-1,1 0 0,-1 0 0,-1 0 1,1-1-1,-1 1 0,1-1 1,-2 1-1,1-1 0,-1 0 0,0 0 1,2-10-1,-1-6-6755</inkml:trace>
  <inkml:trace contextRef="#ctx0" brushRef="#br0" timeOffset="1263.07">372 306 24575,'0'-1'0,"0"1"0,0-1 0,1 0 0,-1 1 0,0-1 0,0 0 0,0 1 0,1-1 0,-1 0 0,0 1 0,0-1 0,1 0 0,-1 1 0,1-1 0,-1 1 0,1-1 0,-1 0 0,1 1 0,-1 0 0,1-1 0,-1 1 0,1-1 0,-1 1 0,1-1 0,0 1 0,-1 0 0,1 0 0,0-1 0,-1 1 0,1 0 0,0 0 0,0 0 0,-1 0 0,1 0 0,0 0 0,-1 0 0,1 0 0,0 0 0,0 0 0,-1 0 0,1 0 0,0 0 0,-1 0 0,1 1 0,0-1 0,3 1 0,1 0 0,-1 1 0,0-1 0,-1 1 0,1 0 0,5 3 0,0 3 0,0 0 0,0 0 0,-1 1 0,0 0 0,0 1 0,-1 0 0,-1 0 0,0 0 0,0 1 0,-1 0 0,0 0 0,5 20 0,-9-28 0,-1 0 0,1 0 0,-1 0 0,0 0 0,0 0 0,0 0 0,0 0 0,0 0 0,-1 0 0,1 0 0,-1 0 0,0 0 0,-2 5 0,2-7 0,1 1 0,-1-1 0,0 0 0,0 0 0,0 1 0,0-1 0,0 0 0,0 0 0,0 0 0,0 0 0,0 0 0,0 0 0,-1 0 0,1-1 0,0 1 0,-1 0 0,1-1 0,-1 1 0,1-1 0,-1 1 0,1-1 0,0 0 0,-1 1 0,0-1 0,1 0 0,-1 0 0,1 0 0,-3-1 0,2 1 0,1-1 0,0 1 0,-1-1 0,1 0 0,0 1 0,-1-1 0,1 0 0,0 0 0,0 0 0,0 0 0,0 0 0,0 0 0,0 0 0,0 0 0,0 0 0,0 0 0,0-1 0,1 1 0,-1 0 0,0-1 0,1 1 0,-1 0 0,1-1 0,0 1 0,-1-1 0,1 1 0,0-1 0,0 1 0,0-3 0,0-4 0,-1 0 0,2 1 0,-1-1 0,3-9 0,-2 9 0,1-1 0,1 1 0,-1 0 0,1 0 0,1 0 0,-1 0 0,2 1 0,-1-1 0,1 1 0,7-9 0,-9 13 0,0-1 0,0 1 0,1 0 0,-1 0 0,1 1 0,0-1 0,0 1 0,-1 0 0,2 0 0,-1 0 0,0 0 0,0 1 0,0-1 0,1 1 0,-1 0 0,1 1 0,-1-1 0,1 1 0,-1 0 0,1 0 0,6 1 0,28 5-1365,-27-4-5461</inkml:trace>
  <inkml:trace contextRef="#ctx0" brushRef="#br0" timeOffset="1479.78">685 293 24575,'0'-3'0,"0"-4"0,0 3 0,0 5 0,0 7 0,0 4 0,0 5 0,0 3 0,0 1 0,4 1 0,0-2 0,2-3 0,-2-8 0,0-8 0</inkml:trace>
  <inkml:trace contextRef="#ctx0" brushRef="#br0" timeOffset="1791.4">692 7 24575,'-11'35'0,"11"-33"0,0 1 0,0-1 0,0 1 0,0-1 0,0 0 0,0 1 0,1-1 0,-1 1 0,1-1 0,0 1 0,-1-1 0,1 0 0,0 0 0,1 1 0,-1-1 0,0 0 0,1 0 0,2 3 0,-3-4 0,0 0 0,0-1 0,0 1 0,0 0 0,0-1 0,0 1 0,0-1 0,0 1 0,1-1 0,-1 0 0,0 1 0,0-1 0,0 0 0,1 0 0,-1 0 0,0 0 0,0 0 0,0 0 0,1 0 0,-1 0 0,0 0 0,0-1 0,0 1 0,1 0 0,-1-1 0,0 1 0,0-1 0,0 0 0,0 1 0,0-1 0,0 0 0,0 1 0,0-1 0,0 0 0,0 0 0,0 0 0,-1 0 0,2-2 0,0 1 0,0 0 0,-1-1 0,0 1 0,1-1 0,-1 1 0,0-1 0,0 0 0,0 1 0,-1-1 0,1 0 0,-1 0 0,1 1 0,-1-1 0,0 0 0,0 0 0,0 0 0,-1 1 0,1-1 0,0 0 0,-1 0 0,0 1 0,0-1 0,0 0 0,0 1 0,0-1 0,0 1 0,-3-4 0,4 6 0,-1-1 0,1 1 0,0 0 0,-1-1 0,1 1 0,0 0 0,-1-1 0,1 1 0,-1 0 0,1 0 0,0-1 0,-1 1 0,1 0 0,-1 0 0,1 0 0,-1-1 0,1 1 0,-1 0 0,1 0 0,-1 0 0,1 0 0,-1 0 0,1 0 0,-1 0 0,1 0 0,-1 0 0,1 1 0,-1-1 0,0 0 0,-10 14 0,10-11 0,0 1 0,-1-1 0,1 1 0,0 0 0,1 0 0,-1-1 0,0 6 0,5 5-1365,0-1-5461</inkml:trace>
  <inkml:trace contextRef="#ctx0" brushRef="#br0" timeOffset="2056.4">931 27 24575,'0'2'0,"0"7"0,0 8 0,-2 12 0,-1 9 0,0 8 0,1 7 0,2 6 0,2-4 0,3-6 0,0-6 0,0-10 0,0-10 0,1-10 0,-2-12 0,-1-12 0,-1-8 0,-1 0-8191</inkml:trace>
  <inkml:trace contextRef="#ctx0" brushRef="#br0" timeOffset="2272.66">845 293 24575,'2'0'0,"7"-1"0,6-1 0,5-1 0,2-2 0,2-1 0,-1 1 0,-1 0 0,-6 1-8191</inkml:trace>
  <inkml:trace contextRef="#ctx0" brushRef="#br0" timeOffset="2581.94">1184 359 24575,'4'0'0,"0"-1"0,-1 0 0,1 0 0,0 0 0,-1 0 0,1-1 0,-1 1 0,0-1 0,1 0 0,-1 0 0,0 0 0,0-1 0,0 1 0,4-5 0,-5 5 0,0 0 0,-1 0 0,1 0 0,0 0 0,-1 0 0,1 0 0,-1 0 0,0 0 0,0-1 0,0 1 0,0 0 0,0-1 0,0 1 0,0-1 0,-1 1 0,0-1 0,1 1 0,-1-1 0,0 1 0,0-1 0,0 1 0,-1-4 0,1 5 0,-1 0 0,1 0 0,0 0 0,-1 0 0,1 0 0,-1 0 0,0 0 0,1 0 0,-1 1 0,0-1 0,1 0 0,-1 0 0,0 0 0,0 1 0,0-1 0,1 1 0,-1-1 0,0 0 0,0 1 0,0-1 0,0 1 0,0 0 0,0-1 0,0 1 0,0 0 0,-1 0 0,1 0 0,0-1 0,0 1 0,0 0 0,0 0 0,0 1 0,0-1 0,0 0 0,0 0 0,-2 1 0,1 0 0,-1 0 0,0 0 0,1 0 0,-1 0 0,1 1 0,0-1 0,-1 1 0,1-1 0,0 1 0,0 0 0,0 0 0,0 0 0,-2 3 0,1 0 0,0 0 0,1-1 0,0 1 0,0 0 0,0 0 0,0 1 0,1-1 0,0 0 0,0 1 0,0-1 0,1 0 0,0 8 0,0-11 0,0 1 0,0-1 0,1 0 0,-1 0 0,1 0 0,-1 1 0,1-1 0,0 0 0,0 0 0,0 0 0,0 0 0,0 0 0,1 0 0,-1-1 0,0 1 0,1 0 0,0-1 0,-1 1 0,1-1 0,0 1 0,0-1 0,0 0 0,-1 1 0,1-1 0,1 0 0,-1-1 0,0 1 0,0 0 0,0-1 0,0 1 0,4 0 0,6 0-273,0 0 0,-1 0 0,1-2 0,17-1 0,-16 0-6553</inkml:trace>
  <inkml:trace contextRef="#ctx0" brushRef="#br0" timeOffset="2924.61">1351 286 24575,'0'-1'0,"0"1"0,0-1 0,0 0 0,0 0 0,0 0 0,0 1 0,0-1 0,0 0 0,0 0 0,0 0 0,1 1 0,-1-1 0,0 0 0,1 0 0,-1 1 0,0-1 0,1 0 0,-1 1 0,1-1 0,-1 0 0,1 1 0,-1-1 0,1 1 0,0-1 0,-1 1 0,1-1 0,0 1 0,-1-1 0,1 1 0,0 0 0,0-1 0,-1 1 0,1 0 0,0 0 0,0 0 0,-1 0 0,1-1 0,0 1 0,0 0 0,0 0 0,0 0 0,-1 0 0,1 1 0,0-1 0,0 0 0,-1 0 0,1 0 0,0 1 0,0-1 0,1 1 0,2 0 0,-1 1 0,1 0 0,0 0 0,-1 0 0,1 0 0,-1 0 0,1 1 0,4 4 0,-2 0 0,0 0 0,-1 1 0,0 0 0,0 0 0,0 1 0,-1-1 0,-1 1 0,1 0 0,-1 0 0,-1 0 0,0 0 0,0 1 0,1 14 0,-3-23 0,0 0 0,0 1 0,-1-1 0,1 0 0,0 1 0,0-1 0,-1 0 0,1 1 0,-1-1 0,1 0 0,-1 0 0,-1 2 0,2-3 0,0 1 0,0-1 0,-1 0 0,1 1 0,0-1 0,-1 0 0,1 0 0,0 0 0,-1 1 0,1-1 0,0 0 0,-1 0 0,1 0 0,-1 0 0,1 1 0,0-1 0,-1 0 0,1 0 0,-1 0 0,1 0 0,0 0 0,-1 0 0,1 0 0,-1 0 0,1 0 0,-1-1 0,0 1 0,0-1 0,0 0 0,0 1 0,0-1 0,0 0 0,0 0 0,0 0 0,1 0 0,-1 0 0,0 0 0,0 0 0,1 0 0,-1 0 0,1 0 0,-1 0 0,1 0 0,-1 0 0,1 0 0,0-1 0,-1 1 0,1 0 0,0 0 0,0-1 0,0-1 0,0 0 7,0-1 0,1 1-1,-1-1 1,1 1 0,-1 0-1,1-1 1,1 1-1,-1 0 1,0-1 0,1 1-1,-1 0 1,1 0 0,0 0-1,0 1 1,0-1 0,0 0-1,5-4 1,-2 3-172,0 0 0,1 0 0,-1 0 0,1 1 0,0 0 0,0 0 0,0 0 0,9-2 0,4-1-6661</inkml:trace>
  <inkml:trace contextRef="#ctx0" brushRef="#br0" timeOffset="3157.65">1703 266 24575,'-1'0'0,"-4"4"0,-1 2 0,1 5 0,1 2 0,1 3 0,1 1 0,1 1 0,1-1 0,0 0 0,0 0 0,1-1 0,1-5 0,0-4 0</inkml:trace>
  <inkml:trace contextRef="#ctx0" brushRef="#br0" timeOffset="3300.76">1730 107 24575,'0'1'0,"5"3"0,3 2 0,1 1-8191</inkml:trace>
  <inkml:trace contextRef="#ctx0" brushRef="#br0" timeOffset="3765.41">1997 313 24575,'-2'-3'-191,"0"1"0,0-1 1,1 0-1,-1 1 0,1-1 0,0 0 0,-2-6 0,2 5 300,0 1-1,0 0 1,0-1-1,-1 1 1,1 0-1,-5-6 1,5 9-82,0-1 1,1 0-1,-1 0 1,0 1-1,0-1 0,0 1 1,0-1-1,0 1 1,0-1-1,0 1 0,0 0 1,0-1-1,0 1 1,0 0-1,0 0 0,0 0 1,0 0-1,0 0 1,-1 0-1,1 0 0,0 0 1,0 0-1,0 0 1,0 1-1,0-1 0,0 0 1,-2 1-1,0 1-27,-1 1 0,0-1 0,1 0 0,-1 1 0,1 0 0,0 0 0,0 0 0,0 0 0,0 0 0,0 1 0,1-1 0,-1 1 0,1-1 0,0 1 0,0 0 0,-2 7 0,2-7 0,1 0 0,-1 1 0,1-1 0,0 1 0,0 0 0,0-1 0,1 1 0,0-1 0,0 1 0,0 0 0,0 0 0,1-1 0,-1 1 0,1-1 0,2 6 0,-3-8 0,1-1 0,-1 0 0,1 1 0,0-1 0,-1 0 0,1 0 0,0 1 0,0-1 0,0 0 0,0 0 0,0 0 0,0 0 0,0 0 0,0 0 0,0 0 0,0 0 0,0-1 0,1 1 0,-1 0 0,0-1 0,1 1 0,-1-1 0,0 1 0,1-1 0,-1 0 0,1 1 0,-1-1 0,0 0 0,1 0 0,-1 0 0,1 0 0,-1 0 0,1 0 0,-1-1 0,0 1 0,1 0 0,-1-1 0,2 0 0,0-1 0,0 1 0,0-1 0,-1 0 0,1 0 0,-1 0 0,1 0 0,-1-1 0,0 1 0,0-1 0,0 1 0,0-1 0,0 0 0,-1 1 0,1-1 0,-1 0 0,2-5 0,4-32 0,-1 11 0,-4 23 0,0 10 0,0 3-80,0 0 0,0-1-1,1 1 1,0 0 0,0-1-1,0 0 1,1 0 0,0 0-1,0 0 1,1-1 0,-1 1 0,1-1-1,0 0 1,1-1 0,-1 1-1,10 5 1,-3-3-6746</inkml:trace>
  <inkml:trace contextRef="#ctx0" brushRef="#br0" timeOffset="3923.88">2243 353 24575,'0'1'0,"0"3"0,0 2 0,0 4 0,0 1 0,0 2 0,0 0 0,-2 1 0,-1-3 0,-2-2-8191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4T23:54:19.854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27 185 24575,'4'64'0,"19"108"0,-23-159 0,-8-20 0,-6-22 0,9 7 0,1-1 0,2 1 0,0-1 0,1 0 0,1 1 0,1-1 0,1 0 0,1 1 0,1-1 0,12-37 0,-14 55 0,0 0 0,0 1 0,0-1 0,0 0 0,1 1 0,0-1 0,0 1 0,6-7 0,-8 10 0,0 0 0,-1 1 0,1-1 0,0 0 0,0 1 0,0-1 0,0 1 0,0-1 0,0 1 0,0-1 0,0 1 0,1 0 0,-1 0 0,0-1 0,0 1 0,0 0 0,0 0 0,1 0 0,0 1 0,0-1 0,-1 1 0,1-1 0,-1 1 0,1 0 0,-1-1 0,1 1 0,-1 0 0,0 0 0,0 0 0,1 0 0,-1 0 0,0 1 0,0-1 0,0 0 0,1 2 0,2 3 0,0 0 0,0 0 0,-1 1 0,0 0 0,0-1 0,-1 1 0,0 0 0,0 0 0,0 0 0,-1 0 0,0 1 0,-1-1 0,1 0 0,-1 0 0,-1 1 0,-2 13 0,2-17 0,0 1 0,0 0 0,0 0 0,-1-1 0,0 1 0,0-1 0,0 1 0,-1-1 0,0 0 0,1 0 0,-1 0 0,-1 0 0,1 0 0,0-1 0,-1 0 0,0 1 0,0-1 0,0-1 0,0 1 0,0-1 0,-1 1 0,1-1 0,-1 0 0,1-1 0,-8 3 0,8-4 0,1 0 0,0 0 0,-1 0 0,1 0 0,-1-1 0,1 1 0,0-1 0,-1 0 0,-5-2 0,8 3 0,1 0 0,-1 0 0,0-1 0,0 1 0,0 0 0,1-1 0,-1 1 0,0 0 0,1-1 0,-1 1 0,0-1 0,1 1 0,-1-1 0,0 0 0,1 1 0,-1-1 0,1 1 0,-1-1 0,1 0 0,-1 0 0,1 1 0,0-1 0,-1 0 0,1 0 0,0 1 0,0-1 0,-1 0 0,1 0 0,0 0 0,0 0 0,0 1 0,0-1 0,0 0 0,0 0 0,0 0 0,0 0 0,1 1 0,-1-1 0,0 0 0,0 0 0,1 1 0,-1-1 0,0 0 0,2-1 0,-2 2 0,1-1 0,-1 1 0,1-1 0,0 1 0,-1-1 0,1 1 0,0 0 0,-1-1 0,1 1 0,0 0 0,-1 0 0,1 0 0,0-1 0,0 1 0,0 0 0,-1 0 0,1 0 0,0 0 0,0 0 0,-1 0 0,1 1 0,0-1 0,0 0 0,-1 0 0,1 0 0,0 1 0,-1-1 0,1 0 0,0 1 0,-1-1 0,1 1 0,0-1 0,-1 1 0,1-1 0,0 2 0,23 19 0,10 21 0,-21-24 0,24 23 0,-33-36 0,1-1 0,0 0 0,0 0 0,0 0 0,1-1 0,-1 0 0,1 0 0,0 0 0,11 3 0,-15-5-91,1-1 0,-1 0 0,1 1 0,0-1 0,-1 0 0,1 0 0,0 0 0,-1-1 0,1 1 0,-1-1 0,1 1 0,-1-1 0,1 0 0,2-1 0,8-4-6735</inkml:trace>
  <inkml:trace contextRef="#ctx0" brushRef="#br0" timeOffset="735.73">314 331 24575,'2'-6'0,"1"0"0,-1 0 0,0 0 0,-1 0 0,0 0 0,0 0 0,0-1 0,-1 1 0,1-1 0,-1 1 0,-1 0 0,-2-13 0,3 18 0,0 0 0,-1 0 0,1 0 0,-1 0 0,1 0 0,-1 0 0,0 0 0,1 0 0,-1 0 0,0 0 0,0 0 0,1 0 0,-1 1 0,0-1 0,0 0 0,0 0 0,0 1 0,0-1 0,0 1 0,0-1 0,0 1 0,0 0 0,0-1 0,0 1 0,-1 0 0,1 0 0,0-1 0,0 1 0,0 0 0,0 0 0,0 0 0,-1 0 0,1 1 0,0-1 0,0 0 0,0 0 0,0 1 0,0-1 0,0 1 0,0-1 0,-2 2 0,-1 0 0,0 0 0,0 1 0,0-1 0,0 1 0,1 0 0,0 0 0,-1 0 0,1 0 0,-4 6 0,4-5 0,1 1 0,-1 0 0,1 0 0,0 0 0,0 0 0,0 0 0,1 1 0,0-1 0,0 0 0,0 1 0,0-1 0,1 11 0,0-13 0,1-1 0,-1 1 0,1 0 0,-1-1 0,1 1 0,0-1 0,0 0 0,0 1 0,0-1 0,0 0 0,1 1 0,-1-1 0,1 0 0,-1 0 0,1 0 0,0 0 0,0-1 0,0 1 0,0 0 0,0-1 0,0 1 0,0-1 0,1 0 0,-1 0 0,0 0 0,1 0 0,-1 0 0,5 1 0,-5-2 0,0 0 0,0 1 0,0-1 0,0 0 0,-1 0 0,1 0 0,0-1 0,0 1 0,0 0 0,0-1 0,-1 1 0,1-1 0,0 1 0,-1-1 0,1 0 0,0 0 0,-1 0 0,1 0 0,-1 0 0,1 0 0,-1 0 0,1 0 0,-1-1 0,0 1 0,0-1 0,0 1 0,0-1 0,0 1 0,0-1 0,0 1 0,1-3 0,2-7 0,0 0 0,0 1 0,-1-1 0,1-12 0,2 0 0,-4 23 0,3 9 0,6 22 0,2 4 0,-13-34 0,0-1 0,1 1 0,-1 0 0,0 0 0,1 0 0,-1 0 0,1-1 0,0 1 0,-1 0 0,1-1 0,-1 1 0,1 0 0,0-1 0,0 1 0,-1-1 0,1 1 0,0-1 0,0 1 0,1 0 0,-1-1 0,-1 0 0,1-1 0,0 1 0,-1 0 0,1 0 0,-1 0 0,1 0 0,-1-1 0,1 1 0,0 0 0,-1-1 0,1 1 0,-1 0 0,1-1 0,-1 1 0,0-1 0,1 1 0,-1-1 0,1 1 0,-1-1 0,0 1 0,1-1 0,3-7 0,-1 1 0,1-1 0,3-13 0,-2 6 0,-1 6 0,0-1 0,0 1 0,1 1 0,8-11 0,-12 17 0,0 1 0,0 0 0,0 0 0,0 0 0,0 0 0,0 0 0,0 0 0,0 1 0,0-1 0,1 0 0,-1 1 0,0-1 0,0 0 0,1 1 0,-1 0 0,3-1 0,-3 1 0,1 0 0,-1 0 0,0 1 0,0-1 0,0 1 0,1-1 0,-1 1 0,0-1 0,0 1 0,0 0 0,0-1 0,0 1 0,0 0 0,0 0 0,0 0 0,0 0 0,-1 0 0,1 0 0,0 0 0,-1 0 0,1 0 0,0 0 0,0 1 0,2 4 0,0 0 0,0 1 0,-1-1 0,0 0 0,0 1 0,0 0 0,-1-1 0,0 1 0,-1 0 0,1 0 0,-1-1 0,0 1 0,-2 12 0,-2-36 0,4 9 0,1 1 0,1 0 0,0-1 0,0 1 0,0 0 0,5-10 0,-6 14 0,1-1 0,-1 1 0,1 0 0,0 0 0,0-1 0,0 1 0,1 0 0,-1 1 0,1-1 0,0 0 0,0 1 0,0-1 0,0 1 0,6-3 0,-8 4 0,1 1 0,0 0 0,-1 0 0,1 0 0,0-1 0,-1 2 0,1-1 0,0 0 0,-1 0 0,1 0 0,0 1 0,-1-1 0,1 1 0,-1-1 0,1 1 0,0 0 0,-1 0 0,0-1 0,1 1 0,-1 0 0,1 0 0,-1 0 0,0 1 0,0-1 0,0 0 0,0 0 0,0 1 0,0-1 0,0 1 0,0-1 0,0 1 0,1 2 0,1 3 0,0 0 0,0 1 0,0-1 0,-1 1 0,3 13 0,-4-18-40,0 7 67,0-1 1,1 1 0,0-1-1,1 0 1,5 12-1,-7-19-84,0 0 0,1 0-1,-1 1 1,1-1 0,-1 0-1,1 0 1,0-1 0,-1 1-1,1 0 1,0-1 0,0 1-1,1-1 1,-1 1 0,0-1-1,0 0 1,1 0 0,-1 0-1,0 0 1,1-1 0,-1 1 0,1-1-1,-1 1 1,1-1 0,-1 0-1,4 0 1,12-1-6769</inkml:trace>
  <inkml:trace contextRef="#ctx0" brushRef="#br0" timeOffset="1177.56">840 331 24575,'12'-91'0,"-12"87"0,0-1 0,-1 1 0,1-1 0,-1 1 0,1-1 0,-1 1 0,-1-1 0,-2-6 0,4 10 0,-1 0 0,1 0 0,-1 0 0,0 0 0,1 0 0,-1 0 0,0 0 0,0 0 0,1 0 0,-1 1 0,0-1 0,0 0 0,0 1 0,0-1 0,0 0 0,0 1 0,0-1 0,0 1 0,0 0 0,-1-1 0,1 1 0,0 0 0,0-1 0,0 1 0,0 0 0,-1 0 0,1 0 0,0 0 0,0 0 0,0 1 0,0-1 0,0 0 0,-1 0 0,1 1 0,0-1 0,0 1 0,0-1 0,-2 2 0,-1 1 0,0-1 0,0 2 0,0-1 0,0 0 0,0 1 0,1 0 0,-1-1 0,1 1 0,0 1 0,0-1 0,1 0 0,-1 1 0,-2 7 0,3-8 0,0 0 0,1 0 0,-1 0 0,1 0 0,0 0 0,0 0 0,1 0 0,-1 0 0,1 0 0,0 1 0,0-1 0,1 0 0,-1 0 0,1 0 0,0 0 0,0 1 0,2 3 0,-3-6 0,1-1 0,0 1 0,-1-1 0,1 0 0,0 0 0,0 0 0,0 1 0,0-1 0,0 0 0,0 0 0,1 0 0,-1-1 0,0 1 0,0 0 0,1 0 0,-1-1 0,1 1 0,-1 0 0,0-1 0,1 0 0,-1 1 0,1-1 0,-1 0 0,1 0 0,-1 1 0,1-1 0,-1-1 0,1 1 0,-1 0 0,1 0 0,-1 0 0,1-1 0,-1 1 0,1-1 0,-1 1 0,2-2 0,3 0 0,-1-1 0,0 0 0,0 0 0,-1-1 0,1 1 0,-1-1 0,8-8 0,-12 11 0,1 1 0,-1 0 0,0-1 0,0 1 0,1 0 0,-1-1 0,0 1 0,1 0 0,-1-1 0,0 1 0,1 0 0,-1 0 0,0 0 0,1-1 0,-1 1 0,0 0 0,1 0 0,-1 0 0,1 0 0,-1 0 0,1-1 0,-1 1 0,0 0 0,1 0 0,-1 0 0,1 0 0,-1 0 0,1 1 0,-1-1 0,1 0 0,8 12 0,1 33 0,-7-30 0,4 15 0,6 21 0,-2-1 0,5 62 0,-16-108 0,1 0 0,-1 0 0,-1-1 0,1 1 0,-1 0 0,1 0 0,-1 0 0,0 0 0,0-1 0,-1 1 0,1 0 0,-1-1 0,0 1 0,-3 4 0,4-7 0,0 1 0,-1-1 0,0 1 0,1-1 0,-1 0 0,0 0 0,0 1 0,1-1 0,-1-1 0,0 1 0,0 0 0,0 0 0,0-1 0,0 1 0,0-1 0,-1 1 0,1-1 0,0 0 0,0 0 0,0 0 0,0 0 0,0-1 0,0 1 0,0 0 0,0-1 0,0 1 0,-3-2 0,3 1 7,0 0-1,0 0 0,-1 0 0,1 0 1,1 0-1,-1 0 0,0 0 1,0-1-1,0 1 0,1-1 1,-1 0-1,1 1 0,-1-1 0,1 0 1,-1 0-1,1 0 0,0 0 1,-2-4-1,2 2-171,0-1 0,-1 1 0,2-1 0,-1 1 0,0-1 0,1 0 0,0 1 0,0-6 0,3-12-6661</inkml:trace>
  <inkml:trace contextRef="#ctx0" brushRef="#br0" timeOffset="1548.34">1040 298 24575,'22'2'0,"20"0"0,-41-2 0,1 0 0,-1 0 0,0 0 0,1-1 0,-1 1 0,0 0 0,1-1 0,-1 1 0,0-1 0,0 1 0,0-1 0,1 0 0,-1 1 0,0-1 0,0 0 0,0 0 0,0 0 0,0 0 0,0 0 0,-1 0 0,1 0 0,0 0 0,0 0 0,-1 0 0,2-2 0,-2 2 0,0 0 0,0 0 0,0 0 0,0 0 0,0 0 0,0 0 0,0 0 0,0 0 0,0 0 0,0 0 0,0 0 0,-1 0 0,1 0 0,0 1 0,-1-1 0,1 0 0,-1 0 0,1 0 0,-1 0 0,1 0 0,-1 1 0,1-1 0,-1 0 0,0 0 0,0 1 0,1-1 0,-1 0 0,0 1 0,0-1 0,0 1 0,0-1 0,1 1 0,-1 0 0,0-1 0,0 1 0,0 0 0,0 0 0,0-1 0,0 1 0,0 0 0,-1 0 0,-2 0 0,1-1 0,0 0 0,0 1 0,0 0 0,-1 0 0,1 0 0,0 0 0,0 1 0,0-1 0,0 1 0,-1 0 0,-2 1 0,3 0 0,1-1 0,-1 1 0,1 0 0,0 0 0,0 0 0,0 1 0,0-1 0,0 0 0,0 1 0,0-1 0,1 1 0,0 0 0,-1-1 0,1 1 0,0 0 0,0 0 0,0 0 0,1 0 0,-1 0 0,1 0 0,-1 0 0,1 0 0,0 0 0,1 3 0,-1-2 0,0-1 0,1 1 0,0-1 0,0 1 0,0-1 0,0 1 0,0-1 0,1 1 0,-1-1 0,1 0 0,0 0 0,0 0 0,0 0 0,0 0 0,1 0 0,-1-1 0,1 1 0,0-1 0,4 4 0,1-1-124,0-1 0,1 0 0,-1 0 0,1 0 0,0-2 0,0 1-1,0-1 1,0 0 0,1 0 0,17-1 0,-14-2-6702</inkml:trace>
  <inkml:trace contextRef="#ctx0" brushRef="#br0" timeOffset="1814.92">1306 12 24575,'0'-1'0,"0"1"0,0-1 0,0 0 0,1 1 0,-1-1 0,0 1 0,1-1 0,-1 1 0,1-1 0,-1 1 0,1-1 0,-1 1 0,1-1 0,-1 1 0,1 0 0,-1-1 0,1 1 0,-1 0 0,1-1 0,-1 1 0,1 0 0,0 0 0,-1-1 0,1 1 0,0 0 0,-1 0 0,1 0 0,0 0 0,-1 0 0,1 0 0,0 0 0,0 0 0,22 3 0,-19 0 0,0 0 0,-1 0 0,1 0 0,-1 0 0,0 0 0,0 0 0,0 1 0,0 0 0,-1 0 0,1 0 0,1 5 0,3 4 0,-1 1 0,4 18 0,-4-13 0,-1 1 0,-1 0 0,-1 1 0,-1-1 0,0 0 0,-3 41 0,-1-49 0,0 1 0,0-1 0,-1 0 0,-1 0 0,0 0 0,0 0 0,-1 0 0,-1-1 0,0 0 0,0 0 0,-1-1 0,-13 16 0,6-12-195,0 1 0,-1-2 0,-1 0 0,0-1 0,0 0 0,-20 9 0,12-9-6631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4T23:54:18.250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214 69 24575,'0'0'0,"-1"0"0,0-1 0,0 1 0,1 0 0,-1 0 0,0-1 0,0 1 0,1-1 0,-1 1 0,0 0 0,1-1 0,-1 1 0,0-1 0,1 1 0,-1-1 0,1 0 0,-1 1 0,1-1 0,-1 0 0,1 1 0,-1-1 0,1 0 0,-1 0 0,-8-24 0,-1 1 0,9 23 0,0 1 0,0-1 0,1 0 0,-1 1 0,0-1 0,0 1 0,0-1 0,0 1 0,0-1 0,0 1 0,0 0 0,0 0 0,0-1 0,0 1 0,0 0 0,0 0 0,0 0 0,0 0 0,0 0 0,0 0 0,0 0 0,0 0 0,0 1 0,0-1 0,0 0 0,0 1 0,0-1 0,0 0 0,1 1 0,-1-1 0,0 1 0,-1 1 0,-27 23 0,12-7 0,1 0 0,1 1 0,1 0 0,1 2 0,1-1 0,-13 30 0,24-48 0,0-1 0,0 1 0,0 0 0,1 0 0,-1 0 0,1-1 0,0 1 0,-1 0 0,1 0 0,0 0 0,0 0 0,0 0 0,0 0 0,0 0 0,1-1 0,-1 1 0,1 0 0,-1 0 0,1 0 0,-1 0 0,3 2 0,-1-1 0,1-1 0,-1 1 0,1-1 0,0 0 0,0 0 0,0 0 0,0-1 0,0 1 0,0-1 0,0 0 0,7 2 0,82 23 0,-54-16 0,-1 1 0,41 18 0,-74-28 0,-1 1 0,1 0 0,-1 0 0,0 0 0,0 0 0,0 0 0,0 0 0,0 1 0,0 0 0,-1-1 0,1 1 0,2 4 0,-5-6 0,0 0 0,1 0 0,-1 0 0,1 0 0,-1 0 0,0 0 0,0 1 0,0-1 0,0 0 0,0 0 0,0 0 0,0 0 0,0 0 0,0 0 0,0 0 0,0 0 0,-1 2 0,0-1 0,0 0 0,0 0 0,0-1 0,-1 1 0,1 0 0,0 0 0,-1-1 0,1 1 0,-1-1 0,0 0 0,-3 3 0,-8 4 0,-1-1 0,0 0 0,-1-1 0,1-1 0,-1 0 0,0-1 0,-1-1 0,1 0 0,0-1 0,-21 1 0,33-3 0,0-1 0,1 1 0,-1 0 0,0-1 0,0 1 0,0-1 0,1 0 0,-1 0 0,0 0 0,1-1 0,-1 1 0,1 0 0,-1-1 0,1 0 0,0 0 0,0 1 0,0-1 0,0 0 0,0-1 0,0 1 0,0 0 0,1 0 0,-1-1 0,-1-3 0,1 1 0,-1 0 0,1-1 0,1 0 0,-1 1 0,1-1 0,0 0 0,0 1 0,0-1 0,1 0 0,0 0 0,1-6 0,-1 11 0,0 0 0,0 0 0,0 0 0,0 0 0,0 0 0,0 0 0,0 0 0,0 0 0,1 0 0,-1 0 0,0 0 0,1 0 0,-1 0 0,1 1 0,-1-1 0,1 0 0,-1 0 0,1 0 0,0 0 0,-1 1 0,1-1 0,0 0 0,-1 1 0,1-1 0,0 0 0,0 1 0,0-1 0,0 1 0,0-1 0,0 1 0,0 0 0,0-1 0,0 1 0,0 0 0,0 0 0,0 0 0,0-1 0,0 1 0,0 0 0,0 0 0,0 1 0,1-1 0,1 1 0,0 0 0,0 0 0,0 0 0,0 1 0,0-1 0,-1 1 0,1-1 0,-1 1 0,1 0 0,-1 0 0,0 1 0,4 3 0,22 32-98,-18-24 171,0 0 0,22 22 0,-28-32-187,0 0-1,0-1 1,1 0 0,-1 1-1,1-2 1,0 1 0,0 0 0,0-1-1,0 0 1,1-1 0,-1 1-1,11 1 1,1-1-6712</inkml:trace>
  <inkml:trace contextRef="#ctx0" brushRef="#br0" timeOffset="374.75">468 202 24575,'0'9'0,"-1"3"0,1-1 0,1 1 0,0-1 0,1 1 0,2 10 0,-3-18 0,1-1 0,-1 1 0,1-1 0,-1 0 0,1 0 0,0 0 0,0 0 0,1 0 0,-1 0 0,1-1 0,-1 1 0,1-1 0,0 1 0,0-1 0,0 0 0,0 0 0,0 0 0,0-1 0,0 1 0,5 1 0,-3-2 0,0 1 0,0-1 0,0 1 0,1-1 0,-1-1 0,0 1 0,1-1 0,-1 0 0,0 0 0,6-1 0,-9 0 0,0 1 0,-1-1 0,1 1 0,0-1 0,-1 1 0,1-1 0,-1 0 0,1 0 0,-1 0 0,1 0 0,-1 0 0,1 0 0,-1 0 0,0 0 0,0 0 0,1-1 0,-1 1 0,0 0 0,0-1 0,-1 1 0,1-1 0,0 1 0,0-1 0,-1 0 0,1 1 0,-1-1 0,1 0 0,-1 1 0,0-1 0,0 0 0,1 0 0,-1 1 0,0-1 0,-1-3 0,-7-36 0,6 35 0,0 0 0,0 0 0,1 0 0,0 0 0,1 0 0,-1 0 0,2-9 0,2 5-1365,2 4-5461</inkml:trace>
  <inkml:trace contextRef="#ctx0" brushRef="#br0" timeOffset="998.48">774 202 24575,'14'19'0,"-11"-12"0,0 0 0,0 0 0,-1 0 0,0 0 0,0 0 0,-1 1 0,0-1 0,0 1 0,0-1 0,-1 1 0,-1 8 0,2-54 0,1 28 0,1 0 0,1 1 0,8-17 0,-10 23 0,0-1 0,0 1 0,0 0 0,0 0 0,0 0 0,1 0 0,0 1 0,-1-1 0,1 1 0,0-1 0,0 1 0,0 0 0,7-3 0,-9 5 0,0-1 0,0 1 0,0 0 0,1 0 0,-1-1 0,0 1 0,0 0 0,1 0 0,-1 0 0,0 0 0,0 0 0,0 1 0,1-1 0,-1 0 0,0 1 0,0-1 0,0 0 0,1 1 0,-1 0 0,2 0 0,-1 1 0,0 0 0,0 0 0,0 0 0,0 0 0,0 1 0,0-1 0,-1 0 0,3 5 0,1 3 0,-1-1 0,-1 1 0,0 0 0,2 10 0,-2 15 0,-2-46 0,1 1 0,0-1 0,1 1 0,0 0 0,1-1 0,0 1 0,1 1 0,0-1 0,12-17 0,-16 25 0,1 0 0,-1-1 0,1 1 0,0 0 0,0 0 0,0 0 0,0 0 0,1 1 0,-1-1 0,0 0 0,1 1 0,-1 0 0,1-1 0,-1 1 0,1 0 0,0 0 0,-1 1 0,1-1 0,0 1 0,0-1 0,0 1 0,-1 0 0,4 0 0,-3 1 0,0-1 0,0 1 0,0 0 0,0 1 0,0-1 0,0 1 0,-1-1 0,1 1 0,-1 0 0,1 0 0,-1 0 0,0 0 0,0 0 0,1 0 0,-2 1 0,1-1 0,0 1 0,0 0 0,-1-1 0,3 6 0,11 28-43,-12-27-123,0-1 1,0 1 0,1-1 0,1 0 0,0 0-1,0-1 1,11 14 0,-4-10-6661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4T23:54:25.546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21 314 24575,'1'0'0,"5"0"0,5 0 0,4-1 0,5-1 0,2 1 0,1 0 0,0-2 0,-4-1 0,-3 2 0,-5 1-8191</inkml:trace>
  <inkml:trace contextRef="#ctx0" brushRef="#br0" timeOffset="213.69">1 500 24575,'1'0'0,"3"0"0,4 0 0,5-4 0,6-6 0,8-2 0,3 0 0,3-2 0,2 1 0,-2 0 0,0 4 0,-1 2 0,-2-1 0,-5 1-8191</inkml:trace>
  <inkml:trace contextRef="#ctx0" brushRef="#br0" timeOffset="647.27">633 234 24575,'0'-10'0,"-2"0"0,1 0 0,-1 0 0,-1 0 0,0 0 0,0 0 0,-1 1 0,-8-15 0,11 22 0,0 1 0,0-1 0,0 1 0,0-1 0,0 1 0,0-1 0,0 1 0,0 0 0,-1 0 0,1-1 0,0 1 0,-1 0 0,1 1 0,-1-1 0,0 0 0,1 0 0,-1 0 0,0 1 0,1-1 0,-1 1 0,0 0 0,0-1 0,-3 1 0,3 0 0,0 1 0,-1-1 0,1 1 0,0 0 0,-1-1 0,1 1 0,0 0 0,0 1 0,0-1 0,0 0 0,0 1 0,0-1 0,0 1 0,0-1 0,-2 4 0,1-3 0,1 1 0,0-1 0,0 1 0,1-1 0,-1 1 0,0 0 0,1-1 0,0 1 0,-1 0 0,1 0 0,0 0 0,1 0 0,-1 0 0,0 0 0,1 0 0,0 0 0,0 0 0,0 1 0,0-1 0,0 0 0,0 0 0,1 0 0,0 0 0,0 0 0,-1 0 0,2 0 0,-1 0 0,2 3 0,4 1 0,1 0 0,0 0 0,0-1 0,1 0 0,-1-1 0,1 0 0,1 0 0,-1-1 0,16 5 0,7 4 0,-32-12 0,66 33 0,-61-31 0,0 0 0,1 1 0,-1 0 0,-1 0 0,1 0 0,-1 1 0,1 0 0,-1 0 0,5 9 0,-8-13 0,0 0 0,-1 0 0,1 0 0,-1 1 0,0-1 0,1 0 0,-1 0 0,0 1 0,0-1 0,0 0 0,0 1 0,0-1 0,0 0 0,0 1 0,0-1 0,0 0 0,-1 0 0,1 1 0,0-1 0,-1 0 0,-1 2 0,1 0 0,-1-1 0,0 1 0,0-1 0,0 0 0,0 0 0,0 0 0,0 0 0,-1 0 0,-3 2 0,-3 1 0,-1-1 0,0 1 0,0-1 0,-14 3 0,14-4 20,-1-1 0,0 0 0,0-1 0,0 0 0,-20-1 0,29 0-33,-1 0-1,1-1 1,0 1-1,-1-1 1,1 0 0,0 1-1,0-1 1,0 0-1,0 0 1,-1 0 0,1-1-1,1 1 1,-1 0-1,-2-3 1,2 3-45,1-1-1,0 1 1,1-1 0,-1 0-1,0 1 1,0-1-1,1 0 1,-1 0 0,1 1-1,0-1 1,-1 0 0,1 0-1,0 0 1,0 0 0,0 1-1,0-1 1,0 0-1,1 0 1,-1 0 0,0 1-1,2-3 1,3-11-6768</inkml:trace>
  <inkml:trace contextRef="#ctx0" brushRef="#br0" timeOffset="1007.09">873 221 24575,'0'14'0,"0"0"0,1 0 0,1-1 0,0 1 0,6 19 0,-7-29 0,0 0 0,1 0 0,0 0 0,0 0 0,0-1 0,0 1 0,0-1 0,1 1 0,0-1 0,-1 0 0,1 0 0,1 0 0,-1 0 0,0-1 0,1 1 0,-1-1 0,1 0 0,-1 0 0,1 0 0,0 0 0,0-1 0,6 2 0,-9-3 0,1 1 0,0-1 0,0 0 0,-1 1 0,1-1 0,0 0 0,0 0 0,-1 0 0,1-1 0,0 1 0,0 0 0,-1-1 0,1 1 0,0-1 0,-1 1 0,1-1 0,-1 0 0,1 0 0,-1 1 0,1-1 0,1-2 0,-1 1 0,0-1 0,0 1 0,0-1 0,0 1 0,-1-1 0,1 0 0,-1 0 0,1 0 0,-1 0 0,1-6 0,1-4 0,-1-1 0,-1 0 0,0 0 0,-1-15 0,0-3-1365,0 25-5461</inkml:trace>
  <inkml:trace contextRef="#ctx0" brushRef="#br0" timeOffset="1605.53">1093 261 24575,'0'0'0,"0"-1"0,0 1 0,0 0 0,0 0 0,0 0 0,1-1 0,-1 1 0,0 0 0,0 0 0,0 0 0,1 0 0,-1 0 0,0-1 0,0 1 0,0 0 0,1 0 0,-1 0 0,0 0 0,0 0 0,1 0 0,-1 0 0,0 0 0,0 0 0,0 0 0,1 0 0,-1 0 0,0 0 0,0 0 0,1 0 0,-1 0 0,0 0 0,0 0 0,1 0 0,-1 0 0,0 1 0,0-1 0,0 0 0,1 0 0,-1 0 0,0 0 0,0 0 0,0 1 0,0-1 0,1 0 0,-1 0 0,11 7 0,-5-1 0,-1 0 0,0 0 0,-1 0 0,1 0 0,-1 1 0,-1 0 0,5 8 0,-6-10 0,0 0 0,0 0 0,0 0 0,-1 1 0,0-1 0,0 1 0,0-1 0,-1 0 0,0 1 0,0-1 0,0 6 0,-5 0 0,0-15 0,-2-19 0,6 15 0,1 0 0,0 0 0,0 1 0,1-1 0,0 0 0,1 0 0,2-9 0,-3 15 0,-1 0 0,1 1 0,-1-1 0,1 0 0,0 0 0,0 1 0,0-1 0,0 0 0,0 1 0,0-1 0,0 1 0,0-1 0,0 1 0,1 0 0,-1-1 0,1 1 0,-1 0 0,1 0 0,0 0 0,-1 0 0,1 0 0,0 0 0,-1 1 0,1-1 0,0 0 0,0 1 0,0 0 0,0-1 0,0 1 0,-1 0 0,1 0 0,0 0 0,0 0 0,0 0 0,3 1 0,-2 0 0,-1 1 0,1-1 0,0 1 0,0-1 0,-1 1 0,1 0 0,-1 0 0,0 0 0,1 0 0,-1 0 0,0 1 0,0-1 0,0 1 0,-1-1 0,1 1 0,1 4 0,-1-3 0,1 0 0,-2 1 0,1-1 0,0 1 0,-1-1 0,2 9 0,-2-23 0,0 1 0,1-1 0,1 1 0,-1 0 0,2 0 0,3-10 0,-4 14 0,-1 0 0,1 0 0,0 1 0,0-1 0,1 1 0,0-1 0,-1 1 0,1 0 0,1 1 0,-1-1 0,10-5 0,-13 8 0,0 0 0,0 1 0,0-1 0,1 0 0,-1 1 0,0 0 0,1-1 0,-1 1 0,1 0 0,-1 0 0,0-1 0,1 1 0,-1 0 0,0 1 0,1-1 0,-1 0 0,1 0 0,-1 0 0,0 1 0,1-1 0,-1 1 0,0-1 0,0 1 0,2 0 0,0 1 0,-1 1 0,1-1 0,-1 0 0,0 1 0,0-1 0,1 1 0,-2 0 0,1-1 0,3 7 0,0 4 0,0 0 0,0 0 0,4 25 0,3 59 0,-9-89-1365</inkml:trace>
  <inkml:trace contextRef="#ctx0" brushRef="#br0" timeOffset="1814.48">1559 267 24575,'0'5'0,"0"4"0,0 6 0,0 6 0,0 2 0,0 1 0,0-1 0,2-3 0,1-1 0,0-3 0,-1-5 0,0-7 0,-1-6 0</inkml:trace>
  <inkml:trace contextRef="#ctx0" brushRef="#br0" timeOffset="1926.02">1585 94 24575,'0'3'0,"2"2"0</inkml:trace>
  <inkml:trace contextRef="#ctx0" brushRef="#br0" timeOffset="2564.36">1705 307 24575,'0'0'0,"0"0"0,0 1 0,0-1 0,0 0 0,0 0 0,0 0 0,0 0 0,0 0 0,0 1 0,0-1 0,0 0 0,0 0 0,0 0 0,0 0 0,0 0 0,0 1 0,0-1 0,1 0 0,-1 0 0,0 0 0,0 0 0,0 0 0,0 0 0,0 0 0,0 1 0,0-1 0,0 0 0,1 0 0,-1 0 0,0 0 0,0 0 0,0 0 0,0 0 0,0 0 0,0 0 0,1 0 0,-1 0 0,0 0 0,0 0 0,0 0 0,0 0 0,1 0 0,7-3 0,8-9 0,-7 2 0,-1 0 0,1 0 0,-1 0 0,-1-1 0,0-1 0,-1 1 0,0-1 0,0 0 0,-1 0 0,-1-1 0,0 0 0,-1 1 0,0-1 0,-1 0 0,-1 0 0,0-1 0,0 1 0,-2 0 0,1 0 0,-5-18 0,5 30 0,0-1 0,0 0 0,-1 1 0,1-1 0,0 1 0,-1-1 0,0 1 0,1-1 0,-1 1 0,0 0 0,-1-2 0,2 2 0,-1 1 0,1-1 0,-1 1 0,1 0 0,-1-1 0,1 1 0,0 0 0,-1-1 0,1 1 0,-1 0 0,0 0 0,1 0 0,-1-1 0,1 1 0,-1 0 0,1 0 0,-1 0 0,1 0 0,-1 0 0,0 0 0,0 0 0,-1 1 0,1-1 0,-1 1 0,1 0 0,-1 0 0,1-1 0,0 1 0,-1 0 0,1 0 0,0 0 0,0 1 0,0-1 0,-1 0 0,1 0 0,1 1 0,-1-1 0,0 0 0,0 1 0,0-1 0,0 4 0,-4 11 0,1 0 0,1 0 0,0 1 0,1-1 0,1 1 0,2 27 0,-1-14 0,-1 35 0,0 212 0,23-3 0,-20-261 0,6 31 0,-8-41 0,1 0 0,0 0 0,0 0 0,1 0 0,-1 0 0,0 0 0,1-1 0,0 1 0,0-1 0,0 1 0,2 2 0,-3-5 0,-1 1 0,1-1 0,0 0 0,0 1 0,0-1 0,-1 0 0,1 1 0,0-1 0,0 0 0,0 0 0,0 0 0,0 0 0,0 0 0,-1 0 0,1 0 0,0 0 0,0 0 0,0 0 0,0 0 0,0 0 0,0-1 0,-1 1 0,1 0 0,0-1 0,0 1 0,0-1 0,-1 1 0,1-1 0,0 1 0,-1-1 0,1 1 0,0-1 0,-1 0 0,1 1 0,-1-1 0,1 0 0,-1 1 0,1-2 0,21-33 0,-21 33 0,12-26 0,0-1 0,-2 0 0,15-62 0,-23 76 0,0-1 0,-1 0 0,-1 0 0,0 0 0,-1 0 0,-1 0 0,-1 0 0,0 0 0,-7-26 0,7 37 0,0 1 0,1 0 0,-2 0 0,1 0 0,0 0 0,-1 0 0,1 0 0,-1 1 0,0-1 0,-1 1 0,1 0 0,0 0 0,-1 0 0,0 0 0,0 1 0,0-1 0,0 1 0,0 0 0,0 0 0,0 1 0,-1-1 0,1 1 0,0 0 0,-7-1 0,9 1-1365</inkml:trace>
  <inkml:trace contextRef="#ctx0" brushRef="#br0" timeOffset="2914.25">2158 227 24575,'0'-1'0,"0"1"0,0-1 0,0 0 0,0 1 0,0-1 0,0 0 0,0 1 0,0-1 0,0 0 0,0 1 0,0-1 0,0 0 0,-1 1 0,1-1 0,0 1 0,0-1 0,-1 0 0,1 1 0,0-1 0,-1 1 0,1-1 0,-1 1 0,1-1 0,-1 1 0,1-1 0,-1 1 0,1-1 0,-1 1 0,1 0 0,-1-1 0,0 1 0,1 0 0,-1-1 0,1 1 0,-1 0 0,0 0 0,1 0 0,-1 0 0,0-1 0,1 1 0,-1 0 0,0 0 0,1 0 0,-1 0 0,0 1 0,-1-1 0,0 1 0,1-1 0,-1 1 0,0 0 0,0 0 0,0 0 0,1 0 0,-1 0 0,0 0 0,1 0 0,-1 0 0,1 1 0,-1-1 0,1 1 0,-2 2 0,2-2 0,0-1 0,0 0 0,1 0 0,-1 0 0,1 1 0,-1-1 0,1 0 0,-1 0 0,1 1 0,0-1 0,-1 0 0,1 1 0,0-1 0,0 1 0,0-1 0,0 0 0,0 1 0,1-1 0,-1 0 0,0 1 0,1-1 0,-1 0 0,1 1 0,-1-1 0,1 0 0,-1 0 0,1 0 0,0 1 0,0-1 0,0 0 0,1 1 0,3 2 0,0 1 0,1-1 0,0-1 0,0 1 0,9 3 0,-11-5 0,1 0 0,-1 0 0,0 0 0,0 0 0,0 1 0,-1-1 0,1 1 0,-1 0 0,1 0 0,-1 1 0,5 5 0,-7-7 4,-1-1 0,1 1-1,-1 0 1,1 0 0,-1-1 0,1 1-1,-1 0 1,0 0 0,0 0 0,0-1-1,0 1 1,0 0 0,-1 0 0,1 0-1,0-1 1,-1 1 0,1 0 0,-1-1-1,0 1 1,1 0 0,-1-1 0,0 1-1,0-1 1,0 1 0,0-1 0,0 1-1,-1-1 1,1 0 0,0 1 0,-1-1-1,-1 1 1,-2 1-153,1 0 1,-1 0-1,0-1 1,1 1-1,-1-1 1,0 0-1,0-1 1,0 1-1,-10 0 1,1-1-6678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4T23:54:34.682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157 154 24575,'0'-7'0,"0"-1"0,-1 1 0,0 0 0,-1 0 0,0 0 0,0 0 0,0 0 0,-6-11 0,7 17 0,0-1 0,0 1 0,1 0 0,-1-1 0,0 1 0,0 0 0,-1 0 0,1 0 0,0 0 0,0 0 0,0 0 0,-1 0 0,1 0 0,-1 0 0,1 1 0,0-1 0,-1 1 0,-2-1 0,2 1 0,1 0 0,-1 0 0,0 0 0,0 0 0,0 1 0,0-1 0,1 1 0,-1 0 0,0-1 0,0 1 0,1 0 0,-1 0 0,0 0 0,1 0 0,-1 0 0,1 1 0,0-1 0,-1 0 0,-1 3 0,-4 5 0,0 0 0,0 1 0,1-1 0,0 1 0,1 1 0,0-1 0,0 1 0,-3 14 0,2-4 0,1 0 0,1 0 0,-3 34 0,7-45 0,0-1 0,0 1 0,1 0 0,0 0 0,0 0 0,1-1 0,1 1 0,4 12 0,-5-17 0,0-1 0,1 1 0,-1-1 0,1 1 0,0-1 0,0 0 0,1 0 0,-1 0 0,1 0 0,0-1 0,0 1 0,0-1 0,0 0 0,1 0 0,-1-1 0,1 1 0,5 1 0,0-1 15,-1 0 0,1 0 0,0-1 0,-1-1 0,1 0 0,0 0 0,17-1 0,-22 0-98,0-1 1,0 1-1,-1-1 1,1 0-1,0-1 1,-1 1-1,1-1 1,-1 0-1,1 0 1,-1 0-1,0 0 1,0-1-1,0 0 1,0 0-1,0 0 1,0 0-1,4-6 1,-1-3-6744</inkml:trace>
  <inkml:trace contextRef="#ctx0" brushRef="#br0" timeOffset="425.75">250 333 24575,'0'-1'0,"0"-1"0,0 0 0,0 1 0,0-1 0,0 1 0,0-1 0,0 0 0,1 1 0,-1-1 0,0 1 0,1-1 0,0 1 0,-1-1 0,1 1 0,0-1 0,0 1 0,0-1 0,0 1 0,0 0 0,0 0 0,0 0 0,0-1 0,0 1 0,0 0 0,1 0 0,-1 0 0,1 1 0,-1-1 0,0 0 0,1 1 0,-1-1 0,1 0 0,0 1 0,-1 0 0,1-1 0,-1 1 0,1 0 0,2 0 0,0 0 0,-1 0 0,1 1 0,-1 0 0,1 0 0,-1 0 0,0 0 0,1 0 0,-1 0 0,0 1 0,0 0 0,0-1 0,0 1 0,0 0 0,-1 1 0,1-1 0,0 0 0,3 5 0,1 4 0,0-1 0,0 1 0,-1 0 0,8 21 0,-13-29 0,1 0 0,-1 0 0,0 0 0,0 0 0,0 0 0,-1 1 0,1-1 0,-1 0 0,0 0 0,0 1 0,0-1 0,0 0 0,0 1 0,-1-1 0,0 0 0,1 0 0,-1 0 0,0 1 0,-1-1 0,1 0 0,0 0 0,-1-1 0,-2 5 0,3-6 0,1-1 0,-1 1 0,1 0 0,-1-1 0,1 1 0,-1-1 0,1 1 0,-1-1 0,1 1 0,-1-1 0,0 0 0,1 1 0,-1-1 0,0 0 0,1 1 0,-1-1 0,0 0 0,0 0 0,1 0 0,-1 0 0,0 0 0,0 1 0,1-1 0,-1 0 0,0-1 0,0 1 0,1 0 0,-1 0 0,0 0 0,0 0 0,1-1 0,-1 1 0,0 0 0,1-1 0,-1 1 0,0 0 0,1-1 0,-1 1 0,1-1 0,-1 1 0,1-1 0,-1 1 0,1-1 0,-1 1 0,1-1 0,-1 0 0,1 1 0,-1-1 0,1 0 0,0 1 0,0-1 0,-1-1 0,-1-1 0,1-1 0,0 0 0,-1 0 0,1 0 0,1 0 0,-1 1 0,1-1 0,-1-7 0,2 4 9,0 1-1,0-1 1,0 1-1,1-1 1,0 1 0,0 0-1,1-1 1,0 1-1,0 0 1,0 1-1,1-1 1,0 1-1,5-7 1,-5 8-92,0 0 1,-1 1-1,1 0 1,0-1-1,1 2 1,-1-1-1,0 0 1,1 1-1,0 0 1,-1 0-1,1 0 1,0 1-1,0-1 1,0 1-1,0 0 1,0 1-1,10-1 1,0 2-6744</inkml:trace>
  <inkml:trace contextRef="#ctx0" brushRef="#br0" timeOffset="596.25">543 300 24575,'0'-2'0,"-1"-1"0,0 1 0,-1 4 0,1 4 0,0 5 0,1 5 0,-1 3 0,1 1 0,3-2 0,0 0 0,2-2 0,0-5 0,0-8 0</inkml:trace>
  <inkml:trace contextRef="#ctx0" brushRef="#br0" timeOffset="925.02">517 47 24575,'-10'30'0,"9"-28"0,1-1 0,0 1 0,0 0 0,1 0 0,-1 0 0,0-1 0,0 1 0,1 0 0,-1 0 0,1-1 0,0 1 0,-1 0 0,1-1 0,0 1 0,0-1 0,0 1 0,0-1 0,0 1 0,1-1 0,-1 0 0,0 1 0,1-1 0,-1 0 0,0 0 0,1 0 0,0 0 0,-1 0 0,1-1 0,-1 1 0,1 0 0,0-1 0,0 1 0,-1-1 0,1 1 0,0-1 0,0 0 0,0 0 0,-1 0 0,1 0 0,0 0 0,0 0 0,0-1 0,-1 1 0,1-1 0,0 1 0,-1-1 0,1 1 0,3-3 0,-3 2 0,-1 0 0,1-1 0,-1 1 0,1 0 0,-1-1 0,1 0 0,-1 1 0,0-1 0,0 0 0,0 1 0,0-1 0,0 0 0,0 0 0,0 0 0,0 0 0,-1 0 0,1 0 0,-1 0 0,0 0 0,0 0 0,1 0 0,-1 0 0,-1 0 0,1-1 0,-1-2 0,1 2 0,0 1 0,-1-1 0,1 0 0,-1 1 0,0-1 0,1 1 0,-1 0 0,0-1 0,-1 1 0,1 0 0,0-1 0,-1 1 0,1 0 0,-1 0 0,0 0 0,0 0 0,1 1 0,-1-1 0,0 0 0,-3-1 0,4 3 3,0-1 0,-1 1 0,1 0 1,0 0-1,0-1 0,-1 1 0,1 0 0,0 0 0,0 0 0,-1 0 0,1 0 0,0 1 0,0-1 0,0 0 0,-1 1 0,1-1 0,0 1 1,0-1-1,0 1 0,0-1 0,0 1 0,0 0 0,0-1 0,0 1 0,0 0 0,0 0 0,0 0 0,0 0 0,1 0 0,-1 0 0,0 0 1,1 0-1,-1 0 0,0 0 0,1 0 0,-1 0 0,1 0 0,-1 2 0,0 2-168,-1 0 0,1-1 0,-1 1 0,1 0 0,1 0 0,-1-1 0,1 1 0,0 8 0,3 2-6661</inkml:trace>
  <inkml:trace contextRef="#ctx0" brushRef="#br0" timeOffset="1178.47">696 67 24575,'0'5'0,"0"4"0,0 8 0,3 9 0,0 9 0,3 8 0,1 4 0,-1 1 0,1-2 0,1-5 0,-2-8 0,-2-7 0,1-8 0,0-11 0</inkml:trace>
  <inkml:trace contextRef="#ctx0" brushRef="#br0" timeOffset="1344.14">630 327 24575,'0'-2'0,"2"-1"0,4-3 0,7 1 0,5-3 0,2 0 0,2 2 0,1 1 0,-3 0 0,-5 0-8191</inkml:trace>
  <inkml:trace contextRef="#ctx0" brushRef="#br0" timeOffset="1684.74">856 347 24575,'7'0'0,"0"-1"0,0 1 0,-1-1 0,1-1 0,0 1 0,6-3 0,-12 4 0,1-1 0,-1 1 0,0 0 0,0-1 0,0 1 0,0-1 0,0 1 0,0-1 0,0 0 0,0 1 0,-1-1 0,1 0 0,0 0 0,0 0 0,0 1 0,-1-1 0,1 0 0,-1 0 0,1 0 0,0 0 0,-1 0 0,0 0 0,1 0 0,-1-1 0,0 1 0,1 0 0,-1 0 0,0 0 0,0 0 0,0 0 0,0 0 0,0-1 0,0 1 0,0 0 0,0 0 0,-1 0 0,1 0 0,0 0 0,-1 0 0,1 0 0,-1 0 0,1 0 0,-1 0 0,0-2 0,0 2 0,1 0 0,-1 0 0,1 0 0,-1 0 0,1 0 0,-1 0 0,0 0 0,0 1 0,1-1 0,-1 0 0,0 0 0,0 1 0,0-1 0,0 0 0,0 1 0,0-1 0,0 1 0,0-1 0,0 1 0,0 0 0,0-1 0,0 1 0,0 0 0,0 0 0,0-1 0,0 1 0,0 0 0,0 0 0,-1 0 0,1 1 0,0-1 0,0 0 0,0 0 0,0 1 0,0-1 0,0 0 0,0 1 0,0-1 0,0 1 0,0-1 0,-1 2 0,-1 0 0,0 0 0,0 1 0,1-1 0,-1 1 0,1 0 0,0-1 0,0 1 0,0 0 0,0 0 0,0 0 0,1 1 0,-2 3 0,2-3 0,-1 1 0,1-1 0,0 1 0,0-1 0,1 1 0,-1 0 0,1-1 0,0 1 0,1-1 0,-1 1 0,1 0 0,0-1 0,0 1 0,2 4 0,-2-6 0,0 0 0,1-1 0,0 1 0,0 0 0,0-1 0,0 0 0,0 1 0,0-1 0,0 0 0,1 0 0,-1 0 0,1-1 0,-1 1 0,1-1 0,0 1 0,0-1 0,0 0 0,0 0 0,0 0 0,0 0 0,6 0 0,12 2-1365,-1-2-5461</inkml:trace>
  <inkml:trace contextRef="#ctx0" brushRef="#br0" timeOffset="2014.27">976 300 24575,'0'-1'0,"0"0"0,1-1 0,-1 1 0,1 0 0,-1 0 0,1-1 0,-1 1 0,1 0 0,0 0 0,0 0 0,-1 0 0,1 0 0,0 0 0,0 0 0,0 0 0,0 0 0,0 1 0,0-1 0,0 0 0,1 0 0,-1 1 0,0-1 0,0 1 0,0-1 0,1 1 0,1-1 0,0 0 0,0 1 0,-1-1 0,1 0 0,0 1 0,-1 0 0,1 0 0,0 0 0,0 0 0,0 0 0,-1 0 0,6 2 0,-5 0 0,0-1 0,0 1 0,-1 0 0,1 0 0,0 0 0,-1 1 0,0-1 0,0 1 0,1-1 0,-1 1 0,-1 0 0,1 0 0,0 0 0,-1 0 0,1 0 0,-1 0 0,1 4 0,0-2 0,-1 1 0,0-1 0,0 1 0,0-1 0,0 1 0,-1-1 0,0 1 0,0-1 0,-2 11 0,-3-8 0,1-16 0,0-17 0,4 21-50,0 0-1,0-1 1,0 1-1,0 0 0,1 0 1,-1 0-1,1 0 1,0 1-1,1-1 1,-1 0-1,1 0 0,-1 1 1,1-1-1,0 0 1,1 1-1,-1 0 1,0 0-1,1 0 0,0 0 1,0 0-1,0 0 1,0 0-1,0 1 1,0 0-1,1 0 1,4-3-1,6 1-6775</inkml:trace>
  <inkml:trace contextRef="#ctx0" brushRef="#br0" timeOffset="2234.75">1229 240 24575,'-4'0'0,"0"1"0,-1 3 0,0 3 0,-1 4 0,2 3 0,1 2 0,1 2 0,3 1 0,2-1 0,2-2 0,0 0 0,-1-4 0,-2-3-8191</inkml:trace>
  <inkml:trace contextRef="#ctx0" brushRef="#br0" timeOffset="2448.09">1216 1 24575,'0'1'0,"2"2"0,1 5 0,3 4 0,1 4 0,-1-2-8191</inkml:trace>
  <inkml:trace contextRef="#ctx0" brushRef="#br0" timeOffset="2855">1349 240 24575,'0'0'0,"1"0"0,-1 0 0,0 0 0,1 0 0,-1 0 0,1 0 0,-1 0 0,0-1 0,1 1 0,-1 0 0,1 0 0,-1 0 0,0 0 0,1-1 0,-1 1 0,0 0 0,1-1 0,-1 1 0,0 0 0,1-1 0,-1 1 0,0 0 0,0-1 0,1 1 0,-1 0 0,0-1 0,0 1 0,0 0 0,0-1 0,0 1 0,1-1 0,-1 1 0,0-1 0,0 1 0,0 0 0,0-1 0,0 1 0,0-1 0,0 1 0,0-1 0,-1 1 0,1 0 0,0-1 0,0 1 0,0-1 0,0 1 0,0 0 0,-1-1 0,1 1 0,-1-1 0,1 0 0,-1-1 0,1 1 0,-1-1 0,0 1 0,0 0 0,1-1 0,-1 1 0,0 0 0,0 0 0,-1 0 0,1 0 0,0 0 0,0 0 0,-2-1 0,1 2 0,0-1 0,0 1 0,-1 0 0,1 0 0,0 0 0,0 0 0,0 1 0,0-1 0,0 0 0,0 1 0,-1 0 0,1-1 0,0 1 0,0 0 0,1 0 0,-1 0 0,0 0 0,0 1 0,0-1 0,1 0 0,-1 1 0,1-1 0,-1 1 0,1 0 0,-1-1 0,1 1 0,-2 4 0,1-3 0,0 0 0,0 0 0,0 0 0,1 0 0,-1 1 0,1-1 0,0 1 0,0-1 0,0 1 0,0-1 0,0 1 0,1 0 0,0-1 0,0 1 0,0 0 0,0 4 0,1-7 0,-1 1 0,1-1 0,-1 0 0,1 1 0,0-1 0,-1 0 0,1 0 0,0 1 0,0-1 0,0 0 0,0 0 0,0 0 0,0 0 0,0 0 0,0 0 0,1 0 0,-1-1 0,0 1 0,0 0 0,1-1 0,-1 1 0,0-1 0,1 1 0,-1-1 0,1 0 0,-1 1 0,0-1 0,1 0 0,-1 0 0,1 0 0,-1 0 0,1 0 0,-1 0 0,1-1 0,1 0 0,0 1 0,0-1 0,0 0 0,1 0 0,-1 0 0,0-1 0,-1 1 0,1-1 0,0 0 0,0 0 0,-1 0 0,1 0 0,-1 0 0,1 0 0,2-5 0,-3 4 0,0-1 0,0 0 0,0 1 0,-1-1 0,0 0 0,0 0 0,0 0 0,0 0 0,-1 0 0,1-8 0,1 24-25,2 0 1,-1 1-1,11 21 0,-5-11-1241,-4-8-5560</inkml:trace>
  <inkml:trace contextRef="#ctx0" brushRef="#br0" timeOffset="3632.76">31 799 24575,'-1'38'0,"3"66"0,-1-90 0,1 0 0,0-1 0,1 1 0,0-1 0,7 17 0,-14-83 0,3 30 0,0-10 0,1 0 0,9-58 0,-6 73 0,0 0 0,2 0 0,0 1 0,1 0 0,0 0 0,16-26 0,-21 40 0,1 0 0,-1 0 0,1 1 0,0-1 0,0 1 0,0-1 0,1 1 0,-1 0 0,0 0 0,1 0 0,0 0 0,-1 0 0,1 1 0,0-1 0,0 1 0,0 0 0,5-2 0,-6 3 0,0 0 0,1 0 0,-1 0 0,0 1 0,0-1 0,0 1 0,1-1 0,-1 1 0,0 0 0,0 0 0,0 0 0,0 0 0,0 0 0,0 0 0,-1 0 0,1 1 0,0-1 0,-1 1 0,1-1 0,0 1 0,-1 0 0,0-1 0,1 1 0,-1 0 0,2 4 0,1 2 0,1 1 0,-1 0 0,0 1 0,-1-1 0,0 1 0,-1-1 0,0 1 0,0 0 0,-1 0 0,0 0 0,-1 0 0,0 0 0,-1 0 0,0 0 0,-3 14 0,3-19 0,0 1 0,-1-1 0,0 0 0,0 0 0,0 0 0,-1 0 0,0 0 0,1 0 0,-2 0 0,1-1 0,0 0 0,-1 0 0,0 0 0,0 0 0,0 0 0,-1-1 0,1 1 0,-1-1 0,0-1 0,0 1 0,0-1 0,0 1 0,0-1 0,0-1 0,0 1 0,-1-1 0,1 0 0,-1 0 0,-6 0 0,11-1 0,-1 0 0,0 0 0,0-1 0,0 1 0,1 0 0,-1-1 0,0 1 0,1-1 0,-1 1 0,0-1 0,1 0 0,-1 0 0,1 0 0,-1 0 0,1 0 0,-1 0 0,1 0 0,0 0 0,0-1 0,-1 1 0,1 0 0,0-1 0,0 1 0,0-1 0,1 1 0,-1-1 0,0 0 0,0-1 0,0 1 0,1 1 0,0 0 0,-1 0 0,1-1 0,0 1 0,0 0 0,0-1 0,0 1 0,0 0 0,0-1 0,0 1 0,1 0 0,-1 0 0,0-1 0,1 1 0,-1 0 0,1 0 0,-1-1 0,1 1 0,-1 0 0,1 0 0,0 0 0,0 0 0,0 0 0,-1 0 0,1 0 0,0 0 0,0 0 0,0 1 0,1-1 0,-1 0 0,0 1 0,0-1 0,0 0 0,0 1 0,1-1 0,1 1 0,-1-1 0,0 1 0,-1 0 0,1 0 0,0 0 0,0 1 0,0-1 0,0 0 0,0 1 0,0-1 0,-1 1 0,1-1 0,0 1 0,0 0 0,-1 0 0,1 0 0,-1 0 0,1 0 0,0 0 0,-1 0 0,0 1 0,1-1 0,-1 0 0,2 3 0,4 4 0,-1 1 0,9 15 0,-14-23 0,18 35-94,-12-21 165,1-1 0,12 17 0,-17-27-195,0 0 1,0 0-1,0-1 0,1 1 1,0-1-1,0 0 0,0 0 1,0 0-1,0-1 0,0 0 1,9 4-1,5-1-6702</inkml:trace>
  <inkml:trace contextRef="#ctx0" brushRef="#br0" timeOffset="4380.6">410 953 24575,'12'-67'-66,"-12"64"68,1 0 1,-1 0-1,0 0 1,0 0-1,-1 1 1,1-1-1,-1 0 1,1 0-1,-1 1 1,0-1 0,0 0-1,0 1 1,-2-5-1,2 6-1,0 0 0,0 0 0,0 0 0,0 1 0,0-1 0,-1 0 0,1 1 0,0-1 0,0 0 0,0 1 0,-1 0 0,1-1 0,0 1 0,-1 0 0,1-1 0,0 1 0,-1 0 0,1 0 0,0 0 0,0 0 0,-1 0 0,1 1 0,0-1-1,-1 0 1,1 1 0,0-1 0,-1 0 0,1 1 0,0 0 0,0-1 0,-2 2 0,-1 0-1,-1 1 0,1 0 0,-1 0 0,1 1 0,0-1 0,0 1 0,1 0 0,-1 0 0,1 0 0,0 0 0,0 1 0,0-1 0,0 1 0,1 0 0,0 0 0,0 0 0,0 0 0,1 0 0,-1 0 0,1 0 0,1 0 0,-1 1 0,1-1 0,0 9 0,0-13 0,0 0 0,0 1 0,0-1 0,0 0 0,0 0 0,1 0 0,-1 0 0,0 0 0,1 1 0,-1-1 0,1 0 0,-1 0 0,1 0 0,0 0 0,-1 0 0,1 0 0,0-1 0,0 1 0,0 0 0,0 0 0,0 0 0,0-1 0,0 1 0,0 0 0,0-1 0,0 1 0,0-1 0,0 1 0,0-1 0,0 0 0,0 0 0,0 1 0,1-1 0,-1 0 0,0 0 0,0 0 0,0 0 0,1 0 0,1-1 0,0 1 0,0-1 0,0 1 0,0-1 0,0 0 0,0-1 0,0 1 0,-1 0 0,1-1 0,0 1 0,-1-1 0,1 0 0,-1 0 0,1 0 0,2-3 0,-2-1 0,1 0 0,-1-1 0,-1 1 0,1-1 0,1-6 0,1-3 0,-3 15 0,-1 5 0,0-1 0,0 0 0,0 0 0,0 0 0,0 0 0,1 0 0,-1 0 0,1 0 0,0 0 0,-1-1 0,1 1 0,5 4 0,-7-7 0,1 1 0,-1-1 0,1 1 0,-1-1 0,1 1 0,0-1 0,-1 1 0,1-1 0,0 1 0,-1-1 0,1 0 0,0 1 0,0-1 0,-1 0 0,1 0 0,0 1 0,0-1 0,-1 0 0,1 0 0,0 0 0,0 0 0,0 0 0,-1 0 0,1 0 0,0-1 0,0 1 0,0 0 0,-1 0 0,1 0 0,0-1 0,-1 1 0,1 0 0,0-1 0,0 1 0,-1-1 0,1 1 0,-1-1 0,1 1 0,0-1 0,-1 1 0,1-1 0,-1 0 0,0 1 0,1-1 0,-1 0 0,1 1 0,-1-1 0,0 0 0,1 0 0,-1 1 0,0-1 0,0-1 0,9-26 0,8-19 0,-16 45 0,0 0 0,0 0 0,0 0 0,1 0 0,-1 0 0,1 0 0,-1 0 0,1 1 0,0-1 0,0 1 0,-1-1 0,1 1 0,0-1 0,0 1 0,1 0 0,3-2 0,-5 3 0,0 0 0,1 0 0,-1 0 0,0 0 0,0 0 0,0 0 0,0 0 0,0 1 0,0-1 0,1 0 0,-1 1 0,0-1 0,0 0 0,0 1 0,0-1 0,0 1 0,0 0 0,0-1 0,-1 1 0,1 0 0,0 0 0,0-1 0,0 1 0,-1 0 0,1 0 0,0 0 0,-1 0 0,1 0 0,-1 0 0,1 0 0,-1 0 0,1 0 0,-1 0 0,0 2 0,3 4 0,-1 0 0,0 1 0,1 13 0,-3-15 0,1-2 0,0 0 0,-1 0 0,1 1 0,-1-1 0,0 0 0,0 0 0,-1 1 0,1-1 0,-1 0 0,0 0 0,-3 8 0,4-12 0,0 1 0,0-1 0,0 0 0,0 0 0,0 0 0,-1 0 0,1 1 0,0-1 0,0 0 0,0 0 0,0 0 0,0 0 0,0 0 0,0 0 0,-1 1 0,1-1 0,0 0 0,0 0 0,0 0 0,0 0 0,-1 0 0,1 0 0,0 0 0,0 0 0,0 0 0,0 0 0,-1 0 0,1 0 0,0 0 0,0 0 0,0 0 0,0 0 0,-1 0 0,1 0 0,0 0 0,0 0 0,0 0 0,-1 0 0,1 0 0,-3-8 0,3-13 0,3 12 0,-1 0 0,2-1 0,-1 1 0,1 0 0,1 0 0,0 1 0,0-1 0,0 1 0,1 0 0,1 1 0,-1-1 0,1 1 0,0 1 0,12-9 0,-18 14 0,0 0 0,0 1 0,0-1 0,0 0 0,1 1 0,-1-1 0,0 1 0,0-1 0,1 1 0,-1 0 0,0 0 0,1-1 0,-1 1 0,0 0 0,0 0 0,1 0 0,-1 1 0,0-1 0,1 0 0,-1 0 0,0 1 0,0-1 0,1 1 0,1 0 0,-1 1 0,0-1 0,0 1 0,0 0 0,-1 0 0,1 0 0,0 0 0,-1 0 0,1 0 0,-1 0 0,0 0 0,2 5 0,1 4 0,0 0 0,-1 0 0,-1 0 0,2 18 0,-3-10 238,-1-14-505,1 1 0,-1-1 0,1 1-1,0-1 1,2 7 0,2 0-6559</inkml:trace>
  <inkml:trace contextRef="#ctx0" brushRef="#br0" timeOffset="4845.02">843 826 24575,'-1'-17'-6771,"-4"-7"6891,5 23 15,-1 0 1,1 1 0,0-1-1,-1 1 1,1-1 0,0 1-1,-1-1 1,1 1 0,-1-1-1,1 1 1,0-1 0,-1 1-1,1 0 1,-1-1-1,1 1 1,-1 0 0,0-1-1,1 1 1,-1 0 0,1 0-1,-1-1 1,1 1 0,-2 0-1,1 0-109,0 0 0,-1 1 0,1-1 0,0 0-1,-1 1 1,1-1 0,0 1 0,-1-1 0,1 1 0,0 0-1,0-1 1,0 1 0,0 0 0,0 0 0,-2 1 0,-1 3 298,-1 0 0,1-1 0,0 2 1,1-1-1,-1 0 0,1 1 1,0 0-1,0-1 0,-3 12 0,5-15-331,0 0 0,1-1 0,-1 1 0,1 0 0,-1 0 0,1 0 0,0 0 0,0-1 0,0 1 0,0 0 0,0 0 0,0 0 0,0 0 0,0 0 0,1-1 0,-1 1 0,1 0 0,0 0 0,-1 0 0,1-1 0,0 1 0,0 0 0,0-1 0,0 1 0,0-1 0,0 1 0,1-1 0,-1 0 0,0 1-1,1-1 1,-1 0 0,1 0 0,0 0 0,-1 0 0,1 0 0,3 1 0,-4-2 7,0 1 0,0-1 0,1 0 0,-1 0 0,0 0 0,1 0 0,-1 1 0,0-2 0,0 1 0,1 0 0,-1 0 0,0 0 0,0 0 0,1-1 0,-1 1 0,0-1 0,0 1 0,0-1 0,0 1 0,1-1 0,-1 0 0,0 0 0,0 1 0,0-1 0,0 0 0,-1 0 0,1 0 0,1-1 0,2-4 0,-1 1 0,1-1 0,-1 0 0,3-9 0,-1 3 0,-5 12 0,0 0 0,0 0 0,0 0 0,0 0 0,0 0 0,0 0 0,0-1 0,0 1 0,0 0 0,0 0 0,0 0 0,0 0 0,0 0 0,0 0 0,0 0 0,0-1 0,0 1 0,0 0 0,0 0 0,0 0 0,1 0 0,-1 0 0,0 0 0,0 0 0,0 0 0,0 0 0,0 0 0,0 0 0,0-1 0,0 1 0,0 0 0,0 0 0,1 0 0,-1 0 0,0 0 0,0 0 0,0 0 0,0 0 0,0 0 0,0 0 0,0 0 0,0 0 0,1 0 0,-1 0 0,0 0 0,0 0 0,0 0 0,0 0 0,0 0 0,0 0 0,0 0 0,0 0 0,1 0 0,-1 0 0,0 0 0,0 0 0,0 1 0,0-1 0,0 0 0,0 0 0,0 0 0,0 0 0,0 0 0,3 11 0,-2 15 0,1 54 0,-7 220 0,4-289 0,0-1 0,-1 0 0,0 0 0,-1 0 0,-5 12 0,7-20 0,0 1 0,0-1 0,-1 0 0,1 0 0,0 0 0,-1 0 0,0 0 0,1 0 0,-1 0 0,0-1 0,-4 4 0,5-5 0,0 1 0,-1 0 0,1-1 0,-1 0 0,1 1 0,0-1 0,-1 0 0,1 0 0,-1 0 0,1 0 0,-1 0 0,1 0 0,0 0 0,-1 0 0,1 0 0,-1-1 0,1 1 0,-1-1 0,1 1 0,0-1 0,0 1 0,-2-2 0,0 0 0,0 0 0,0-1 0,0 1 0,1-1 0,-1 1 0,1-1 0,0 0 0,0 0 0,0 0 0,0 0 0,0 0 0,1 0 0,-1-1 0,1 1 0,0-1 0,0 1 0,0-1 0,1 1 0,-1-5 0,-1-5 0,1-1 0,1 1 0,2-24 0,5-11-1365,2 4-5461</inkml:trace>
  <inkml:trace contextRef="#ctx0" brushRef="#br0" timeOffset="5232.82">929 893 24575,'18'0'0,"-11"0"0,-1 1 0,0-1 0,0-1 0,1 1 0,-1-1 0,12-3 0,-16 3 0,-1 0 0,1 0 0,0 0 0,0 0 0,-1 0 0,1-1 0,-1 1 0,1 0 0,-1-1 0,0 0 0,1 1 0,-1-1 0,0 0 0,0 1 0,0-1 0,0 0 0,0 0 0,-1 0 0,1 0 0,-1 0 0,1 0 0,-1 0 0,0 0 0,1 0 0,-1 0 0,0-2 0,0 3 0,0-1 0,0 1 0,1 0 0,-1-1 0,0 1 0,0-1 0,-1 1 0,1 0 0,0-1 0,0 1 0,-1 0 0,1-1 0,-1 1 0,1 0 0,-1 0 0,1-1 0,-1 1 0,0 0 0,1 0 0,-1 0 0,0 0 0,0 0 0,0 0 0,0 0 0,-2-1 0,2 2 0,0-1 0,0 1 0,0 0 0,-1 0 0,1 0 0,0 0 0,0 1 0,-1-1 0,1 0 0,0 0 0,0 1 0,0-1 0,-1 1 0,1-1 0,0 1 0,0-1 0,0 1 0,0 0 0,0-1 0,0 1 0,0 0 0,0 0 0,1 0 0,-1 0 0,0 0 0,0 0 0,-1 2 0,-1 2 0,-1-1 0,1 2 0,0-1 0,0 0 0,1 1 0,0-1 0,-1 1 0,2 0 0,-1-1 0,1 1 0,0 0 0,0 0 0,0 11 0,1-14 0,0 0 0,1 0 0,-1 0 0,1 0 0,0 0 0,-1 0 0,1 0 0,0 0 0,1 0 0,-1-1 0,1 1 0,-1 0 0,1-1 0,0 1 0,0-1 0,0 0 0,0 1 0,0-1 0,0 0 0,1 0 0,-1-1 0,1 1 0,-1 0 0,1-1 0,0 1 0,-1-1 0,1 0 0,4 1 0,0 0 17,-1 0 0,1-1 1,0 0-1,0 0 0,0-1 0,7 0 0,-10 0-116,-1 0 0,0-1 0,1 1 0,-1-1 0,0 0 0,0 0 0,0 0 0,0-1 0,0 1 0,0 0 0,0-1 0,0 0 0,0 0 0,3-4 0,6-7-6727</inkml:trace>
  <inkml:trace contextRef="#ctx0" brushRef="#br0" timeOffset="5481.96">1249 659 24575,'0'3'0,"-1"2"0,-1 4 0,1 7 0,0 6 0,0 5 0,0 3 0,1 2 0,0-3 0,0-3 0,0-3 0,0-7-8191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4T23:54:32.009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56 182 24575,'-3'-2'0,"1"1"0,1 6 0,-8 186 0,5-130 0,-6 55 0,4-96 0,3-32 0,0-34 0,11-185 0,-4 191 0,2-1 0,2 2 0,21-66 0,-26 99 0,-1 0 0,1 0 0,0-1 0,0 2 0,7-11 0,-9 15 0,-1 1 0,1-1 0,0 0 0,0 0 0,-1 0 0,1 1 0,0-1 0,0 0 0,0 1 0,-1-1 0,1 1 0,0-1 0,0 1 0,0-1 0,0 1 0,0 0 0,0 0 0,0-1 0,0 1 0,0 0 0,0 0 0,0 0 0,0 0 0,0 0 0,1 0 0,-1 0 0,0 0 0,0 1 0,0-1 0,0 0 0,0 1 0,0-1 0,0 0 0,-1 1 0,1-1 0,0 1 0,0 0 0,0-1 0,0 1 0,-1 0 0,1-1 0,1 3 0,3 3 0,0 0 0,-1 1 0,0-1 0,0 1 0,0 0 0,-1 0 0,0 0 0,-1 1 0,1-1 0,1 12 0,-1-2 0,-1 0 0,0 0 0,-1 30 0,-2-36 0,0 0 0,-1 0 0,-1-1 0,0 1 0,0-1 0,-1 1 0,0-1 0,0 0 0,-9 12 0,10-16 0,-1 0 0,0-1 0,0 0 0,0 0 0,-1 0 0,0 0 0,0-1 0,0 1 0,0-1 0,-1 0 0,0-1 0,1 0 0,-1 0 0,-1 0 0,1 0 0,-10 2 0,14-5 0,0 0 0,0 0 0,0 0 0,0 0 0,0-1 0,0 1 0,1 0 0,-1-1 0,0 0 0,0 1 0,0-1 0,0 0 0,1 0 0,-1 0 0,0 0 0,1 0 0,-1 0 0,1 0 0,-1-1 0,1 1 0,0-1 0,-1 1 0,0-3 0,1 3 0,0 0 0,1 1 0,-1-1 0,0 0 0,1 0 0,-1 0 0,1 0 0,0 0 0,-1 0 0,1 0 0,0 0 0,-1 0 0,1 0 0,0 0 0,0 0 0,0 0 0,0-1 0,0 1 0,0 0 0,0 0 0,1 0 0,-1 0 0,0 0 0,0 0 0,1 0 0,-1 0 0,1 0 0,-1 0 0,1 0 0,-1 0 0,1 1 0,0-1 0,-1 0 0,1 0 0,0 0 0,0 1 0,0-1 0,-1 0 0,1 1 0,0-1 0,2 0 0,-2 0 0,0 1 0,1 0 0,-1-1 0,1 1 0,-1 0 0,0 0 0,1-1 0,-1 1 0,1 0 0,-1 1 0,0-1 0,1 0 0,-1 0 0,1 1 0,-1-1 0,0 0 0,1 1 0,-1 0 0,0-1 0,1 1 0,-1 0 0,0-1 0,0 1 0,2 2 0,25 25 0,-27-27 0,20 27 0,24 39 0,-30-42 0,1-1 0,1 0 0,21 22 0,-36-44-48,0-1-1,0 1 0,0 0 0,0-1 0,0 1 1,0-1-1,0 0 0,0 0 0,1 0 1,-1 0-1,0 0 0,1 0 0,-1 0 1,1-1-1,-1 1 0,1-1 0,0 0 1,-1 0-1,1 0 0,-1 0 0,1 0 1,-1-1-1,1 1 0,-1-1 0,1 1 0,-1-1 1,5-2-1,8-5-6777</inkml:trace>
  <inkml:trace contextRef="#ctx0" brushRef="#br0" timeOffset="772.52">388 448 24575,'1'-19'0,"1"-18"0,-2 35 0,0 0 0,-1 0 0,1 0 0,0 0 0,-1 0 0,1 0 0,-1 0 0,1 0 0,-1 0 0,0 0 0,0 0 0,-2-3 0,2 5 0,1-1 0,-1 1 0,1-1 0,-1 1 0,1-1 0,-1 1 0,0-1 0,1 1 0,-1 0 0,0-1 0,1 1 0,-1 0 0,0-1 0,0 1 0,1 0 0,-1 0 0,0 0 0,0 0 0,1 0 0,-1 0 0,0 0 0,0 0 0,1 0 0,-1 0 0,0 0 0,-1 1 0,1-1 0,-1 1 0,0 0 0,0 0 0,0 1 0,1-1 0,-1 0 0,1 0 0,-1 1 0,-2 2 0,-1 2 0,1 1 0,-1 0 0,1 0 0,-3 7 0,5-10 0,1 0 0,0 0 0,0 0 0,0 1 0,0-1 0,1 0 0,-1 1 0,1-1 0,0 0 0,0 0 0,1 1 0,1 5 0,-2-8 0,0 0 0,1-1 0,0 1 0,-1 0 0,1-1 0,0 1 0,-1-1 0,1 1 0,0-1 0,0 1 0,1-1 0,-1 0 0,0 1 0,0-1 0,0 0 0,1 0 0,-1 0 0,1 0 0,-1 0 0,1 0 0,-1 0 0,1-1 0,0 1 0,-1 0 0,1-1 0,0 0 0,-1 1 0,1-1 0,0 0 0,0 0 0,-1 0 0,1 0 0,2 0 0,-2 0 0,-1-1 0,1 1 0,0-1 0,0 1 0,-1-1 0,1 0 0,0 1 0,-1-1 0,1 0 0,0 0 0,-1 0 0,0 0 0,1-1 0,-1 1 0,0 0 0,1-1 0,-1 1 0,0-1 0,0 1 0,0-1 0,0 1 0,0-1 0,0-2 0,3-5 0,-2 0 0,1 1 0,1-15 0,-1 10 0,11 43 0,-12-27 0,-1 0 0,1 0 0,0 0 0,0 0 0,0-1 0,0 1 0,0 0 0,0-1 0,1 0 0,4 4 0,-7-6 0,1 0 0,0 0 0,-1 0 0,1 0 0,-1 0 0,1 0 0,0 0 0,-1 0 0,1-1 0,-1 1 0,1 0 0,0 0 0,-1 0 0,1-1 0,-1 1 0,1 0 0,-1-1 0,1 1 0,-1 0 0,1-1 0,-1 1 0,1-1 0,-1 1 0,0-1 0,1 1 0,-1-1 0,0 1 0,1-1 0,-1 1 0,0-1 0,0 1 0,1-2 0,7-22 0,-7 19 0,3-7 0,0-3 0,0 1 0,7-16 0,-9 28 0,-1-1 0,0 0 0,0 1 0,1-1 0,-1 1 0,1 0 0,0-1 0,0 1 0,0 0 0,0 0 0,0 0 0,0 0 0,0 1 0,1-1 0,-1 1 0,1-1 0,4-1 0,-6 3 0,0-1 0,0 1 0,0 0 0,0 0 0,0 0 0,1 0 0,-1 0 0,0 0 0,0 0 0,0 1 0,0-1 0,0 0 0,0 0 0,0 1 0,0-1 0,0 1 0,0-1 0,0 1 0,-1-1 0,1 1 0,0 0 0,1 1 0,0 0 0,0 0 0,0 0 0,0 1 0,-1 0 0,1-1 0,-1 1 0,0 0 0,2 2 0,0 6 0,0 0 0,-1 1 0,2 12 0,-4-24 0,1 9 0,0 1 0,0-1 0,-1 1 0,0-1 0,0 0 0,-1 1 0,-3 10 0,5-20 0,-1 0 0,0 0 0,0 0 0,0 1 0,0-1 0,0 0 0,0 0 0,0 0 0,0 1 0,0-1 0,0 0 0,0 0 0,-1 0 0,1 1 0,0-1 0,0 0 0,0 0 0,0 0 0,0 1 0,0-1 0,0 0 0,0 0 0,-1 0 0,1 0 0,0 1 0,0-1 0,0 0 0,0 0 0,-1 0 0,1 0 0,0 0 0,0 0 0,0 0 0,0 0 0,-1 1 0,1-1 0,0 0 0,0 0 0,0 0 0,-1 0 0,1 0 0,0 0 0,-1 0 0,-2-11 0,1-17 0,3 18 0,0 0 0,1 0 0,1 0 0,0 1 0,0-1 0,7-13 0,-8 19 0,-1 1 0,1 0 0,0-1 0,0 1 0,0 0 0,0 0 0,0 0 0,1 0 0,-1 1 0,1-1 0,0 1 0,0-1 0,0 1 0,0 0 0,0 0 0,0 1 0,1-1 0,-1 1 0,1-1 0,6-1 0,-7 3 0,-1 1 0,0-1 0,0 0 0,1 1 0,-1-1 0,0 1 0,0 0 0,1 0 0,-1 0 0,0 0 0,0 0 0,0 0 0,0 1 0,0-1 0,-1 1 0,1-1 0,0 1 0,-1-1 0,1 1 0,-1 0 0,1 0 0,-1 0 0,0 0 0,0 0 0,0 0 0,0 0 0,0 1 0,1 3 0,1 6 0,1 0 0,-1 0 0,2 25 0,-4-13 0,-2-19 0,1-1 0,0 1 0,0-1 0,0 1 0,1-1 0,-1 1 0,1-1 0,0 0 0,1 1 0,-1-1 0,3 5 0,-3-8 3,-1-1 0,0 1-1,1-1 1,-1 0 0,1 1-1,-1-1 1,1 0 0,0 1-1,-1-1 1,1 0 0,-1 0 0,1 1-1,-1-1 1,1 0 0,0 0-1,-1 0 1,1 0 0,-1 0-1,1 0 1,0 0 0,-1 0-1,1 0 1,0 0 0,-1-1-1,1 1 1,-1 0 0,1 0 0,0-1-1,16-8-1132,-16 8 817,12-9-6513</inkml:trace>
  <inkml:trace contextRef="#ctx0" brushRef="#br0" timeOffset="1233.84">868 408 24575,'2'-5'0,"0"-1"0,0 1 0,0-1 0,-1 0 0,1 1 0,-2-1 0,1 0 0,0 0 0,-1 0 0,0 0 0,-1 1 0,1-1 0,-1 0 0,-2-8 0,3 14 0,-1-1 0,1 0 0,0 1 0,0-1 0,-1 1 0,1-1 0,0 1 0,-1-1 0,1 1 0,0 0 0,-1-1 0,1 1 0,-1-1 0,1 1 0,-1 0 0,1-1 0,-1 1 0,1 0 0,-1-1 0,1 1 0,-1 0 0,0 0 0,1 0 0,-1 0 0,1 0 0,-1-1 0,0 1 0,1 0 0,-2 0 0,1 1 0,-1-1 0,0 1 0,1 0 0,-1-1 0,1 1 0,-1 0 0,1 0 0,0 0 0,-1 0 0,-1 2 0,-2 2 0,0 0 0,0 0 0,1 1 0,-5 6 0,3-1 0,1-1 0,0 1 0,0 0 0,1 1 0,-2 13 0,5-22 0,0 0 0,1 0 0,0 0 0,0 0 0,0 0 0,0 0 0,0 1 0,0-1 0,1 0 0,0 0 0,1 4 0,-2-6 0,1 0 0,0 1 0,0-1 0,0 0 0,0 0 0,0 1 0,0-1 0,0 0 0,0 0 0,0 0 0,1 0 0,-1 0 0,0-1 0,1 1 0,-1 0 0,1-1 0,-1 1 0,1 0 0,-1-1 0,1 0 0,-1 1 0,1-1 0,2 0 0,-2 0 0,0 0 0,0 0 0,0-1 0,0 1 0,0 0 0,0-1 0,0 0 0,0 1 0,0-1 0,0 0 0,0 0 0,0 0 0,0 0 0,-1-1 0,1 1 0,-1 0 0,1-1 0,0 1 0,-1-1 0,0 0 0,1 1 0,-1-1 0,0 0 0,2-3 0,0-2 0,1 0 0,-1 0 0,-1-1 0,1 1 0,1-10 0,-5 31 0,0-1 0,2 25 0,0 2 0,0 88 0,-6 146 0,4-264 0,0-1 0,-1 1 0,0 0 0,-6 14 0,7-22 0,0 0 0,1 0 0,-1-1 0,0 1 0,0 0 0,-1-1 0,1 1 0,0-1 0,0 1 0,-1-1 0,1 1 0,-1-1 0,-1 1 0,2-1 0,0-1 0,0 0 0,0 1 0,0-1 0,0 0 0,-1 0 0,1 0 0,0 0 0,0 0 0,0 0 0,0 0 0,0 0 0,0 0 0,0 0 0,0-1 0,0 1 0,0 0 0,0-1 0,0 1 0,0-1 0,0 1 0,0-1 0,0 0 0,0 1 0,-1-2 0,-1-1 6,0-1 0,0 1-1,0-1 1,0 1 0,1-1-1,-1 0 1,1 0 0,0 0-1,0 0 1,1 0-1,-1-1 1,1 1 0,0 0-1,0-1 1,1 1 0,-1-1-1,1 1 1,0-1 0,0 1-1,1-8 1,1-9-501,2 1 1,10-39-1,3 6-6331</inkml:trace>
  <inkml:trace contextRef="#ctx0" brushRef="#br0" timeOffset="1605.42">1027 435 24575,'2'-2'0,"-1"1"0,0-1 0,1 1 0,-1-1 0,1 1 0,0-1 0,-1 1 0,1 0 0,0 0 0,0 0 0,0 0 0,0 0 0,0 0 0,0 1 0,0-1 0,2 0 0,7-3 0,-7 2 0,-1-1 0,0 1 0,0-1 0,0 0 0,0 1 0,0-1 0,0-1 0,-1 1 0,0 0 0,1-1 0,1-3 0,-4 6 0,1 0 0,-1 0 0,1 0 0,-1 0 0,1 0 0,-1 0 0,0 0 0,0-1 0,1 1 0,-1 0 0,0 0 0,0 0 0,0 0 0,0 0 0,0 0 0,0 0 0,-1-1 0,1 1 0,0 0 0,0 0 0,-1 0 0,1 0 0,-1 0 0,1 0 0,-1 0 0,1 0 0,-1 0 0,0 0 0,1 0 0,-1 1 0,0-1 0,0 0 0,0 0 0,0 1 0,0-1 0,1 0 0,-1 1 0,0-1 0,0 1 0,0-1 0,-1 1 0,1 0 0,0-1 0,-2 1 0,1 0 0,0-1 0,0 1 0,0 0 0,0 0 0,0 0 0,0 0 0,0 0 0,0 1 0,0-1 0,0 1 0,0-1 0,0 1 0,0 0 0,0 0 0,0 0 0,1 0 0,-1 0 0,0 0 0,1 0 0,-1 0 0,1 1 0,-1-1 0,1 1 0,-1-1 0,1 1 0,0 0 0,0-1 0,0 1 0,0 0 0,0 0 0,-1 2 0,-2 4 0,1 0 0,0 1 0,0-1 0,1 1 0,-3 16 0,5-23 0,-1 1 0,1 0 0,0 0 0,0 0 0,0 0 0,0 0 0,0 0 0,1-1 0,-1 1 0,1 0 0,0 0 0,0 0 0,0-1 0,0 1 0,0-1 0,1 1 0,-1-1 0,1 1 0,0-1 0,-1 0 0,1 1 0,3 1 0,-2-2 0,1 1 0,0-1 0,0 0 0,0-1 0,0 1 0,0 0 0,1-1 0,-1 0 0,0 0 0,1-1 0,-1 1 0,1-1 0,7 0 0,3 0-1365,-2-1-5461</inkml:trace>
  <inkml:trace contextRef="#ctx0" brushRef="#br0" timeOffset="1760.85">1261 461 24575,'0'2'0,"0"1"0,0 5 0,0 3 0,-2 3 0,1 1 0,-3 1 0,0-1 0,-2 1 0,0-2-8191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4T23:54:29.591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107 4 24575,'0'0'0,"0"0"0,0 0 0,0 0 0,0 0 0,0-1 0,0 1 0,0 0 0,0 0 0,0 0 0,0 0 0,0 0 0,0 0 0,0 0 0,0 0 0,0 0 0,0-1 0,0 1 0,0 0 0,0 0 0,0 0 0,0 0 0,0 0 0,0 0 0,0 0 0,0 0 0,0 0 0,0 0 0,0 0 0,-1-1 0,1 1 0,0 0 0,0 0 0,0 0 0,0 0 0,0 0 0,0 0 0,0 0 0,0 0 0,0 0 0,0 0 0,0 0 0,0 0 0,-1 0 0,1 0 0,0 0 0,0 0 0,0 0 0,0 0 0,0 0 0,0 0 0,0 0 0,0 0 0,0 0 0,0 0 0,-1 0 0,1 0 0,0 0 0,0 0 0,0 0 0,-6 6 0,-5 12 0,-1 10 0,1 0 0,1 1 0,-7 37 0,-9 92 0,21-120 0,1 0 0,2 0 0,5 69 0,-1-93 0,1 0 0,0-1 0,0 1 0,2-1 0,10 24 0,-11-29 0,0 0 0,1-1 0,0 0 0,1 0 0,-1 0 0,1 0 0,1-1 0,-1 0 0,1 0 0,9 5 0,-11-7-97,0-1-1,1 0 1,-1-1-1,1 1 1,-1-1-1,1-1 1,0 1-1,0-1 1,0 1-1,0-2 1,0 1-1,0-1 0,7 0 1,10-3-6729</inkml:trace>
  <inkml:trace contextRef="#ctx0" brushRef="#br0" timeOffset="420.86">419 264 24575,'0'-1'0,"-3"-29"0,3 30 0,0 0 0,0-1 0,0 1 0,0-1 0,-1 1 0,1-1 0,0 1 0,-1-1 0,1 1 0,0 0 0,-1-1 0,1 1 0,0-1 0,-1 1 0,1 0 0,-1-1 0,1 1 0,0 0 0,-1 0 0,1-1 0,-1 1 0,1 0 0,-1 0 0,1 0 0,-1 0 0,1 0 0,-1 0 0,1 0 0,-1 0 0,1 0 0,-1 0 0,1 0 0,-1 0 0,1 0 0,-1 0 0,1 0 0,-1 0 0,1 0 0,-1 1 0,1-1 0,-1 0 0,1 0 0,-1 1 0,1-1 0,-1 0 0,1 0 0,0 1 0,-1-1 0,1 1 0,0-1 0,-1 1 0,-3 2 0,0 1 0,0-1 0,1 1 0,-1-1 0,1 1 0,0 1 0,0-1 0,1 0 0,-1 0 0,-3 10 0,5-12 0,1-1 0,-1 1 0,1-1 0,-1 1 0,1-1 0,0 1 0,0-1 0,0 1 0,0 0 0,0-1 0,0 1 0,0-1 0,0 1 0,0 0 0,1-1 0,-1 1 0,1-1 0,-1 1 0,1-1 0,0 1 0,-1-1 0,1 0 0,0 1 0,0-1 0,0 0 0,0 1 0,0-1 0,0 0 0,0 0 0,1 0 0,-1 0 0,0 0 0,1 0 0,-1-1 0,1 1 0,-1 0 0,2 0 0,22 8 0,-10-3 0,-1-1 0,1 2 0,13 8 0,-24-12 0,0 0 0,0 0 0,0 0 0,0 0 0,-1 1 0,1-1 0,-1 1 0,0 0 0,0 0 0,-1 0 0,1 0 0,-1 1 0,0-1 0,2 6 0,-3-8 0,-1 0 0,0-1 0,1 1 0,-1 0 0,0-1 0,0 1 0,0 0 0,0-1 0,0 1 0,0 0 0,0-1 0,-1 1 0,1 0 0,-1-1 0,1 1 0,-1-1 0,0 1 0,1-1 0,-3 3 0,1-1 0,0 0 0,-1 0 0,1-1 0,-1 0 0,0 1 0,1-1 0,-1 0 0,-7 3 0,0 0 0,-1 0 0,0-1 0,0-1 0,-20 4 0,24-5 0,1-1 0,-1 0 0,0-1 0,1 0 0,-1 0 0,0 0 0,-12-3 0,18 3 0,-1-1 0,1 1 0,0-1 0,-1 1 0,1-1 0,0 0 0,0 0 0,0 1 0,0-1 0,0 0 0,0 0 0,0 0 0,0 0 0,0 0 0,0 0 0,0 0 0,0-2 0,0 1 0,0 0 0,1-1 0,-1 1 0,1 0 0,0 0 0,0 0 0,0 0 0,0-1 0,0 1 0,0 0 0,0 0 0,1 0 0,-1 0 0,2-3 0,4-11-1365,1 4-5461</inkml:trace>
  <inkml:trace contextRef="#ctx0" brushRef="#br0" timeOffset="779.9">586 370 24575,'-2'29'0,"1"-18"0,1 0 0,-1-1 0,2 1 0,-1 0 0,4 14 0,-4-23 0,1 0 0,0 0 0,-1 0 0,1 1 0,0-1 0,0 0 0,0 0 0,1-1 0,-1 1 0,0 0 0,1 0 0,-1-1 0,1 1 0,0 0 0,-1-1 0,1 0 0,0 1 0,0-1 0,0 0 0,0 0 0,0 0 0,0 0 0,0 0 0,1-1 0,-1 1 0,0-1 0,0 1 0,0-1 0,1 0 0,3 0 0,-4 0 0,0 0 0,0 0 0,-1 0 0,1 0 0,0-1 0,0 1 0,-1 0 0,1-1 0,0 0 0,0 1 0,-1-1 0,1 0 0,-1 0 0,1 0 0,-1 0 0,1 0 0,-1 0 0,2-2 0,0 0 0,-1 0 0,-1 1 0,1-1 0,0 0 0,-1 0 0,0 0 0,1 0 0,-1-1 0,1-4 0,0-6 0,-1 0 0,0-1 0,-1-24 0,-1 27 0,1 7-118,0-12 367,0 16-303,0 1 1,0-1 0,0 1-1,0-1 1,0 1-1,0 0 1,0-1-1,0 1 1,0-1 0,0 1-1,0 0 1,0-1-1,1 1 1,-1-1-1,0 1 1,0 0 0,0-1-1,1 1 1,-1 0-1,0-1 1,1 1 0,-1 0-1,0-1 1,0 1-1,1 0 1,-1 0-1,1-1 1</inkml:trace>
  <inkml:trace contextRef="#ctx0" brushRef="#br0" timeOffset="1385.68">786 377 24575,'1'1'0,"0"1"0,1-1 0,-1 1 0,0 0 0,0 0 0,0 0 0,0 0 0,0-1 0,0 1 0,0 0 0,-1 0 0,1 1 0,-1-1 0,1 2 0,6 47 0,-7-48 0,1 0 0,-1 0 0,0 0 0,0 0 0,-1 0 0,1 0 0,-1 0 0,1 0 0,-1 0 0,0 0 0,0 0 0,0-1 0,-1 1 0,-1 3 0,3-6 0,0 0 0,0 1 0,-1-1 0,1 0 0,0 0 0,0 0 0,0 0 0,0 0 0,0 0 0,-1 0 0,1 0 0,0 0 0,0 0 0,0 0 0,0 0 0,-1 0 0,1 0 0,0 0 0,0 0 0,0 0 0,0 0 0,-1 0 0,1 0 0,0 0 0,0 0 0,0 0 0,0 0 0,0 0 0,-1 0 0,1 0 0,0-1 0,0 1 0,0 0 0,0 0 0,0 0 0,0 0 0,-1 0 0,1 0 0,0-1 0,0 1 0,0 0 0,0 0 0,0 0 0,0 0 0,0 0 0,0-1 0,0 1 0,0 0 0,0 0 0,0 0 0,0 0 0,0-1 0,0 1 0,0 0 0,0 0 0,0 0 0,0 0 0,0-1 0,0 1 0,0 0 0,0 0 0,0 0 0,0 0 0,0-1 0,0-12 0,1 5 0,1 0 0,0 0 0,0 1 0,1-1 0,0 1 0,1 0 0,-1 0 0,1 0 0,1 0 0,-1 0 0,1 1 0,7-7 0,-10 11 0,0 0 0,1 0 0,-1 0 0,0 1 0,0-1 0,1 1 0,-1-1 0,1 1 0,-1 0 0,1 0 0,0 0 0,-1 0 0,1 1 0,0-1 0,5 0 0,-6 2 0,1-1 0,-1 1 0,1-1 0,0 1 0,-1 0 0,1 0 0,-1 0 0,0 0 0,1 0 0,-1 1 0,0-1 0,0 1 0,0 0 0,0-1 0,0 1 0,0 0 0,0 0 0,-1 0 0,4 4 0,-1 1 0,1 0 0,-1 0 0,0 0 0,0 0 0,-1 1 0,1 0 0,-2 0 0,1-1 0,-1 1 0,-1 1 0,1-1 0,-1 12 0,-1-20 0,0 0 0,1 0 0,-1 1 0,0-1 0,0 0 0,0 0 0,0 1 0,0-1 0,0 0 0,0 1 0,0-1 0,0 0 0,0 0 0,0 1 0,-1-1 0,1 0 0,0 1 0,0-1 0,0 0 0,0 0 0,0 1 0,0-1 0,-1 0 0,1 0 0,0 1 0,0-1 0,0 0 0,-1 0 0,1 0 0,0 0 0,0 1 0,-1-1 0,1 0 0,0 0 0,0 0 0,-1 0 0,1 0 0,0 0 0,0 1 0,-1-1 0,1 0 0,0 0 0,-1 0 0,1 0 0,0 0 0,0 0 0,-1 0 0,1 0 0,0 0 0,-1-1 0,1 1 0,0 0 0,0 0 0,-1 0 0,1 0 0,0 0 0,-1-1 0,0 0 0,0 1 0,0-1 0,1 0 0,-1 0 0,0 0 0,1 0 0,-1 0 0,0 1 0,1-1 0,-1 0 0,1 0 0,0 0 0,-1-2 0,1-3 0,-1 1 0,1-1 0,1 1 0,-1 0 0,1-1 0,0 1 0,0 0 0,1 0 0,0 0 0,2-7 0,3-3 0,17-29 0,-21 40 0,0 0 0,0-1 0,0 1 0,1 0 0,0 0 0,0 1 0,5-5 0,-9 8 0,1-1 0,0 0 0,0 1 0,1-1 0,-1 1 0,0-1 0,0 1 0,0-1 0,0 1 0,0 0 0,0-1 0,1 1 0,-1 0 0,0 0 0,0 0 0,0 0 0,1 0 0,-1 0 0,0 0 0,0 1 0,0-1 0,0 0 0,1 1 0,-1-1 0,0 1 0,0-1 0,0 1 0,0-1 0,0 1 0,0 0 0,0-1 0,0 1 0,0 0 0,-1 0 0,1 0 0,0 0 0,1 1 0,2 4 12,-1 0 0,0 1 0,0-1 0,0 0 0,0 1 0,-1 0 0,0-1 0,-1 1 0,2 8 0,-1 5-507,-1-1 0,-1 22 0,0-30-6331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4T23:54:41.245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26 0 24575,'-2'0'0,"-1"6"0,-2 5 0,-1 4 0,2 3 0,0 3 0,2 0 0,4-4 0,2-4-8191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4T23:54:52.299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0 730 24575,'0'3'0,"0"5"0,0 6 0,0 4 0,0 3 0,0 2 0,0 0 0,0-3 0,3-5 0,4-5 0,3-4 0,-1-4-8191</inkml:trace>
  <inkml:trace contextRef="#ctx0" brushRef="#br0" timeOffset="305.06">306 517 24575,'0'-4'0,"0"0"0,0 0 0,0 1 0,-1-1 0,0 0 0,0 0 0,0 1 0,0-1 0,-3-6 0,3 9 0,0 0 0,1 0 0,-1 0 0,0 0 0,0 0 0,0 0 0,0 1 0,0-1 0,0 0 0,0 0 0,0 1 0,-1-1 0,1 1 0,0-1 0,0 1 0,-1-1 0,1 1 0,0 0 0,0 0 0,-1-1 0,1 1 0,0 0 0,-1 0 0,1 0 0,0 1 0,0-1 0,-1 0 0,1 0 0,0 1 0,0-1 0,-1 1 0,1-1 0,-1 1 0,-3 2 0,0-1 0,1 1 0,-1 0 0,1 0 0,-1 1 0,1-1 0,0 1 0,1 0 0,-1 0 0,1 0 0,-1 0 0,1 1 0,-3 6 0,-3 7 0,0-1 0,-7 26 0,12-33 0,0 1 0,1 0 0,1 1 0,0-1 0,-1 16 0,3-23 0,0 0 0,0 0 0,0-1 0,1 1 0,-1 0 0,1-1 0,0 1 0,0 0 0,1-1 0,-1 1 0,1-1 0,-1 0 0,1 1 0,0-1 0,1 0 0,-1 0 0,0 0 0,1-1 0,-1 1 0,5 3 0,2-1 0,-1 0 0,1 0 0,0-1 0,0 0 0,0 0 0,0-1 0,1-1 0,-1 1 0,1-2 0,11 2 0,-14-2 0,0-1 0,0 1 0,0-2 0,0 1 0,0-1 0,0 0 0,0 0 0,0-1 0,0 0 0,-1 0 0,1 0 0,0-1 0,-1 0 0,12-8 0,-15 9-151,-1 0-1,1-1 0,-1 1 0,0-1 1,0 0-1,0 1 0,0-1 1,2-6-1,2-6-6674</inkml:trace>
  <inkml:trace contextRef="#ctx0" brushRef="#br0" timeOffset="623.23">433 643 24575,'34'70'0,"-34"-69"0,12 44 0,-11-43 0,-1 1 0,1 0 0,-1-1 0,0 1 0,0 0 0,0-1 0,0 1 0,0 0 0,0-1 0,-1 1 0,1 0 0,-1-1 0,0 1 0,-1 3 0,2-6 0,-1 1 0,1-1 0,0 0 0,0 1 0,-1-1 0,1 1 0,0-1 0,0 0 0,-1 0 0,1 1 0,0-1 0,-1 0 0,1 1 0,0-1 0,-1 0 0,1 0 0,-1 0 0,1 0 0,0 1 0,-1-1 0,1 0 0,-1 0 0,1 0 0,-1 0 0,1 0 0,0 0 0,-1 0 0,1 0 0,-1 0 0,1 0 0,-1 0 0,1 0 0,0 0 0,-1 0 0,1-1 0,-1 1 0,1 0 0,0 0 0,-1 0 0,1-1 0,0 1 0,-1 0 0,1 0 0,0-1 0,-1 1 0,1 0 0,0-1 0,0 1 0,-1 0 0,1-1 0,0 1 0,0-1 0,-1 1 0,1 0 0,0-1 0,0 1 0,0-1 0,0 1 0,0-1 0,-8-27 0,8 20 11,0 0 0,1 0 0,0 0 0,0 0 0,1 0 0,0 0-1,0 1 1,0-1 0,1 0 0,5-8 0,-6 12-82,1 0 1,-1 0-1,0 0 0,1 1 0,0-1 1,0 1-1,0 0 0,0 0 1,0 0-1,1 0 0,-1 0 0,1 1 1,0 0-1,0-1 0,0 2 1,0-1-1,0 0 0,0 1 0,1-1 1,4 0-1,7 1-6755</inkml:trace>
  <inkml:trace contextRef="#ctx0" brushRef="#br0" timeOffset="833.3">639 590 24575,'0'3'0,"0"5"0,0 4 0,0 6 0,0 4 0,0-1 0,0 0 0,0-1 0,0-2 0,1-4 0,1-5 0</inkml:trace>
  <inkml:trace contextRef="#ctx0" brushRef="#br0" timeOffset="1148.87">613 377 24575,'-1'0'0,"1"1"0,-1-1 0,1 1 0,-1-1 0,1 0 0,-1 1 0,1-1 0,0 1 0,-1-1 0,1 1 0,0-1 0,-1 1 0,1-1 0,0 1 0,0 0 0,-1-1 0,1 1 0,0-1 0,0 1 0,0-1 0,0 1 0,0 0 0,0-1 0,0 1 0,0-1 0,0 1 0,0 0 0,0-1 0,0 1 0,0-1 0,1 1 0,-1 0 0,0-1 0,0 1 0,1-1 0,-1 1 0,0-1 0,1 1 0,-1-1 0,1 1 0,-1-1 0,0 0 0,1 1 0,-1-1 0,1 1 0,0-1 0,0 1 0,0-1 0,-1 0 0,1 0 0,0 0 0,0 0 0,0 0 0,0 0 0,-1 0 0,1 0 0,0 0 0,0 0 0,0 0 0,0 0 0,-1 0 0,1-1 0,0 1 0,0 0 0,0-1 0,-1 1 0,1-1 0,0 1 0,-1-1 0,1 1 0,0-1 0,-1 1 0,1-1 0,-1 0 0,1 1 0,-1-1 0,1 0 0,-1 1 0,1-1 0,-1 0 0,0 0 0,1 1 0,-1-1 0,0-1 0,1 1 0,-1-1 0,1 0 0,-1 1 0,0-1 0,0 0 0,0 0 0,0 1 0,0-1 0,0 0 0,0 1 0,0-1 0,-1-2 0,-5-2 0,-4 15 0,9-7-41,-1 1 0,1-1-1,0 1 1,0 0-1,0 0 1,0 0 0,0-1-1,1 1 1,-1 0 0,1 0-1,0 0 1,0 0-1,0 0 1,0 0 0,0 0-1,1 0 1,-1 0 0,1-1-1,0 1 1,0 0-1,0 0 1,0-1 0,1 1-1,-1 0 1,1-1 0,-1 1-1,1-1 1,0 0-1,0 0 1,0 1 0,0-1-1,5 3 1,6 5-6785</inkml:trace>
  <inkml:trace contextRef="#ctx0" brushRef="#br0" timeOffset="1380.67">766 424 24575,'0'-3'0,"0"3"0,2 4 0,1 10 0,0 10 0,-1 11 0,0 8 0,-1 7 0,-1 0 0,1-2 0,-1-4 0,-1-6 0,1-7 0,2-8 0,1-9-8191</inkml:trace>
  <inkml:trace contextRef="#ctx0" brushRef="#br0" timeOffset="1549.4">746 697 24575,'1'0'0,"3"-3"0,2 0 0,4 0 0,2 1 0,0-2 0,-3 0-8191</inkml:trace>
  <inkml:trace contextRef="#ctx0" brushRef="#br0" timeOffset="1862.18">932 716 24575,'1'0'0,"0"0"0,0 0 0,1 0 0,-1 0 0,0 0 0,0-1 0,0 1 0,0 0 0,1-1 0,-1 1 0,0-1 0,0 0 0,0 1 0,0-1 0,0 0 0,0 1 0,0-1 0,0 0 0,-1 0 0,1 0 0,0 0 0,0 0 0,-1 0 0,1 0 0,0 0 0,-1 0 0,1 0 0,-1 0 0,0 0 0,1-1 0,-1 1 0,0 0 0,0 0 0,0 0 0,0-1 0,1 1 0,-2 0 0,1 0 0,0 0 0,0-1 0,-1-1 0,1 2 0,0 0 0,0 1 0,-1-1 0,1 0 0,0 0 0,-1 0 0,1 0 0,-1 0 0,1 1 0,-1-1 0,1 0 0,-1 0 0,0 1 0,1-1 0,-1 0 0,0 1 0,0-1 0,1 1 0,-1-1 0,0 1 0,-1-1 0,1 0 0,0 1 0,0 0 0,-1 0 0,1 0 0,0 0 0,0 0 0,0 0 0,0 1 0,-1-1 0,1 0 0,0 1 0,0-1 0,0 0 0,0 1 0,0-1 0,0 1 0,0 0 0,0-1 0,0 1 0,0 0 0,0 0 0,-1 1 0,-1 2 6,-1 0 0,2 0 0,-1 0 0,0 0 0,1 0 0,-1 1 0,1-1 0,1 1 0,-1 0 0,0-1 0,1 1 0,0 0 0,0 0 0,1 0 0,-1 0 0,1 0 0,0 0 0,1 0 0,0 5 0,-1-7-50,0 0 1,1 0-1,-1 0 0,1 0 1,0 0-1,0-1 0,0 1 1,0 0-1,1 0 0,-1-1 1,0 1-1,1-1 0,0 1 1,0-1-1,0 0 0,0 0 1,0 0-1,0 0 0,0 0 0,1 0 1,-1-1-1,1 1 0,-1-1 1,1 1-1,0-1 0,-1 0 1,1 0-1,0 0 0,0-1 1,0 1-1,0-1 0,0 1 1,3-1-1,9-1-6782</inkml:trace>
  <inkml:trace contextRef="#ctx0" brushRef="#br0" timeOffset="2162.55">1025 657 24575,'0'-1'0,"0"1"0,0 0 0,0-1 0,0 1 0,1-1 0,-1 1 0,0 0 0,0-1 0,0 1 0,1 0 0,-1-1 0,0 1 0,0 0 0,1 0 0,-1-1 0,0 1 0,0 0 0,1 0 0,-1-1 0,0 1 0,1 0 0,-1 0 0,0 0 0,1 0 0,-1-1 0,1 1 0,-1 0 0,0 0 0,1 0 0,-1 0 0,0 0 0,1 0 0,-1 0 0,1 0 0,-1 0 0,0 0 0,1 0 0,-1 0 0,1 1 0,-1-1 0,0 0 0,1 0 0,0 1 0,16 6 0,-13-3 0,0 0 0,-1 1 0,1-1 0,-1 1 0,0-1 0,0 1 0,-1 0 0,1 0 0,-1 0 0,2 10 0,-2-7 0,0 0 0,0 0 0,-1 0 0,0 0 0,-1 0 0,-1 15 0,-3-11 0,-1-14 0,4 1 0,0-1 0,0 0 0,0 1 0,0-1 0,0 0 0,1 0 0,-1 1 0,1-1 0,0 0 0,-1-3 0,1-4-105,1 0 0,0 0 0,0-1 0,1 2 0,0-1 0,1 0 0,0 0 0,0 1 0,1-1 0,0 1 0,0 0 0,10-13 0,3 0-6721</inkml:trace>
  <inkml:trace contextRef="#ctx0" brushRef="#br0" timeOffset="2367.21">1238 597 24575,'0'2'0,"0"4"0,0 6 0,0 4 0,0 3 0,0 1 0,0 1 0,0 0 0,0-3 0,2-3 0,1-3 0,0-3-8191</inkml:trace>
  <inkml:trace contextRef="#ctx0" brushRef="#br0" timeOffset="2508.27">1251 450 24575,'0'-3'0,"3"-2"0,0 3 0,2 2 0</inkml:trace>
  <inkml:trace contextRef="#ctx0" brushRef="#br0" timeOffset="3005.18">1398 630 24575,'0'-4'0,"0"0"0,0 0 0,-1 0 0,1 0 0,-1 0 0,0 1 0,0-1 0,0 0 0,-3-4 0,4 8 0,0-1 0,-1 0 0,1 1 0,-1-1 0,1 0 0,-1 1 0,0-1 0,1 1 0,-1-1 0,1 1 0,-1-1 0,0 1 0,1-1 0,-1 1 0,0 0 0,0-1 0,1 1 0,-1 0 0,-2-1 0,2 1 0,-1 1 0,1-1 0,-1 0 0,1 0 0,-1 1 0,1-1 0,0 1 0,-1-1 0,1 1 0,-1-1 0,1 1 0,0 0 0,-1 0 0,-1 1 0,0 1 0,0 0 0,0 1 0,0-1 0,0 1 0,1-1 0,-1 1 0,1 0 0,0 0 0,0 0 0,0 0 0,1 0 0,-2 7 0,1-8 0,2 1 0,-1-1 0,0 1 0,1 0 0,-1-1 0,1 1 0,0 0 0,0-1 0,1 1 0,-1 0 0,1 0 0,-1-1 0,1 1 0,1-1 0,1 5 0,-3-7 0,0 0 0,1 0 0,-1 0 0,1 0 0,-1 0 0,1-1 0,-1 1 0,1 0 0,0-1 0,-1 1 0,1 0 0,0-1 0,0 1 0,-1 0 0,1-1 0,0 0 0,0 1 0,0-1 0,0 1 0,0-1 0,-1 0 0,1 1 0,0-1 0,0 0 0,0 0 0,0 0 0,0 0 0,0 0 0,0 0 0,0 0 0,0 0 0,0 0 0,0-1 0,0 1 0,0 0 0,-1 0 0,1-1 0,0 1 0,0-1 0,0 1 0,0-1 0,-1 1 0,1-1 0,0 1 0,0-1 0,0-1 0,2-1 0,0 0 0,0 0 0,-1 0 0,1-1 0,-1 1 0,0-1 0,0 0 0,0 1 0,2-6 0,8-43 0,-11 63 0,2 0 0,-1 0 0,2-1 0,5 15 0,-2-12-273,0 1 0,1-1 0,0-1 0,12 13 0,-11-14-6553</inkml:trace>
  <inkml:trace contextRef="#ctx0" brushRef="#br0" timeOffset="3568.05">925 1049 24575,'0'-3'0,"0"0"0,1 0 0,-1 0 0,0 1 0,1-1 0,0 0 0,0 0 0,0 0 0,0 1 0,0-1 0,0 0 0,1 1 0,-1-1 0,1 1 0,0-1 0,0 1 0,0 0 0,0 0 0,0 0 0,0 0 0,0 0 0,1 0 0,-1 1 0,1-1 0,-1 1 0,1 0 0,0-1 0,-1 1 0,1 1 0,0-1 0,0 0 0,0 1 0,0-1 0,0 1 0,0 0 0,0 0 0,-1 0 0,1 0 0,0 0 0,0 1 0,0-1 0,0 1 0,0 0 0,4 2 0,-5-2 0,0 0 0,0 0 0,0 0 0,0 1 0,0-1 0,-1 1 0,1-1 0,-1 1 0,1-1 0,-1 1 0,1 0 0,-1 0 0,0 0 0,0 0 0,0 0 0,0 0 0,0 0 0,0 0 0,-1 0 0,1 0 0,-1 0 0,0 1 0,1-1 0,-1 0 0,0 0 0,0 0 0,0 1 0,-1-1 0,1 0 0,0 0 0,-1 0 0,1 1 0,-1-1 0,-2 4 0,0 1 0,0-1 0,0 1 0,-1 0 0,0-1 0,0 0 0,-1 0 0,1 0 0,-1 0 0,-7 5 0,6-6 0,-18 17 0,23-22 0,1 1 0,0-1 0,-1 1 0,1-1 0,0 0 0,0 1 0,0-1 0,-1 0 0,1 1 0,0-1 0,0 1 0,0-1 0,0 1 0,0-1 0,0 1 0,0-1 0,0 0 0,0 1 0,0-1 0,0 1 0,0-1 0,0 1 0,1 0 0,-1-1 0,1 1 0,-1 0 0,1-1 0,0 0 0,-1 1 0,1-1 0,0 1 0,-1-1 0,1 0 0,0 1 0,-1-1 0,1 0 0,0 0 0,-1 0 0,1 0 0,0 1 0,1-1 0,12 1 0,1 0 0,-1-1 0,1 0 0,18-4 0,63-14 0,-38 7 0,-21 5 0,-18 4 0,0-2 0,-1 1 0,31-12 0,-39 9-1365</inkml:trace>
  <inkml:trace contextRef="#ctx0" brushRef="#br0" timeOffset="3919.23">1764 670 24575,'0'1'0,"-2"3"0,-1 4 0,-5 4 0,0 2 0,0 2 0,1 2 0,0 0 0,2-2 0,1-1 0,2-1 0,1-3-8191</inkml:trace>
  <inkml:trace contextRef="#ctx0" brushRef="#br0" timeOffset="4125.26">1937 670 24575,'2'0'0,"5"0"0,5 3 0,3 2 0,-2-1-8191</inkml:trace>
  <inkml:trace contextRef="#ctx0" brushRef="#br0" timeOffset="4405.12">2223 650 24575,'2'0'0,"4"0"0,3 0 0,4 0 0,2 0 0,-1-2 0,-4-1-8191</inkml:trace>
  <inkml:trace contextRef="#ctx0" brushRef="#br0" timeOffset="4562.34">2370 630 24575,'2'0'0,"1"-1"0,3-1 0,1 1-8191</inkml:trace>
  <inkml:trace contextRef="#ctx0" brushRef="#br0" timeOffset="5086.65">2310 24 24575,'0'-1'0,"0"0"0,0 1 0,0-1 0,0 0 0,0 0 0,0 0 0,0 0 0,1 0 0,-1 0 0,0 0 0,1 1 0,-1-1 0,0 0 0,1 0 0,-1 0 0,1 1 0,-1-1 0,1 0 0,0 0 0,-1 1 0,1-1 0,0 1 0,-1-1 0,2 0 0,0 0 0,0 0 0,0 1 0,-1 0 0,1-1 0,0 1 0,0 0 0,-1 0 0,1-1 0,0 2 0,0-1 0,-1 0 0,3 0 0,2 2 0,-1-1 0,0 0 0,1 1 0,-1 0 0,0 1 0,0-1 0,8 5 0,-4 2 0,0 0 0,0 0 0,0 0 0,-1 1 0,-1 1 0,1-1 0,-2 1 0,1 0 0,7 21 0,-1 2 0,-2 0 0,9 43 0,-13-45 0,-1 0 0,-2 1 0,-2-1 0,-2 61 0,-3-68 0,0-1 0,-2 1 0,0-1 0,-2 0 0,-1-1 0,0 0 0,-13 24 0,6-19 0,-1-1 0,-33 43 0,39-57 0,0-1 0,-1 0 0,-1-1 0,0-1 0,0 0 0,-1 0 0,-18 9 0,11-10-1365,2-4-5461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4T23:54:41.863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137 207 24575,'-14'-22'0,"11"15"0,-1 1 0,0-1 0,0 1 0,-1 0 0,0 0 0,-8-7 0,12 13 0,1-1 0,-1 0 0,0 1 0,0-1 0,0 1 0,0 0 0,0-1 0,0 1 0,0 0 0,0-1 0,0 1 0,0 0 0,0 0 0,0 0 0,0 0 0,0 0 0,0 0 0,0 0 0,0 0 0,0 0 0,0 1 0,0-1 0,0 0 0,0 1 0,0-1 0,1 1 0,-1-1 0,0 1 0,0-1 0,0 1 0,0-1 0,1 1 0,-1 0 0,0 0 0,1-1 0,-1 1 0,0 0 0,1 0 0,-1 0 0,1 0 0,-1 1 0,-3 4 0,0 1 0,1 0 0,0 0 0,-3 9 0,-2 10 0,2 0 0,1 0 0,1 0 0,1 1 0,1 0 0,2 0 0,3 29 0,-3-51 0,1 0 0,-1 0 0,1 0 0,1 0 0,-1 0 0,1-1 0,-1 1 0,2 0 0,-1-1 0,0 0 0,1 1 0,3 3 0,-4-5 0,1-1 0,0 1 0,0-1 0,0 0 0,0 1 0,0-1 0,1-1 0,-1 1 0,1 0 0,-1-1 0,1 0 0,0 0 0,-1 0 0,1 0 0,0-1 0,5 1 0,4 0-227,-1-1-1,1-1 1,-1 0-1,1-1 1,17-5-1,-3 0-6598</inkml:trace>
  <inkml:trace contextRef="#ctx0" brushRef="#br0" timeOffset="383.09">257 407 24575,'0'-3'0,"0"0"0,0 0 0,0 0 0,1 0 0,-1 0 0,1 0 0,0 0 0,0 0 0,3-6 0,-4 8 0,1 1 0,-1-1 0,1 0 0,0 1 0,-1-1 0,1 0 0,0 1 0,-1-1 0,1 1 0,0-1 0,0 1 0,0-1 0,-1 1 0,1 0 0,0-1 0,0 1 0,0 0 0,0 0 0,0 0 0,0-1 0,0 1 0,0 0 0,-1 0 0,1 0 0,0 1 0,0-1 0,0 0 0,0 0 0,0 0 0,0 1 0,0-1 0,0 0 0,-1 1 0,1-1 0,0 1 0,0-1 0,1 2 0,2 1 0,0 0 0,0 1 0,0-1 0,0 1 0,0 0 0,-1 0 0,0 0 0,0 1 0,0-1 0,0 1 0,-1 0 0,3 6 0,-2-3 0,1 0 0,-2 1 0,1-1 0,-1 1 0,-1 0 0,2 14 0,-3-22 0,0 1 0,0-1 0,0 1 0,-1 0 0,1-1 0,0 1 0,-1-1 0,1 1 0,-1-1 0,1 1 0,-1-1 0,0 1 0,1-1 0,-1 0 0,0 1 0,0-1 0,0 0 0,0 0 0,-1 0 0,1 0 0,0 0 0,0 0 0,0 0 0,-3 2 0,3-3 0,0 0 0,0 0 0,0 1 0,0-1 0,0 0 0,0 0 0,0 0 0,-1 0 0,1 0 0,0 0 0,0-1 0,0 1 0,0 0 0,0 0 0,0-1 0,0 1 0,1-1 0,-1 1 0,0-1 0,0 1 0,0-1 0,0 1 0,0-1 0,1 0 0,-1 1 0,0-1 0,0 0 0,1 0 0,-1 0 0,1 0 0,-1 1 0,1-1 0,-1 0 0,1 0 0,-1 0 0,1 0 0,0 0 0,-1-1 0,0-3 6,0 0 0,0 1-1,0-1 1,1 0 0,0 1-1,-1-1 1,2 0 0,-1 1 0,0-1-1,1 0 1,0 1 0,0-1-1,0 0 1,1 1 0,0 0-1,0-1 1,0 1 0,0 0 0,0 0-1,6-7 1,-5 7-74,0 1 1,0-1-1,0 1 1,0 0-1,1 0 1,0 0-1,-1 0 1,1 1-1,0-1 1,0 1-1,0 0 1,0 0-1,1 1 1,-1-1-1,0 1 1,1 0-1,-1 0 1,1 0-1,-1 1 1,1 0-1,7 0 1,0 2-6759</inkml:trace>
  <inkml:trace contextRef="#ctx0" brushRef="#br0" timeOffset="558.24">510 354 24575,'0'-3'0,"0"5"0,0 3 0,0 5 0,0 4 0,0 3 0,0 1 0,2-1 0,4 2 0,2-3-8191</inkml:trace>
  <inkml:trace contextRef="#ctx0" brushRef="#br0" timeOffset="897.8">456 48 24575,'0'0'0,"-1"1"0,0 0 0,0-1 0,0 1 0,0 0 0,0 0 0,1 0 0,-1 0 0,0 0 0,1 0 0,-1 0 0,1 0 0,-1 0 0,1 0 0,-1 0 0,1 0 0,0 1 0,0-1 0,-1 0 0,1 0 0,0 0 0,0 0 0,0 1 0,0-1 0,0 0 0,1 0 0,-1 0 0,1 2 0,-1-1 0,1 0 0,-1 0 0,1 0 0,-1-1 0,1 1 0,0 0 0,0-1 0,0 1 0,0 0 0,0-1 0,0 1 0,0-1 0,1 1 0,-1-1 0,1 0 0,2 3 0,-2-4 0,1 1 0,-1 0 0,1-1 0,-1 0 0,1 1 0,-1-1 0,1 0 0,-1 0 0,1 0 0,-1-1 0,1 1 0,-1-1 0,0 1 0,1-1 0,-1 0 0,4-1 0,-5 1 0,-1 1 0,1 0 0,0-1 0,0 1 0,0-1 0,0 1 0,0-1 0,-1 1 0,1-1 0,0 0 0,-1 1 0,1-1 0,0 0 0,-1 0 0,1 1 0,-1-1 0,1 0 0,-1 0 0,1 0 0,-1 0 0,0 0 0,1 1 0,-1-1 0,0 0 0,0 0 0,0 0 0,0 0 0,0 0 0,0 0 0,0 0 0,0 0 0,0 0 0,0 0 0,0 0 0,-1 0 0,1 0 0,0 0 0,-1 0 0,1 1 0,-1-1 0,1 0 0,-1 0 0,0-1 0,0 1 0,0 0 0,1 0 0,-1 0 0,0 1 0,1-1 0,-1 0 0,0 1 0,0-1 0,0 0 0,0 1 0,0-1 0,0 1 0,1-1 0,-1 1 0,0 0 0,-1-1 0,1 1 0,0 0 0,0 0 0,0 0 0,0-1 0,0 1 0,0 0 0,0 1 0,0-1 0,0 0 0,0 0 0,0 0 0,0 1 0,0-1 0,0 0 0,0 1 0,0-1 0,0 1 0,0-1 0,0 1 0,0-1 0,1 1 0,-1 0 0,0-1 0,0 1 0,1 0 0,-1 0 0,-1 1 0,0 0 0,1 0 0,-1 0 0,1 0 0,-1 0 0,1 0 0,0 0 0,-1 1 0,1-1 0,1 0 0,-1 1 0,0-1 0,0 1 0,1-1 0,-1 0 0,1 1 0,0 0 0,0-1 0,0 5 0,1-6-105,-1 1 0,1 0 0,0-1 0,-1 1 0,1-1 0,0 1 0,0-1 0,0 1 0,0-1 0,1 0 0,-1 1 0,2 1 0,6 3-6721</inkml:trace>
  <inkml:trace contextRef="#ctx0" brushRef="#br0" timeOffset="1138.82">629 61 24575,'-1'0'0,"0"1"0,-1 3 0,1 5 0,3 9 0,0 12 0,1 11 0,4 6 0,0 2 0,5-2 0,-1-3 0,3-6 0,-2-7 0,-2-6 0,-3-9 0,-2-7-8191</inkml:trace>
  <inkml:trace contextRef="#ctx0" brushRef="#br0" timeOffset="1289.33">643 340 24575,'0'-2'-1765,"1"-3"1765,5-1 863,5 1-863,4-1 296,2 0-296,2 1 150,-4 2-7885</inkml:trace>
  <inkml:trace contextRef="#ctx0" brushRef="#br0" timeOffset="1604.99">809 340 24575,'8'0'0,"0"1"0,-1-1 0,1-1 0,-1 1 0,0-1 0,14-3 0,-20 3 0,1 0 0,-1 1 0,1-1 0,-1 0 0,1 0 0,-1 0 0,0 0 0,1 0 0,-1 0 0,0 0 0,0 0 0,0-1 0,0 1 0,0 0 0,0-1 0,0 1 0,0-1 0,0 1 0,-1-1 0,1 1 0,-1-1 0,1 0 0,-1 1 0,1-1 0,-1 0 0,0 1 0,0-1 0,0 0 0,0 1 0,-1-4 0,2 4 0,-1 0 0,0-1 0,0 1 0,0 0 0,0 0 0,-1 0 0,1 0 0,0-1 0,0 1 0,-1 0 0,1 0 0,0 0 0,-1 0 0,1 0 0,-1 0 0,0 0 0,1 0 0,-1 0 0,0 0 0,1 0 0,-1 1 0,0-1 0,0 0 0,0 0 0,0 1 0,0-1 0,0 0 0,0 1 0,0-1 0,0 1 0,0 0 0,0-1 0,0 1 0,0 0 0,-1-1 0,1 1 0,0 0 0,0 0 0,0 0 0,-2 0 0,0 1 0,1 0 0,-1-1 0,1 1 0,0 0 0,-1 0 0,1 0 0,0 1 0,0-1 0,0 0 0,0 1 0,0 0 0,0-1 0,0 1 0,1 0 0,-1 0 0,0 0 0,1 0 0,-2 3 0,1-2 0,1 0 0,-1 1 0,1-1 0,-1 0 0,1 1 0,0-1 0,1 1 0,-1 0 0,1-1 0,-1 1 0,1-1 0,0 1 0,0 0 0,1-1 0,-1 1 0,1-1 0,0 1 0,0-1 0,0 1 0,2 3 0,-1-3 0,0 0 0,1-1 0,-1 1 0,1-1 0,0 0 0,0 1 0,0-1 0,1-1 0,-1 1 0,1 0 0,0-1 0,-1 0 0,1 0 0,0 0 0,0 0 0,6 1 0,5 1-227,0 0-1,0-2 1,0 0-1,1-1 1,16 0-1,-12-1-6598</inkml:trace>
  <inkml:trace contextRef="#ctx0" brushRef="#br0" timeOffset="1926.98">1029 267 24575,'0'0'0,"0"-1"0,0 1 0,1 0 0,-1-1 0,0 1 0,0 0 0,1-1 0,-1 1 0,0 0 0,0-1 0,1 1 0,-1 0 0,0 0 0,1-1 0,-1 1 0,0 0 0,1 0 0,-1 0 0,0 0 0,1-1 0,-1 1 0,1 0 0,-1 0 0,0 0 0,1 0 0,-1 0 0,1 0 0,-1 0 0,0 0 0,1 0 0,-1 0 0,1 0 0,-1 0 0,0 0 0,1 0 0,-1 1 0,1-1 0,-1 0 0,0 0 0,1 0 0,-1 1 0,18 6 0,-13-3 0,-1 1 0,1-1 0,-1 1 0,0 0 0,-1 0 0,1 0 0,-1 1 0,0-1 0,-1 1 0,1-1 0,1 8 0,0-1 0,0 0 0,-1 0 0,-1 1 0,1 18 0,-2-30 0,-1 0 0,0 1 0,0-1 0,0 0 0,0 0 0,0 0 0,0 0 0,0 0 0,0 0 0,-1 0 0,1 0 0,0 0 0,-1 0 0,1 1 0,0-1 0,-1-1 0,1 1 0,-1 0 0,0 0 0,1 0 0,-1 0 0,0 0 0,0 0 0,1-1 0,-1 1 0,0 0 0,0-1 0,0 1 0,0 0 0,0-1 0,0 1 0,-1-1 0,1 0 0,0 0 0,-1 0 0,1 0 0,0 0 0,0-1 0,-1 1 0,1 0 0,0-1 0,0 1 0,0-1 0,0 1 0,0-1 0,0 0 0,0 0 0,0 1 0,0-1 0,0 0 0,0 0 0,0 0 0,0 0 0,1 0 0,-1 0 0,0 0 0,1 0 0,-1 0 0,1 0 0,-1 0 0,0-2 0,0-3-37,-1 1 0,1 0 1,0 0-1,0-1 0,1 1 0,0 0 0,0-1 0,0 1 0,0-1 0,1 1 0,0 0 0,0 0 1,1-1-1,-1 1 0,1 0 0,0 0 0,0 0 0,1 0 0,-1 1 0,1-1 0,0 1 0,1 0 1,-1-1-1,1 1 0,0 1 0,0-1 0,0 0 0,0 1 0,0 0 0,1 0 0,0 0 0,-1 1 1,1 0-1,0 0 0,0 0 0,10-2 0,6 1-6789</inkml:trace>
  <inkml:trace contextRef="#ctx0" brushRef="#br0" timeOffset="2147.95">1289 254 24575,'-3'0'0,"0"-2"0,0 3 0,-1 6 0,-1 4 0,1 6 0,1 4 0,1 2 0,1 0 0,2-2 0,1-1 0,-1-3 0,3-4 0,0-5 0</inkml:trace>
  <inkml:trace contextRef="#ctx0" brushRef="#br0" timeOffset="2279.99">1282 101 24575,'2'1'0,"1"3"0</inkml:trace>
  <inkml:trace contextRef="#ctx0" brushRef="#br0" timeOffset="2735.12">1481 274 24575,'1'-1'0,"-1"0"0,0 1 0,0-1 0,0 0 0,0 0 0,0 0 0,0 1 0,0-1 0,0 0 0,0 0 0,0 1 0,-1-1 0,1 0 0,0 0 0,-1 1 0,1-1 0,0 0 0,-1 1 0,1-1 0,0 0 0,-1 1 0,1-1 0,-1 0 0,0 1 0,1-1 0,-1 1 0,1-1 0,-1 1 0,0 0 0,1-1 0,-1 1 0,0-1 0,0 1 0,1 0 0,-1 0 0,0-1 0,0 1 0,1 0 0,-1 0 0,0 0 0,0 0 0,0 0 0,1 0 0,-1 0 0,0 0 0,0 0 0,1 1 0,-1-1 0,0 0 0,0 0 0,1 1 0,-1-1 0,-1 1 0,0 0 0,-1 0 0,1 1 0,-1-1 0,1 1 0,0-1 0,-1 1 0,1 0 0,0 0 0,0 0 0,1 0 0,-1 0 0,0 0 0,1 1 0,-1-1 0,-1 3 0,1 3 0,0 1 0,0-1 0,1 1 0,-1 10 0,2-15 0,0-1 0,-1 0 0,2 0 0,-1 1 0,0-1 0,1 0 0,-1 0 0,1 0 0,0 1 0,0-1 0,0 0 0,1 0 0,-1 0 0,3 3 0,-3-5 0,-1 0 0,1-1 0,0 1 0,-1-1 0,1 1 0,0 0 0,0-1 0,-1 1 0,1-1 0,0 0 0,0 1 0,0-1 0,0 0 0,0 1 0,0-1 0,0 0 0,0 0 0,-1 0 0,1 0 0,0 0 0,0 0 0,0 0 0,0 0 0,0 0 0,0 0 0,0-1 0,0 1 0,0 0 0,0-1 0,0 1 0,-1 0 0,1-1 0,0 1 0,0-1 0,0 0 0,-1 1 0,1-1 0,0 1 0,-1-1 0,1 0 0,0 0 0,-1 1 0,1-1 0,-1 0 0,1-2 0,2-1 0,0 0 0,-1-1 0,1 1 0,-1-1 0,0 0 0,-1 0 0,2-6 0,1-54 0,0 89 6,0 0-1,14 37 0,-5-15-1386,-9-31-5445</inkml:trace>
  <inkml:trace contextRef="#ctx0" brushRef="#br0" timeOffset="3013.5">923 660 24575,'-3'0'0,"0"6"0,0 8 0,1 11 0,1 10 0,2 3 0,0 0 0,0-4 0,3-5 0,3-5 0,1-7-8191</inkml:trace>
  <inkml:trace contextRef="#ctx0" brushRef="#br0" timeOffset="3541.79">1887 547 24575,'0'-4'0,"0"2"0,0 4 0,0 8 0,-3 5 0,-1 3 0,-1 4 0,-1 0 0,-1-4 0,-1-4-8191</inkml:trace>
  <inkml:trace contextRef="#ctx0" brushRef="#br0" timeOffset="4386.1">2407 121 24575,'-2'-7'0,"0"0"0,0 0 0,0 1 0,-1-1 0,0 1 0,0 0 0,-1-1 0,-7-8 0,6 7 0,2 3 0,0 1 0,0-1 0,-1 1 0,1-1 0,-1 1 0,0 0 0,-7-4 0,10 7 0,0 0 0,0 1 0,0-1 0,-1 1 0,1-1 0,0 1 0,0-1 0,-1 1 0,1 0 0,0 0 0,-1 0 0,1 0 0,0 0 0,-1 0 0,1 0 0,-1 0 0,1 0 0,0 1 0,0-1 0,-1 0 0,1 1 0,0-1 0,0 1 0,-1 0 0,1-1 0,0 1 0,0 0 0,0 0 0,0 0 0,0 0 0,0 0 0,0 0 0,0 0 0,0 0 0,1 0 0,-2 1 0,-5 8 0,1 0 0,0 0 0,1 1 0,0-1 0,1 1 0,0 0 0,-3 14 0,-15 84 0,21-100 0,-2 11 0,0-1 0,1 2 0,2-1 0,0 0 0,4 34 0,-3-49 0,0 1 0,0 0 0,1-1 0,0 1 0,0-1 0,0 1 0,1-1 0,-1 0 0,1 0 0,1 0 0,-1 0 0,1-1 0,-1 1 0,1-1 0,1 0 0,-1 0 0,0 0 0,1-1 0,0 1 0,0-1 0,0 0 0,0-1 0,11 5 0,-5-4 12,-1-1 0,1 1 0,0-2 0,0 1 0,-1-2 0,1 1 0,0-2 0,0 1 0,14-4 0,-21 4-67,0-1 0,0 0 0,0 0 0,0 0 0,0-1 0,0 1 0,0-1 0,0 0 0,0 0 0,-1-1 0,0 1 0,1-1 0,-1 1 0,0-1 0,0 0 0,0 0 0,0-1 0,-1 1 0,1 0 0,-1-1 0,0 0 0,0 1 0,0-1 0,-1 0 0,1 0 0,1-7 0,-1-8-6771</inkml:trace>
  <inkml:trace contextRef="#ctx0" brushRef="#br0" timeOffset="4696.14">2513 287 24575,'1'0'0,"0"1"0,-1-1 0,1 0 0,0 0 0,0 1 0,-1-1 0,1 0 0,0 1 0,-1-1 0,1 1 0,0-1 0,-1 1 0,1-1 0,-1 1 0,1 0 0,-1-1 0,1 1 0,-1 0 0,1-1 0,-1 2 0,17 18 0,-13-14 0,23 37 0,-25-40 0,-1 0 0,1 0 0,-1 0 0,0 1 0,0-1 0,0 0 0,0 1 0,0-1 0,-1 1 0,0 0 0,0 4 0,1-8 0,-1 1 0,0-1 0,0 1 0,0-1 0,-1 1 0,1-1 0,0 1 0,0-1 0,0 0 0,0 1 0,0-1 0,0 1 0,-1-1 0,1 1 0,0-1 0,0 0 0,-1 1 0,1-1 0,0 1 0,-1-1 0,1 0 0,0 1 0,-1-1 0,1 0 0,-1 0 0,1 1 0,0-1 0,-1 0 0,1 0 0,-1 0 0,1 1 0,-1-1 0,1 0 0,0 0 0,-1 0 0,1 0 0,-1 0 0,1 0 0,-1 0 0,1 0 0,-1 0 0,1 0 0,-1 0 0,1 0 0,-1-1 0,1 1 0,-1 0 0,1 0 0,0 0 0,-1 0 0,1-1 0,-1 1 0,1 0 0,0-1 0,-1 0 0,-1 0 0,0 0 0,1 0 0,-1-1 0,1 1 0,-1-1 0,1 1 0,-1-1 0,1 1 0,0-1 0,0 0 0,0 0 0,-1-2 0,1-1 0,0 0 0,1 0 0,0 1 0,0-1 0,0 0 0,1 0 0,0 1 0,-1-1 0,2 0 0,-1 0 0,0 1 0,1-1 0,0 1 0,0 0 0,4-6 0,-2 2 0,1 0 0,1 1 0,-1 0 0,1 0 0,1 0 0,-1 0 0,9-5 0,-12 9-114,1 1 1,0 0-1,0 0 0,0 0 0,0 0 1,0 1-1,0-1 0,0 1 0,0 0 1,1 1-1,6-2 0,6 2-6712</inkml:trace>
  <inkml:trace contextRef="#ctx0" brushRef="#br0" timeOffset="4897.01">2726 241 24575,'0'-3'0,"0"2"0,0 3 0,0 5 0,0 4 0,0 6 0,0 1 0,0 0 0,0-2 0,3-3 0,0-2 0,-1-5 0</inkml:trace>
  <inkml:trace contextRef="#ctx0" brushRef="#br0" timeOffset="5177.96">2673 8 24575,'-3'0'0,"-2"4"0,-1 3 0,4 0 0,1 2 0,4-2 0,6-2 0,1-5 0,-2-4 0,-2-2 0,-4 3 0,0 6 0,-1 1 0</inkml:trace>
  <inkml:trace contextRef="#ctx0" brushRef="#br0" timeOffset="5427.32">2820 1 24575,'-2'0'0,"1"2"0,-1 5 0,1 6 0,3 8 0,0 9 0,4 15 0,1 10 0,-1 6 0,-2-2 0,-1-4 0,-1-9 0,-1-8 0,-1-9 0,-1-11 0,-1-9-8191</inkml:trace>
  <inkml:trace contextRef="#ctx0" brushRef="#br0" timeOffset="5585">2813 320 24575,'2'-3'0,"4"-2"0,5 1 0,4-3 0,0 0 0,2 1 0,1 2 0,-1 1 0,-3 2-8191</inkml:trace>
  <inkml:trace contextRef="#ctx0" brushRef="#br0" timeOffset="5910.4">3006 347 24575,'3'0'0,"0"-1"0,-1 1 0,1-1 0,0 0 0,0 0 0,0 0 0,0-1 0,-1 1 0,1-1 0,-1 1 0,1-1 0,-1 0 0,1 0 0,-1 0 0,0 0 0,0 0 0,0-1 0,0 1 0,-1-1 0,4-4 0,-4 5 0,0 0 0,1 0 0,-1 0 0,0-1 0,0 1 0,0-1 0,-1 1 0,1 0 0,0-1 0,-1 0 0,0 1 0,0-1 0,1 1 0,-2-1 0,1 1 0,0-1 0,0 1 0,-1-1 0,1 1 0,-1-1 0,0 1 0,0-1 0,0 1 0,-2-4 0,2 5 0,1 0 0,-1 0 0,0 0 0,0 0 0,0 0 0,0 0 0,0 0 0,0 1 0,0-1 0,0 0 0,0 1 0,0-1 0,0 0 0,0 1 0,0-1 0,-1 1 0,1 0 0,0-1 0,0 1 0,-1 0 0,1 0 0,0 0 0,-1 0 0,1 0 0,0 0 0,0 0 0,-1 0 0,1 1 0,0-1 0,0 0 0,0 1 0,-1-1 0,1 1 0,0 0 0,0-1 0,0 1 0,0 0 0,0-1 0,0 1 0,0 0 0,0 0 0,-1 2 0,-2 0 0,1 1 0,0 0 0,0 0 0,0 0 0,0 0 0,1 1 0,-1-1 0,1 1 0,-2 8 0,2-7 0,1 1 0,0 0 0,0-1 0,0 1 0,1 0 0,0-1 0,1 1 0,-1 0 0,1 0 0,0-1 0,4 11 0,-4-15 0,0 1 0,0-1 0,1 1 0,-1-1 0,1 1 0,0-1 0,-1 0 0,1 0 0,0 0 0,0 0 0,0 0 0,1 0 0,-1 0 0,0-1 0,1 1 0,-1-1 0,1 0 0,0 0 0,-1 0 0,1 0 0,0 0 0,-1 0 0,1-1 0,0 1 0,0-1 0,0 0 0,0 0 0,0 0 0,3-1 0,-3 1-136,-1 0-1,1-1 1,-1 1-1,1-1 1,0 0-1,-1 0 1,0 0-1,1 0 0,3-2 1,6-5-6690</inkml:trace>
  <inkml:trace contextRef="#ctx0" brushRef="#br0" timeOffset="6208.83">3146 214 24575,'-1'0'0,"1"-1"0,0 1 0,0-1 0,0 1 0,0-1 0,0 1 0,0 0 0,0-1 0,0 1 0,0-1 0,0 1 0,0 0 0,1-1 0,-1 1 0,0-1 0,0 1 0,0 0 0,0-1 0,1 1 0,-1-1 0,0 1 0,0 0 0,1-1 0,-1 1 0,0 0 0,1 0 0,-1-1 0,0 1 0,1 0 0,-1 0 0,0-1 0,1 1 0,-1 0 0,1 0 0,0 0 0,14 6 0,13 20 0,-24-20 0,0 0 0,0 0 0,-1 0 0,0 0 0,0 1 0,2 9 0,-4-14 0,0-1 0,-1 1 0,1-1 0,-1 1 0,1 0 0,-1-1 0,0 1 0,0 0 0,0-1 0,0 1 0,0 0 0,0-1 0,0 1 0,-1-1 0,1 1 0,0 0 0,-1-1 0,0 1 0,1-1 0,-1 1 0,0-1 0,1 1 0,-1-1 0,0 0 0,0 1 0,0-1 0,-1 0 0,1 0 0,0 0 0,0 1 0,-1-1 0,-2 1 0,4-2 0,-1 1 0,0-1 0,0 1 0,0-1 0,0 0 0,0 0 0,0 1 0,-1-1 0,1 0 0,0 0 0,0 0 0,0 0 0,0 0 0,0 0 0,0-1 0,0 1 0,0 0 0,0 0 0,0-1 0,0 1 0,0-1 0,0 1 0,0-1 0,0 1 0,1-1 0,-1 0 0,0 1 0,0-1 0,0 0 0,1 0 0,-1 1 0,0-1 0,1 0 0,-1 0 0,1 0 0,-1 0 0,1 0 0,0 0 0,-1 0 0,1 0 0,0 0 0,-1 0 0,1 0 0,0 0 0,0 0 0,0-2 0,-1-1 0,1 0 0,0-1 0,-1 1 0,1 0 0,1-1 0,-1 1 0,1 0 0,0-1 0,0 1 0,1-5 0,1 4-105,1 0 0,-1-1 0,1 1 0,-1 1 0,2-1 0,-1 0 0,0 1 0,1 0 0,0 0 0,0 0 0,0 1 0,7-4 0,0 0-6721</inkml:trace>
  <inkml:trace contextRef="#ctx0" brushRef="#br0" timeOffset="6408.92">3305 154 24575,'0'2'0,"0"5"0,-2 6 0,-1 5 0,0 6 0,1 2 0,0 0 0,2-2 0,1-3 0,1-3 0,-1-6 0</inkml:trace>
  <inkml:trace contextRef="#ctx0" brushRef="#br0" timeOffset="6533.98">3299 61 24575,'4'2'0,"4"3"0,3 4 0,0-1-8191</inkml:trace>
  <inkml:trace contextRef="#ctx0" brushRef="#br0" timeOffset="6936.46">3525 254 24575,'0'-2'0,"0"0"0,0 0 0,0 1 0,0-1 0,-1 0 0,1 0 0,-1 0 0,1 1 0,-1-1 0,1 0 0,-1 1 0,0-1 0,-1-2 0,1 4 0,1-1 0,-1 0 0,0 1 0,1-1 0,-1 1 0,0-1 0,1 1 0,-1-1 0,0 1 0,0 0 0,1-1 0,-1 1 0,0 0 0,0 0 0,0-1 0,0 1 0,1 0 0,-1 0 0,0 0 0,-1 0 0,-1 1 0,1-1 0,-1 1 0,1 0 0,-1 0 0,1 0 0,0 0 0,-1 0 0,1 0 0,0 1 0,0-1 0,0 1 0,0-1 0,0 1 0,0 0 0,1 0 0,-1 0 0,-1 3 0,-3 2 0,2 2 0,-1-1 0,1 1 0,0-1 0,-3 11 0,6-16 0,1 0 0,-1 0 0,1 0 0,-1 0 0,1 0 0,0 0 0,0 0 0,0 0 0,1 4 0,-1-6 0,1 0 0,-1 1 0,1-1 0,-1 0 0,1 0 0,-1 0 0,1 0 0,0 1 0,-1-1 0,1 0 0,0 0 0,0-1 0,0 1 0,0 0 0,0 0 0,0 0 0,0-1 0,0 1 0,0 0 0,0-1 0,0 1 0,2 0 0,-2-1 0,0 1 0,0-1 0,0 0 0,0 1 0,1-1 0,-1 0 0,0 0 0,0 0 0,0 0 0,0 0 0,0 0 0,1 0 0,-1 0 0,0-1 0,0 1 0,0 0 0,0-1 0,0 1 0,0 0 0,0-1 0,0 0 0,0 1 0,0-1 0,0 0 0,0 1 0,0-1 0,0 0 0,0 0 0,-1 0 0,1 1 0,0-1 0,-1 0 0,1 0 0,-1 0 0,1 0 0,-1 0 0,1-1 0,-1 1 0,1-2 0,1-5 0,0 0 0,-1 0 0,0-1 0,1-11 0,-2 10 0,0 10 0,0-1 0,0 1 0,0 0 0,0 0 0,0-1 0,0 1 0,0 0 0,0 0 0,0 0 0,0-1 0,0 1 0,0 0 0,1 0 0,-1-1 0,0 1 0,0 0 0,0 0 0,0 0 0,0 0 0,0-1 0,1 1 0,-1 0 0,0 0 0,0 0 0,0 0 0,0-1 0,1 1 0,-1 0 0,0 0 0,0 0 0,0 0 0,1 0 0,-1 0 0,0 0 0,9 4 0,12 16 0,-13-12 0,5 3-1365,-1-1-5461</inkml:trace>
  <inkml:trace contextRef="#ctx0" brushRef="#br0" timeOffset="7701.01">2333 780 24575,'0'-2'0,"0"4"0,-2 8 0,-2 16 0,4 238 0,-8-399 0,0-19 0,9 145 0,5-81 0,-5 81 0,0 0 0,1 1 0,0-1 0,1 0 0,0 1 0,0 0 0,8-14 0,-10 21 0,-1 0 0,1 0 0,0 0 0,-1 0 0,1 0 0,0 0 0,-1 0 0,1 0 0,0 1 0,0-1 0,0 0 0,0 0 0,0 1 0,0-1 0,0 1 0,0-1 0,0 1 0,0-1 0,0 1 0,0 0 0,0-1 0,2 1 0,-2 0 0,0 1 0,0-1 0,0 0 0,0 1 0,1-1 0,-1 1 0,0-1 0,0 1 0,-1 0 0,1-1 0,0 1 0,0 0 0,0 0 0,0 0 0,-1 0 0,1 0 0,1 1 0,2 5 0,-1 0 0,1 0 0,-1 0 0,-1 0 0,3 10 0,-2-5 0,-1 1 0,0 0 0,-1 0 0,-1 0 0,0-1 0,-1 1 0,0 0 0,-4 19 0,3-24 0,0-1 0,0 1 0,-1-1 0,0 1 0,0-1 0,-1 0 0,1-1 0,-2 1 0,1-1 0,-1 1 0,0-1 0,0-1 0,-1 1 0,1-1 0,-9 7 0,10-10 0,1-1 0,0 1 0,0-1 0,-1 1 0,1-1 0,-1 0 0,1 0 0,-8 1 0,10-2 0,0 0 0,0 0 0,0 0 0,0 0 0,0 0 0,0 0 0,0 0 0,0 0 0,0 0 0,0-1 0,0 1 0,0 0 0,0-1 0,0 1 0,0-1 0,1 1 0,-1-1 0,0 1 0,0-1 0,0 1 0,1-1 0,-1 0 0,0 1 0,1-1 0,-1 0 0,0 0 0,1 1 0,-1-1 0,1 0 0,-1 0 0,1 0 0,0 0 0,-1 0 0,1 0 0,0 0 0,-1-1 0,1 1 0,0 1 0,0-1 0,-1 1 0,1-1 0,0 1 0,0-1 0,0 1 0,0-1 0,0 0 0,0 1 0,0-1 0,0 1 0,0-1 0,0 1 0,0-1 0,0 1 0,0-1 0,0 1 0,1-1 0,-1 1 0,0-1 0,0 1 0,0-1 0,1 1 0,-1-1 0,0 1 0,1-1 0,-1 1 0,0 0 0,1-1 0,-1 1 0,1 0 0,-1-1 0,1 1 0,-1 0 0,0-1 0,1 1 0,-1 0 0,1 0 0,-1 0 0,1-1 0,0 1 0,-1 0 0,1 0 0,-1 0 0,1 0 0,-1 0 0,1 0 0,-1 0 0,1 0 0,-1 0 0,1 0 0,-1 0 0,1 1 0,-1-1 0,1 0 0,-1 0 0,1 0 0,-1 1 0,1-1 0,-1 0 0,1 1 0,3 1 0,0 0 0,0 0 0,-1 1 0,1-1 0,-1 1 0,6 5 0,24 38-70,-22-31 129,0 0 0,18 19 0,-25-30-172,0 0 0,0-1-1,0 1 1,1-1 0,0 0 0,-1 0-1,1-1 1,0 1 0,0-1 0,1 0-1,-1-1 1,8 3 0,-1-3-6713</inkml:trace>
  <inkml:trace contextRef="#ctx0" brushRef="#br0" timeOffset="8401.03">2546 900 24575,'-1'-24'-3081,"0"21"3116,1 1 0,-1-1 0,0 0 0,1 0 0,-1 1 0,0-1 0,-1 1 0,-2-5 0,3 5 54,0 1 1,0 0-1,0 0 0,-1 0 0,1 0 1,0 0-1,-1 0 0,1 1 0,-1-1 0,1 0 1,-1 1-1,1-1 0,-1 1 0,0-1 1,1 1-1,-1 0 0,1-1 0,-1 1 1,0 0-1,1 0 0,-1 0 0,0 1 0,1-1 1,-1 0-1,0 1 0,1-1 0,-1 1 1,1-1-1,-1 1 0,-1 1 0,-1-1-89,1 1 0,0 1 0,0-1 0,-1 0 0,2 1 0,-1-1 0,0 1 0,0 0 0,1 0 0,-1 0 0,1 0 0,0 1 0,0-1 0,0 0 0,1 1 0,-1 0 0,1-1 0,0 1 0,0 0 0,0 0 0,0-1 0,1 1 0,0 7 0,-1-9 0,1 1 0,0-1 0,0 1 0,0-1 0,0 1 0,1-1 0,-1 1 0,1-1 0,-1 0 0,1 1 0,0-1 0,0 0 0,0 0 0,0 1 0,0-1 0,0 0 0,1 0 0,-1 0 0,1 0 0,0-1 0,-1 1 0,1 0 0,0-1 0,0 1 0,0-1 0,0 1 0,0-1 0,0 0 0,1 0 0,-1 0 0,0 0 0,1 0 0,-1-1 0,0 1 0,1-1 0,-1 0 0,5 1 0,-5-1 0,-1-1 0,1 1 0,-1 0 0,0 0 0,1-1 0,-1 1 0,0-1 0,1 1 0,-1-1 0,0 0 0,0 1 0,1-1 0,-1 0 0,0 0 0,0 0 0,0 0 0,0 0 0,0 0 0,0 0 0,0 0 0,-1 0 0,1-1 0,0 1 0,-1 0 0,1 0 0,-1-1 0,1 1 0,-1-1 0,1 1 0,-1 0 0,0-3 0,2-6 0,-1 0 0,0-1 0,-1-14 0,1 1 0,6 56 0,-6-23 0,-1-3 0,1-1 0,0 1 0,0 0 0,1 0 0,0 0 0,0-1 0,0 1 0,0-1 0,1 1 0,0-1 0,4 6 0,-6-11 0,-1 1 0,0-1 0,1 0 0,-1 0 0,1 0 0,-1 1 0,1-1 0,-1 0 0,1 0 0,-1 0 0,0 0 0,1 0 0,-1 0 0,1 0 0,-1 0 0,1 0 0,-1 0 0,1 0 0,-1 0 0,1 0 0,-1 0 0,1-1 0,-1 1 0,1 0 0,-1 0 0,0 0 0,1-1 0,-1 1 0,1 0 0,-1 0 0,0-1 0,1 1 0,-1 0 0,0-1 0,1 1 0,-1-1 0,0 1 0,0 0 0,1-1 0,-1 1 0,0-1 0,0 1 0,0-1 0,0 1 0,1-1 0,-1 0 0,9-27 0,-7 22 0,-1 4 0,14-43 0,-13 42 0,-1-1 0,1 1 0,0 0 0,0-1 0,0 1 0,1 0 0,-1 0 0,1 0 0,-1 1 0,4-4 0,-5 6 0,0-1 0,0 1 0,0 0 0,-1 0 0,1-1 0,0 1 0,0 0 0,0 0 0,0 0 0,-1 0 0,1 0 0,0 0 0,0 0 0,0 0 0,0 0 0,0 1 0,-1-1 0,1 0 0,0 1 0,0-1 0,0 0 0,-1 1 0,1-1 0,0 1 0,-1-1 0,1 1 0,0-1 0,-1 1 0,1-1 0,-1 1 0,1 0 0,0-1 0,-1 1 0,0 0 0,1 0 0,-1-1 0,1 1 0,-1 1 0,15 33 0,-12-28 0,-1 0 0,0 0 0,0 1 0,-1-1 0,1 0 0,-2 1 0,1 0 0,-1-1 0,0 1 0,-2 7 0,2-15 0,0 0 0,0 0 0,0 0 0,0 0 0,0-1 0,0 1 0,0 0 0,0 0 0,0 0 0,-1 0 0,1 0 0,0 0 0,0 0 0,0-1 0,0 1 0,0 0 0,-1 0 0,1 0 0,0 0 0,0 0 0,0 0 0,0 0 0,-1 0 0,1 0 0,0 0 0,0 0 0,0 0 0,0 0 0,0 0 0,-1 0 0,1 0 0,0 0 0,0 0 0,0 0 0,0 0 0,-1 0 0,1 0 0,0 1 0,0-1 0,0 0 0,0 0 0,0 0 0,0 0 0,-1 0 0,1 0 0,0 0 0,0 1 0,0-1 0,0 0 0,0 0 0,0 0 0,0 0 0,0 0 0,0 1 0,0-1 0,-1 0 0,1 0 0,0 0 0,0 0 0,0 0 0,0 1 0,0-1 0,0 0 0,-4-13 0,3 4 0,1 0 0,0 0 0,1 0 0,-1 0 0,2 0 0,2-12 0,-3 16 0,1-1 0,-1 1 0,1-1 0,0 1 0,1 0 0,-1 0 0,1 0 0,0 0 0,0 1 0,1-1 0,5-5 0,-8 9 0,0 0 0,0 1 0,0-1 0,0 0 0,0 1 0,0-1 0,0 1 0,0-1 0,1 1 0,-1 0 0,0 0 0,0-1 0,0 1 0,0 0 0,0 0 0,1 0 0,-1 0 0,0 0 0,0 0 0,0 0 0,1 1 0,-1-1 0,0 0 0,0 1 0,0-1 0,0 1 0,0-1 0,0 1 0,0-1 0,0 1 0,0 0 0,0 0 0,0-1 0,0 1 0,-1 0 0,1 0 0,0 0 0,0 0 0,-1 0 0,1 0 0,-1 0 0,2 2 0,1 3 0,0 0 0,0 0 0,0 0 0,0 1 0,2 12 0,-4-16-54,-1 1-23,1 0 0,-1 1 0,1-1 0,0 0 0,1 0 0,-1 0-1,1 0 1,-1 0 0,1-1 0,0 1 0,1 0 0,-1-1 0,1 0-1,-1 1 1,1-1 0,6 5 0,1-2-6749</inkml:trace>
  <inkml:trace contextRef="#ctx0" brushRef="#br0" timeOffset="8904.52">2912 886 24575,'1'-16'0,"0"-23"0,-1 37 0,0 1 0,0-1 0,-1 0 0,1 1 0,0-1 0,-1 1 0,1-1 0,-1 1 0,1-1 0,-1 1 0,0-1 0,1 1 0,-1 0 0,0-1 0,0 1 0,0 0 0,-2-3 0,2 4 0,-1 0 0,1-1 0,0 1 0,-1 0 0,1 0 0,-1-1 0,1 1 0,0 0 0,-1 0 0,1 1 0,0-1 0,-1 0 0,1 0 0,0 1 0,-1-1 0,1 1 0,0-1 0,-1 1 0,1-1 0,0 1 0,0 0 0,0 0 0,0-1 0,0 1 0,0 0 0,0 0 0,0 0 0,0 0 0,0 0 0,0 1 0,0 0 0,-5 5 0,1 0 0,1 0 0,-7 13 0,9-16 0,0 0 0,0 1 0,1-1 0,0 1 0,0 0 0,0-1 0,1 1 0,-1 0 0,1-1 0,1 9 0,-1-11 0,0-1 0,1 1 0,-1 0 0,1 0 0,-1-1 0,1 1 0,-1 0 0,1-1 0,0 1 0,0 0 0,0-1 0,0 0 0,0 1 0,0-1 0,0 1 0,0-1 0,1 0 0,-1 0 0,0 0 0,1 0 0,-1 0 0,1 0 0,0 0 0,-1 0 0,1 0 0,0-1 0,-1 1 0,1-1 0,0 1 0,-1-1 0,3 0 0,-2 0 0,-1 0 0,1 0 0,-1 0 0,1 0 0,-1-1 0,1 1 0,-1 0 0,1-1 0,-1 1 0,0-1 0,1 0 0,-1 1 0,0-1 0,1 0 0,-1 0 0,0 0 0,0 0 0,0 0 0,0 0 0,0 0 0,0 0 0,0-1 0,0 1 0,0 0 0,1-3 0,-1 1 0,1-1 0,-1 1 0,1-1 0,-1 1 0,0-1 0,-1 1 0,2-7 0,6 144 0,-4-95 0,-1 0 0,-5 59 0,2-93 0,-1 0 0,0 0 0,0 0 0,-1 0 0,-2 5 0,4-9 0,0-1 0,0 1 0,0 0 0,0-1 0,-1 1 0,1-1 0,0 1 0,0-1 0,-1 1 0,1-1 0,0 1 0,-1-1 0,1 0 0,-1 1 0,1-1 0,-1 1 0,1-1 0,-1 0 0,1 1 0,-1-1 0,1 0 0,-1 0 0,1 1 0,-1-1 0,1 0 0,-1 0 0,1 0 0,-1 0 0,0 0 0,1 0 0,-1 0 0,1 0 0,-1 0 0,0 0 0,1 0 0,-1 0 0,1 0 0,-1 0 0,1 0 0,-1-1 0,1 1 0,-1 0 0,1 0 0,-1-1 0,1 1 0,-1 0 0,1-1 0,-1 1 0,1-1 0,-1 1 0,1 0 0,0-1 0,-1 1 0,1-2 0,-3-1-151,1 0-1,0 0 0,1 0 0,-1 0 1,0-1-1,1 1 0,0-1 1,-2-6-1,-2-13-6674</inkml:trace>
  <inkml:trace contextRef="#ctx0" brushRef="#br0" timeOffset="9203.39">3072 893 24575,'1'1'0,"-1"0"0,0-1 0,0 1 0,1 0 0,-1 0 0,0 0 0,1 0 0,-1-1 0,1 1 0,-1 0 0,1 0 0,-1-1 0,1 1 0,0 0 0,-1-1 0,1 1 0,0-1 0,0 1 0,-1-1 0,1 1 0,0-1 0,0 1 0,0-1 0,-1 0 0,1 0 0,0 1 0,0-1 0,0 0 0,0 0 0,0 0 0,0 0 0,0 0 0,0 0 0,-1 0 0,3 0 0,-1 0 0,0 0 0,-1 0 0,1-1 0,0 1 0,0 0 0,0-1 0,0 1 0,0-1 0,-1 1 0,1-1 0,0 0 0,0 0 0,-1 0 0,1 0 0,-1 0 0,4-2 0,-5 1 0,1 1 0,0 0 0,-1-1 0,1 1 0,-1 0 0,1-1 0,-1 1 0,0-1 0,1 1 0,-1-1 0,0 1 0,0-1 0,0 1 0,0-1 0,0 1 0,0 0 0,-1-1 0,1 1 0,0-1 0,-1 1 0,1-1 0,-1 1 0,0 0 0,1-1 0,-1 1 0,0 0 0,0 0 0,0 0 0,0-1 0,0 1 0,0 0 0,0 0 0,0 0 0,0 0 0,0 1 0,-1-1 0,1 0 0,0 0 0,-1 1 0,1-1 0,0 1 0,-1-1 0,1 1 0,-1 0 0,1-1 0,-1 1 0,1 0 0,-1 0 0,1 0 0,0 0 0,-1 0 0,1 1 0,-1-1 0,1 0 0,-1 1 0,1-1 0,-1 1 0,1-1 0,0 1 0,-1-1 0,1 1 0,0 0 0,0 0 0,-2 1 0,1-1 0,0 1 0,1 0 0,-1-1 0,0 1 0,1 0 0,-1 0 0,1 0 0,-1 0 0,1 0 0,0 0 0,0 0 0,0 0 0,0 0 0,1 0 0,-1 1 0,0-1 0,1 0 0,-1 1 0,1-1 0,0 1 0,0-1 0,0 0 0,0 1 0,1 2 0,0-2 0,0 0 0,0-1 0,0 1 0,1-1 0,-1 1 0,1-1 0,0 0 0,-1 1 0,1-1 0,0 0 0,0 0 0,0 0 0,1 0 0,-1-1 0,0 1 0,1-1 0,-1 1 0,1-1 0,5 2 0,-2 0-151,1-1-1,0 0 0,-1 0 0,1-1 1,0 0-1,0 0 0,0 0 1,12-1-1,-7-2-6674</inkml:trace>
  <inkml:trace contextRef="#ctx0" brushRef="#br0" timeOffset="9537.65">3265 773 24575,'0'-1'-36,"0"-1"-1,0 1 0,1 0 1,-1-1-1,0 1 1,0 0-1,1-1 0,-1 1 1,1 0-1,0 0 1,-1-1-1,1 1 0,0 0 1,-1 0-1,1 0 1,0 0-1,0 0 0,0 0 1,0 0-1,0 0 1,0 0-1,0 0 0,1 0 1,-1 1-1,0-1 1,0 1-1,1-1 0,-1 1 1,0-1-1,0 1 1,1 0-1,2-1 0,-2 1 81,0 0-1,-1 0 1,1 0-1,0 0 0,0 0 1,0 0-1,0 0 1,0 1-1,0-1 0,-1 1 1,1-1-1,0 1 1,0 0-1,-1 0 0,1 0 1,-1 0-1,1 0 1,0 0-1,-1 0 1,0 0-1,1 1 0,-1-1 1,0 1-1,2 1 1,-1 1-33,0 0-1,-1 0 1,1 0 0,0 0 0,-1 0 0,0 1 0,0-1 0,-1 1 0,1-1 0,-1 1 0,0-1 0,0 0 0,-1 7 0,-1 0-17,0 0 0,-1 0 0,0 0-1,-5 10 1,7-20 6,1 0 0,-1 0 0,1 1 0,-1-1 0,1 0 0,0 0 0,-1 1 0,1-1 0,0 0 0,0 0 0,0 1 0,0-1 0,0 0 0,0 1 0,0-1 0,1 0 0,-1 0 0,0 1 0,1-1 0,-1 0 0,1 0 0,-1 0 0,1 0 0,0 2 0,1-2 0,0 0 0,-1 1 0,1-1 0,0 0 0,-1 0 0,1 0 0,0 0 0,0 0 0,0 0 0,0-1 0,0 1 0,0-1 0,3 1 0,9 0 0,-1 0 0,1-1 0,22-3 0,-28 2 0,14-1-1365,-7-1-5461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4T23:55:06.100"/>
    </inkml:context>
    <inkml:brush xml:id="br0">
      <inkml:brushProperty name="width" value="0.035" units="cm"/>
      <inkml:brushProperty name="height" value="0.035" units="cm"/>
      <inkml:brushProperty name="color" value="#33CCFF"/>
    </inkml:brush>
  </inkml:definitions>
  <inkml:trace contextRef="#ctx0" brushRef="#br0">1097 149 24575,'-2'-6'0,"-1"0"0,-1 0 0,1 1 0,-1-1 0,0 1 0,0-1 0,0 1 0,-1 1 0,0-1 0,0 1 0,0-1 0,-10-5 0,-1 0 0,-2 0 0,1 1 0,-1 1 0,0 0 0,-1 2 0,0 0 0,0 1 0,0 1 0,-1 0 0,-37 0 0,-28 2 0,-1 5 0,-149 23 0,203-19 0,0 0 0,0 3 0,0 0 0,-34 18 0,46-19 0,1 0 0,0 0 0,0 2 0,-29 21 0,42-27 0,1 0 0,0 0 0,0 0 0,0 1 0,1 0 0,0 0 0,0 0 0,0 0 0,1 0 0,0 1 0,0-1 0,1 1 0,0 0 0,0 0 0,-1 9 0,-2 38 0,2-1 0,5 69 0,1-22 0,-4-79 0,2 0 0,0 1 0,7 30 0,-6-45 0,0 0 0,0 0 0,1-1 0,0 1 0,0-1 0,0 1 0,1-1 0,0 0 0,0 0 0,1-1 0,0 1 0,0-1 0,0 0 0,7 5 0,18 10 0,1-2 0,33 16 0,-14-9 0,106 50 0,-134-67 0,0-1 0,0-1 0,0-1 0,1-1 0,36 2 0,339-10 0,-370 3 0,-1-1 0,1-2 0,0-1 0,-1-1 0,0-2 0,0 0 0,-1-2 0,0 0 0,39-24 0,158-110 0,-208 133 0,-1 0 0,0-1 0,-1 0 0,0-1 0,-1 0 0,20-29 0,-27 34 0,0-1 0,-1 0 0,0 0 0,-1-1 0,1 1 0,-2-1 0,1 1 0,-1-1 0,-1 0 0,0 0 0,0 0 0,-1 0 0,0 0 0,-2-11 0,-1 4 0,0 0 0,-1 1 0,-1-1 0,-1 1 0,0 0 0,-12-21 0,5 14 0,-1 0 0,-2 2 0,-26-30 0,24 29 0,-2 0 0,0 2 0,-1 1 0,-1 0 0,-1 1 0,-26-14 0,18 16 15,-1 3 0,0 0 0,-1 2 0,0 1 0,0 2 0,-1 2 0,-53-5 0,-22 6-758,-111 10 1,191-4-6084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4T23:55:09.453"/>
    </inkml:context>
    <inkml:brush xml:id="br0">
      <inkml:brushProperty name="width" value="0.035" units="cm"/>
      <inkml:brushProperty name="height" value="0.035" units="cm"/>
      <inkml:brushProperty name="color" value="#33CCFF"/>
    </inkml:brush>
  </inkml:definitions>
  <inkml:trace contextRef="#ctx0" brushRef="#br0">4762 1691 24575,'0'-3'0,"-1"0"0,1-1 0,-1 1 0,0 0 0,0 0 0,0 1 0,0-1 0,-1 0 0,1 0 0,-1 1 0,0-1 0,1 1 0,-1-1 0,-1 1 0,1 0 0,0-1 0,0 1 0,-1 0 0,-2-1 0,-8-6 0,-1 0 0,-21-8 0,23 12 0,-21-11 0,-2 1 0,0 2 0,-55-11 0,31 12 0,-86-6 0,73 12 0,-166-8 0,209 14 0,-1 1 0,1 2 0,-1 0 0,1 3 0,0 0 0,0 2 0,1 0 0,0 3 0,-50 23 0,40-13 0,0 2 0,2 0 0,1 3 0,-61 55 0,80-64 0,1 0 0,0 0 0,1 2 0,1 0 0,1 1 0,1-1 0,0 2 0,2 0 0,0 1 0,-11 41 0,-17 118 0,21-118 0,3-1 0,3 1 0,-4 114 0,15-143 0,0 1 0,3-1 0,0 0 0,3 0 0,0-1 0,3 1 0,0-2 0,25 52 0,-21-56 0,2-1 0,1-1 0,26 35 0,-34-51 0,0-1 0,0 1 0,1-1 0,0-1 0,1 1 0,0-2 0,0 1 0,1-2 0,0-1 0,21 9 0,36 5 0,0-3 0,103 10 0,-148-23 0,38 2 0,1-1 0,92-8 0,-124 1 0,-2 0 0,1-3 0,-1-1 0,29-11 0,-6-1 0,63-33 0,-95 41 0,0-1 0,-1-1 0,-1-1 0,1 0 0,-2-1 0,0-2 0,-1 1 0,20-29 0,1-8 0,52-101 0,-44 79 0,-28 51 0,-2-2 0,16-36 0,-17 24 0,-1-1 0,-2 0 0,-2 0 0,-2-2 0,-1 2 0,0-45 0,-6 46 0,-1 1 0,-8-41 0,6 58 0,-1 0 0,-2 1 0,0 0 0,-1 0 0,-15-29 0,12 27 0,6 13 0,0 0 0,-1-1 0,-10-13 0,13 21 0,0-1 0,0 0 0,0 0 0,-1 0 0,1 0 0,0 1 0,-1-1 0,1 1 0,-1-1 0,0 1 0,1 0 0,-1 0 0,0 0 0,0 1 0,0-1 0,-4 0 0,-22 0-1365,16 2-5461</inkml:trace>
  <inkml:trace contextRef="#ctx0" brushRef="#br0" timeOffset="1199.21">2756 1072 24575,'1699'0'0,"-1660"-3"120,-36 1-321,-23 0-1083,1 2-5542</inkml:trace>
  <inkml:trace contextRef="#ctx0" brushRef="#br0" timeOffset="1900.1">2482 1270 24575,'90'0'0,"888"-12"0,-595 6 0,-89 3 0,-133-8-1365,-143 10-5461</inkml:trace>
  <inkml:trace contextRef="#ctx0" brushRef="#br0" timeOffset="4318.09">6776 1933 24575,'0'-1'0,"0"1"0,0-1 0,0 1 0,0 0 0,0-1 0,0 1 0,0-1 0,0 1 0,0 0 0,0 0 0,0 0 0,0-1 0,1 1 0,-1-1 0,0 1 0,0 0 0,0-1 0,1 1 0,-1 0 0,0-1 0,0 1 0,1 0 0,-1-1 0,0 1 0,1 0 0,-1-1 0,0 1 0,1 0 0,0 0 0,-1 0 0,1 0 0,-1 0 0,0 0 0,1 1 0,-1-1 0,0 0 0,1 0 0,-1 0 0,0 1 0,0-1 0,1 0 0,-1 1 0,0-1 0,0 0 0,1 0 0,-1 1 0,0-1 0,0 1 0,0-1 0,1 0 0,-1 1 0,0-1 0,0 0 0,0 0 0,0 0 0,0 1 0,0-1 0,0 0 0,0 1 0,0 0 0,1 10 0,4 15 0,-5-25 0,0 0 0,1-1 0,-1 1 0,1 0 0,0-1 0,-1 1 0,1 0 0,-1-1 0,1 1 0,0-1 0,0 1 0,-1-1 0,1 1 0,0-1 0,0 0 0,-1 1 0,1-1 0,0 0 0,0 0 0,0 0 0,0 1 0,-1-1 0,1 0 0,0 0 0,0 0 0,0 0 0,0-1 0,0 1 0,0 0 0,7-2 0,0 0 0,0 0 0,0 0 0,-1-1 0,1-1 0,-1 1 0,10-7 0,48-37 0,-39 28 0,5-4 0,30-23 0,108-61 0,-153 100 120,-10 5-321,-15 6-7909</inkml:trace>
  <inkml:trace contextRef="#ctx0" brushRef="#br0" timeOffset="5453.2">4187 1703 24575,'0'0'0,"0"0"0,1 0 0,-1 0 0,0 0 0,0 0 0,0 1 0,0-1 0,0 0 0,0 0 0,1 0 0,-1 0 0,0 0 0,0 0 0,0 0 0,0 0 0,0 0 0,1 0 0,-1 0 0,0 0 0,0 0 0,0 0 0,0 0 0,0 0 0,1 0 0,-1 0 0,0 0 0,0 0 0,0 0 0,0 0 0,0 0 0,0 0 0,1-1 0,-1 1 0,0 0 0,0 0 0,0 0 0,0 0 0,0 0 0,0 0 0,0 0 0,0 0 0,1-1 0,-1 1 0,0 0 0,0 0 0,0 0 0,0 0 0,6 14 0,-5-9 0,-1 0 0,1 0 0,-1 0 0,1-1 0,1 1 0,1 5 0,-3-9 0,1 0 0,-1 0 0,1 0 0,-1 0 0,1-1 0,-1 1 0,1 0 0,0 0 0,-1-1 0,1 1 0,0 0 0,0-1 0,-1 1 0,1-1 0,0 1 0,0-1 0,0 1 0,0-1 0,0 0 0,0 1 0,0-1 0,-1 0 0,1 0 0,0 1 0,0-1 0,0 0 0,0 0 0,0 0 0,0 0 0,0 0 0,0-1 0,2 1 0,13-5 0,0-1 0,1-1 0,-2-1 0,0 0 0,0 0 0,13-12 0,-6 6 0,67-41-455,3 4 0,172-70 0,-233 111-6371</inkml:trace>
  <inkml:trace contextRef="#ctx0" brushRef="#br0" timeOffset="15998.72">6461 2991 24575,'0'11'0,"-1"-5"0,1 0 0,0 0 0,0 0 0,3 9 0,-3-14 0,0 0 0,0 0 0,0 0 0,1 0 0,-1 0 0,1 0 0,-1-1 0,1 1 0,-1 0 0,1 0 0,-1 0 0,1 0 0,0-1 0,-1 1 0,1 0 0,0 0 0,0-1 0,-1 1 0,1-1 0,0 1 0,0-1 0,0 1 0,0-1 0,0 1 0,0-1 0,0 0 0,0 0 0,0 1 0,0-1 0,0 0 0,0 0 0,0 0 0,0 0 0,1 0 0,12-3 0,-1-1 0,1 0 0,-1-1 0,-1 0 0,2-1 0,-2 1 0,19-14 0,6-3 0,287-144 0,-318 163-109,-5 3 46,0 0 0,-1-1 1,1 1-1,0 0 0,0-1 0,0 1 0,0-1 1,0 1-1,0-1 0,-1 0 0,1 1 0,0-1 1,0 0-1,-1 0 0,1 1 0,-1-1 0,1 0 1,0 0-1,-1-1 0</inkml:trace>
  <inkml:trace contextRef="#ctx0" brushRef="#br0" timeOffset="17289.24">3832 3255 24575,'7'96'0,"-7"-94"0,0 0 0,0 0 0,0-1 0,0 1 0,0 0 0,0 0 0,1 0 0,-1-1 0,1 1 0,-1 0 0,1 0 0,0-1 0,0 1 0,-1-1 0,3 3 0,-2-3 0,0-1 0,0 1 0,0-1 0,1 0 0,-1 1 0,0-1 0,0 0 0,0 0 0,0 0 0,0 1 0,0-1 0,0 0 0,0 0 0,1-1 0,-1 1 0,0 0 0,0 0 0,0-1 0,0 1 0,0 0 0,0-1 0,0 1 0,0-1 0,0 1 0,0-1 0,1-1 0,27-16 0,-1 0 0,47-43 0,5-2 0,261-145 0,-287 177 0,-38 21-1365,-8 3-5461</inkml:trace>
  <inkml:trace contextRef="#ctx0" brushRef="#br0" timeOffset="20428.23">3472 14 24575,'0'-14'0,"0"16"0,0 26 0,-1 29 0,-5 101 0,6-157 8,-1 1 0,1-1 0,0 0 0,0 1 0,-1-1 0,1 1 0,-1-1 0,1 0 0,-1 1 0,0-1 0,1 0 0,-1 0 0,0 1 0,-1 0 0,2-2-50,-1 1-1,1-1 1,-1 0-1,0 1 1,1-1-1,-1 0 1,1 0 0,-1 0-1,1 1 1,-1-1-1,0 0 1,1 0-1,-1 0 1,1 0 0,-1 0-1,0 0 1,1 0-1,-1 0 1,1 0-1,-1-1 1,0 1 0,1 0-1,-1 0 1,1 0-1,-1-1 1,1 1-1,-1 0 1,1-1 0,-1 1-1,1 0 1,-1-1-1,1 1 1,-1-1-1,1 0 1,-7-4-6784</inkml:trace>
  <inkml:trace contextRef="#ctx0" brushRef="#br0" timeOffset="20715.68">3384 204 24575,'0'-2'0,"0"-3"0,2 1 0,2 4 0,8 5 0,3 4 0,2 2 0,3-1 0,-3 0 0,-1-2 0,-3-2 0,-3-3 0</inkml:trace>
  <inkml:trace contextRef="#ctx0" brushRef="#br0" timeOffset="21044.23">3612 192 24575,'-3'0'0,"-2"4"0,-5 4 0,-5 3 0,-2 3 0,-4 1 0,-1 1 0,1-1 0,1-3 0,5-1 0,2-2 0,4-3 0,7-3 0,3-2 0</inkml:trace>
  <inkml:trace contextRef="#ctx0" brushRef="#br0" timeOffset="19148.25">2241 60 24575,'0'-2'0,"1"0"0,-1 0 0,0 0 0,-1 1 0,1-1 0,0 0 0,-1 0 0,1 0 0,0 0 0,-1 1 0,0 0 0,0-1 0,1 1 0,-3-4 0,2 5 0,0-1 0,0 0 0,0 1 0,0-1 0,0 1 0,0 0 0,0-1 0,-1 1 0,1 0 0,0 0 0,0 0 0,0 0 0,0 0 0,0 0 0,0 0 0,-1 0 0,1 0 0,0 0 0,0 0 0,0 1 0,0-1 0,0 1 0,0-1 0,0 1 0,-1 0 0,-171 77 0,69-29 0,78-36-1365</inkml:trace>
  <inkml:trace contextRef="#ctx0" brushRef="#br0" timeOffset="19645.99">1973 40 24575,'-1'0'0,"1"0"0,0-1 0,-1 1 0,1 0 0,0 0 0,-1 0 0,1 0 0,-1 0 0,1 0 0,0 0 0,-1 0 0,1 0 0,0 1 0,-1-1 0,1 0 0,0 0 0,-1 0 0,1 0 0,0 0 0,-1 1 0,1-1 0,0 0 0,-1 0 0,1 1 0,0-1 0,-1 0 0,1 0 0,0 1 0,0-1 0,0 0 0,-1 1 0,1-1 0,-18 16 0,13-12 0,-25 20 0,19-17 0,1 1 0,-1 1 0,2-1 0,-11 13 0,19-20 0,1-1 0,0 0 0,-1 1 0,1-1 0,0 1 0,0-1 0,0 0 0,-1 1 0,1-1 0,0 1 0,0-1 0,0 1 0,0-1 0,0 1 0,0-1 0,-1 1 0,1-1 0,0 1 0,1-1 0,-1 1 0,0-1 0,0 1 0,0-1 0,0 1 0,0-1 0,0 1 0,1-1 0,-1 1 0,0-1 0,0 1 0,1-1 0,-1 0 0,0 1 0,1-1 0,-1 0 0,0 1 0,1-1 0,-1 0 0,0 1 0,1-1 0,-1 0 0,1 1 0,-1-1 0,1 0 0,-1 0 0,1 0 0,-1 0 0,1 1 0,-1-1 0,2 0 0,32 7 0,-24-6 0,42 5 20,-38-6-297,1 2 0,-1-1 0,0 2 0,20 6 0,-22-4-6549</inkml:trace>
  <inkml:trace contextRef="#ctx0" brushRef="#br0" timeOffset="22284.96">5111 1236 24575,'-2'-17'0,"-2"11"0,3 7 0,-1 1 0,-1-1 0,2 0 0,-1 1 0,0-1 0,1 0 0,0 0 0,-1 1 0,-1 3 0,-7 8 0,-91 114 0,-161 268 0,255-386-74,3-8 259,3-18-1661,3 3-5350</inkml:trace>
  <inkml:trace contextRef="#ctx0" brushRef="#br0" timeOffset="22779.54">4709 1657 24575,'0'-69'0,"-1"78"0,0 0 0,0-1 0,-5 17 0,-3 16 0,5-17 0,0 3 0,2 40 0,2-66 0,0 0 0,0 0 0,1 0 0,-1 1 0,0-1 0,0 0 0,1 0 0,-1 0 0,2 0 0,-2 0 0,1 0 0,-1 0 0,1 0 0,0 0 0,-1 0 0,1 0 0,0-1 0,0 1 0,0 0 0,-1 0 0,1-1 0,2 2 0,-1-1 0,1 0 0,-1 0 0,1-1 0,-1 1 0,0-1 0,1 1 0,0-1 0,-1 0 0,6 0 0,3-2 0,1 0 0,-1 0 0,16-6 0,-25 7 0,8-1-124,0-1 0,-1 0 0,1 0 0,-1-2 0,0 1 0,0-1-1,-1 0 1,1 0 0,-1 0 0,14-13 0,-13 6-6702</inkml:trace>
  <inkml:trace contextRef="#ctx0" brushRef="#br0" timeOffset="23577.81">6602 1250 24575,'1'-22'0,"1"25"0,2 40 0,-11 136 0,0 1 0,-9-211-1365,8 15-5461</inkml:trace>
  <inkml:trace contextRef="#ctx0" brushRef="#br0" timeOffset="23836.37">6468 1545 24575,'0'-2'0,"2"-1"0,3 2 0,4 4 0,3 5 0,5 3 0,1 2 0,2-1 0,3 1 0,-2 0 0,-3-4 0,-3 0 0,-4-2 0,-1-1 0,-1-3 0,-1-4 0,-1-2-8191</inkml:trace>
  <inkml:trace contextRef="#ctx0" brushRef="#br0" timeOffset="24083.6">6742 1558 24575,'0'-2'0,"0"-3"0,0 0 0,0 4 0,-3 3 0,-2 5 0,-3 4 0,-2 2 0,-3 2 0,-1 1 0,1 0 0,3-3-8191</inkml:trace>
  <inkml:trace contextRef="#ctx0" brushRef="#br0" timeOffset="26458.85">9370 1204 24575,'0'-2'0,"0"0"0,0 1 0,0-1 0,1 0 0,-1 0 0,0 1 0,1-1 0,-1 0 0,1 1 0,-1-1 0,1 1 0,0-1 0,0 0 0,0 1 0,0 0 0,0-1 0,0 1 0,0 0 0,0-1 0,0 1 0,1 0 0,-1 0 0,0 0 0,1 0 0,-1 0 0,1 0 0,-1 0 0,1 1 0,0-1 0,-1 0 0,1 1 0,0 0 0,-1-1 0,1 1 0,0 0 0,0 0 0,-1 0 0,1 0 0,0 0 0,0 0 0,-1 0 0,1 1 0,0-1 0,-1 1 0,1-1 0,0 1 0,2 1 0,67 56 0,-14-8 0,5-8-334,3-1-1,97 44 0,-147-77-26,-3-2-6465</inkml:trace>
  <inkml:trace contextRef="#ctx0" brushRef="#br0" timeOffset="26887.43">9899 1315 24575,'0'0'0,"0"0"0,0 1 0,0-1 0,0 0 0,0 0 0,0 0 0,0 1 0,0-1 0,0 0 0,0 0 0,-1 0 0,1 1 0,0-1 0,0 0 0,0 0 0,0 0 0,-1 0 0,1 0 0,0 0 0,0 1 0,0-1 0,-1 0 0,1 0 0,0 0 0,0 0 0,0 0 0,-1 0 0,1 0 0,0 0 0,0 0 0,0 0 0,-1 0 0,1 0 0,0 0 0,0 0 0,0 0 0,-1 0 0,1 0 0,0 0 0,0 0 0,-1 0 0,1-1 0,0 1 0,0 0 0,0 0 0,0 0 0,-1 0 0,1 0 0,0 0 0,0-1 0,0 1 0,0 0 0,-1 0 0,1 6 0,0 0 0,1 0 0,-1 0 0,1 0 0,0 0 0,0 0 0,1 0 0,0 0 0,0-1 0,5 9 0,3 4 0,23 31 0,2 0 0,-35-49 0,1 1 0,-1 0 0,1-1 0,-1 1 0,1 0 0,-1 0 0,1-1 0,-1 1 0,0 0 0,1 0 0,-1 0 0,0-1 0,0 1 0,1 0 0,-1 0 0,0 0 0,0 0 0,0 0 0,0 0 0,0-1 0,0 1 0,0 0 0,-1 0 0,1 0 0,0 0 0,0-1 0,-1 1 0,1 0 0,-1 0 0,1 0 0,0-1 0,-1 1 0,1 0 0,-1 0 0,0-1 0,1 1 0,-1-1 0,0 1 0,1-1 0,-1 0 0,0 0 0,1 1 0,-1-1 0,0 1 0,0-1 0,0 0 0,1 1 0,-1-1 0,-2 0 0,-4 2 0,-1-1 0,0 0 0,0-1 0,-13-1 0,8 1 0,4 0-273,0 1 0,-1-1 0,1 2 0,-14 3 0,10 0-6553</inkml:trace>
  <inkml:trace contextRef="#ctx0" brushRef="#br0" timeOffset="25102.12">8735 1263 24575,'-23'102'0,"15"-67"0,-19 83 0,-37 131 0,57-235-91,7-14 94,0 0 1,0 0-1,0 0 1,0 0-1,0 0 1,0 0-1,0 0 1,-1 0-1,1 0 1,0 0-1,0 1 1,0-1-1,0 0 1,0 0-1,0 0 1,0 0-1,0 0 1,-1 0-1,1 0 1,0 0-1,0 0 1,0 0-1,0 0 1,0 0-1,0-1 1,0 1-1,-1 0 1,1 0-1,0 0 1,0 0-1,0 0 1,0 0-1,0 0 1,0 0-1,0 0 1,0 0-1,0 0 1,0 0-1,-1 0 1,1 0-1,0-1 1,0 1-1,0 0 1,0 0-1,0 0 1,0 0-1,0 0 1,0 0-1,0 0 1,0 0-1,0-1 1,0 1-1,0 0 1,0 0-1,-4-25-972,4 21 472,-1-10-6329</inkml:trace>
  <inkml:trace contextRef="#ctx0" brushRef="#br0" timeOffset="25419.16">8495 1631 24575,'-5'-2'0,"11"7"0,14 19 0,-2 1 0,19 33 0,-5-9 0,-32-48 4,0 0 0,1 0 1,-1 0-1,1 0 0,0 0 0,-1 0 0,1 0 0,-1-1 0,1 1 0,0 0 0,0-1 0,0 1 0,-1 0 1,1-1-1,0 1 0,0-1 0,0 1 0,0-1 0,0 1 0,0-1 0,0 0 0,0 0 0,0 1 0,0-1 1,0 0-1,0 0 0,0 0 0,2 0 0,-1-1-128,0 0 1,0-1-1,0 1 0,0 0 1,1-1-1,-1 0 0,0 1 1,-1-1-1,1 0 0,-1 0 1,3-3-1,7-10-6702</inkml:trace>
  <inkml:trace contextRef="#ctx0" brushRef="#br0" timeOffset="25663.14">8769 1637 24575,'0'3'0,"0"2"0,-3 3 0,-4 2 0,-6 4 0,-3 0 0,-3 0 0,-1 1 0,0 0 0,2 2 0,3 0 0,5-4-8191</inkml:trace>
  <inkml:trace contextRef="#ctx0" brushRef="#br0" timeOffset="28739.94">9170 1605 24575,'3'2'-6737,"5"4"6737,7 1 3034,6 1-3034,-1-1-4488</inkml:trace>
  <inkml:trace contextRef="#ctx0" brushRef="#br0" timeOffset="30781.28">5793 902 24575,'0'0'0,"0"0"0,0 0 0,0 0 0,0 0 0,1 0 0,-1 0 0,0 1 0,0-1 0,0 0 0,0 0 0,0 0 0,1 0 0,-1 0 0,0 1 0,0-1 0,0 0 0,0 0 0,0 0 0,0 1 0,0-1 0,0 0 0,0 0 0,0 0 0,0 0 0,0 1 0,0-1 0,0 0 0,0 0 0,0 0 0,0 0 0,0 0 0,0 0 0,0 0 0,0 0 0,0 1 0,0-1 0,0 0 0,0 0 0,0 0 0,0 0 0,0 1 0,0-1 0,-1 0 0,1 0 0,0 0 0,0 0 0,0 0 0,0 0 0,0 1 0,-1-1 0,1 0 0,0 0 0,0 0 0,0 0 0,-1 0 0,1 0 0,0 0 0,0 0 0,0 0 0,0 0 0,-1 0 0,1 0 0,0 0 0,0 0 0,-1 0 0,16 10 0,3-6 0,0-1 0,0-1 0,0-1 0,31-1 0,-11-1 0,434 2-142,778 22-486,-971-5 628,755 20 0,-992-38 38,-10 0 113,-1 0 0,0-2 0,52-10 0,-81 11-142,0 1 0,0-1 0,-1 1 0,1-1 0,0 0 0,-1 1-1,1-1 1,-1 0 0,1 0 0,1-2 0,-2 3-7,-1 0 0,1 0-1,-1-1 1,0 1 0,0-1-1,1 1 1,-1-1 0,0 1-1,0-1 1,1 0 0,-1 1-1,0-1 1,0 1 0,0-1-1,0 1 1,0-1 0,0 0 0,0 1-1,0-1 1,0 1 0,0-1-1,-1 0 1,0-3-4,-1 1 1,0 0-1,0 0 1,0-1-1,0 1 0,-1 0 1,-4-4-1,-13-18 6,17 14-4,0-1 0,0 0 0,1-1 0,1 1 0,0 0 0,1-1 0,1-15 0,-1 0 0,8-312 0,0 20 0,-8 312 0,0 4 0,0 0 0,0 0 0,0 0 0,0 0 0,-1 0 0,-1-6 0,1 9 0,1 0 0,-1 0 0,1 0 0,-1 0 0,0 1 0,1-1 0,-1 0 0,0 0 0,0 0 0,1 1 0,-1-1 0,0 0 0,0 1 0,0-1 0,0 1 0,0-1 0,0 1 0,0-1 0,0 1 0,0 0 0,0-1 0,0 1 0,-1 0 0,1 0 0,0 0 0,0 0 0,-2 0 0,-137 10 0,76-3 0,-688 14 0,228-14 0,-953 9 0,1068-17 0,369 3 0,0 2 0,-1 1 0,2 3 0,-41 12 0,63-16 0,16-4 0,-1 0 0,0 0 0,1 0 0,-1 0 0,0 0 0,1 1 0,-1-1 0,0 1 0,1-1 0,-1 1 0,1 0 0,-1-1 0,1 1 0,-1 0 0,1 0 0,-1 0 0,1 0 0,0 0 0,0 1 0,-1-1 0,1 0 0,-1 0 0,1 1 0,0-1 0,0 1 0,1-1 0,-1 1 0,0-1 0,1 1 0,-1 0 0,0 3 0,-37 240 0,23-159 0,3 1 0,-1 174 0,13-251 0,1 1 0,0-1 0,1-1 0,0 1 0,0 0 0,1 0 0,0 0 0,1 0 0,6 10 0,-7-16 0,-1 0 0,1 0 0,0 0 0,1-1 0,-1 1 0,1-1 0,-1 0 0,1 0 0,0 0 0,0 0 0,0 0 0,1-1 0,-1 0 0,1 0 0,0 0 0,0-1 0,0 1 0,-1-1 0,1 0 0,0 0 0,7-1 0,13 0 0,0-2 0,1 0 0,-1-2 0,0-1 0,35-12 0,-22 7 0,42-9-119,475-105-1127</inkml:trace>
  <inkml:trace contextRef="#ctx0" brushRef="#br0" timeOffset="32975.03">382 2564 24575,'-3'1'0,"15"1"0,20 1 0,1088-28-1155,-772 10 964,-167 8 134,687-36-197,-845 41 624,-10 2-200,1-1 1,-1-1-1,1 0 0,0 0 1,-1-2-1,17-6 1,-28 10-168,-1-1 0,0 1 0,0-1 0,1 1 0,-1-1 0,0 0 0,0 0 0,0 0 0,0 1 0,0-1 0,0 0 0,0 0 0,0 0 0,-1-1 0,1 1 0,0 0 0,0 0 0,-1 0 0,1 0 0,-1-1 0,1 1 0,-1 0 0,0-1 0,1 1 0,-1 0 0,0-1 0,0 1 0,0 0 0,0-1 0,0 1 0,0 0 0,-1-1 1,1-1-1,-3-4-6,1 0 1,-1 2-1,0-2 1,-1 0-1,-5-7 1,-5-11 8,2-3-6,2-3 0,0 1 0,-10-61 0,-2-98 0,18 140 0,-5-57 0,-10-92 0,12 144 0,-24-84 0,30 137 0,-1-10 0,-2 0 0,0 0 0,0 0 0,-10-15 0,13 24 0,-1-1 0,1 1 0,-1 0 0,1 0 0,-1 1 0,0-1 0,0 0 0,0 1 0,0-1 0,0 1 0,0-1 0,0 1 0,0 0 0,-1 0 0,1 0 0,0 0 0,-1 0 0,1 1 0,-1-1 0,1 1 0,-1-1 0,1 1 0,-1 0 0,1 0 0,-1 0 0,1 1 0,-4-1 0,-91 20 0,-104 15 0,-603 105 0,-349 72 0,827-174 0,316-37 0,0 1 0,1 0 0,-1 1 0,1 0 0,-14 6 0,-29 9 0,32-14 0,-32 7 0,49-10 0,0 0 0,1 0 0,-1 0 0,0 0 0,0 0 0,1 1 0,-1 0 0,1-1 0,-1 1 0,1 0 0,0 0 0,-1 0 0,-1 2 0,3-2 0,0 0 0,0 0 0,1 0 0,-1 0 0,0 0 0,1 0 0,-1 1 0,1-1 0,0 0 0,0 0 0,0 0 0,0 1 0,0-1 0,1 4 0,10 32 0,-7-27 0,98 411 0,-27-89 0,-72-322 0,1 4 0,0 2 0,2-1 0,0-1 0,15 30 0,-19-43 0,-1-1 0,1 1 0,0 0 0,0-1 0,0 1 0,0-1 0,0 1 0,0-1 0,0 0 0,0 0 0,0 0 0,0 0 0,1 0 0,-1-1 0,0 1 0,1-1 0,-1 1 0,0-1 0,1 0 0,-1 0 0,1 0 0,-1 0 0,0-1 0,1 1 0,3-2 0,8-1 0,1-1 0,-1 0 0,14-7 0,-18 7 0,160-71 0,4-1 0,-35 28 0,279-59 0,-408 105-105,-7 1-35,1 1 0,0-1 0,-1 0 0,1 0 0,-1 0 0,1-1 0,-1 1 0,6-4 0,-3-1-6686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11:03.466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219 241 24575,'-4'-5'-5897,"1"-1"3623,1 4 2578,2 0 0,-1 0 0,0 0 0,0 0 0,1 0 0,-1 0-1,1 0 1,-1 0 0,1-1 0,0 1 0,0-4 0,12 28 1034,-4 11-1112,-1-1 1,4 55 0,-3 73-170,-7-107 275,3 325 1896,-2-55-2339,-2-315 29,0 6 135,1-1 0,0 1 0,4 14 1,-5-25-110,1-1 1,-1 0-1,1 0 1,-1 0 0,1 0-1,0 0 1,0 0-1,0 0 1,0 0 0,0 0-1,0 0 1,1-1-1,-1 1 1,1 0 0,-1-1-1,1 1 1,0-1 0,-1 0-1,1 1 1,0-1-1,0 0 1,0 0 0,0 0-1,0 0 1,0 0-1,3 0 1,13-1-6771</inkml:trace>
  <inkml:trace contextRef="#ctx0" brushRef="#br0" timeOffset="612.43">572 898 24575,'-1'1'0,"0"0"0,0-1 0,0 1 0,0 0 0,0 0 0,0 0 0,0 0 0,0 0 0,1 0 0,-1 1 0,0-1 0,1 0 0,-1 0 0,1 0 0,-1 1 0,1-1 0,-1 2 0,-3 24 0,3-19 0,-1 5 0,0 6 0,0 1 0,1-1 0,1 25 0,0-40 0,1-1 0,-1 1 0,0 0 0,1-1 0,0 1 0,0-1 0,0 1 0,0-1 0,0 0 0,1 1 0,0-1 0,0 0 0,-1 0 0,2 0 0,-1 0 0,0-1 0,0 1 0,1 0 0,0-1 0,-1 0 0,1 1 0,0-1 0,0 0 0,6 2 0,-7-3 0,0 0 0,1-1 0,-1 1 0,0-1 0,1 1 0,-1-1 0,1 0 0,-1 0 0,1 0 0,-1 0 0,0 0 0,1-1 0,-1 1 0,1-1 0,-1 1 0,0-1 0,1 0 0,-1 0 0,0 0 0,0 0 0,0 0 0,0-1 0,0 1 0,0-1 0,0 1 0,0-1 0,-1 0 0,1 0 0,0 0 0,-1 0 0,0 0 0,1 0 0,0-2 0,0-1 0,1 0 0,-2 1 0,1-1 0,0 0 0,-1 0 0,0 0 0,0 0 0,0 0 0,-1 0 0,0 0 0,0-1 0,0 1 0,-1 0 0,1 0 0,-3-6 0,1 4 0,-1 1 0,1-1 0,-1 1 0,-1 0 0,1 0 0,-1 0 0,-6-6 0,9 11 0,-1-1 0,1 0 0,-1 0 0,1 0 0,-1 1 0,0-1 0,0 1 0,0 0 0,0-1 0,0 1 0,0 0 0,0 0 0,-1 0 0,1 0 0,0 1 0,-1-1 0,1 1 0,0-1 0,-1 1 0,1 0 0,0 0 0,-1 0 0,-3 0 0,-2 5 0,11-1 0,15 0 0,-9-4 0,-1-2 0,1 1 0,0-1 0,-1 0 0,1-1 0,-1 0 0,15-8 0,1-3 0,26-19 0,2-1 0,-51 34 0,0-1 0,0 0 0,0 0 0,1 1 0,-1-1 0,0 1 0,0-1 0,1 1 0,-1 0 0,0-1 0,1 1 0,-1 0 0,0 0 0,1 0 0,-1 0 0,0 0 0,1 0 0,1 1 0,-2-1 0,0 1 0,0 0 0,0-1 0,0 1 0,0 0 0,0-1 0,-1 1 0,1 0 0,0 0 0,-1 0 0,1-1 0,0 1 0,-1 0 0,1 0 0,-1 0 0,1 0 0,-1 0 0,1 2 0,0 5 0,1 0 0,-1 0 0,0 1 0,-1 15 0,0-10 0,1-8 0,-1 0 0,1 1 0,1-1 0,-1 0 0,1 0 0,0 0 0,1-1 0,-1 1 0,1 0 0,0-1 0,1 0 0,5 8 0,-7-11 0,0 0 0,0 0 0,0 0 0,0 0 0,0 0 0,0 0 0,0-1 0,1 1 0,-1-1 0,1 1 0,-1-1 0,1 0 0,0 0 0,-1 0 0,1 0 0,0-1 0,0 1 0,-1-1 0,1 0 0,0 0 0,0 0 0,0 0 0,-1 0 0,1 0 0,0-1 0,0 1 0,-1-1 0,1 0 0,5-2 0,-5 1 0,-1 1 0,1-1 0,0 0 0,-1 0 0,1 0 0,-1 0 0,0-1 0,0 1 0,0 0 0,0-1 0,0 0 0,-1 1 0,1-1 0,-1 0 0,1 0 0,-1 0 0,0 0 0,0 0 0,-1 0 0,1 0 0,0 0 0,-1-1 0,0 1 0,0 0 0,0 0 0,0 0 0,0-1 0,-2-5 0,1 4 0,0 0 0,-1 0 0,1 0 0,-1 0 0,0 1 0,0-1 0,0 0 0,-1 1 0,1 0 0,-1-1 0,0 1 0,-1 0 0,1 0 0,-1 1 0,1-1 0,-1 1 0,-7-5 0,8 7-114,-1-1 1,1 1-1,-1-1 0,1 1 0,-1 0 1,0 1-1,1-1 0,-1 1 0,0-1 1,0 1-1,-5 1 0,-12 3-6712</inkml:trace>
  <inkml:trace contextRef="#ctx0" brushRef="#br0" timeOffset="917.22">1144 424 24575,'0'6'0,"0"14"0,0 17 0,6 18 0,2 19 0,0 16 0,-2 11 0,-1 4 0,4-1 0,1-10 0,-2-17 0,3-21 0,-2-17 0,3-14 0,-1-16 0,2-18 0,-2-7-8191</inkml:trace>
  <inkml:trace contextRef="#ctx0" brushRef="#br0" timeOffset="1938.58">1521 642 24575,'-1'16'0,"0"-1"0,-1 0 0,-1 0 0,0 0 0,-1 0 0,0-1 0,-1 1 0,-1-1 0,-8 14 0,3-9 0,0 0 0,-2-1 0,0 0 0,-1-1 0,-26 25 0,39-41 0,0 0 0,0 0 0,0-1 0,0 1 0,0 0 0,0 0 0,-1 0 0,1-1 0,0 1 0,-1-1 0,1 1 0,0-1 0,-1 1 0,-2-1 0,4 0 0,-1 0 0,1 0 0,-1 0 0,1 0 0,-1 0 0,1 0 0,-1 0 0,1 0 0,0 0 0,-1-1 0,1 1 0,-1 0 0,1 0 0,-1-1 0,1 1 0,0 0 0,-1 0 0,1-1 0,0 1 0,-1-1 0,1 1 0,0 0 0,0-1 0,-1 1 0,1 0 0,0-1 0,-1 0 0,1 0 0,0-1 0,0 1 0,0 0 0,0 0 0,0 0 0,1-1 0,-1 1 0,0 0 0,0 0 0,1 0 0,-1 0 0,1 0 0,-1 0 0,1 0 0,-1 0 0,1 0 0,0 0 0,-1 0 0,1 0 0,0 0 0,0 0 0,0 0 0,0 0 0,0 1 0,0-1 0,0 0 0,0 1 0,0-1 0,0 1 0,0-1 0,0 1 0,0 0 0,2-1 0,2 0 0,0-1 0,0 1 0,0 0 0,0 1 0,0-1 0,1 1 0,-1 0 0,0 0 0,0 1 0,1-1 0,8 3 0,3 3 0,-1-1 0,20 11 0,-26-10 0,-1-2 0,1 0 0,0 0 0,1 0 0,-1-1 0,0-1 0,1 0 0,16 1 0,-25-3 0,0 0 0,0 0 0,-1 0 0,1-1 0,0 1 0,-1 0 0,1-1 0,0 0 0,-1 1 0,1-1 0,0 0 0,-1 0 0,1 0 0,-1 0 0,1 0 0,-1 0 0,0 0 0,1 0 0,-1-1 0,0 1 0,2-3 0,-1-1 0,0 1 0,1-1 0,-2 0 0,1-1 0,1-7 0,4-10 0,-4 22 0,1 7 0,3 15 0,-6-18 0,3 6 0,0 0 0,1-1 0,0 0 0,0 0 0,1 0 0,0-1 0,0 1 0,1-2 0,0 1 0,0-1 0,1 0 0,-1 0 0,1-1 0,1 0 0,16 8 0,-23-12 0,0 0 0,0 0 0,0-1 0,0 1 0,0 0 0,0-1 0,0 0 0,0 1 0,0-1 0,0 0 0,0 0 0,1 0 0,-1 0 0,0 0 0,0-1 0,0 1 0,0-1 0,0 1 0,0-1 0,0 0 0,0 0 0,0 0 0,0 0 0,0 0 0,0 0 0,-1 0 0,1-1 0,0 1 0,-1-1 0,2-1 0,0-2 0,0 0 0,0 0 0,-1 1 0,0-1 0,0-1 0,0 1 0,-1 0 0,0 0 0,0-1 0,1-8 0,-2 7 0,5-15 0,-5 21 0,0 1 0,1-1 0,-1 1 0,1-1 0,-1 1 0,1-1 0,-1 1 0,1 0 0,-1-1 0,1 1 0,-1 0 0,1-1 0,-1 1 0,1 0 0,0 0 0,-1 0 0,1 0 0,-1-1 0,1 1 0,0 0 0,-1 0 0,1 0 0,-1 0 0,1 0 0,0 0 0,-1 0 0,1 1 0,0-1 0,-1 0 0,1 0 0,-1 0 0,1 1 0,-1-1 0,2 1 0,4 1 0,1 1 0,-1-1 0,1-1 0,0 1 0,0-1 0,-1 0 0,1-1 0,0 1 0,0-1 0,0-1 0,13-1 0,-14 0 0,-1 0 0,0 0 0,0 0 0,0-1 0,0 1 0,-1-1 0,1 0 0,-1-1 0,0 1 0,1-1 0,-1 0 0,-1 0 0,1 0 0,-1 0 0,6-9 0,-4 3 0,1-1 0,-1 0 0,-1-1 0,0 1 0,0-1 0,3-20 0,-8 52 0,2 0 0,3 23 0,-1-22 0,53 392 0,-13-123 0,-41-275 0,-4-21 0,-4-26 0,-26-162 0,-10-292 0,44 334 0,0 128 0,1-1 0,1 1 0,1 0 0,9-24 0,-12 42 0,0 0 0,1 0 0,0 0 0,0 0 0,0 0 0,7-8 0,-9 13 0,0 0 0,0 0 0,0 0 0,0-1 0,1 1 0,-1 0 0,0 1 0,0-1 0,1 0 0,-1 0 0,1 0 0,-1 1 0,1-1 0,-1 1 0,1-1 0,-1 1 0,1 0 0,-1 0 0,1-1 0,-1 1 0,1 0 0,0 0 0,-1 1 0,1-1 0,-1 0 0,1 0 0,-1 1 0,1-1 0,-1 1 0,3 1 0,1 1 0,0 0 0,-1 0 0,0 1 0,0 0 0,0-1 0,0 2 0,0-1 0,-1 0 0,0 1 0,0 0 0,0-1 0,-1 1 0,5 10 0,-1 2 0,0 0 0,6 36 0,-10-39 0,0-1 0,-1 1 0,-1-1 0,0 1 0,-1-1 0,-5 25 0,5-31 0,-1 0 0,0 0 0,0 0 0,-1-1 0,0 1 0,0-1 0,0 1 0,-1-1 0,0 0 0,0 0 0,-1-1 0,0 1 0,0-1 0,-8 7 0,12-12 3,1 1-1,-1-1 1,0 1 0,1-1-1,-1 1 1,1-1-1,-1 1 1,0-1 0,1 0-1,-1 1 1,0-1-1,0 0 1,1 0 0,-1 0-1,0 1 1,0-1-1,1 0 1,-1 0 0,0 0-1,0 0 1,0 0-1,1-1 1,-1 1 0,0 0-1,0 0 1,1 0-1,-1-1 1,0 1 0,1 0-1,-1-1 1,-1 1-1,1-2-122,0 1-1,0-1 0,0 1 1,0-1-1,0 0 0,0 1 0,0-1 1,0 0-1,1 1 0,-1-1 1,0-3-1,-4-20-6705</inkml:trace>
  <inkml:trace contextRef="#ctx0" brushRef="#br0" timeOffset="3020.89">3662 22 24575,'4'-18'0,"2"15"0,3 12 0,-4 0 0,-1 1 0,0 0 0,0 1 0,-1-1 0,0 1 0,2 16 0,-2-13 0,12 79-9,4 97-1,-8 101-1017,-10-237 590,1 43 288,32 542-263,-32-624 412,-1-3 0,0 0 0,1 0 0,1 0 0,0 0 0,7 18 0,-9-28 14,-1-1 0,1 0 0,0 0 0,-1 0 0,1 0 0,0 0 0,0 0 0,0 0 0,0 0 0,0 0 0,0 0 0,0 0 0,1 1 0,-1-2 21,-1 0 0,1 0 0,-1 0 1,1 1-1,0-1 0,-1 0 0,1 0 0,-1 0 0,1 0 1,-1 0-1,1 0 0,0 0 0,-1 0 0,1-1 0,-1 1 1,1 0-1,-1 0 0,1 0 0,-1-1 0,1 1 0,-1 0 1,1-1-1,1-1 31,0 1 1,0-1-1,0 0 1,0-1-1,-1 1 1,1 0-1,-1 0 1,0-1 0,1 1-1,-1 0 1,1-6-1,3-10-23,-1-1 1,0 0-1,-1 0 0,-2 0 0,0-30 0,-3 0-52,-10-51 0,0 28 9,-4 1 0,-25-71 0,25 97 0,-2 1 0,-1 0 0,-3 2 0,-30-45 0,44 75 0,-1 0 0,-1 0 0,-19-18 0,27 28 0,0 0 0,0 0 0,-1 0 0,1 0 0,0 1 0,-1-1 0,1 1 0,-1-1 0,1 1 0,-1 0 0,0 0 0,1 0 0,-1 0 0,0 1 0,0-1 0,0 1 0,0-1 0,1 1 0,-1 0 0,0 0 0,0 1 0,0-1 0,0 1 0,0-1 0,-4 3 0,5-3 0,1 1 0,0-1 0,0 1 0,-1 0 0,1-1 0,0 1 0,0 0 0,0 0 0,0 0 0,0 0 0,0 0 0,0 0 0,0 0 0,0 0 0,1 0 0,-1 0 0,0 1 0,1-1 0,-1 0 0,1 1 0,-1-1 0,1 0 0,0 1 0,-1-1 0,1 0 0,0 1 0,0-1 0,0 1 0,0-1 0,0 0 0,0 1 0,1-1 0,-1 2 0,1-1 0,0-1 0,0 1 0,0 0 0,0-1 0,0 0 0,0 1 0,1-1 0,-1 0 0,0 1 0,1-1 0,-1 0 0,1 0 0,-1 0 0,1 0 0,-1 0 0,1-1 0,0 1 0,0 0 0,-1-1 0,1 1 0,0-1 0,0 0 0,-1 0 0,1 1 0,3-2 0,8 1 0,0-2 0,-1 0 0,1-1 0,-1 0 0,0-1 0,0 0 0,0-1 0,0 0 0,-1-1 0,11-7 0,17-12 0,48-40 0,96-105 0,-183 170 0,0 0 0,0 0 0,0 0 0,0 0 0,0 0 0,0 0 0,0 0 0,0 0 0,0 0 0,0 0 0,0 0 0,0 0 0,0 0 0,0 1 0,0-1 0,1 0 0,-1 0 0,0 0 0,0 0 0,0 0 0,0 0 0,0 0 0,0 0 0,0 0 0,0 0 0,0 0 0,0 0 0,0 0 0,0 0 0,0 0 0,0 0 0,0 0 0,1 0 0,-1 0 0,0 0 0,0 0 0,0 0 0,0 0 0,0 0 0,0 0 0,0 0 0,0 0 0,0 0 0,0 0 0,0 0 0,0 0 0,0 0 0,1 0 0,-1 0 0,0 0 0,0 0 0,-4 14 0,-8 16 0,8-20 0,-5 8 0,1 1 0,1 1 0,-8 35 0,14-50 0,1 0 0,-1 1 0,1-1 0,0 0 0,0 0 0,1 0 0,-1 0 0,4 10 0,-3-12 0,0 0 0,0-1 0,0 1 0,1 0 0,0-1 0,-1 0 0,1 1 0,0-1 0,0 0 0,0 0 0,0 0 0,0 0 0,1 0 0,-1 0 0,1-1 0,4 3 0,-5-3 0,-1 0 0,1 0 0,0 0 0,0 0 0,0 0 0,0-1 0,0 1 0,-1-1 0,1 1 0,0-1 0,0 0 0,0 0 0,0 0 0,0 0 0,0 0 0,0 0 0,0-1 0,0 1 0,0-1 0,0 1 0,0-1 0,0 0 0,0 1 0,0-1 0,-1 0 0,1 0 0,0-1 0,-1 1 0,1 0 0,-1 0 0,1-1 0,-1 1 0,0-1 0,1 1 0,-1-1 0,0 0 0,0 1 0,0-1 0,0 0 0,0-3 0,2-2 0,-1 0 0,0 0 0,0 0 0,-1 0 0,0-1 0,0 1 0,-1 0 0,0-1 0,0 1 0,-2-9 0,0 7 0,0 0 0,-1 0 0,0 0 0,0 0 0,-1 0 0,0 1 0,-7-10 0,9 15 0,0 1 0,0-1 0,0 0 0,-1 0 0,1 1 0,-1 0 0,0-1 0,0 1 0,-6-3 0,8 4 0,-1 0 0,0 1 0,1-1 0,-1 1 0,0-1 0,0 1 0,0 0 0,1 0 0,-1 0 0,0 0 0,0 0 0,0 0 0,0 0 0,1 1 0,-1-1 0,0 0 0,0 1 0,1 0 0,-1-1 0,-2 2 0,3-1-36,-1 1 0,0-1 0,1 0 1,-1 0-1,0 1 0,1-1 0,0 1 0,-1-1 0,1 1 0,0 0 0,0-1 0,0 1 0,0 0 0,0 0 0,0 0 0,1-1 0,-1 1 1,1 0-1,-1 0 0,1 0 0,-1 0 0,1 0 0,0 1 0,0-1 0,0 0 0,1 0 0,-1 0 0,0 0 0,1 0 0,-1 0 0,1 0 1,-1 0-1,1-1 0,0 1 0,0 0 0,0 0 0,2 1 0,8 10-6790</inkml:trace>
  <inkml:trace contextRef="#ctx0" brushRef="#br0" timeOffset="3345.34">4185 448 24575,'0'-2'0,"0"0"0,0 0 0,0 1 0,0-1 0,0 0 0,1 0 0,-1 1 0,1-1 0,-1 0 0,1 1 0,0-1 0,-1 0 0,1 1 0,0-1 0,0 1 0,0-1 0,0 1 0,0-1 0,1 1 0,-1 0 0,0 0 0,3-2 0,-2 2 0,-1 1 0,1-1 0,-1 1 0,1-1 0,0 1 0,-1 0 0,1 0 0,0 0 0,-1 0 0,1 0 0,-1 0 0,1 0 0,0 0 0,-1 1 0,1-1 0,0 1 0,-1-1 0,1 1 0,-1 0 0,1-1 0,-1 1 0,0 0 0,1 0 0,1 2 0,5 4 0,-1-1 0,0 2 0,0-1 0,-1 1 0,0 0 0,0 0 0,-1 0 0,0 1 0,-1 0 0,4 9 0,-1 1 0,0 1 0,-2-1 0,7 40 0,-12-52 0,2-2 0,-2 0 0,1 0 0,0 0 0,-1 0 0,0 0 0,0 0 0,-1 0 0,1 0 0,-1 0 0,0-1 0,-2 7 0,3-11 0,0 0 0,0 0 0,0 0 0,0 1 0,-1-1 0,1 0 0,0 0 0,0 0 0,0 1 0,0-1 0,0 0 0,-1 0 0,1 0 0,0 0 0,0 0 0,0 1 0,0-1 0,-1 0 0,1 0 0,0 0 0,0 0 0,0 0 0,-1 0 0,1 0 0,0 0 0,0 0 0,0 0 0,-1 0 0,1 0 0,0 0 0,0 0 0,-1 0 0,1 0 0,0 0 0,0 0 0,0 0 0,-1 0 0,1 0 0,0 0 0,0 0 0,-8-10 0,0-14 0,3 2 0,2 0 0,0-1 0,1 1 0,2-1 0,2-36 0,-1 56-59,-1 0 0,1-1-1,-1 1 1,1 0-1,0-1 1,0 1 0,0 0-1,1 0 1,-1 0 0,1 0-1,-1 0 1,1 0 0,0 0-1,1 0 1,-1 1 0,0-1-1,1 1 1,-1 0-1,1 0 1,0 0 0,-1 0-1,5-2 1,12-3-6767</inkml:trace>
  <inkml:trace contextRef="#ctx0" brushRef="#br0" timeOffset="5003.87">4599 460 24575,'1'23'0,"9"38"0,-6-41 0,-1 1 0,0-1 0,-2 1 0,-1 24 0,0-45 0,0 0 0,0 0 0,0 0 0,0 0 0,0 0 0,0 0 0,0 0 0,0 0 0,0 0 0,0 0 0,0 0 0,0 0 0,-1 0 0,1 0 0,0 0 0,0 0 0,0 0 0,0 0 0,0 0 0,0 0 0,0 0 0,0 0 0,0 0 0,0 0 0,0 0 0,0 0 0,0 0 0,0 0 0,0 0 0,-1 0 0,1 0 0,0 0 0,-2-15 0,-3-23 0,5 26 0,0-70 0,1 75 0,0-1 0,0 1 0,0 0 0,1 0 0,0-1 0,1 1 0,-1 1 0,7-12 0,-9 17 0,1 0 0,-1 0 0,1 0 0,0 0 0,-1 0 0,1 0 0,0 1 0,0-1 0,-1 0 0,1 0 0,0 1 0,0-1 0,0 0 0,0 1 0,0-1 0,0 1 0,0-1 0,0 1 0,1 0 0,-1-1 0,0 1 0,0 0 0,0 0 0,0 0 0,0-1 0,1 1 0,-1 1 0,0-1 0,0 0 0,0 0 0,0 0 0,0 1 0,1-1 0,-1 0 0,0 1 0,0-1 0,0 1 0,0-1 0,0 1 0,0 0 0,0-1 0,0 1 0,-1 0 0,1 0 0,1 1 0,3 3 0,0 0 0,0 1 0,0 0 0,0 0 0,5 10 0,-2 1 0,-1 0 0,0 1 0,-1 0 0,-1 0 0,-1 0 0,3 27 0,-7-45 0,0 0 0,0 0 0,0 0 0,0 0 0,0 0 0,0 0 0,0 0 0,0 1 0,0-1 0,0 0 0,0 0 0,0 0 0,0 0 0,0 0 0,0 0 0,0 1 0,0-1 0,0 0 0,0 0 0,0 0 0,0 0 0,0 0 0,0 0 0,0 1 0,0-1 0,0 0 0,0 0 0,0 0 0,0 0 0,0 0 0,0 0 0,0 0 0,0 1 0,0-1 0,1 0 0,-1 0 0,0 0 0,0 0 0,0 0 0,0 0 0,0 0 0,0 0 0,0 0 0,1 0 0,-1 0 0,0 0 0,0 0 0,0 0 0,0 0 0,0 0 0,0 0 0,1 0 0,-1 0 0,0 0 0,0 0 0,0 0 0,0 0 0,0 0 0,0 0 0,1 0 0,-1 0 0,0 0 0,0 0 0,0 0 0,0 0 0,0 0 0,0 0 0,0 0 0,1-1 0,6-13 0,10-38 0,-11 33 0,-4 11 0,1 1 0,0-1 0,1 1 0,0 0 0,0 0 0,9-11 0,-12 17 0,0 0 0,0-1 0,0 1 0,0 1 0,0-1 0,0 0 0,1 0 0,-1 0 0,0 1 0,1-1 0,-1 0 0,0 1 0,1-1 0,-1 1 0,0 0 0,1 0 0,-1-1 0,2 1 0,-1 0 0,0 1 0,-1-1 0,1 1 0,0 0 0,-1-1 0,1 1 0,-1 0 0,1 0 0,-1 0 0,1 0 0,-1 0 0,0 0 0,1 0 0,-1 1 0,0-1 0,0 0 0,0 1 0,0-1 0,1 3 0,7 11 0,0 1 0,7 22 0,-10-24 0,0-1 0,1 0 0,0 0 0,13 17 0,-19-28 0,0-1 0,0 1 0,0-1 0,0 1 0,0-1 0,0 0 0,1 0 0,-1 0 0,0 0 0,1 1 0,-1-2 0,1 1 0,-1 0 0,1 0 0,0 0 0,-1-1 0,1 1 0,0-1 0,-1 0 0,1 1 0,0-1 0,0 0 0,3 0 0,-3-1 0,0 0 0,0 1 0,-1-2 0,1 1 0,0 0 0,0 0 0,-1 0 0,1-1 0,0 1 0,-1-1 0,1 1 0,-1-1 0,0 0 0,0 0 0,0 1 0,2-4 0,3-7 0,-1 0 0,-1-1 0,0 1 0,0-1 0,1-13 0,4-41 0,-9 75 0,1 0 0,0 1 0,0-1 0,0 0 0,1 0 0,0 0 0,1 0 0,4 10 0,-6-15 0,0-1 0,0 0 0,1 0 0,-1 0 0,0 0 0,1 0 0,0 0 0,-1 0 0,1 0 0,0 0 0,0-1 0,0 1 0,0-1 0,0 1 0,0-1 0,1 0 0,-1 0 0,0 0 0,1 0 0,-1 0 0,1-1 0,-1 1 0,1-1 0,-1 1 0,1-1 0,-1 0 0,1 0 0,-1 0 0,1 0 0,-1-1 0,5 0 0,-4 0 0,0-1 0,0 1 0,0 0 0,0-1 0,0 0 0,-1 1 0,1-1 0,-1 0 0,1 0 0,-1-1 0,0 1 0,1 0 0,-1-1 0,-1 0 0,1 1 0,0-1 0,-1 0 0,3-5 0,-1 3 0,0 0 0,0 0 0,0 0 0,6-6 0,-9 11 0,1 0 0,-1 0 0,1-1 0,-1 1 0,1 0 0,0 0 0,-1 0 0,1 0 0,-1 0 0,1 0 0,-1 0 0,1 0 0,-1 0 0,1 0 0,0 0 0,-1 0 0,1 0 0,-1 1 0,1-1 0,-1 0 0,1 0 0,-1 1 0,1-1 0,-1 0 0,1 1 0,-1-1 0,0 0 0,1 1 0,-1-1 0,1 0 0,-1 1 0,0-1 0,0 1 0,1 0 0,18 23 0,-11-13 0,-7-10 0,0 0 0,0 0 0,0 0 0,0 0 0,0 0 0,1 0 0,-1 0 0,0 0 0,1 0 0,-1-1 0,0 1 0,1-1 0,-1 1 0,1-1 0,-1 1 0,1-1 0,-1 0 0,1 0 0,0 1 0,-1-1 0,1 0 0,-1-1 0,1 1 0,-1 0 0,1 0 0,-1-1 0,1 1 0,-1-1 0,1 1 0,-1-1 0,1 1 0,-1-1 0,0 0 0,1 0 0,-1 0 0,0 0 0,0 0 0,0 0 0,2-2 0,1-1 0,1-2 0,-1 1 0,0 0 0,-1-1 0,1 1 0,-1-1 0,0 0 0,2-8 0,6-24 0,-3-1 0,0 1 0,-3-1 0,-2 0 0,-1-64 0,-2 94 0,-3-40 0,3 46 0,-1 0 0,1 0 0,-1 0 0,0 0 0,0 0 0,0 0 0,0 1 0,-1-1 0,1 0 0,-1 1 0,0-1 0,-3-4 0,4 7 0,1-1 0,-1 1 0,1-1 0,0 1 0,-1 0 0,1-1 0,-1 1 0,1 0 0,-1 0 0,1-1 0,-1 1 0,1 0 0,-1 0 0,1-1 0,-1 1 0,1 0 0,-1 0 0,0 0 0,1 0 0,-1 0 0,1 0 0,-1 0 0,1 0 0,-1 0 0,0 0 0,1 0 0,-1 1 0,1-1 0,-1 0 0,1 0 0,-1 0 0,1 1 0,-1-1 0,1 0 0,-1 1 0,1-1 0,-1 0 0,1 1 0,0-1 0,-1 1 0,1-1 0,0 0 0,-1 1 0,1-1 0,0 1 0,-1 0 0,-9 27 0,5-2 0,2 0 0,1 0 0,1 0 0,1 0 0,1 0 0,1 0 0,1 0 0,2 0 0,1 0 0,1-1 0,0 0 0,2 0 0,1-1 0,2-1 0,0 1 0,29 40 0,-36-56 0,1-2 0,0 1 0,0-1 0,1 1 0,13 8 0,-19-14 0,1 0 0,-1 0 0,1 0 0,-1 0 0,1 0 0,0 0 0,0-1 0,-1 1 0,1-1 0,0 1 0,0-1 0,0 0 0,0 0 0,-1 0 0,1 0 0,0 0 0,0 0 0,0 0 0,0-1 0,-1 1 0,1-1 0,0 1 0,0-1 0,-1 0 0,1 1 0,0-1 0,-1 0 0,1 0 0,-1 0 0,1-1 0,-1 1 0,1 0 0,-1 0 0,2-3 0,1-2 0,1-1 0,-1-1 0,0 1 0,-1 0 0,0-1 0,0 0 0,-1 0 0,0 0 0,0 0 0,1-16 0,-1 6 0,-1-1 0,-1 1 0,-4-34 0,3 49 0,1 1 0,0 0 0,-1-1 0,1 1 0,-1 0 0,0 0 0,0-1 0,0 1 0,0 0 0,0 0 0,-1 0 0,1 0 0,-3-3 0,4 5 0,-1-1 0,1 1 0,-1 0 0,1 0 0,0 0 0,-1 0 0,1-1 0,-1 1 0,1 0 0,0 0 0,-1 0 0,1 0 0,-1 0 0,1 0 0,0 0 0,-1 0 0,1 0 0,-1 0 0,1 0 0,-1 0 0,1 0 0,0 0 0,-1 1 0,1-1 0,-1 0 0,0 1 0,0 0 0,0 0 0,-1 0 0,1 0 0,0 0 0,0 1 0,0-1 0,0 1 0,0-1 0,0 1 0,-1 2 0,-1 3 0,0 1 0,0 0 0,0 1 0,1-1 0,1 0 0,-2 13 0,2-17 0,1 0 0,0 1 0,0-1 0,1 0 0,-1 1 0,1-1 0,0 0 0,0 1 0,0-1 0,0 0 0,1 0 0,0 0 0,0 0 0,2 4 0,-3-7 0,-1-1 0,0 1 0,1 0 0,-1 0 0,1-1 0,0 1 0,-1 0 0,1-1 0,0 1 0,-1-1 0,1 1 0,0-1 0,-1 1 0,1-1 0,0 1 0,0-1 0,0 0 0,-1 1 0,1-1 0,0 0 0,0 0 0,0 0 0,0 0 0,0 0 0,0 1 0,-1-2 0,1 1 0,0 0 0,0 0 0,0 0 0,0 0 0,0 0 0,-1-1 0,2 0 0,2-1 0,-1 0 0,0-1 0,1 0 0,-1 0 0,0 0 0,3-4 0,-4 4 0,1 0 0,-1 0 0,1 1 0,0-1 0,-1 1 0,7-4 0,-2 4 0,0 0 0,0 0 0,0 1 0,0 0 0,0 0 0,1 0 0,-1 1 0,13 2 0,-13-2 0,1 1 0,0-1 0,0 0 0,0-1 0,0 0 0,8-2 0,-13 2 0,0-1 0,0 1 0,0 0 0,-1-1 0,1 0 0,0 0 0,-1 0 0,1 0 0,-1 0 0,1 0 0,-1 0 0,0-1 0,0 0 0,0 1 0,-1-1 0,1 0 0,0 0 0,-1 1 0,2-5 0,0-3 0,0 0 0,-1 0 0,0 0 0,1-17 0,-1 3 0,2 15 0,1 15 0,2 20 0,14 47 0,-11-41 0,-1 1 0,-1-1 0,4 53 0,-12-83 3,0 1 0,0-1 1,0 0-1,0 0 0,-1 0 0,1 1 0,-1-1 0,1 0 0,-1 0 0,0 0 0,0 0 0,0 0 1,0 0-1,0 0 0,0 0 0,-1-1 0,1 1 0,0 0 0,-1-1 0,0 1 0,1-1 0,-1 1 0,0-1 1,0 0-1,0 0 0,1 0 0,-1 0 0,-1 0 0,1 0 0,0 0 0,-2 0 0,-7 1-195,0 0-1,0 0 1,0-1-1,-20-1 1,21 0-310,-35 0-6324</inkml:trace>
  <inkml:trace contextRef="#ctx0" brushRef="#br0" timeOffset="5829.06">195 1725 24575,'54'-2'0,"-1"-2"0,75-15 0,102-36 0,-84 18 0,746-132-1148,10 46 0,235-40 207,-1-1-5,-391 81 1059,-744 83-108,20-2 368,-34 2 43,-283 26 1495,198-13-8737</inkml:trace>
  <inkml:trace contextRef="#ctx0" brushRef="#br0" timeOffset="6998.62">0 1908 24575,'58'-3'0,"63"-10"0,-38 3 0,545-61 62,97-10-993,-229 31 669,689-67-1269,-97-34 1531,-809 104 1240,-245 39-1467,-11 0-6315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11:13.222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1 495 24575,'-1'-8'0,"1"0"0,0-1 0,1 1 0,-1 0 0,2 0 0,-1 0 0,1 0 0,0 0 0,1 0 0,-1 0 0,2 1 0,-1-1 0,7-9 0,-9 16 0,0 0 0,-1 0 0,1 0 0,0 0 0,0 0 0,0 0 0,0 1 0,1-1 0,-1 0 0,0 0 0,0 1 0,0-1 0,1 1 0,-1-1 0,0 1 0,0-1 0,1 1 0,-1 0 0,0 0 0,1 0 0,-1 0 0,1 0 0,-1 0 0,0 0 0,1 0 0,-1 0 0,0 0 0,1 1 0,-1-1 0,0 1 0,0-1 0,1 1 0,-1-1 0,0 1 0,0 0 0,0 0 0,0-1 0,0 1 0,0 0 0,0 0 0,0 0 0,1 2 0,5 4 0,-1 0 0,-1 0 0,1 0 0,-1 1 0,5 9 0,7 19 0,-1 0 0,16 57 0,13 81 0,-30-112 0,-13-50 0,-1-8 0,-1-1 0,1 1 0,0-1 0,-1 1 0,1-1 0,1 0 0,-1 1 0,1-1 0,-1 0 0,1 0 0,0 0 0,0 0 0,0 0 0,3 2 0,-5-4 0,1-1 0,-1 0 0,0 0 0,1 0 0,-1 0 0,1 1 0,-1-1 0,1 0 0,-1 0 0,1 0 0,-1 0 0,0 0 0,1 0 0,-1 0 0,1 0 0,-1-1 0,1 1 0,-1 0 0,0 0 0,1 0 0,-1 0 0,1-1 0,-1 1 0,0 0 0,1 0 0,-1 0 0,0-1 0,1 1 0,-1 0 0,0-1 0,1 1 0,-1 0 0,0-1 0,0 1 0,1-1 0,-1 1 0,0-1 0,9-19 0,-9 19 0,10-37 0,-1-1 0,6-71 0,-8 51 0,-1 4 0,-1 10 0,1 1 0,2 0 0,23-71 0,-31 113 0,1 0 0,0 0 0,-1 0 0,1 0 0,0 0 0,0 0 0,1 0 0,-1 0 0,0 1 0,0-1 0,1 0 0,-1 1 0,1-1 0,0 1 0,-1 0 0,1-1 0,0 1 0,0 0 0,0 0 0,3-2 0,-2 3 0,0 0 0,-1 0 0,1 0 0,-1 1 0,1-1 0,0 1 0,-1-1 0,1 1 0,-1 0 0,0 0 0,1 0 0,-1 0 0,0 0 0,1 1 0,-1-1 0,2 2 0,19 13-1365,-3-1-5461</inkml:trace>
  <inkml:trace contextRef="#ctx0" brushRef="#br0" timeOffset="300.14">585 9 24575,'0'-5'0,"0"2"0,6 5 0,3 10 0,3 15 0,0 17 0,-3 16 0,-2 19 0,-2 19 0,-3 13 0,-1 0 0,-1-5 0,0-10 0,-1-10 0,1-16 0,4-15 0,7-17 0,2-16-8191</inkml:trace>
  <inkml:trace contextRef="#ctx0" brushRef="#br0" timeOffset="833.42">938 726 24575,'0'-5'-253,"0"0"0,-1 0-1,0 1 1,0-1-1,0 0 1,-1 1 0,0-1-1,0 0 1,0 1 0,-3-5-1,5 8 286,-1 0 0,1 0 0,-1 0-1,0 0 1,1 1 0,-1-1 0,0 0-1,0 0 1,0 0 0,1 1 0,-1-1 0,0 0-1,0 1 1,0-1 0,0 1 0,0-1 0,0 1-1,0 0 1,0-1 0,0 1 0,-1 0 0,1 0-1,0 0 1,0 0 0,0 0 0,0 0-1,0 0 1,0 0 0,0 0 0,0 0 0,-1 1-1,1-1 1,0 0 0,0 1 0,0-1 0,0 1-1,0-1 1,0 1 0,1-1 0,-1 1-1,0 0 1,0-1 0,0 1 0,0 0 0,1 0-1,-1 0 1,0 0 0,1 0 0,-1 1 0,-2 1 108,0 1 0,1 1 0,0-1 0,0 0 1,0 1-1,0-1 0,1 1 0,-2 8 0,3-12-142,-1 1 0,1-1 0,-1 0 0,1 1 0,0-1 0,0 1 0,0-1 0,0 1 0,0-1 0,0 1 0,0-1 0,0 0 0,1 1 0,-1-1 0,0 1 0,1-1 0,0 0 0,-1 1 0,1-1 0,0 0 0,-1 1 0,1-1 0,0 0 0,0 0 0,0 0 0,0 0 0,0 0 0,0 0 0,0 0 0,0 0 0,2 1 0,-1-2 2,-1 0 0,0 0 0,1 0 0,-1 0 0,0 0 0,1 0 0,-1 0 0,0-1 0,0 1 0,1 0 0,-1-1 0,0 1 0,0-1 0,1 1 0,-1-1 0,0 1 0,0-1 0,0 0 0,0 0 0,0 0 0,0 0 0,1-1 0,23-27 0,-17 19 0,-4 4 0,0 1 0,1 0 0,0 0 0,0 0 0,1 1 0,7-5 0,-11 7 0,0 1 0,0 0 0,0 1 0,0-1 0,0 0 0,0 0 0,0 1 0,0-1 0,1 1 0,-1 0 0,0 0 0,0 0 0,0 0 0,0 0 0,1 0 0,-1 0 0,0 1 0,0-1 0,0 1 0,0-1 0,0 1 0,0 0 0,0 0 0,4 2 0,0 3 0,0-1 0,0 1 0,0 0 0,-1 1 0,0-1 0,0 1 0,-1 0 0,0 1 0,0-1 0,3 9 0,-4-8 0,2 1 0,-1-1 0,1 0 0,0 0 0,0-1 0,1 1 0,10 9 0,-15-16 0,0 0 0,-1-1 0,1 1 0,0 0 0,0-1 0,0 1 0,0-1 0,0 1 0,0-1 0,0 0 0,0 1 0,0-1 0,0 0 0,0 0 0,1 1 0,-1-1 0,0 0 0,0 0 0,0 0 0,0 0 0,0-1 0,0 1 0,0 0 0,0 0 0,2-1 0,-1 0 0,0-1 0,0 1 0,-1 0 0,1-1 0,0 1 0,0-1 0,-1 0 0,1 0 0,-1 1 0,0-1 0,2-3 0,2-4 0,-1 1 0,-1 0 0,1-1 0,-1 0 0,1-10 0,-3 15 0,-1-1 0,1 1 0,-1 0 0,0-1 0,-1 1 0,1 0 0,-1-1 0,0 1 0,0 0 0,0 0 0,0 0 0,-1 0 0,1 0 0,-1 0 0,0 0 0,-1 0 0,1 0 0,-1 1 0,-4-6 0,5 7 0,0 0 0,-1 0 0,1 0 0,-1 0 0,1 1 0,-1-1 0,1 1 0,-1-1 0,0 1 0,0 0 0,0 0 0,0 0 0,0 1 0,0-1 0,0 1 0,0-1 0,0 1 0,0 0 0,0 0 0,0 0 0,0 1 0,0-1 0,0 1 0,0 0 0,0 0 0,0 0 0,1 0 0,-1 0 0,-3 2 0,4-1-76,-1-1 1,1 1-1,-1 0 0,1 0 0,0 1 0,0-1 0,0 0 0,0 1 1,0-1-1,0 1 0,1 0 0,-1-1 0,1 1 0,0 0 1,0 0-1,0 0 0,-1 4 0,0 7-6750</inkml:trace>
  <inkml:trace contextRef="#ctx0" brushRef="#br0" timeOffset="1111.03">1425 312 24575,'0'-2'-1502,"0"-5"1502,0 4 737,0 7-737,0 14 252,0 18-252,0 20 127,0 17-127,0 14 386,0 5-386,0 0 0,4-11 0,1-11 0,5-13 0,3-15 0,7-24 0,0-14-8191</inkml:trace>
  <inkml:trace contextRef="#ctx0" brushRef="#br0" timeOffset="2166.04">1668 531 24575,'0'15'0,"-1"0"0,0 0 0,-1 0 0,-1-1 0,0 1 0,-1-1 0,-1 0 0,0 0 0,-1 0 0,0-1 0,-1 0 0,-1 0 0,0 0 0,0-1 0,-1 0 0,-1-1 0,0 0 0,-18 14 0,28-24 0,0 0 0,0-1 0,0 1 0,1-1 0,-1 1 0,0-1 0,0 1 0,0-1 0,1 1 0,-1-1 0,0 1 0,0-1 0,1 0 0,-1 1 0,1-1 0,-1 1 0,0-1 0,1 0 0,-1 1 0,1-1 0,-1 0 0,1 0 0,-1 1 0,1-1 0,0 0 0,17 12 0,-17-11 0,13 7 0,0 0 0,0 0 0,0-2 0,1 0 0,0 0 0,19 4 0,-29-10 0,-1 1 0,1 0 0,-1-1 0,1 0 0,0 0 0,-1-1 0,1 1 0,-1-1 0,0 0 0,1 0 0,-1 0 0,1-1 0,-1 1 0,0-1 0,0 0 0,0-1 0,0 1 0,-1-1 0,1 1 0,0-1 0,-1 0 0,0 0 0,0-1 0,0 1 0,0-1 0,4-6 0,-3 3 0,0 0 0,-1-1 0,0 0 0,0 0 0,-1 0 0,0 0 0,0 0 0,0-1 0,-1 1 0,-1-1 0,0 1 0,-1-14 0,0 17 0,0 5 0,-3 14 0,-2 23 0,5-26 0,1-1 0,0 1 0,1-1 0,0 1 0,0-1 0,5 19 0,-5-27 0,0 0 0,-1 0 0,1 0 0,0 0 0,0 0 0,0 0 0,0 0 0,1 0 0,-1 0 0,0-1 0,1 1 0,-1 0 0,1-1 0,0 1 0,-1-1 0,1 0 0,0 1 0,0-1 0,0 0 0,0 0 0,0 0 0,0 0 0,0-1 0,0 1 0,0-1 0,1 1 0,-1-1 0,0 0 0,0 1 0,1-1 0,-1 0 0,0-1 0,0 1 0,0 0 0,1-1 0,-1 1 0,0-1 0,2 0 0,1-1 0,0 0 0,0 0 0,0 0 0,0 0 0,-1-1 0,0 0 0,1 0 0,-1 0 0,0 0 0,0-1 0,-1 1 0,6-8 0,0-1 0,-2 0 0,1-1 0,5-14 0,3-5 0,-16 32 0,0-1 0,1 1 0,-1 0 0,0-1 0,1 1 0,-1 0 0,0 0 0,1-1 0,-1 1 0,0 0 0,1 0 0,-1-1 0,0 1 0,1 0 0,-1 0 0,1 0 0,-1-1 0,0 1 0,1 0 0,-1 0 0,1 0 0,-1 0 0,1 0 0,-1 0 0,0 0 0,1 0 0,-1 0 0,1 0 0,-1 0 0,1 1 0,-1-1 0,0 0 0,1 0 0,-1 0 0,1 0 0,-1 1 0,0-1 0,1 0 0,-1 0 0,1 1 0,20 16 0,-6-4 0,-4-8 0,0 0 0,1-1 0,-1 0 0,1-1 0,0 0 0,0-1 0,0 0 0,0-1 0,0 0 0,19-2 0,-28 1 0,-1 0 0,0 0 0,0-1 0,1 1 0,-1-1 0,0 1 0,0-1 0,0 0 0,0 0 0,0 0 0,0 0 0,0 0 0,0 0 0,0-1 0,0 1 0,0 0 0,-1-1 0,1 0 0,-1 1 0,1-1 0,-1 0 0,0 0 0,0 0 0,1 0 0,-1 0 0,-1 0 0,2-3 0,0-4 0,0 0 0,0 0 0,-1 0 0,-1 0 0,0-14 0,0-7 0,-4 204 0,5-99 0,25 396 0,-17-361 0,-19-559 0,10 420 0,0-7 0,4-104 0,-2 125 0,0-1 0,1 1 0,0 0 0,1 0 0,1 0 0,10-22 0,-14 35 0,0-1 0,0 1 0,1-1 0,-1 1 0,1 0 0,0-1 0,-1 1 0,1 0 0,0 0 0,0 0 0,0 1 0,1-1 0,-1 0 0,0 1 0,1 0 0,-1-1 0,1 1 0,-1 0 0,1 0 0,-1 0 0,1 1 0,0-1 0,-1 1 0,1-1 0,3 1 0,-2 0 0,0 1 0,0 0 0,0 0 0,-1 0 0,1 0 0,0 1 0,-1 0 0,1-1 0,-1 1 0,1 0 0,-1 1 0,0-1 0,0 1 0,0-1 0,0 1 0,4 5 0,0 0 0,-1 0 0,-1 1 0,1-1 0,-1 1 0,-1 0 0,0 0 0,0 1 0,5 17 0,-9-24 0,1 0 0,0 0 0,-1 0 0,1 0 0,-1 0 0,0 0 0,0 0 0,0 0 0,-1 0 0,1 0 0,-1 0 0,1 0 0,-1-1 0,0 1 0,0 0 0,0 0 0,-1 0 0,1-1 0,-1 1 0,1-1 0,-1 1 0,0-1 0,0 1 0,0-1 0,0 0 0,0 0 0,-1 0 0,1 0 0,-1-1 0,1 1 0,-1-1 0,1 1 0,-5 0 0,5-1-45,1 0-1,-1 0 1,0-1-1,0 1 1,0-1-1,0 1 1,0-1-1,0 0 1,0 1-1,0-1 1,0 0-1,0-1 1,1 1-1,-1 0 1,0 0-1,0-1 1,0 1-1,0-1 1,0 0-1,0 1 1,1-1-1,-1 0 1,0 0-1,1 0 0,-1-1 1,0 1-1,1 0 1,0 0-1,-3-3 1,-6-12-6781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11:16.400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5004 511 24575,'0'0'0,"-18"-29"0,18 29 0,0 0 0,0-1 0,0 1 0,0 0 0,-1 0 0,1-1 0,0 1 0,0 0 0,-1 0 0,1 0 0,0-1 0,0 1 0,-1 0 0,1 0 0,0 0 0,-1 0 0,1 0 0,0 0 0,0 0 0,-1-1 0,1 1 0,0 0 0,-1 0 0,1 0 0,0 0 0,-1 0 0,1 0 0,0 1 0,-1-1 0,1 0 0,0 0 0,-1 0 0,0 1 0,1 0 0,-1 0 0,1 0 0,-1 0 0,1 0 0,-1 1 0,1-1 0,0 0 0,-1 0 0,1 0 0,0 0 0,0 1 0,0-1 0,0 2 0,-1 11 0,2 0 0,-1 1 0,2-1 0,0 0 0,6 19 0,25 74 0,-19-67 0,19 50 0,-17-47 0,-1 0 0,14 69 0,-28-110 0,-1 0 0,0 0 0,1 0 0,-1 0 0,0 0 0,-1 0 0,1 0 0,0 0 0,-1 4 0,0-5 0,1-1 0,0 1 0,0-1 0,-1 1 0,1-1 0,0 1 0,-1-1 0,1 1 0,0-1 0,-1 0 0,1 1 0,-1-1 0,1 1 0,-1-1 0,1 0 0,-1 1 0,1-1 0,-1 0 0,1 0 0,-1 1 0,1-1 0,-2 0 0,0 0 0,0 0 0,0 0 0,-1-1 0,1 1 0,0-1 0,0 0 0,0 1 0,0-1 0,0 0 0,1 0 0,-1 0 0,0 0 0,0-1 0,1 1 0,-1 0 0,0-1 0,-1-1 0,-8-9 0,1 1 0,1-2 0,0 1 0,0-1 0,2 0 0,-1-1 0,2 0 0,0 0 0,-6-19 0,11 30 0,1 0 0,-1 0 0,0-1 0,1 1 0,-1 0 0,1 0 0,0 0 0,0 0 0,1 0 0,-1-1 0,0 1 0,1 0 0,0 0 0,0 0 0,0 0 0,0 0 0,0 0 0,1 0 0,2-4 0,-1 4 0,1-1 0,-1 1 0,0 0 0,1 0 0,0 0 0,0 1 0,0-1 0,0 1 0,0 0 0,0 0 0,1 0 0,7-1 0,64-15 0,-43 11 0,56-18 0,-80 22 0,-1-1 0,1 0 0,-1 0 0,0-1 0,-1 0 0,1 0 0,-1-1 0,0 1 0,0-2 0,-1 1 0,8-10 0,-11 10 0,1 0 0,-1-1 0,0 1 0,-1-1 0,0 0 0,0 0 0,0 0 0,-1 0 0,0 0 0,0 0 0,-1 0 0,0 0 0,0 0 0,0 0 0,-1 0 0,0-1 0,-3-7 0,4 14 0,0 1 0,0 0 0,0 0 0,0 0 0,0 0 0,0-1 0,0 1 0,0 0 0,0 0 0,0 0 0,0 0 0,0-1 0,0 1 0,0 0 0,0 0 0,0 0 0,0 0 0,0-1 0,0 1 0,-1 0 0,1 0 0,0 0 0,0 0 0,0 0 0,0-1 0,0 1 0,0 0 0,0 0 0,-1 0 0,1 0 0,0 0 0,0 0 0,0 0 0,0 0 0,0-1 0,-1 1 0,1 0 0,0 0 0,0 0 0,0 0 0,0 0 0,-1 0 0,1 0 0,0 0 0,0 0 0,-4 10 0,1 18 0,-1 189 0,6-184 0,1 0 0,1-1 0,2 1 0,17 51 0,-23-83-8,16 35 137,-15-34-207,0-1 0,0 1-1,1-1 1,-1 0 0,0 1 0,0-1 0,1 0-1,-1 0 1,0 0 0,1 0 0,-1 0-1,1 0 1,0 0 0,-1-1 0,1 1 0,0 0-1,-1-1 1,4 1 0,13-1-6748</inkml:trace>
  <inkml:trace contextRef="#ctx0" brushRef="#br0" timeOffset="235.39">5697 292 24575,'0'-4'0,"7"7"0,1 11 0,4 15 0,0 20 0,-3 20 0,-2 19 0,-2 11 0,-3 1 0,-1-6 0,0-11 0,6-13 0,4-14 0,5-18 0,5-14 0,2-11 0,0-9 0,-5-4-8191</inkml:trace>
  <inkml:trace contextRef="#ctx0" brushRef="#br0" timeOffset="750.04">6062 888 24575,'1'-16'0,"-1"5"0,0 1 0,0-1 0,-1 0 0,-3-18 0,3 27 0,1 1 0,0-1 0,-1 1 0,1-1 0,-1 1 0,0-1 0,1 1 0,-1 0 0,0-1 0,0 1 0,0 0 0,0 0 0,0-1 0,0 1 0,0 0 0,0 0 0,-1 0 0,1 0 0,0 1 0,-1-1 0,1 0 0,0 1 0,-1-1 0,1 0 0,-1 1 0,1 0 0,-1-1 0,1 1 0,-1 0 0,1 0 0,-1 0 0,1 0 0,-1 0 0,0 0 0,1 0 0,-1 0 0,1 1 0,-1-1 0,-2 1 0,-1 2 0,0-1 0,-1 0 0,1 1 0,0 0 0,0 0 0,0 1 0,1 0 0,-1-1 0,1 1 0,0 1 0,0-1 0,0 1 0,-3 5 0,0 1 0,1-1 0,-1 1 0,2 1 0,0-1 0,-4 14 0,8-22 0,0 0 0,0 1 0,0-1 0,0 0 0,1 1 0,0-1 0,0 1 0,0-1 0,0 0 0,0 1 0,1-1 0,-1 1 0,1-1 0,0 0 0,0 1 0,0-1 0,0 0 0,1 0 0,-1 0 0,1 0 0,0 0 0,0 0 0,0-1 0,0 1 0,0-1 0,1 1 0,-1-1 0,1 0 0,0 0 0,-1 0 0,1 0 0,0 0 0,0-1 0,0 1 0,1-1 0,-1 0 0,0 0 0,0 0 0,1 0 0,-1 0 0,0-1 0,1 0 0,-1 0 0,1 0 0,-1 0 0,0 0 0,1 0 0,-1-1 0,6-1 0,-5 1 0,-1-1 0,1 1 0,0-1 0,-1 1 0,1-1 0,-1 0 0,1-1 0,-1 1 0,0-1 0,0 1 0,0-1 0,0 0 0,0 0 0,-1 0 0,0 0 0,1-1 0,1-3 0,4-8 0,-2 0 0,0 0 0,5-17 0,-7 18 0,1 0 0,11-24 0,-15 36 0,0 1 0,-1 0 0,1-1 0,0 1 0,0 0 0,0 0 0,0 0 0,0 0 0,0 0 0,0 0 0,0 0 0,1 0 0,-1 0 0,2-1 0,-2 2 0,-1 0 0,1 0 0,-1 0 0,1 0 0,0 0 0,-1 0 0,1 0 0,-1 0 0,1 0 0,0 1 0,-1-1 0,1 0 0,-1 0 0,1 0 0,-1 1 0,1-1 0,-1 0 0,1 1 0,-1-1 0,1 0 0,-1 1 0,1-1 0,-1 0 0,1 2 0,3 3 0,-1 0 0,0 0 0,0 1 0,0 0 0,2 9 0,3 3 0,-1-3 0,2-1 0,0-1 0,0 0 0,16 17 0,-22-26 0,1 1 0,1-1 0,-1 0 0,1 0 0,-1-1 0,1 1 0,0-1 0,1 0 0,-1-1 0,0 1 0,1-1 0,-1 0 0,1 0 0,0 0 0,6 0 0,-11-2 0,1 0 0,-1 0 0,1 0 0,-1 0 0,1 0 0,-1-1 0,0 1 0,1-1 0,-1 1 0,1-1 0,-1 1 0,0-1 0,1 1 0,-1-1 0,0 0 0,0 0 0,0 0 0,1 0 0,-1 0 0,0 0 0,1-2 0,0 0 0,0 0 0,-1 0 0,0 0 0,1 0 0,-1 0 0,0 0 0,-1 0 0,1 0 0,0-6 0,0-1 0,-1 1 0,0-1 0,-1 0 0,0 0 0,-5-16 0,4 18 0,-1 0 0,0 0 0,-1 1 0,0-1 0,0 1 0,0 0 0,-1 0 0,0 1 0,-7-7 0,10 10 0,0 1 0,0 0 0,-1 0 0,1 0 0,0 0 0,-1 0 0,1 1 0,-1-1 0,0 1 0,0 0 0,1-1 0,-1 1 0,0 1 0,0-1 0,0 0 0,0 1 0,0-1 0,0 1 0,0 0 0,0 0 0,0 0 0,0 1 0,0-1 0,0 1 0,0-1 0,0 1 0,0 0 0,-4 2 0,5-2-72,-1 1 1,0 0-1,1 1 0,0-1 0,-1 0 0,1 1 0,0-1 0,0 1 1,0 0-1,1-1 0,-1 1 0,0 0 0,1 0 0,0 0 0,0 0 1,0 1-1,0-1 0,0 5 0,-1 11-6754</inkml:trace>
  <inkml:trace contextRef="#ctx0" brushRef="#br0" timeOffset="1005.53">6573 450 24575,'0'-4'0,"0"9"0,0 14 0,-2 14 0,-1 14 0,1 15 0,0 14 0,0 6 0,1 2 0,1-3 0,-1-7 0,1-12 0,0-13 0,3-16 0,0-18 0,3-16 0,2-8-8191</inkml:trace>
  <inkml:trace contextRef="#ctx0" brushRef="#br0" timeOffset="2002.8">6731 815 24575,'0'3'0,"-1"0"0,1 1 0,-1-1 0,0 0 0,0 0 0,0-1 0,-1 1 0,1 0 0,-1 0 0,1 0 0,-1-1 0,-2 3 0,-27 29 0,6-13 0,18-15 0,0-1 0,0 2 0,0-1 0,0 1 0,1 0 0,-7 10 0,13-15 0,-1-1 0,0 1 0,0-1 0,1 1 0,-1-1 0,1 1 0,0 0 0,-1-1 0,1 1 0,0-1 0,0 1 0,0 0 0,0-1 0,0 1 0,0 0 0,1 2 0,0-1 0,0-1 0,1 0 0,-1 0 0,0 1 0,1-1 0,-1 0 0,1 0 0,0-1 0,0 1 0,0 0 0,0 0 0,0-1 0,0 1 0,3 0 0,1 2 0,1-1 0,0 0 0,0 0 0,1 0 0,-1-1 0,1-1 0,-1 1 0,9 0 0,7 0 0,32-2 0,-49-1 0,-1 0 0,0 0 0,0 0 0,0 0 0,1-1 0,-1 0 0,-1 0 0,1 0 0,0-1 0,0 0 0,-1 0 0,0 0 0,0 0 0,1-1 0,-2 1 0,1-1 0,5-7 0,-5 7 0,-1-1 0,1 0 0,-1 0 0,0-1 0,-1 1 0,1-1 0,-1 0 0,0 1 0,-1-1 0,1 0 0,-1 0 0,0 0 0,-1 0 0,1 0 0,-1-7 0,-4 2 0,-1 13 0,4 0 0,0 0 0,0 0 0,0 0 0,0 0 0,1 0 0,-1 0 0,1 0 0,-1 4 0,1-2 0,1 0 0,-1 0 0,1 0 0,0 0 0,0 0 0,1 0 0,-1 0 0,1-1 0,0 1 0,0-1 0,0 1 0,0-1 0,1 0 0,-1 0 0,1 0 0,0 0 0,0 0 0,0 0 0,0-1 0,0 1 0,1-1 0,-1 0 0,1 0 0,-1-1 0,1 1 0,0-1 0,0 1 0,4 0 0,-5-1 0,1 0 0,-1 0 0,1 0 0,0-1 0,-1 1 0,1-1 0,0 0 0,0 0 0,-1 0 0,1 0 0,0-1 0,-1 0 0,1 1 0,-1-1 0,1-1 0,-1 1 0,1 0 0,-1-1 0,0 0 0,1 1 0,-1-1 0,0-1 0,0 1 0,0 0 0,-1-1 0,1 1 0,-1-1 0,1 0 0,-1 0 0,3-5 0,-2 1 0,-1 1 0,1-1 0,-2 0 0,1 0 0,-1 0 0,0 0 0,0 0 0,-1-11 0,1 21 0,0 0 0,1 1 0,-1-1 0,0 0 0,1 0 0,0 0 0,0 0 0,0-1 0,0 1 0,0 0 0,0-1 0,1 1 0,-1-1 0,1 0 0,-1 0 0,1 0 0,0 0 0,0 0 0,0-1 0,0 1 0,0-1 0,1 0 0,5 2 0,4 0 0,-1 0 0,1-1 0,0-1 0,-1 1 0,16-2 0,-24 0 0,0 0 0,1-1 0,-1 1 0,0-1 0,0 0 0,0 0 0,0 0 0,0 0 0,-1-1 0,1 0 0,0 0 0,-1 0 0,1 0 0,-1 0 0,1-1 0,-1 1 0,0-1 0,4-5 0,-2 2 0,-1-1 0,0 1 0,-1-1 0,0 1 0,0-1 0,0 0 0,-1-1 0,0 1 0,2-11 0,-2 9 0,-1 0 0,0 1 0,-1-16 0,-7 71 0,1 452 0,6-348 0,0-141 0,1 8 0,-1-1 0,-2 1 0,-3 22 0,5-39 0,0 0 0,0 0 0,-1 0 0,1 0 0,0 0 0,-1 0 0,1 0 0,-1 0 0,1 0 0,-1-1 0,1 1 0,-1 0 0,0 0 0,1 0 0,-2 0 0,2-1 0,0 0 0,-1 1 0,1-1 0,0 0 0,-1 0 0,1 0 0,0 0 0,-1 0 0,1 0 0,0 0 0,-1 0 0,1 0 0,0-1 0,-1 1 0,1 0 0,0 0 0,-1 0 0,1 0 0,0 0 0,0 0 0,-1-1 0,1 1 0,0 0 0,0 0 0,-1 0 0,1-1 0,0 1 0,0 0 0,0 0 0,-1-1 0,-1-2 0,0-1 0,0 1 0,0 0 0,0-1 0,1 0 0,-2-5 0,-4-16 0,2-1 0,1 0 0,-1-29 0,3-84 0,2 115 0,1-54 0,15-106 0,-11 150 0,2 0 0,1 1 0,2 0 0,1 0 0,24-49 0,-31 75 0,0 0 0,0 0 0,0 1 0,1 0 0,0 0 0,0 0 0,10-8 0,-13 13 0,-1 0 0,0 0 0,0 0 0,1 0 0,-1 1 0,1-1 0,-1 0 0,1 1 0,-1-1 0,1 1 0,-1 0 0,1-1 0,-1 1 0,1 0 0,-1 0 0,1 0 0,-1 0 0,1 0 0,0 0 0,-1 1 0,1-1 0,-1 0 0,1 1 0,-1-1 0,0 1 0,1 0 0,-1-1 0,1 1 0,-1 0 0,0 0 0,0 0 0,1 0 0,-1 0 0,0 0 0,0 0 0,0 0 0,0 1 0,0-1 0,0 0 0,-1 1 0,1-1 0,1 3 0,3 6 0,0 1 0,0 0 0,-1 0 0,0 1 0,-1-1 0,0 1 0,2 21 0,-4-17 0,0 0 0,-1 0 0,0 0 0,-2 0 0,-3 22 0,3-31 0,0 0 0,-1 0 0,1-1 0,-1 1 0,-1-1 0,1 1 0,-1-1 0,-6 8 0,8-11 0,-1 0 0,1-1 0,-1 1 0,0-1 0,1 1 0,-1-1 0,0 0 0,0 0 0,-1 0 0,1-1 0,0 1 0,-1-1 0,1 0 0,0 0 0,-1 0 0,0 0 0,1 0 0,-5 0 0,5-2-47,1 1 0,0-1 0,0 1 0,-1-1 0,1 0 0,0 1 0,0-1 0,0 0 0,0-1-1,0 1 1,0 0 0,0 0 0,0-1 0,0 1 0,1-1 0,-1 0 0,1 0 0,-1 1 0,1-1 0,0 0 0,-1 0 0,1 0-1,0 0 1,0 0 0,0-1 0,1 1 0,-1 0 0,0-3 0,-7-24-6779</inkml:trace>
  <inkml:trace contextRef="#ctx0" brushRef="#br0" timeOffset="3222.82">10515 548 24575,'0'8'0,"0"9"0,4 8 0,6 8 0,4 4 0,8 1 0,3-3 0,1-1 0,3 1 0,-3-3 0,-3-6 0,-4-7-8191</inkml:trace>
  <inkml:trace contextRef="#ctx0" brushRef="#br0" timeOffset="3463.09">10722 523 24575,'-4'0'0,"-2"2"0,-5 9 0,-8 9 0,-4 7 0,-3 10 0,-5 8 0,-1 5 0,4 1 0,1-5 0,5-4 0,13-11 0,12-15 0,5-10-8191</inkml:trace>
  <inkml:trace contextRef="#ctx0" brushRef="#br0" timeOffset="3723.16">10940 97 24575,'0'-13'0,"-1"8"0,1 1 0,0-1 0,0 1 0,0-1 0,0 1 0,1-1 0,0 1 0,0 0 0,0-1 0,0 1 0,1 0 0,2-5 0,-4 8 0,0 1 0,0 0 0,0 0 0,0 0 0,1 0 0,-1 0 0,0 0 0,0 0 0,0 0 0,0 0 0,0 0 0,0 0 0,0-1 0,1 1 0,-1 0 0,0 0 0,0 0 0,0 0 0,0 0 0,0 0 0,0 0 0,1 0 0,-1 0 0,0 0 0,0 0 0,0 0 0,0 0 0,0 0 0,0 1 0,1-1 0,-1 0 0,0 0 0,0 0 0,0 0 0,0 0 0,0 0 0,0 0 0,0 0 0,1 0 0,-1 0 0,0 0 0,0 0 0,0 1 0,0-1 0,0 0 0,0 0 0,0 0 0,0 0 0,0 0 0,0 0 0,0 1 0,0-1 0,0 0 0,0 0 0,0 0 0,0 0 0,0 0 0,0 0 0,0 1 0,0-1 0,2 6 0,0 1 0,-1-1 0,0 1 0,0 0 0,-1 12 0,1-3 0,1 258 0,3 59 0,-4-317-106,-1-1 166,2 0 0,-1 0 0,8 26-1,-9-39-116,1 1-1,0 0 0,0 0 1,0 0-1,0-1 1,1 1-1,-1-1 0,1 1 1,0-1-1,-1 1 0,1-1 1,0 0-1,1 0 1,-1 0-1,0 0 0,0 0 1,1 0-1,-1-1 0,1 1 1,0-1-1,-1 0 0,1 0 1,0 0-1,0 0 1,2 0-1,15 1-6768</inkml:trace>
  <inkml:trace contextRef="#ctx0" brushRef="#br0" timeOffset="4297.19">11269 535 24575,'-1'-16'-7003,"-4"-15"7114,4 30 72,1 0-1,0 0 1,-1 1-1,1-1 1,-1 0 0,1 0-1,-1 0 1,1 0 0,-1 0-1,1 0 1,-1 1-1,0-1 1,0 0 0,1 0-1,-1 1 1,0-1-1,-1 0 1,1 1-175,0 0 1,0 0-1,1 0 0,-1 0 1,0 0-1,0 0 1,0 0-1,0 0 0,0 0 1,1 1-1,-1-1 0,0 0 1,0 1-1,0-1 0,1 0 1,-1 1-1,0-1 1,1 1-1,-1 0 0,0-1 1,1 1-1,-1-1 0,1 1 1,-1 0-1,0 0 0,-2 3 273,0 1-1,0-1 0,1 0 0,0 1 1,0 0-1,0-1 0,0 1 0,1 0 0,-1 0 1,1 0-1,0 9 0,0-6-277,0-1 0,1 1 1,1-1-1,-1 1 0,1-1 0,0 0 0,3 12 0,-3-17-3,0 0 0,0 1 0,0-1 0,0 0 0,0 1 0,0-1 0,1 0 0,-1 0 0,1 0 0,-1 0 0,1 0 0,0 0 0,0 0 0,0-1 0,0 1 0,0-1 0,0 0 0,0 1 0,1-1 0,-1 0 0,0 0 0,1 0 0,-1 0 0,1-1 0,-1 1 0,1-1 0,-1 1 0,1-1 0,-1 0 0,1 0 0,2-1 0,-1 1 0,0-1 0,0 0 0,0 0 0,0-1 0,-1 1 0,1-1 0,0 0 0,-1 0 0,1 0 0,-1 0 0,0-1 0,0 0 0,0 1 0,0-1 0,0 0 0,0 0 0,-1-1 0,0 1 0,3-4 0,11-28 0,10-20 0,-24 52 0,0 1 0,-1-1 0,1 0 0,0 1 0,0-1 0,1 1 0,-1 0 0,0-1 0,1 1 0,-1 0 0,1 1 0,0-1 0,0 0 0,3-1 0,-4 3 0,-1 0 0,1 0 0,-1 0 0,0 0 0,1 0 0,-1 0 0,1 0 0,-1 0 0,1 0 0,-1 1 0,0-1 0,1 1 0,-1-1 0,0 1 0,1-1 0,-1 1 0,0 0 0,0 0 0,1 0 0,-1-1 0,0 1 0,0 0 0,0 0 0,0 1 0,0-1 0,0 0 0,1 2 0,2 5 0,1-1 0,-1 1 0,4 11 0,-5-13 0,3 8 0,0-1 0,1 1 0,0-2 0,1 1 0,1-1 0,16 18 0,-23-28 0,0 1 0,0-1 0,1 0 0,-1 0 0,1 0 0,-1-1 0,1 1 0,0-1 0,-1 1 0,1-1 0,0 0 0,0 0 0,0 0 0,0-1 0,0 1 0,0 0 0,0-1 0,0 0 0,1 0 0,-1 0 0,0 0 0,0-1 0,0 1 0,0-1 0,0 0 0,0 1 0,0-1 0,0-1 0,-1 1 0,1 0 0,0-1 0,0 1 0,-1-1 0,1 0 0,-1 0 0,0 0 0,4-4 0,-2 1 0,0 1 0,0-1 0,-1 0 0,0 1 0,0-2 0,0 1 0,-1 0 0,0 0 0,0-1 0,0 0 0,0 1 0,-1-1 0,0 0 0,0 0 0,-1 1 0,0-1 0,0 0 0,0 0 0,0 0 0,-1 0 0,0 1 0,-1-1 0,1 0 0,-1 1 0,0-1 0,0 1 0,-1 0 0,1-1 0,-1 1 0,0 0 0,-1 1 0,1-1 0,-1 1 0,0-1 0,0 1 0,-9-7 0,11 10 6,0-1 0,-1 1-1,1 0 1,0 0 0,0 0-1,-1 0 1,1 0 0,0 0 0,-1 0-1,1 1 1,-1 0 0,1-1-1,-1 1 1,1 0 0,-1 0-1,1 0 1,0 0 0,-1 1 0,1-1-1,-5 2 1,4-1-105,0 1 0,0 0 0,0-1 0,0 1 0,1 0 0,-1 0 0,1 1 0,-1-1 0,1 0 0,0 1 0,-1-1 0,1 1 0,1 0 0,-3 4 0,-8 17-6727</inkml:trace>
  <inkml:trace contextRef="#ctx0" brushRef="#br0" timeOffset="4565.43">11926 0 24575,'0'8'0,"0"12"0,0 14 0,0 18 0,0 25 0,0 20 0,0 16 0,6 6 0,2-5 0,0-12 0,-1-17 0,-3-19 0,3-22 0,0-25 0</inkml:trace>
  <inkml:trace contextRef="#ctx0" brushRef="#br0" timeOffset="5604.07">12315 304 24575,'0'3'0,"-1"-1"0,1 1 0,-1 0 0,0-1 0,0 1 0,0-1 0,-1 0 0,1 1 0,0-1 0,-3 3 0,-2 4 0,-16 27 0,-2-2 0,-1 0 0,-49 50 0,71-80 0,-1-1 0,1 0 0,-1 0 0,0-1 0,0 1 0,-7 2 0,10-4 0,0-1 0,1 1 0,-1-1 0,0 0 0,1 0 0,-1 1 0,0-1 0,0 0 0,0 0 0,1 0 0,-1 0 0,0 0 0,0 0 0,1 0 0,-1 0 0,0 0 0,0 0 0,0 0 0,1 0 0,-1-1 0,0 1 0,0 0 0,1-1 0,-1 1 0,0 0 0,1-1 0,-1 1 0,0-1 0,1 1 0,-1-1 0,1 0 0,-1 1 0,1-1 0,-1 1 0,1-1 0,-1 0 0,1 1 0,0-1 0,-1 0 0,1 0 0,0 1 0,0-1 0,-1 0 0,1 0 0,0 1 0,0-2 0,0 2 0,0-1 0,-1 1 0,1 0 0,0-1 0,0 1 0,0-1 0,0 1 0,0-1 0,0 1 0,0 0 0,0-1 0,0 1 0,0-1 0,0 1 0,0 0 0,0-1 0,0 1 0,0-1 0,0 1 0,0-1 0,0 1 0,1 0 0,-1-1 0,0 1 0,0 0 0,1-1 0,-1 1 0,0 0 0,0-1 0,1 1 0,-1 0 0,0-1 0,1 1 0,-1 0 0,0 0 0,1-1 0,-1 1 0,0 0 0,1 0 0,-1 0 0,1 0 0,-1 0 0,1-1 0,-1 1 0,0 0 0,1 0 0,-1 0 0,1 0 0,-1 0 0,0 0 0,1 0 0,-1 0 0,1 1 0,-1-1 0,1 0 0,-1 0 0,0 0 0,1 0 0,-1 0 0,0 1 0,1-1 0,0 1 0,25 14 0,10 12 0,-24-16 0,1-1 0,1 0 0,-1-1 0,2 0 0,-1-1 0,1-1 0,24 9 0,-36-15 0,1-1 0,-1 1 0,0-1 0,1 0 0,-1 0 0,1 0 0,-1-1 0,0 1 0,1-1 0,-1 0 0,0 0 0,1 0 0,-1 0 0,0 0 0,0-1 0,0 1 0,0-1 0,0 0 0,-1 0 0,1 0 0,0 0 0,-1-1 0,0 1 0,1-1 0,-1 1 0,0-1 0,0 0 0,2-3 0,0-2 0,0 1 0,-1 0 0,1-1 0,-1 0 0,-1 0 0,0 0 0,0 0 0,1-11 0,-3 21 0,0 1 0,0 0 0,0 0 0,1-1 0,-1 1 0,1 0 0,-1-1 0,1 1 0,0-1 0,0 1 0,0-1 0,0 1 0,1-1 0,-1 0 0,1 1 0,-1-1 0,1 0 0,0 0 0,0 0 0,0 0 0,0 0 0,0-1 0,0 1 0,0-1 0,0 1 0,1-1 0,-1 0 0,1 0 0,-1 0 0,1 0 0,-1 0 0,1-1 0,3 1 0,-2 0 0,0 0 0,0-1 0,1 0 0,-1 0 0,0 0 0,0 0 0,0-1 0,0 1 0,0-1 0,0 0 0,0 0 0,0-1 0,0 1 0,-1-1 0,1 0 0,0 0 0,-1 0 0,1 0 0,-1-1 0,0 0 0,0 1 0,3-4 0,5-17 0,-10 20 0,0 1 0,1-1 0,-1 0 0,0 0 0,1 1 0,0-1 0,0 1 0,2-4 0,-3 6 0,-1 0 0,0 0 0,1 0 0,-1 0 0,1 0 0,-1 0 0,0 0 0,1 0 0,-1 0 0,1 0 0,-1 0 0,1 0 0,-1 1 0,0-1 0,1 0 0,-1 0 0,1 0 0,-1 0 0,0 1 0,1-1 0,-1 0 0,0 0 0,1 1 0,-1-1 0,0 0 0,1 1 0,11 12 0,-6-7 0,0-1 0,0 1 0,0-1 0,1 0 0,0-1 0,0 0 0,1 0 0,-1 0 0,1-1 0,-1 0 0,1-1 0,0 0 0,0 0 0,0 0 0,1-1 0,15 0 0,-19-1 0,-1-1 0,1 1 0,0-1 0,0 0 0,-1 0 0,1-1 0,0 0 0,-1 1 0,1-1 0,-1-1 0,0 1 0,0-1 0,0 1 0,0-1 0,0 0 0,-1-1 0,1 1 0,-1-1 0,0 1 0,0-1 0,0 0 0,0 0 0,-1-1 0,0 1 0,0 0 0,0-1 0,0 1 0,1-7 0,-1 5 0,0-1 0,0 1 0,-1-1 0,1 0 0,-2 0 0,1 1 0,-1-1 0,0 0 0,0 0 0,-1 1 0,-1-9 0,2 15 0,0 0 0,0 0 0,-1 0 0,1-1 0,0 1 0,0 0 0,0 0 0,0 0 0,0 0 0,0-1 0,0 1 0,-1 0 0,1 0 0,0 0 0,0 0 0,0 0 0,0 0 0,-1 0 0,1-1 0,0 1 0,0 0 0,0 0 0,0 0 0,-1 0 0,1 0 0,0 0 0,0 0 0,0 0 0,-1 0 0,1 0 0,0 0 0,0 0 0,0 0 0,-1 0 0,1 0 0,0 0 0,0 0 0,0 0 0,0 0 0,-1 1 0,1-1 0,0 0 0,0 0 0,0 0 0,0 0 0,-1 0 0,1 0 0,0 1 0,0-1 0,0 0 0,0 0 0,0 0 0,0 0 0,-1 0 0,1 1 0,0-1 0,0 0 0,0 0 0,0 0 0,0 1 0,0-1 0,0 0 0,0 0 0,0 0 0,0 1 0,-8 16 0,1 12 0,1 0 0,1 0 0,-2 45 0,5 96 0,3-141 0,5 177 0,0 41 0,-6-232 0,-1 24 0,1-37 0,0 0 0,0 0 0,-1 1 0,1-1 0,-1 0 0,1 0 0,-1 0 0,0 0 0,0 0 0,0 0 0,0 0 0,-1 2 0,1-4 0,1 0 0,0 0 0,0 0 0,-1 0 0,1 0 0,0 1 0,-1-1 0,1 0 0,0 0 0,0 0 0,-1 0 0,1 0 0,0 0 0,-1 0 0,1 0 0,0 0 0,0 0 0,-1 0 0,1-1 0,0 1 0,-1 0 0,1 0 0,0 0 0,0 0 0,-1 0 0,1-1 0,0 1 0,0 0 0,-1 0 0,1 0 0,0 0 0,0-1 0,0 1 0,-1 0 0,1 0 0,0-1 0,0 1 0,0 0 0,0-1 0,0 1 0,-1 0 0,1 0 0,0-1 0,0 1 0,0-1 0,-3-6 0,-1 0 0,1-1 0,1 1 0,-1-1 0,1 0 0,-1-12 0,-3-55 0,4 45 0,-1-45 0,2 0 0,4 0 0,16-99 0,-11 131 0,1 0 0,2 1 0,2 1 0,2 0 0,2 1 0,2 0 0,27-44 0,-41 76 0,1-1 0,0 1 0,0 1 0,1-1 0,0 1 0,14-11 0,-19 17 0,-1-1 0,1 1 0,0 0 0,0 0 0,-1 1 0,1-1 0,0 0 0,0 0 0,0 1 0,0-1 0,0 1 0,0 0 0,0 0 0,0-1 0,0 1 0,0 0 0,0 1 0,0-1 0,0 0 0,0 1 0,0-1 0,0 1 0,0-1 0,0 1 0,0 0 0,0 0 0,0 0 0,-1 0 0,1 0 0,0 0 0,-1 1 0,1-1 0,-1 1 0,1-1 0,-1 1 0,0-1 0,2 4 0,4 6 0,0-1 0,-1 1 0,0 1 0,-1-1 0,-1 1 0,1 0 0,-2 0 0,0 1 0,0-1 0,-1 0 0,-1 1 0,0 0 0,-1 16 0,0-21 0,-1-1 0,1 1 0,-1 0 0,-1-1 0,1 1 0,-1-1 0,-1 0 0,0 0 0,0 0 0,0 0 0,0 0 0,-1 0 0,0-1 0,-1 0 0,0 0 0,0 0 0,0 0 0,0-1 0,-1 0 0,0 0 0,0 0 0,0-1 0,-9 5 0,11-7-85,0 0 0,-1-1-1,1 1 1,-1-1 0,1 0-1,-1 0 1,1-1 0,-1 1-1,1-1 1,-1 0 0,0 0-1,1-1 1,-1 1 0,1-1-1,-7-2 1,-11-5-6741</inkml:trace>
  <inkml:trace contextRef="#ctx0" brushRef="#br0" timeOffset="7754.62">17 1715 24575,'-1'0'0,"0"0"0,1 0 0,-1 0 0,0 0 0,1 0 0,-1 0 0,1 0 0,-1 1 0,0-1 0,1 0 0,-1 0 0,1 0 0,-1 1 0,0-1 0,1 0 0,-1 1 0,1-1 0,-1 1 0,1-1 0,-1 0 0,1 1 0,0-1 0,-1 1 0,1-1 0,-1 1 0,1-1 0,0 1 0,-1 0 0,1-1 0,0 1 0,0-1 0,0 1 0,-1 0 0,1-1 0,0 1 0,0-1 0,0 1 0,0 0 0,0-1 0,0 1 0,0 0 0,0-1 0,0 1 0,1 0 0,-1-1 0,0 2 0,1 0 0,0 0 0,-1 1 0,1-1 0,0 0 0,0 0 0,1 0 0,-1 0 0,0 0 0,1 0 0,-1 0 0,1 0 0,1 1 0,4 2 0,1 0 0,0-1 0,0 0 0,0-1 0,0 1 0,11 2 0,57 11 0,-61-14 0,118 19 6,190 9 0,138-24-111,-364-6 18,3023-4-5344,-2206 15 5431,-8 36 0,-269 36-2,-479-51 176,298 104-1,-436-130-149,46 21 1692,-61-26-1452,0 0-1,-1 1 1,1 0 0,-1 0-1,0 0 1,0 1 0,0 0-1,0-1 1,-1 1 0,4 5-1,-6-9-249,-1 1 0,0-1 0,1 0 0,-1 1 0,0-1 0,0 1 0,1-1-1,-1 1 1,0-1 0,0 1 0,1-1 0,-1 1 0,0-1 0,0 1 0,0-1 0,0 1-1,0-1 1,0 1 0,0-1 0,0 1 0,0-1 0,0 1 0,0-1 0,0 1 0,0-1-1,0 1 1,-1-1 0,1 1 0,0-1 0,0 0 0,-1 1 0,1-1 0,0 1 0,0-1 0,-1 1-1,1-1 1,0 0 0,-2 1 0,2-1-10,-1 1-1,0-1 1,0 0 0,0 0-1,0 0 1,1 0 0,-1 0-1,0 0 1,0 0 0,0 0-1,0 0 1,0 0 0,1 0-1,-1 0 1,0-1 0,0 1-1,0 0 1,1-1 0,-1 1-1,0 0 1,0-1 0,0 0-1,-3-3-3,0 0 0,0 0 0,0 0 0,1-1 0,-1 1 0,1-1 0,0 0 0,1 0 0,-1 0 0,1 0 0,0 0 0,1-1 0,-1 1 0,1-1 0,-1-7 0,0 2 0,1-1 0,0 0 0,1 1 0,1-1 0,-1 0 0,5-16 0,-3 22 0,0-1 0,1 1 0,0-1 0,0 1 0,0 0 0,1 0 0,0 1 0,0-1 0,1 1 0,0 0 0,-1 0 0,2 0 0,-1 1 0,0-1 0,1 1 0,0 1 0,9-6 0,5-1 0,1 1 0,0 1 0,1 1 0,23-5 0,280-43 0,7 28 0,-245 22 0,1625-171-2855,-335-56 1199,-1311 221 1709,18-4-392,132-39 1,-209 52 413,-2 1-11,-1 0-1,1-1 1,-1 1 0,1-1-1,-1 0 1,1 0-1,-1-1 1,0 1-1,0-1 1,0 0-1,-1 0 1,1 0 0,4-5-1,-8 7 4,0 0 1,1 0-1,-1 0 0,0 0 1,0 0-1,0 1 0,1-1 1,-1 0-1,0 0 0,0 0 1,0 0-1,-1 0 0,1 0 1,0 0-1,0 1 0,0-1 1,-1 0-1,1 0 0,0 0 1,-1 0-1,1 1 0,-1-1 1,1 0-1,-1 0 0,1 1 0,-1-1 1,1 0-1,-1 1 0,0-1 1,0 0-1,-30-22 829,11 9-507,15 8-484,-1-1 1,1 1-1,1-1 1,-1 0-1,-5-13 1,-1-5-6732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11:34.707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139 260 24575,'-1'0'0,"-1"-1"0,0 0 0,1 0 0,-1-1 0,0 1 0,1 0 0,0 0 0,-1-1 0,1 1 0,-3-4 0,-7-7 0,9 11 0,0 0 0,0 0 0,1 1 0,-1-1 0,0 0 0,0 1 0,0-1 0,0 1 0,1-1 0,-1 1 0,0 0 0,0 0 0,0 0 0,0 0 0,0 0 0,0 0 0,0 1 0,0-1 0,-3 2 0,2-1 0,0 0 0,0 1 0,0 0 0,1 0 0,-1-1 0,1 2 0,-1-1 0,1 0 0,0 0 0,-1 1 0,-1 3 0,1-3 0,1 1 0,-1 0 0,1 0 0,0 0 0,0 0 0,0 1 0,1-1 0,0 0 0,0 1 0,0-1 0,0 1 0,0-1 0,1 1 0,0-1 0,0 1 0,0-1 0,2 7 0,-1-7 0,1 1 0,0-1 0,0-1 0,0 1 0,1 0 0,-1 0 0,1-1 0,0 1 0,0-1 0,4 3 0,40 29 0,-36-28 0,0 0 0,-1 1 0,13 12 0,-21-17 0,1-1 0,-1 1 0,0 0 0,0 0 0,0 0 0,-1 0 0,1 0 0,-1 0 0,0 0 0,1 1 0,-1-1 0,-1 0 0,1 1 0,0-1 0,-1 1 0,0 5 0,-1-5 0,1 0 0,-2 0 0,1 0 0,0-1 0,-1 1 0,0 0 0,0-1 0,0 1 0,0-1 0,0 0 0,-1 0 0,1 0 0,-1 0 0,0 0 0,0 0 0,0-1 0,0 0 0,-1 1 0,1-1 0,-6 3 0,3-2 0,0 0 0,0 0 0,0-1 0,-1 1 0,1-1 0,-1 0 0,1-1 0,-1 0 0,0 0 0,1 0 0,-11-1 0,15 0-49,1 0 1,0-1-1,0 1 0,-1 0 0,1-1 1,0 1-1,0 0 0,0-1 0,-1 1 1,1-1-1,0 0 0,0 1 0,0-1 1,0 0-1,0 0 0,0 0 0,0 0 1,1 0-1,-1 0 0,0 0 0,0 0 1,1 0-1,-1 0 0,1 0 0,-1 0 0,1 0 1,-1-3-1,-2-13-6777</inkml:trace>
  <inkml:trace contextRef="#ctx0" brushRef="#br0" timeOffset="343.46">249 455 24575,'9'-1'0,"0"1"0,-1-2 0,1 1 0,0-1 0,-1-1 0,1 1 0,-1-2 0,0 1 0,0-1 0,12-7 0,-15 7 0,1 1 0,-1-1 0,0 0 0,0 0 0,-1 0 0,1-1 0,-1 0 0,0 0 0,-1 0 0,1 0 0,-1 0 0,0-1 0,0 0 0,0 0 0,1-6 0,-3 11 0,-1 0 0,0 0 0,0 0 0,1 0 0,-1 0 0,0 0 0,0 0 0,0 0 0,0 0 0,0 0 0,0-1 0,0 1 0,0 0 0,-1 0 0,1 0 0,0 0 0,-1 0 0,1 0 0,-1 0 0,1 0 0,-1 0 0,1 0 0,-1 0 0,0 1 0,1-1 0,-1 0 0,0 0 0,0 0 0,0 1 0,0-1 0,1 1 0,-1-1 0,0 0 0,0 1 0,0 0 0,0-1 0,0 1 0,0-1 0,0 1 0,-1 0 0,1 0 0,0 0 0,0 0 0,0 0 0,0 0 0,0 0 0,0 0 0,0 0 0,0 0 0,0 0 0,0 1 0,0-1 0,-1 0 0,1 1 0,0-1 0,1 1 0,-1-1 0,0 1 0,0 0 0,0-1 0,-1 3 0,-2 0 0,0 1 0,0 0 0,0 0 0,1 0 0,0 0 0,0 0 0,0 1 0,1-1 0,-1 1 0,-2 9 0,3-10 0,1 0 0,-1 0 0,1 0 0,0 1 0,1-1 0,-1 0 0,1 1 0,0-1 0,0 0 0,0 1 0,0-1 0,1 0 0,2 8 0,-2-9 0,1-1 0,-1 0 0,1 0 0,0 0 0,-1 0 0,1 0 0,0 0 0,0 0 0,1-1 0,-1 1 0,0-1 0,0 0 0,1 1 0,-1-1 0,1 0 0,-1 0 0,1-1 0,-1 1 0,1 0 0,5 0 0,7 1 0,1-1 0,20 0 0,-23-1 0,64-3-1365,-45 0-5461</inkml:trace>
  <inkml:trace contextRef="#ctx0" brushRef="#br0" timeOffset="702.32">735 260 24575,'0'0'0,"0"-1"0,0 0 0,0 1 0,0-1 0,-1 0 0,1 1 0,0-1 0,0 0 0,-1 1 0,1-1 0,0 1 0,-1-1 0,1 0 0,-1 1 0,1-1 0,-1 1 0,1-1 0,-1 1 0,1 0 0,-1-1 0,1 1 0,-1-1 0,0 1 0,1 0 0,-1 0 0,0-1 0,1 1 0,-1 0 0,0 0 0,1 0 0,-1 0 0,0 0 0,1-1 0,-1 1 0,0 1 0,1-1 0,-1 0 0,0 0 0,0 0 0,-3 0 0,0 1 0,1 0 0,-1-1 0,1 1 0,-1 0 0,-3 2 0,0 1 0,1 0 0,0 0 0,1 0 0,-1 1 0,1-1 0,0 1 0,0 1 0,0-1 0,1 1 0,0-1 0,0 1 0,-6 13 0,8-15 0,0 0 0,1-1 0,-1 1 0,1 0 0,0 0 0,0 0 0,0 0 0,1 0 0,-1 0 0,1 0 0,0 0 0,0 0 0,1 1 0,-1-1 0,1 0 0,0 0 0,0 0 0,0-1 0,0 1 0,1 0 0,-1 0 0,1-1 0,4 6 0,-5-7 0,0-1 0,0 1 0,0-1 0,1 0 0,-1 1 0,0-1 0,1 0 0,-1 0 0,1 0 0,-1 0 0,1 0 0,-1 0 0,1-1 0,0 1 0,2 0 0,-3-1 0,0 1 0,0-2 0,0 1 0,0 0 0,0 0 0,0 0 0,0 0 0,0-1 0,0 1 0,0 0 0,0-1 0,0 1 0,-1-1 0,1 1 0,0-1 0,0 1 0,0-1 0,0 1 0,1-3 0,1 0 0,-1-1 0,1 0 0,0-1 0,-1 1 0,0 0 0,0-1 0,0 1 0,-1-1 0,2-6 0,9-30 0,-11 40 0,-1 1 0,0 0 0,0 0 0,0-1 0,0 1 0,1 0 0,-1 0 0,0-1 0,0 1 0,0 0 0,1 0 0,-1-1 0,0 1 0,0 0 0,1 0 0,-1 0 0,0 0 0,1 0 0,-1-1 0,0 1 0,1 0 0,-1 0 0,0 0 0,1 0 0,-1 0 0,0 0 0,0 0 0,1 0 0,-1 0 0,0 0 0,1 0 0,-1 0 0,0 0 0,1 0 0,-1 1 0,0-1 0,1 0 0,-1 0 0,0 0 0,0 0 0,1 1 0,-1-1 0,0 0 0,0 0 0,1 0 0,-1 1 0,0-1 0,0 0 0,0 0 0,1 1 0,-1-1 0,15 19 0,-11-13 0,10 11-455,0-1 0,28 24 0,-19-22-6371</inkml:trace>
  <inkml:trace contextRef="#ctx0" brushRef="#br0" timeOffset="1001.71">881 285 24575,'1'0'0,"-1"0"0,0 0 0,0 0 0,1 0 0,-1 0 0,0 0 0,0 0 0,1 0 0,-1 0 0,0 0 0,0 0 0,1 0 0,-1 0 0,0 0 0,0-1 0,1 1 0,-1 0 0,0 0 0,0 0 0,0 0 0,1 0 0,-1-1 0,0 1 0,0 0 0,0 0 0,0-1 0,1 1 0,-1 0 0,0 0 0,0 0 0,0-1 0,0 1 0,0 0 0,0 0 0,0-1 0,0 1 0,0 0 0,0 0 0,0-1 0,0 1 0,0 0 0,0 0 0,0-1 0,0 1 0,0 0 0,0-1 0,0 1 0,0 0 0,0 0 0,0 0 0,0-1 0,-1 1 0,1 0 0,0 0 0,0-1 0,0 1 0,0 0 0,-1 0 0,1 0 0,0 0 0,0-1 0,0 1 0,-1 0 0,1 0 0,0 0 0,4 1 0,0 0 0,0 1 0,0-1 0,0 1 0,-1 0 0,1 0 0,0 1 0,-1-1 0,1 1 0,-1 0 0,0-1 0,0 1 0,4 6 0,-1-1 0,0 0 0,0 0 0,-1 0 0,8 18 0,-11-22 0,-1 0 0,0 1 0,0-1 0,0 0 0,0 1 0,-1 6 0,0-10 0,0 0 0,0 0 0,1-1 0,-1 1 0,0 0 0,0 0 0,-1 0 0,1-1 0,0 1 0,0 0 0,0 0 0,0-1 0,-1 1 0,1 0 0,0 0 0,-1-1 0,1 1 0,0 0 0,-1-1 0,1 1 0,-1-1 0,1 1 0,-1 0 0,0-1 0,1 1 0,-1-1 0,1 1 0,-1-1 0,0 0 0,1 1 0,-1-1 0,0 0 0,0 1 0,1-1 0,-1 0 0,0 0 0,0 0 0,1 1 0,-1-1 0,0 0 0,0 0 0,0 0 0,-1-1 0,1 1 0,0-1 0,-1 1 0,1-1 0,0 0 0,0 0 0,0 0 0,0 1 0,-1-1 0,1 0 0,0-1 0,0 1 0,1 0 0,-1 0 0,0 0 0,0 0 0,0-1 0,1 1 0,-1 0 0,1-1 0,-1 1 0,1 0 0,0-1 0,-1 1 0,1-1 0,0-2 0,-1 0 0,1-1 0,-1 0 0,1 0 0,0 0 0,1 0 0,1-8 0,-1 8-59,1 1 0,0 0-1,0-1 1,0 1-1,0 0 1,1 0 0,0 0-1,0 0 1,0 1 0,0-1-1,0 1 1,1 0 0,-1 0-1,1 0 1,0 0-1,0 1 1,0-1 0,0 1-1,1 0 1,-1 0 0,1 1-1,6-2 1,18-4-6767</inkml:trace>
  <inkml:trace contextRef="#ctx0" brushRef="#br0" timeOffset="1599.24">1246 224 24575,'0'-2'-378,"0"0"-1,0 0 1,0 0-1,-1 0 1,1 0-1,-1 0 1,1 0-1,-1 0 1,0 0-1,0 0 1,1 0-1,-1 1 1,-1-1-1,1 0 1,-2-1-1,2 1 477,-1 1-1,1-1 0,-1 1 1,1 0-1,-1 0 0,0 0 1,0 0-1,0 0 1,1 0-1,-1 0 0,0 1 1,0-1-1,0 1 0,0-1 1,0 1-1,0 0 0,0 0 1,0 0-1,0 0 0,0 0 1,-1 0-1,1 1 1,0-1-1,0 1 0,1-1 1,-1 1-1,0 0 0,0 0 1,0-1-1,0 1 0,0 1 1,1-1-1,-1 0 0,1 0 1,-3 3-1,2-2 19,-1 1-1,1-1 1,0 1 0,0 0-1,0 0 1,0 0-1,0 0 1,1 1 0,-1-1-1,1 0 1,0 1 0,0-1-1,0 1 1,1-1-1,-1 1 1,1-1 0,0 1-1,0 0 1,0-1-1,0 1 1,1-1 0,-1 1-1,3 5 1,-2-5-127,1 0 0,0 0-1,0-1 1,0 1 0,0 0 0,1-1 0,-1 1-1,1-1 1,0 0 0,0 0 0,0 0 0,1 0 0,-1-1-1,1 1 1,-1-1 0,1 0 0,0 0 0,0 0-1,5 1 1,-3 0 11,0-2 0,0 1 0,0-1 0,0 0 0,1 0 0,-1 0 0,0-1 0,1 0 0,-1-1 0,0 1 0,1-1 0,-1 0 0,0-1 0,11-3 0,-12 2 0,0 1 0,-1-1 0,1 0 0,-1 0 0,1 0 0,-1-1 0,0 1 0,0-1 0,-1 0 0,1 0 0,-1-1 0,0 1 0,0-1 0,0 1 0,-1-1 0,1 0 0,2-10 0,0-2 0,-1-1 0,0 0 0,-2 0 0,1-29 0,-6-73 0,2 100 0,-2 243 0,3-147 0,1-82 0,0 1 0,0-1 0,0 0 0,0 1 0,1-1 0,0 1 0,0-1 0,1 1 0,-1 0 0,1 0 0,6-8 0,-8 11 0,0 1 0,0-1 0,0 1 0,1-1 0,-1 1 0,0-1 0,1 1 0,-1 0 0,1 0 0,0 0 0,-1 0 0,1 0 0,0 0 0,0 0 0,0 1 0,-1-1 0,1 0 0,0 1 0,0 0 0,0-1 0,0 1 0,0 0 0,0 0 0,0 0 0,0 0 0,0 0 0,0 1 0,0-1 0,0 1 0,0-1 0,0 1 0,-1 0 0,1-1 0,0 1 0,0 0 0,-1 0 0,1 0 0,2 3 0,1 0-195,0 1 0,0 0 0,-1 0 0,0 1 0,0 0 0,5 9 0,5 11-6631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11:25.310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1 838 24575,'9'170'0,"-8"175"0,1 17 0,-1-354-66,-1 11 131,1 1 0,6 32-1,-6-48-142,0 0-1,0 0 1,0 0-1,0 0 0,1 0 1,0 0-1,-1 0 1,2-1-1,-1 1 0,0 0 1,1-1-1,-1 0 1,1 0-1,0 0 0,0 0 1,1 0-1,-1 0 1,5 2-1,12 2-6747</inkml:trace>
  <inkml:trace contextRef="#ctx0" brushRef="#br0" timeOffset="496.69">244 1507 24575,'0'-28'-9234,"1"3"7013,-1 13 3685,-1-1 1,0 1-1,-4-20 1,-4 4-1948,8 26 602,0 1 0,1-1 1,-1 0-1,0 1 0,0-1 0,0 1 0,0 0 1,0-1-1,0 1 0,0 0 0,0 0 0,0-1 0,-1 1 1,1 0-1,-1 0 0,1 0 0,-1 1 0,1-1 0,-1 0 1,1 1-1,-1-1 0,0 1 0,1-1 0,-1 1 0,0 0 1,1-1-1,-1 1 0,0 0 0,1 0 0,-1 0 0,0 0 1,0 1-1,-1-1 0,0 2 8,0-1 0,-1 0-1,1 1 1,0 0 0,0 0 0,0 0-1,1 0 1,-1 0 0,0 0 0,1 1-1,0-1 1,-1 1 0,1 0 0,0-1-1,-2 6 1,0-1-127,1 0 0,0 0 0,1 0 0,-1 0 0,1 0 0,1 0 0,-1 1 0,1-1 0,1 0 0,-1 1 0,1-1 0,2 11 0,-2-13 0,1-1 0,0 0 0,0 0 0,0 0 0,1 1 0,0-1 0,-1 0 0,1 0 0,1-1 0,-1 1 0,0 0 0,1-1 0,0 0 0,0 1 0,0-1 0,0 0 0,0 0 0,1-1 0,-1 1 0,1-1 0,0 0 0,6 3 0,-8-4 0,0 0 0,-1 0 0,1-1 0,0 1 0,0 0 0,0-1 0,0 0 0,-1 1 0,1-1 0,0 0 0,0 0 0,0 0 0,0 0 0,0 0 0,0-1 0,0 1 0,-1-1 0,1 1 0,0-1 0,0 1 0,-1-1 0,1 0 0,0 0 0,-1 0 0,1 0 0,0 0 0,-1 0 0,0-1 0,1 1 0,-1 0 0,0-1 0,1 1 0,-1-1 0,0 1 0,0-1 0,0 0 0,1-2 0,2-8 0,0 1 0,-1-1 0,0 0 0,3-23 0,0 4 0,-6 28 0,1 0 0,0 0 0,0 1 0,0-1 0,0 0 0,0 0 0,1 1 0,-1-1 0,4-3 0,-4 5 0,0 1 0,-1-1 0,1 1 0,0-1 0,-1 1 0,1 0 0,0-1 0,0 1 0,0 0 0,-1 0 0,1 0 0,0-1 0,0 1 0,0 0 0,-1 0 0,1 0 0,0 0 0,0 1 0,0-1 0,0 0 0,-1 0 0,1 0 0,0 1 0,0-1 0,-1 0 0,1 1 0,0-1 0,0 1 0,-1-1 0,1 0 0,0 1 0,-1 0 0,1-1 0,-1 1 0,1-1 0,-1 1 0,1 0 0,-1-1 0,1 2 0,19 21 0,-8-9 0,-1-1 0,2 0 0,16 13 0,-26-24 0,0 0 0,0 0 0,0 0 0,0 0 0,0 0 0,1-1 0,-1 1 0,1-1 0,-1 0 0,1 0 0,0 0 0,-1 0 0,1-1 0,0 0 0,-1 1 0,1-1 0,0-1 0,0 1 0,-1 0 0,8-3 0,-9 2 0,1 0 0,-1 0 0,1 0 0,-1-1 0,1 0 0,-1 1 0,0-1 0,1 0 0,-1 0 0,0 0 0,0 0 0,-1 0 0,1-1 0,0 1 0,-1-1 0,1 1 0,-1-1 0,0 1 0,0-1 0,0 0 0,0 0 0,0 1 0,-1-1 0,1 0 0,-1 0 0,0 0 0,0 0 0,0 0 0,0 1 0,0-1 0,-2-6 0,1 4 0,0 0 0,0 0 0,-1-1 0,1 1 0,-1 0 0,0 0 0,-1 1 0,1-1 0,-1 0 0,0 1 0,0 0 0,0 0 0,-1 0 0,1 0 0,-1 0 0,-7-5 0,8 7 7,-1 0-1,1 0 0,-1 1 0,1-1 1,-1 1-1,0 0 0,1 0 1,-1 0-1,0 1 0,0-1 1,1 1-1,-1 0 0,0 0 0,0 0 1,0 0-1,0 1 0,1 0 1,-6 1-1,6-1-71,0 0 1,0 1-1,0-1 1,1 1-1,-1 0 1,1 0-1,-1 0 0,1 0 1,0 0-1,-1 0 1,1 1-1,1-1 1,-1 1-1,0-1 0,0 1 1,1 0-1,0 0 1,-1 0-1,1-1 1,0 1-1,1 0 1,-2 6-1,0 7-6761</inkml:trace>
  <inkml:trace contextRef="#ctx0" brushRef="#br0" timeOffset="751.91">633 1154 24575,'0'-4'0,"0"0"0,0 10 0,0 12 0,0 13 0,0 9 0,6 9 0,3 4 0,-2 4 0,0-3 0,1-3 0,1-7 0,1-10 0,1-12-8191</inkml:trace>
  <inkml:trace contextRef="#ctx0" brushRef="#br0" timeOffset="1755.46">828 1251 24575,'-1'4'0,"-1"-1"0,1 1 0,0 0 0,-1-1 0,0 0 0,0 1 0,0-1 0,0 0 0,0 0 0,-1 0 0,1 0 0,-1 0 0,-5 3 0,-46 40 0,52-44 0,-12 7 0,-11 8 0,24-16 0,0 0 0,0 0 0,0 0 0,0 0 0,0 0 0,0 0 0,0 0 0,1 0 0,-1 0 0,0 0 0,1 1 0,-1-1 0,0 0 0,1 0 0,-1 3 0,1-3 0,0 0 0,1-1 0,-1 1 0,0 0 0,1-1 0,-1 1 0,1 0 0,-1-1 0,1 1 0,-1 0 0,1-1 0,-1 1 0,1-1 0,-1 1 0,1-1 0,0 1 0,-1-1 0,1 1 0,0-1 0,-1 0 0,1 1 0,0-1 0,0 0 0,-1 0 0,2 1 0,26 5 0,-22-5 0,10 4 0,1-2 0,0 0 0,0 0 0,0-2 0,0 0 0,0-1 0,19-2 0,-32 0 0,-1 1 0,0-1 0,0 1 0,0-1 0,-1 0 0,1 0 0,0 0 0,-1 0 0,1-1 0,-1 1 0,0-1 0,0 1 0,0-1 0,0 0 0,0 0 0,0 0 0,-1 0 0,0 0 0,1 0 0,-1-1 0,0 1 0,-1 0 0,1 0 0,-1-1 0,1 1 0,-1-1 0,0 1 0,0 0 0,-1-6 0,1 9 0,-1 1 0,1-1 0,-1 0 0,1 1 0,-1-1 0,1 0 0,0 1 0,-1-1 0,1 1 0,0-1 0,0 1 0,-1-1 0,1 1 0,0-1 0,0 1 0,0-1 0,-1 1 0,1-1 0,0 1 0,0 0 0,0-1 0,0 1 0,0-1 0,0 1 0,0-1 0,0 1 0,1-1 0,-1 1 0,0-1 0,0 1 0,0-1 0,0 1 0,1-1 0,-1 1 0,0-1 0,1 1 0,-1-1 0,0 1 0,1-1 0,-1 1 0,0-1 0,1 0 0,-1 1 0,1-1 0,1 2 0,1 0 0,-1 0 0,1-1 0,-1 1 0,1-1 0,-1 1 0,1-1 0,0 0 0,-1 0 0,1 0 0,0-1 0,0 1 0,0-1 0,0 0 0,0 1 0,0-1 0,0 0 0,0-1 0,-1 1 0,1 0 0,0-1 0,4-1 0,-4 1 0,1 0 0,0 0 0,-1-1 0,1 0 0,-1 0 0,0 0 0,1 0 0,-1 0 0,0-1 0,0 1 0,0-1 0,-1 0 0,1 0 0,-1 0 0,5-6 0,-6 6 0,0 1 0,0 0 0,0 0 0,1-1 0,-1 1 0,1 0 0,-1 0 0,1 0 0,0 0 0,3-2 0,-3 3 0,0 1 0,0-1 0,0 1 0,0-1 0,0 1 0,0 0 0,0 0 0,0 0 0,0 0 0,0 0 0,0 0 0,0 1 0,0-1 0,3 2 0,2-1 0,0 1 0,1-1 0,0 0 0,-1-1 0,1 0 0,-1 0 0,1-1 0,0 0 0,-1 0 0,1-1 0,10-3 0,-14 3 0,0 0 0,0 0 0,0 0 0,0-1 0,-1 1 0,1-1 0,0 0 0,-1 0 0,0 0 0,0-1 0,0 1 0,0-1 0,-1 1 0,1-1 0,-1 0 0,0 0 0,0 0 0,0-1 0,-1 1 0,3-8 0,-2-1 0,0-1 0,-1 12 0,0 6 0,17 157 0,56 232 0,-64-354 0,-5-26 0,-5-24 0,-30-134 0,21 77 0,0-113 0,10 149 0,1 0 0,1 0 0,2 0 0,1 0 0,18-52 0,-21 76 0,0-1 0,1 1 0,0 0 0,0 0 0,1 1 0,10-14 0,-13 20 0,-1-1 0,1 1 0,-1-1 0,1 1 0,-1 0 0,1 0 0,0-1 0,0 1 0,-1 0 0,1 1 0,0-1 0,0 0 0,0 0 0,0 1 0,0 0 0,0-1 0,0 1 0,0 0 0,0 0 0,0 0 0,0 0 0,0 0 0,0 0 0,0 1 0,0-1 0,0 1 0,0-1 0,0 1 0,0 0 0,0 0 0,0-1 0,0 2 0,-1-1 0,3 2 0,3 2 0,-1 0 0,0 1 0,-1-1 0,1 1 0,-1 1 0,0-1 0,-1 1 0,1 0 0,-1 0 0,-1 0 0,1 0 0,-1 1 0,-1 0 0,1-1 0,-2 1 0,1 0 0,-1 0 0,0 0 0,0 14 0,-1-17 0,0 0 0,0 0 0,-1 0 0,1 0 0,-1 1 0,-1-1 0,1 0 0,-1 0 0,0-1 0,0 1 0,0 0 0,0-1 0,-1 1 0,0-1 0,0 0 0,0 1 0,-1-2 0,1 1 0,-1 0 0,0-1 0,0 1 0,0-1 0,0 0 0,-1-1 0,1 1 0,-1-1 0,0 0 0,0 0 0,1 0 0,-1-1 0,-6 2 0,6-2-136,1-1-1,0 1 1,-1-1-1,0 0 1,1 0-1,-1-1 1,1 1-1,0-1 0,-7-1 1,-11-7-6690</inkml:trace>
  <inkml:trace contextRef="#ctx0" brushRef="#br0" timeOffset="2161.05">329 2066 24575,'72'-4'-696,"-1"-4"0,83-19-1,-80 13 827,774-134-52,-789 136 922,-48 9-391,-37 8-337,-14 2-1637,-3 1-5461</inkml:trace>
  <inkml:trace contextRef="#ctx0" brushRef="#br0" timeOffset="2509.19">316 2297 24575,'-4'0'0,"-1"4"0,2 2 0,8-1 0,11 0 0,17-4 0,21-2 0,18-11 0,19-10 0,16-7 0,14 1 0,13-3 0,-2 4 0,-13 1 0,-24 3 0,-24 1 0,-23 4-8191</inkml:trace>
  <inkml:trace contextRef="#ctx0" brushRef="#br0" timeOffset="3016.47">2506 1069 24575,'4'0'0,"12"0"0,12-2 0,10-1 0,8 0 0,5-5 0,-1-2 0,-5 1 0,-9 5 0,-16 2 0,-11 1-8191</inkml:trace>
  <inkml:trace contextRef="#ctx0" brushRef="#br0" timeOffset="3165.57">2555 1203 24575,'2'0'0,"5"0"0,7 0 0,6-2 0,5-1 0,7-8 0,5-2 0,-1-3 0,-2 1 0,-2-1 0,-3 2 0,-7 0 0,-6 1-8191</inkml:trace>
  <inkml:trace contextRef="#ctx0" brushRef="#br0" timeOffset="3522.9">2603 813 24575,'0'0'0,"0"0"0,0 0 0,-1 0 0,1 0 0,0 0 0,-1 0 0,1 0 0,0 0 0,-1 0 0,1 0 0,0 0 0,-1 0 0,1 0 0,0 0 0,0 0 0,-1 0 0,1-1 0,0 1 0,-1 0 0,1 0 0,0 0 0,0 0 0,0-1 0,-1 1 0,1 0 0,0 0 0,0-1 0,0 1 0,-1 0 0,1 0 0,0-1 0,0 1 0,0 0 0,0 0 0,0-1 0,0 1 0,-1-1 0,2 1 0,-1-1 0,0 1 0,0-1 0,0 1 0,1-1 0,-1 1 0,0-1 0,0 1 0,1 0 0,-1-1 0,1 1 0,-1-1 0,0 1 0,1 0 0,-1-1 0,1 1 0,-1 0 0,1 0 0,-1-1 0,1 1 0,-1 0 0,1 0 0,0-1 0,19-3 0,-1 1 0,1 1 0,0 0 0,0 1 0,36 4 0,-40-1 0,0 0 0,0 2 0,0 0 0,0 0 0,-1 2 0,1 0 0,-2 0 0,1 2 0,-1-1 0,0 2 0,0 0 0,-1 1 0,-1 0 0,1 1 0,-2 0 0,1 1 0,11 17 0,-8-10 0,-2 1 0,0 0 0,-2 1 0,0 0 0,-1 1 0,-1 0 0,-2 0 0,0 1 0,-1 0 0,-1 0 0,2 30 0,-6-41 15,-1-1 0,0 0 0,-1 1 0,0-1 0,-1 0 0,0 0 0,-6 18 0,5-22-129,1 0 0,-2-1-1,1 1 1,-1 0 0,0-1 0,0 0-1,-1 0 1,0 0 0,0-1 0,0 0-1,-1 0 1,-7 6 0,0-3-6712</inkml:trace>
  <inkml:trace contextRef="#ctx0" brushRef="#br0" timeOffset="6586.31">4319 679 24575,'0'-4'0,"0"-5"0,0-6 0,0 4 0,0 12 0,0 15 0,0 14 0,0 9 0,4 5 0,1 4 0,1 0 0,-2-2 0,-1-2 0,-1-5 0,-1-3 0,-1-8-8191</inkml:trace>
  <inkml:trace contextRef="#ctx0" brushRef="#br0" timeOffset="7086.03">4331 825 24575,'-20'0'0,"-9"0"0,-34 4 0,56-4 0,1 1 0,0 0 0,-1 1 0,1-1 0,0 1 0,0 1 0,0-1 0,0 1 0,1 0 0,-1 0 0,-6 6 0,10-8 0,1 1 0,-1-1 0,1 1 0,0 0 0,0 0 0,-1-1 0,1 1 0,1 0 0,-1 0 0,0 0 0,0 0 0,1 0 0,-1 0 0,0 4 0,2 33 0,-1-3 0,-1-32 0,0 0 0,0 0 0,0-1 0,0 1 0,-1 0 0,1-1 0,-1 1 0,0-1 0,0 1 0,0-1 0,-1 0 0,1 0 0,-1 0 0,0 0 0,1 0 0,-1-1 0,0 1 0,-1-1 0,1 0 0,0 0 0,-1 0 0,1 0 0,-6 1 0,6-2 0,0-1 0,-1 1 0,1-1 0,0 1 0,0-1 0,-1 0 0,1 0 0,0-1 0,0 1 0,-1-1 0,1 1 0,0-1 0,0 0 0,0 0 0,0 0 0,0-1 0,0 1 0,0-1 0,0 0 0,0 0 0,1 0 0,-1 0 0,1 0 0,0 0 0,-1-1 0,1 1 0,0-1 0,-2-4 0,-2-3 0,0 0 0,1 0 0,1-1 0,0 0 0,-4-16 0,-10-59 0,16 75 0,-1-10 0,-3-10 0,-1-33 0,6 57 0,1-1 0,0 0 0,1 1 0,-1-1 0,2 0 0,-1 1 0,1-1 0,0 1 0,6-14 0,-7 18 6,1 1-1,1-1 1,-1 0-1,0 0 0,1 1 1,-1-1-1,1 1 1,0 0-1,0 0 1,0 0-1,0 0 1,0 1-1,0-1 0,0 1 1,1 0-1,-1-1 1,0 1-1,1 1 1,-1-1-1,1 1 1,3-1-1,8 0-376,0 1-1,-1 1 1,23 3 0,-2 1-6455</inkml:trace>
  <inkml:trace contextRef="#ctx0" brushRef="#br0" timeOffset="7369.95">4659 631 24575,'-2'0'0,"0"-2"0,-1 7 0,1 12 0,1 13 0,0 9 0,0 9 0,1 4 0,0 4 0,0-1 0,0-6 0,2-8 0,5-10 0,2-13 0,2-13 0,0-8-8191</inkml:trace>
  <inkml:trace contextRef="#ctx0" brushRef="#br0" timeOffset="7808.92">4818 643 24575,'0'-1'0,"0"1"0,0-1 0,1 1 0,-1-1 0,0 1 0,0-1 0,1 1 0,-1-1 0,0 1 0,1-1 0,-1 1 0,1-1 0,-1 1 0,1 0 0,-1-1 0,0 1 0,1 0 0,-1-1 0,1 1 0,-1 0 0,1 0 0,0 0 0,-1-1 0,1 1 0,17-4 0,-15 3 0,2 0 0,13-3 0,0 1 0,19 0 0,-34 2 0,0 1 0,1 0 0,-1 0 0,0 0 0,1 0 0,-1 1 0,1 0 0,-1-1 0,0 1 0,0 0 0,0 0 0,1 1 0,-1-1 0,0 1 0,-1 0 0,1-1 0,0 1 0,3 4 0,-5-5 0,0 0 0,1 1 0,-1-1 0,-1 1 0,1-1 0,0 1 0,0-1 0,-1 1 0,1-1 0,-1 1 0,1 0 0,-1 0 0,1-1 0,-1 1 0,0 0 0,0-1 0,0 1 0,0 0 0,0 0 0,-1-1 0,1 1 0,0 0 0,-1-1 0,1 1 0,-1 0 0,0-1 0,-1 3 0,-2 2 0,0 0 0,0-1 0,-1 1 0,0-1 0,-7 6 0,-5 7 0,16-18 0,1 1 0,0-1 0,0 1 0,0-1 0,-1 0 0,1 1 0,0-1 0,0 1 0,0-1 0,0 1 0,0-1 0,0 1 0,0-1 0,0 1 0,0-1 0,0 0 0,0 1 0,0-1 0,0 1 0,0-1 0,0 1 0,0-1 0,1 1 0,-1-1 0,0 0 0,0 1 0,1-1 0,-1 1 0,0-1 0,1 1 0,12 12 0,-8-8 0,0-1 0,-1 1 0,0 0 0,0 0 0,0 0 0,-1 1 0,0-1 0,0 1 0,0 0 0,-1 0 0,0 0 0,3 12 0,-4-14 0,-1-1 0,0 0 0,0 0 0,0 1 0,0-1 0,-1 0 0,1 0 0,-1 1 0,0-1 0,0 0 0,0 0 0,0 0 0,-1 0 0,1 0 0,-1 0 0,0-1 0,0 1 0,0 0 0,0-1 0,0 0 0,0 1 0,-1-1 0,1 0 0,-1 0 0,-4 2 0,4-1 9,-1-1-1,0 1 1,-1-1-1,1 0 1,0-1 0,-1 1-1,1-1 1,-1 0-1,1 0 1,-1 0-1,1-1 1,-1 1-1,-8-1 1,10-1-68,1 1-1,-1-1 1,1 1-1,-1-1 1,1 0 0,-1 0-1,1 0 1,-1-1-1,1 1 1,0 0 0,-1-1-1,1 1 1,0-1-1,0 0 1,0 0 0,0 0-1,1 0 1,-1 0-1,1 0 1,-1 0 0,1-1-1,-1 1 1,1 0-1,-1-5 1,-5-15-6767</inkml:trace>
  <inkml:trace contextRef="#ctx0" brushRef="#br0" timeOffset="8139.95">5000 752 24575,'9'-1'0,"0"-1"0,0 0 0,-1-1 0,1 0 0,-1-1 0,1 1 0,-1-2 0,14-9 0,-15 10 0,-2 1 0,0 0 0,-1-1 0,0 0 0,0 0 0,0 0 0,7-9 0,-8 8 0,1 1 0,-1-1 0,1 1 0,8-6 0,-12 10 0,0 0 0,0 0 0,1 0 0,-1 0 0,0-1 0,0 1 0,0 0 0,0 0 0,1 0 0,-1 0 0,0 0 0,0 0 0,0 0 0,0 0 0,1 0 0,-1 0 0,0 0 0,0 0 0,0 0 0,1 0 0,-1 0 0,0 0 0,0 0 0,0 0 0,0 0 0,1 0 0,-1 1 0,0-1 0,0 0 0,0 0 0,0 0 0,0 0 0,1 0 0,-1 0 0,0 0 0,0 1 0,0-1 0,0 0 0,0 0 0,0 0 0,1 1 0,2 10 0,0 15 0,-3-26 0,-2 73 22,0-49-369,2 1 0,0 0 1,5 26-1,0-29-6479</inkml:trace>
  <inkml:trace contextRef="#ctx0" brushRef="#br0" timeOffset="8328.95">5317 545 24575,'0'5'0,"0"4"0,0 6 0,0 4 0,0 4 0,0 1 0,0 0 0,0 4 0,0-4-8191</inkml:trace>
  <inkml:trace contextRef="#ctx0" brushRef="#br0" timeOffset="8686.29">5000 107 24575,'-136'11'0,"58"-3"0,72-7 0,-1-1 0,1-1 0,0 1 0,0-1 0,-1-1 0,1 1 0,0-1 0,0 0 0,0 0 0,1 0 0,-9-6 0,12 7 0,0 0 0,0 0 0,0 0 0,0-1 0,1 1 0,-1 0 0,0-1 0,1 0 0,-1 1 0,1-1 0,0 0 0,0 0 0,0 0 0,-1 0 0,2 0 0,-1 0 0,0 0 0,0 0 0,1 0 0,-1 0 0,1 0 0,-1-1 0,1 1 0,0 0 0,0 0 0,0 0 0,0-1 0,1 1 0,-1 0 0,1 0 0,-1 0 0,1-1 0,0 1 0,-1 0 0,3-2 0,-2 1 0,1 0 0,0 1 0,0 0 0,0-1 0,0 1 0,0 0 0,0 0 0,1 0 0,-1 0 0,1 1 0,-1-1 0,1 1 0,0-1 0,-1 1 0,1 0 0,0 0 0,0 0 0,0 0 0,0 1 0,0-1 0,0 1 0,0 0 0,0 0 0,5 0 0,1 1 0,0-1 0,-1 2 0,1-1 0,-1 1 0,1 0 0,-1 1 0,12 5 0,0 3 8,-2 0 0,1 1 0,-1 1-1,20 19 1,62 67-199,-45-43-1022,-32-32-5613</inkml:trace>
  <inkml:trace contextRef="#ctx0" brushRef="#br0" timeOffset="8989.03">4417 448 24575,'-5'0'0,"4"0"0,9 0 0,21-4 0,21-1 0,25-9 0,25-9 0,22-8 0,15-4 0,10 3 0,-3 2 0,-16 5 0,-23 7 0,-28 9 0,-28 6-8191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11:43.180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0 637 24575,'1'-3'0,"-1"0"0,1 0 0,0 0 0,-1 1 0,1-1 0,0 0 0,1 1 0,-1-1 0,0 1 0,1-1 0,0 1 0,-1-1 0,1 1 0,3-3 0,30-27 0,-25 25 0,0-1 0,0 2 0,14-7 0,-21 11 0,1 0 0,-1 1 0,0-1 0,1 1 0,0 0 0,-1 0 0,1 1 0,-1-1 0,1 1 0,0-1 0,-1 1 0,1 0 0,0 1 0,-1-1 0,6 2 0,-8-2 0,0 0 0,0 1 0,0-1 0,0 1 0,0-1 0,0 1 0,0-1 0,0 1 0,0 0 0,0-1 0,-1 1 0,1 0 0,0 0 0,0 0 0,-1 0 0,1 0 0,0 0 0,-1 0 0,1 0 0,-1 0 0,1 0 0,-1 0 0,1 1 0,-1 1 0,0-1 0,0 0 0,0 1 0,0-1 0,0 0 0,-1 0 0,1 1 0,-1-1 0,1 0 0,-1 0 0,-1 2 0,-2 5 0,0-1 0,-1 0 0,0 0 0,-10 11 0,9-12 0,-16 19 0,22-25 0,0-1 0,-1 1 0,1-1 0,0 1 0,0-1 0,-1 1 0,1-1 0,0 1 0,0-1 0,0 1 0,0-1 0,-1 1 0,1-1 0,0 1 0,0-1 0,0 1 0,0-1 0,0 1 0,0 0 0,1-1 0,-1 1 0,0-1 0,0 1 0,0-1 0,0 1 0,1-1 0,-1 1 0,0-1 0,0 1 0,1-1 0,-1 0 0,0 1 0,1-1 0,-1 1 0,1-1 0,-1 0 0,0 1 0,1-1 0,-1 0 0,1 1 0,-1-1 0,1 0 0,-1 0 0,1 0 0,-1 1 0,1-1 0,-1 0 0,2 0 0,12 4 0,1-1 0,1 1 0,-1 1 0,-1 0 0,29 15 0,-40-18 0,0 0 0,0 0 0,0 0 0,-1 0 0,1 1 0,-1-1 0,1 1 0,-1-1 0,0 1 0,0 0 0,0 0 0,0 0 0,0 0 0,-1 0 0,1 0 0,-1 0 0,0 1 0,0-1 0,0 1 0,-1-1 0,1 0 0,-1 1 0,0-1 0,0 1 0,0-1 0,0 1 0,0-1 0,-2 7 0,0-6 0,1 0 0,0-1 0,-1 1 0,0 0 0,0-1 0,0 1 0,-1-1 0,1 0 0,-1 0 0,0 0 0,1 0 0,-1 0 0,-1 0 0,1-1 0,0 0 0,-1 1 0,1-1 0,-1 0 0,1-1 0,-1 1 0,0-1 0,0 0 0,-5 2 0,-9 1 0,1-1 0,-1 0 0,-33-1 0,42-1 0,0-2 0,0 1 0,1-2 0,-1 1 0,0-1 0,1 0 0,-10-4 0,16 5 0,0 1 0,0-1 0,0 0 0,0 0 0,1 0 0,-1 0 0,0 0 0,1 0 0,-1 0 0,0-1 0,1 1 0,0-1 0,-1 1 0,1-1 0,0 1 0,0-1 0,0 0 0,0 1 0,0-1 0,0 0 0,0 0 0,1 0 0,-1 0 0,1 0 0,-1 0 0,1 0 0,0 0 0,0 0 0,-1 0 0,2 0 0,-1 0 0,0 0 0,0 0 0,1 0 0,-1 0 0,1-2 0,1 0-141,0 0 0,0 1 1,0-1-1,1 1 0,-1-1 0,1 1 0,0 0 0,5-5 0,-7 7 44,17-15-6729</inkml:trace>
  <inkml:trace contextRef="#ctx0" brushRef="#br0" timeOffset="330.12">219 710 24575,'12'-11'0,"1"2"0,21-15 0,8-4 0,-37 24 0,10-7 0,-1-1 0,-1-1 0,13-13 0,-26 25 0,0 1 0,0 0 0,0 0 0,0-1 0,1 1 0,-1 0 0,0 0 0,0 0 0,0-1 0,0 1 0,1 0 0,-1 0 0,0 0 0,0-1 0,0 1 0,1 0 0,-1 0 0,0 0 0,0 0 0,0 0 0,1-1 0,-1 1 0,0 0 0,0 0 0,1 0 0,-1 0 0,0 0 0,0 0 0,1 0 0,-1 0 0,0 0 0,0 0 0,1 0 0,-1 0 0,0 0 0,1 0 0,-1 0 0,0 0 0,0 1 0,0-1 0,1 0 0,3 13 0,-4 27 0,-1-35 0,1 6 30,0 0 0,1 0 0,2 13 0,-2-20-144,-1 0 0,1 0-1,1-1 1,-1 1 0,0-1 0,1 1-1,0-1 1,0 0 0,0 1 0,0-1-1,0 0 1,6 5 0,5 2-6712</inkml:trace>
  <inkml:trace contextRef="#ctx0" brushRef="#br0" timeOffset="518.68">523 515 24575,'4'0'0,"2"3"0,-1 3 0,0 7 0,-2 4 0,-1 3 0,-1 3 0,-1 0 0,0-1 0,6 1 0,4-4 0,0-11 0,-1-8-8191</inkml:trace>
  <inkml:trace contextRef="#ctx0" brushRef="#br0" timeOffset="973.95">767 394 24575,'0'-2'0,"1"-1"0,-1 1 0,1 0 0,0 0 0,0-1 0,0 1 0,0 0 0,0 0 0,1 0 0,-1 0 0,1 0 0,-1 1 0,1-1 0,0 0 0,3-2 0,31-21 0,-33 23 0,0 0 0,0 1 0,0 0 0,0-1 0,0 1 0,1 0 0,-1 1 0,0-1 0,1 1 0,-1-1 0,0 1 0,1 0 0,-1 0 0,1 0 0,-1 1 0,0-1 0,1 1 0,-1 0 0,5 2 0,-6-2 0,1 0 0,-1 1 0,0 0 0,0-1 0,0 1 0,0 0 0,0 0 0,-1 0 0,1 1 0,0-1 0,-1 0 0,0 1 0,1-1 0,-1 1 0,0-1 0,0 1 0,-1-1 0,1 1 0,0 0 0,-1-1 0,0 1 0,1 0 0,-1-1 0,0 1 0,-1 3 0,0 2 0,0-1 0,-1 1 0,0-1 0,0 0 0,-1 0 0,0 0 0,0 0 0,0 0 0,-9 11 0,-1 4 0,13-22 0,0 1 0,0-1 0,-1 0 0,1 1 0,0-1 0,0 1 0,0-1 0,0 0 0,0 1 0,0-1 0,-1 1 0,1-1 0,0 1 0,0-1 0,0 0 0,1 1 0,-1-1 0,0 1 0,0-1 0,0 0 0,0 1 0,0-1 0,0 1 0,0-1 0,1 0 0,-1 1 0,0-1 0,0 1 0,1-1 0,-1 0 0,0 1 0,1-1 0,-1 0 0,0 0 0,1 1 0,-1-1 0,19 8 0,-3-2 0,-14-5 0,0 1 0,0-1 0,0 1 0,0-1 0,-1 1 0,1 0 0,0 0 0,-1 0 0,1 0 0,-1 0 0,0 0 0,1 0 0,-1 0 0,0 1 0,0-1 0,-1 0 0,1 1 0,0-1 0,-1 1 0,0-1 0,1 1 0,-1-1 0,0 0 0,0 1 0,0-1 0,-1 1 0,1-1 0,-1 1 0,1-1 0,-1 1 0,0-1 0,0 0 0,0 1 0,0-1 0,-2 3 0,1-2 0,0 0 0,0 0 0,-1 0 0,1 0 0,-1 0 0,1 0 0,-1-1 0,0 0 0,0 1 0,0-1 0,0 0 0,-1 0 0,1-1 0,0 1 0,-1-1 0,0 1 0,1-1 0,-1 0 0,1-1 0,-1 1 0,0-1 0,0 1 0,-4-1 0,6-1 6,0 1-1,1 0 1,-1-1-1,0 1 0,0-1 1,1 0-1,-1 1 1,0-1-1,1 0 0,-1 0 1,1 0-1,-1 0 1,1 0-1,-1-1 0,1 1 1,0 0-1,0-1 1,0 1-1,0 0 1,0-1-1,-1-2 0,-1 0-217,1-1 0,1 1 0,-1-1 0,1 0 0,0 0 0,-1-7 0,0-10-6614</inkml:trace>
  <inkml:trace contextRef="#ctx0" brushRef="#br0" timeOffset="1323.42">986 479 24575,'0'-4'0,"6"-10"0,6-6 0,6-7 0,5-6 0,3 2 0,-2 12 0,-6 17 0,0 13 0,-2 17 0,-5 8 0,0 6 0,-1 1 0,-3 1 0,-2-2 0,1-12 0,1-12-8191</inkml:trace>
  <inkml:trace contextRef="#ctx0" brushRef="#br0" timeOffset="1483.04">1387 224 24575,'0'6'0,"0"6"0,0 8 0,0 4 0,0 2 0,4-3 0,2 0 0,-1 5 0,-1-2-8191</inkml:trace>
  <inkml:trace contextRef="#ctx0" brushRef="#br0" timeOffset="1828.13">1095 138 24575,'-42'1'0,"20"1"0,0-2 0,0-1 0,-29-4 0,46 4 0,0 0 0,0 0 0,0-1 0,0 0 0,0 1 0,0-2 0,0 1 0,0-1 0,1 1 0,-1-1 0,1-1 0,0 1 0,0 0 0,0-1 0,0 0 0,1 0 0,-1 0 0,-4-8 0,7 10 0,0-1 0,0 1 0,0 0 0,0-1 0,1 1 0,-1-1 0,0 1 0,1-1 0,0 1 0,0-1 0,-1 1 0,1-1 0,1 1 0,-1-1 0,0 1 0,1-1 0,-1 1 0,1 0 0,0-1 0,1-2 0,-1 3 0,0 1 0,0-1 0,0 1 0,0-1 0,0 1 0,1 0 0,-1 0 0,0-1 0,1 1 0,-1 0 0,1 0 0,0 0 0,-1 0 0,1 1 0,0-1 0,-1 0 0,1 1 0,0-1 0,0 1 0,-1 0 0,1-1 0,0 1 0,0 0 0,0 0 0,0 0 0,-1 0 0,1 0 0,3 2 0,8 1 0,0 1 0,0 1 0,-1 1 0,1-1 0,20 15 0,12 5 0,8-2-455,1-2 0,70 16 0,-93-29-6371</inkml:trace>
  <inkml:trace contextRef="#ctx0" brushRef="#br0" timeOffset="2173.05">0 528 24575,'7'0'0,"9"0"0,11-2 0,13-1 0,19-10 0,17-7 0,19-11 0,18-10 0,21-4 0,21-1 0,4 1 0,-5 9 0,-20 3 0,-30 8 0,-36 8 0,-37 8 0,-27 6 0,-15 4-8191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11:40.613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1 231 24575,'0'4'0,"0"8"0,0 10 0,0 11 0,6 11 0,2 6 0,0 5 0,-2-1 0,-1-5 0,-2-7 0,-2-7 0,4-9 0,0-9-8191</inkml:trace>
  <inkml:trace contextRef="#ctx0" brushRef="#br0" timeOffset="394.58">110 535 24575,'10'0'0,"0"-1"0,0-1 0,1 0 0,-1 0 0,-1-1 0,1 0 0,0-1 0,-1 0 0,1 0 0,-1-1 0,12-9 0,-17 11 0,-1-1 0,0 0 0,-1 0 0,1 0 0,-1 0 0,1 0 0,-1 0 0,0-1 0,-1 1 0,2-6 0,-2 8 0,0 0 0,0-1 0,-1 1 0,1 0 0,-1 0 0,0-1 0,0 1 0,0 0 0,0-1 0,0 1 0,0 0 0,0-1 0,-1 1 0,1 0 0,-1 0 0,0-1 0,0 1 0,0 0 0,0 0 0,0 0 0,0 0 0,-2-2 0,3 3 0,-1 1 0,0-1 0,0 1 0,0-1 0,1 1 0,-1-1 0,0 1 0,0 0 0,0-1 0,0 1 0,0 0 0,0 0 0,0-1 0,0 1 0,0 0 0,0 0 0,0 0 0,1 0 0,-1 0 0,0 1 0,0-1 0,0 0 0,0 0 0,0 1 0,0-1 0,0 0 0,0 1 0,0-1 0,1 1 0,-1-1 0,0 1 0,0-1 0,1 1 0,-1 0 0,0-1 0,1 1 0,-1 0 0,0 0 0,1-1 0,-1 1 0,1 0 0,-1 1 0,-2 3 0,-1 0 0,1 1 0,1 0 0,-1-1 0,-1 8 0,1-5 0,1 1 0,0-1 0,0 1 0,1 0 0,0-1 0,1 18 0,0-24 0,0 1 0,1 0 0,-1-1 0,1 1 0,0-1 0,-1 1 0,1-1 0,0 1 0,0-1 0,1 0 0,-1 1 0,1-1 0,-1 0 0,1 0 0,-1 0 0,1 0 0,0 0 0,0-1 0,0 1 0,0 0 0,0-1 0,1 1 0,-1-1 0,0 0 0,1 0 0,4 2 0,2-1-80,0 0 0,0-1-1,0 0 1,0 0 0,0-1-1,0 0 1,0-1 0,0 1-1,0-2 1,0 1 0,0-2 0,0 1-1,0-1 1,-1 0 0,1-1-1,10-6 1,3-6-6746</inkml:trace>
  <inkml:trace contextRef="#ctx0" brushRef="#br0" timeOffset="569.2">511 0 24575,'0'4'0,"0"6"0,0 9 0,0 9 0,0 12 0,0 5 0,4 3 0,2 1 0,-1-2 0,0-4 0,-2-6 0,-1-9-8191</inkml:trace>
  <inkml:trace contextRef="#ctx0" brushRef="#br0" timeOffset="887.67">718 109 24575,'-3'4'0,"0"0"0,1 0 0,-1 0 0,1 0 0,-3 8 0,-10 16 0,2-12 0,-1-1 0,-1 0 0,-18 14 0,28-24 0,0 0 0,-1-1 0,0 1 0,0-1 0,0-1 0,-1 1 0,1-1 0,-1 0 0,0-1 0,-9 3 0,42-3 20,0 0 0,0 2-1,0 1 1,0 1 0,36 14 0,58 13-1504,-87-28-5342</inkml:trace>
  <inkml:trace contextRef="#ctx0" brushRef="#br0" timeOffset="1550.07">937 231 24575,'1'-19'-9886,"0"15"10297,-1-1 0,0 0 0,0 0 0,0 1-1,0-1 1,-1 0 0,0 0 0,0 1-1,-3-10 1,4 14-382,-1-1-1,1 1 1,0-1 0,0 1-1,-1-1 1,1 1 0,0-1-1,-1 1 1,1 0 0,-1-1-1,1 1 1,0 0 0,-1-1-1,1 1 1,-1 0 0,1-1-1,-1 1 1,1 0-1,-1 0 1,0 0 0,1-1-1,-1 1 1,1 0 0,-1 0-1,1 0 1,-1 0 0,1 0-1,-1 0 1,0 0 0,0 1-1,-1-1 55,1 1 0,-1 0-1,1-1 1,0 1 0,-1 0-1,1 0 1,0 0 0,-1 0-1,1 1 1,-2 1 0,-1 3 736,-1 0 1,1 1-1,-6 11 0,5-5-666,0 0 0,1 0 0,0 0 0,-3 18 0,6-26-156,1-1-1,-1 0 1,1 0 0,0 0 0,0 0-1,0 0 1,1 0 0,-1 0 0,1 0-1,0 0 1,0 0 0,0 0 0,1 0-1,-1 0 1,1 0 0,0-1 0,0 1-1,4 5 1,-5-8 3,0-1 0,-1 1 0,1 0 0,0 0 0,0 0 0,0-1 0,0 1 0,0 0 0,0-1 0,0 1 0,0-1 0,0 1 0,0-1 0,0 1 0,0-1 0,0 0 0,0 0 0,1 1 0,-1-1 0,0 0 0,0 0 0,0 0 0,0 0 0,0 0 0,2-1 0,-1 0 0,0 0 0,-1 0 0,1 0 0,-1 0 0,1 0 0,-1-1 0,1 1 0,-1 0 0,0-1 0,0 1 0,1-1 0,-1 1 0,1-4 0,3-5 0,0-1 0,-1 1 0,4-20 0,-8 30 0,3-14 0,7-28 0,-10 41 0,0 0 0,1 0 0,-1 0 0,0 0 0,1 0 0,-1 0 0,1-1 0,0 1 0,-1 0 0,1 0 0,0 1 0,-1-1 0,1 0 0,0 0 0,0 0 0,0 0 0,0 1 0,0-1 0,0 0 0,0 1 0,0-1 0,0 1 0,0-1 0,0 1 0,0 0 0,2-1 0,6 1 0,-6 1 0,1-1 0,0 0 0,-1 0 0,1 0 0,0 0 0,-1 0 0,1-1 0,0 0 0,-1 0 0,1 0 0,-1 0 0,1 0 0,-1-1 0,0 1 0,0-1 0,1 0 0,-1 0 0,3-3 0,-1-1 0,1 0 0,-2 0 0,1 0 0,-1-1 0,0 0 0,4-9 0,-5 11 0,0-1 0,0 1 0,0-1 0,0 1 0,1 0 0,0 0 0,0 1 0,0-1 0,7-4 0,-11 8 0,1 1 0,0-1 0,-1 1 0,1-1 0,0 1 0,0 0 0,-1 0 0,1-1 0,0 1 0,0 0 0,-1 0 0,1 0 0,0 0 0,0 0 0,0 0 0,-1 0 0,1 0 0,0 0 0,0 0 0,0 0 0,-1 0 0,1 1 0,0-1 0,0 0 0,-1 0 0,2 1 0,-1 0 0,1 1 0,-1-1 0,1 1 0,-1-1 0,0 1 0,1-1 0,-1 1 0,0 0 0,0-1 0,1 4 0,2 3 0,-1 1 0,0 1 0,2 12 0,8 72 0,-12-81 0,-1 1 0,0-1 0,-1 1 0,-5 26 0,4-36 0,-1-10 0,1-13 0,1-3 0,1 0 0,1 1 0,1-1 0,5-25 0,-5 36 0,1 1 0,0 0 0,0 1 0,1-1 0,0 1 0,0-1 0,1 1 0,0 0 0,1 1 0,13-16 0,-17 22 6,0-1 0,0 1-1,1 0 1,-1 1 0,1-1-1,-1 0 1,1 1 0,0-1 0,-1 1-1,1 0 1,0 0 0,0 0-1,0 0 1,0 0 0,0 1-1,0-1 1,0 1 0,0 0 0,0 0-1,4 0 1,-4 1-84,0 0 0,0 0 0,0 0-1,0 1 1,0-1 0,0 1 0,-1-1 0,1 1 0,0 0-1,-1 0 1,1 0 0,-1 1 0,0-1 0,0 0 0,0 1-1,0 0 1,0-1 0,2 6 0,7 15-6748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11:38.501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48 147 24575,'0'-4'-8929,"0"-6"8929,0 1 3830,0 13-3830,0 17 1540,0 19-1540,0 14 827,0 10-827,0 5 2732,0-1-2732,0-2 0,0-5 0,2-10 0,5-13 0,1-13-8191</inkml:trace>
  <inkml:trace contextRef="#ctx0" brushRef="#br0" timeOffset="361.71">194 305 24575,'-1'6'0,"-1"1"0,0-1 0,0 0 0,-1 0 0,1 0 0,-1 0 0,-1 0 0,1-1 0,-8 10 0,6-8 0,-6 9 0,-1-1 0,-20 21 0,27-31 0,0 0 0,-1 0 0,0-1 0,0 0 0,0 0 0,0 0 0,-1-1 0,1 0 0,-12 4 0,17-6 0,0-1 0,-1 0 0,1 1 0,0-1 0,-1 0 0,1 0 0,-1 0 0,1 0 0,0 0 0,-1 0 0,1 0 0,0 0 0,-1 0 0,1-1 0,0 1 0,-1 0 0,1-1 0,0 1 0,-3-2 0,4 1 0,0 1 0,0 0 0,0 0 0,0 0 0,0 0 0,0-1 0,0 1 0,0 0 0,0 0 0,0 0 0,0 0 0,0 0 0,0-1 0,0 1 0,0 0 0,0 0 0,0 0 0,0 0 0,1 0 0,-1-1 0,0 1 0,0 0 0,0 0 0,0 0 0,0 0 0,0 0 0,0 0 0,0 0 0,1-1 0,-1 1 0,0 0 0,0 0 0,0 0 0,0 0 0,0 0 0,1 0 0,-1 0 0,0 0 0,0 0 0,0 0 0,0 0 0,1 0 0,-1 0 0,0 0 0,0 0 0,0 0 0,0 0 0,1 0 0,-1 0 0,0 0 0,0 0 0,11 1 0,-4 1 0,0 0 0,-1 0 0,1 0 0,-1 1 0,1 0 0,-1 1 0,11 7 0,39 38 0,-44-37 0,0-1 0,1 0 0,0-1 0,21 12 0,-30-20-105,0 1 0,1-1 0,-1-1 0,1 1 0,-1-1 0,1 1 0,0-1 0,0-1 0,-1 1 0,1-1 0,0 0 0,8 0 0,3-4-6721</inkml:trace>
  <inkml:trace contextRef="#ctx0" brushRef="#br0" timeOffset="741.75">377 378 24575,'0'-15'0,"1"3"0,-1-1 0,-2-18 0,2 30 0,0 0 0,0-1 0,0 1 0,0 0 0,-1-1 0,1 1 0,0 0 0,-1-1 0,1 1 0,-1 0 0,0-1 0,1 1 0,-1 0 0,0 0 0,1 0 0,-1 0 0,0 0 0,0 0 0,0 0 0,0 0 0,0 0 0,0 0 0,-1 0 0,1 1 0,0-1 0,0 0 0,0 1 0,-1-1 0,1 1 0,-2-1 0,1 1 0,-1 1 0,1-1 0,0 1 0,-1-1 0,1 1 0,0 0 0,0 0 0,0 0 0,-1 0 0,1 0 0,0 1 0,0-1 0,1 0 0,-1 1 0,0 0 0,0-1 0,1 1 0,-1 0 0,1 0 0,0 0 0,-1 0 0,0 3 0,-4 4 0,2 0 0,-1 1 0,-4 16 0,5-14 0,2-1 0,-1 1 0,1-1 0,0 21 0,2-29 0,0-1 0,-1 1 0,2 0 0,-1-1 0,0 1 0,0 0 0,1-1 0,-1 1 0,1-1 0,0 1 0,0-1 0,0 1 0,0-1 0,0 1 0,1-1 0,-1 0 0,1 0 0,-1 0 0,1 1 0,0-2 0,0 1 0,0 0 0,0 0 0,0-1 0,0 1 0,4 1 0,-5-2 0,0-1 0,0 0 0,0 0 0,0 1 0,0-1 0,0 0 0,0 0 0,0 0 0,0 0 0,0 0 0,0 0 0,0 0 0,0 0 0,0-1 0,0 1 0,0 0 0,0-1 0,0 1 0,0 0 0,0-1 0,0 1 0,1-2 0,-1 1 0,1-1 0,0 0 0,-1 1 0,1-1 0,-1 0 0,0 0 0,0 0 0,1 0 0,0-4 0,1-2 0,0-1 0,-1 1 0,0-1 0,0-9 0,4-4 0,-1 21 0,0 13 0,2 11 0,14 34 0,-17-47 0,0-1 0,1 1 0,1-1 0,0 0 0,13 15 0,-7-14-1365,-2-5-5461</inkml:trace>
  <inkml:trace contextRef="#ctx0" brushRef="#br0" timeOffset="1016.49">474 268 24575,'6'1'0,"0"0"0,0 0 0,0 0 0,0 1 0,0-1 0,0 2 0,-1-1 0,1 1 0,-1-1 0,1 2 0,-1-1 0,0 0 0,0 1 0,-1 0 0,1 0 0,-1 1 0,7 8 0,-6-7 0,0 0 0,-1 0 0,0 0 0,-1 1 0,1-1 0,-1 1 0,0 0 0,-1 0 0,0 0 0,0 0 0,0 0 0,-1 0 0,0 1 0,0 10 0,-1-16 0,0-1 0,-1 1 0,1-1 0,0 1 0,-1-1 0,1 1 0,-1-1 0,1 1 0,-1-1 0,0 1 0,0-1 0,0 0 0,1 1 0,-3 0 0,3-1 0,0-1 0,-1 0 0,1 0 0,0 0 0,0 1 0,-1-1 0,1 0 0,0 0 0,-1 0 0,1 0 0,0 0 0,0 0 0,-1 0 0,1 1 0,0-1 0,-1 0 0,1 0 0,0 0 0,-1 0 0,1 0 0,0 0 0,0-1 0,-1 1 0,1 0 0,0 0 0,-1 0 0,1 0 0,-8-12 0,6 7 7,1-1 0,0 1 0,0-1 0,0 0 0,0 1 1,1-1-1,0 0 0,0 1 0,1-1 0,0 1 0,0-1 0,0 0 0,0 1 0,1 0 0,0-1 0,3-5 0,1 0-219,-1 1 0,2 0 0,0 1-1,0-1 1,0 1 0,17-14 0,-3 4-6614</inkml:trace>
  <inkml:trace contextRef="#ctx0" brushRef="#br0" timeOffset="1258.59">815 1 24575,'0'4'0,"0"8"0,0 9 0,0 9 0,4 8 0,1 7 0,0 6 0,0 6 0,2 0 0,0-3 0,-1-7 0,3-12 0,-1-11-8191</inkml:trace>
  <inkml:trace contextRef="#ctx0" brushRef="#br0" timeOffset="1864.33">1033 171 24575,'-1'2'0,"-1"1"0,0-1 0,0 0 0,0 0 0,-1 0 0,1 0 0,0 0 0,-4 1 0,0 2 0,-5 3 0,1-1 0,-1 0 0,0 0 0,-17 6 0,28-13 0,0 0 0,0 1 0,0-1 0,-1 0 0,1 0 0,0 0 0,0 0 0,0 0 0,0 0 0,-1 0 0,1 0 0,0 0 0,0 1 0,0-1 0,0 0 0,0 0 0,0 0 0,-1 0 0,1 0 0,0 1 0,0-1 0,0 0 0,0 0 0,0 0 0,0 0 0,0 1 0,0-1 0,0 0 0,0 0 0,0 0 0,0 1 0,0-1 0,0 0 0,0 0 0,0 0 0,0 0 0,0 1 0,0-1 0,0 0 0,0 0 0,0 0 0,0 0 0,0 1 0,0-1 0,1 0 0,-1 0 0,0 0 0,0 0 0,0 1 0,0-1 0,0 0 0,1 0 0,13 10 0,25 6 0,-36-15 0,16 6 0,1-1 0,-1 0 0,39 5 0,-53-10 0,0 0 0,0-1 0,0 0 0,1 0 0,-1-1 0,0 1 0,0-1 0,0 0 0,0 0 0,0-1 0,0 0 0,0 1 0,0-2 0,-1 1 0,1-1 0,-1 1 0,0-1 0,1 0 0,-1-1 0,5-5 0,-2 2 0,0 1 0,0 0 0,1 0 0,0 1 0,9-6 0,-8 6 0,0-1 0,-1 0 0,10-8 0,-15 11 0,-1 0 0,0 0 0,1 0 0,-1 0 0,0 0 0,0 0 0,0 0 0,-1-1 0,1 1 0,-1-1 0,0 1 0,1-8 0,0 6 0,-2 0 0,1 0 0,-1 0 0,0 0 0,0 0 0,0 0 0,-1-1 0,1 1 0,-1 0 0,-1 0 0,-2-7 0,4 11 0,0 1 0,0-1 0,0 1 0,-1-1 0,1 1 0,0-1 0,-1 1 0,1-1 0,0 1 0,-1 0 0,1-1 0,0 1 0,-1 0 0,1-1 0,-1 1 0,1 0 0,-1-1 0,1 1 0,-1 0 0,1 0 0,-1-1 0,1 1 0,-1 0 0,1 0 0,-1 0 0,1 0 0,-1 0 0,1 0 0,-1 0 0,1 0 0,-1 0 0,0 0 0,1 0 0,-1 0 0,1 0 0,-1 0 0,1 0 0,-1 1 0,1-1 0,-1 0 0,1 0 0,-1 1 0,1-1 0,0 0 0,-1 1 0,1-1 0,-1 0 0,1 1 0,0-1 0,-1 1 0,1-1 0,0 0 0,-1 1 0,-2 3 0,1-1 0,0 0 0,-1 1 0,1-1 0,-3 8 0,3-6 0,1 0 0,-1 0 0,1 1 0,0-1 0,0 0 0,0 1 0,1-1 0,0 1 0,0-1 0,0 1 0,0-1 0,1 0 0,2 7 0,-2-9 0,0 0 0,1 0 0,-1 1 0,1-1 0,0 0 0,0 0 0,0-1 0,0 1 0,1 0 0,-1-1 0,1 1 0,-1-1 0,1 0 0,0 0 0,0 0 0,0 0 0,0 0 0,0-1 0,1 1 0,-1-1 0,5 1 0,5 1-227,0-1-1,1 0 1,-1-1-1,0-1 1,26-1-1,-4-2-6598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11:47.072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159 549 24575,'-1'-3'0,"0"1"0,1-1 0,-1 1 0,0 0 0,-1-1 0,1 1 0,0 0 0,-1 0 0,1 0 0,-1 0 0,1 0 0,-1 0 0,0 0 0,0 0 0,0 1 0,-3-2 0,4 2 0,0 0 0,-1 1 0,1-1 0,0 1 0,-1-1 0,1 1 0,-1 0 0,1-1 0,-1 1 0,1 0 0,-1 0 0,1 0 0,-1 0 0,1 0 0,-1 1 0,1-1 0,-1 0 0,1 1 0,0-1 0,-1 1 0,1-1 0,-1 1 0,1 0 0,0-1 0,0 1 0,-1 0 0,1 0 0,0 0 0,-2 2 0,-4 5 0,1 0 0,0 0 0,0 1 0,1 0 0,0 0 0,0 1 0,1-1 0,0 1 0,1 0 0,-3 14 0,-3 18 0,-4 48 0,13-87 0,-5 41 0,1 66 0,4-97 0,1 0 0,0 0 0,1 0 0,0 0 0,1 0 0,1-1 0,0 1 0,1-1 0,10 19 0,-12-26 0,0 0 0,0-1 0,1 0 0,-1 0 0,1 0 0,0 0 0,0-1 0,0 1 0,0-1 0,1 0 0,0 0 0,-1-1 0,1 1 0,0-1 0,6 2 0,-3-2 0,0-1 0,0 1 0,1-1 0,-1-1 0,0 0 0,0 0 0,0-1 0,0 1 0,10-4 0,2-1 0,-1-1 0,0 0 0,-1-2 0,1 0 0,-2-2 0,1 0 0,21-16 0,-23 14 0,-1-1 0,0-1 0,0 0 0,-2-1 0,0 0 0,0-1 0,-2-1 0,14-24 0,-21 34 0,0-1 0,-1-1 0,1 1 0,-1 0 0,-1-1 0,0 0 0,0 1 0,-1-1 0,0 0 0,0 0 0,-1 0 0,0 0 0,0 0 0,-1 0 0,-1 0 0,1 1 0,-2-1 0,1 0 0,-1 1 0,0-1 0,-6-9 0,0 4 0,-1 0 0,-1 0 0,0 1 0,-1 1 0,0 0 0,-1 1 0,-1 0 0,1 1 0,-2 0 0,1 1 0,-1 1 0,-1 0 0,1 1 0,-1 1 0,-23-6 0,33 10 0,1 1 0,-1 0 0,0 0 0,0 0 0,0 1 0,0 0 0,0 0 0,1 1 0,-1-1 0,0 1 0,0 1 0,-8 2 0,10-2 0,0 0 0,0 0 0,1 0 0,-1 0 0,1 1 0,-1 0 0,1 0 0,0 0 0,0 0 0,0 0 0,0 1 0,1-1 0,-1 1 0,1 0 0,0 0 0,0 0 0,-2 5 0,0 5-151,0-1-1,1 1 0,1 0 0,0 0 1,0 0-1,2 0 0,0 0 1,2 19-1,4 10-6674</inkml:trace>
  <inkml:trace contextRef="#ctx0" brushRef="#br0" timeOffset="362.75">402 1194 24575,'0'-2'0,"-2"-1"0,-1-2 0,-1 0 0,-11 5 0,-12 11 0,-6 9 0,-6 10 0,-4 6 0,1 6 0,2-2 0,9-2 0,15-14 0,15-11 0,11-14 0,9-7 0,5-11 0,-2-1-8191</inkml:trace>
  <inkml:trace contextRef="#ctx0" brushRef="#br0" timeOffset="532.4">366 1205 24575,'0'-4'0,"4"-1"0,6 2 0,4 6 0,12 8 0,4 3 0,2-2 0,-1-2 0,-1 1 0,-2-1 0,-5 1 0,-7 0-8191</inkml:trace>
  <inkml:trace contextRef="#ctx0" brushRef="#br0" timeOffset="1341.07">366 1303 24575,'10'196'0,"-1"-53"0,-6-9 0,9 148 0,-6-215 0,3-1 0,20 76 0,-23-131 0,-4-24 0,-3-24 0,-5 21 0,6 16 0,0-1 0,0 1 0,-1 0 0,1 0 0,0 0 0,0 0 0,-1 0 0,1 0 0,0 0 0,0 0 0,-1 0 0,1 0 0,0 0 0,0 0 0,0 0 0,-1 0 0,1 0 0,0 0 0,0 0 0,-1 0 0,1 0 0,0 0 0,0 0 0,-1 0 0,1 0 0,0 0 0,0 1 0,0-1 0,-1 0 0,1 0 0,0 0 0,0 0 0,0 1 0,0-1 0,-1 0 0,-16 28 0,15-23 0,-67 138 0,60-130 0,8-13 0,1 0 0,0 0 0,0 0 0,0 0 0,0 0 0,0 0 0,0 0 0,-1 0 0,1 0 0,0 0 0,0 0 0,0 0 0,0 0 0,0 0 0,0 0 0,-1-1 0,1 1 0,0 0 0,0 0 0,0 0 0,0 0 0,0 0 0,0 0 0,0 0 0,0 0 0,0 0 0,0-1 0,0 1 0,-1 0 0,1 0 0,0 0 0,0 0 0,0 0 0,0 0 0,0-1 0,0 1 0,0 0 0,0 0 0,0 0 0,0 0 0,0 0 0,0 0 0,0-1 0,0 1 0,0 0 0,0 0 0,0 0 0,0 0 0,1 0 0,-1-1 0,0-2 0,0-1 0,1 0 0,0 0 0,0 1 0,0-1 0,2-3 0,4-10 0,2 1 0,-1 1 0,2 0 0,0 0 0,1 1 0,1 0 0,20-19 0,-27 29 0,0 0 0,1 0 0,-1 0 0,1 1 0,-1 0 0,1 0 0,0 0 0,1 1 0,-1 0 0,10-2 0,-11 3 0,-1 1 0,1 0 0,0 0 0,0 0 0,-1 1 0,1-1 0,-1 1 0,1 0 0,0 0 0,-1 1 0,0 0 0,1 0 0,-1 0 0,0 0 0,0 0 0,5 5 0,17 15-21,-21-17-128,1-1 0,-1 1-1,1-1 1,-1 0-1,1 0 1,0-1 0,1 1-1,7 2 1,-2-4-6677</inkml:trace>
  <inkml:trace contextRef="#ctx0" brushRef="#br0" timeOffset="1889.14">2166 463 24575,'0'-12'0,"-1"-5"0,4 26 0,29 401 0,-28 2 0,-4-295 0,-1 113 0,1-255-1365,0-5-5461</inkml:trace>
  <inkml:trace contextRef="#ctx0" brushRef="#br0" timeOffset="3528.25">2057 524 24575,'14'-2'0,"0"0"0,0-1 0,0 0 0,0-1 0,-1-1 0,20-9 0,-3 2 0,66-22 0,169-36 0,106 13 0,-278 46 99,764-95-489,-5-22-230,-753 110 620,251-34 0,-345 52 0,1-1 0,0 0 0,0 1 0,0 0 0,0 0 0,0 0 0,-1 1 0,1-1 0,0 2 0,0-1 0,0 1 0,6 2 0,-12-4 2,1 1 1,0 0-1,0-1 1,0 1-1,0 0 1,0 0 0,-1-1-1,1 1 1,0 0-1,-1 0 1,1 0 0,-1 0-1,1 0 1,-1 0-1,1 0 1,-1 0 0,0 0-1,1 0 1,-1 0-1,0 0 1,0 1-1,0-1 1,0 0 0,0 0-1,0 0 1,0 2-1,-11 31 462,6-22-238,-12 43-192,2 0-1,2 2 0,3-1 1,-4 83-1,11 235-61,6-238 41,-6 0-13,1-110 0,-1 0 0,-2 0 0,-8 28 0,8-35 0,-2-1 0,0 0 0,-1-1 0,-12 21 0,14-29 0,0 0 0,0-1 0,-1 0 0,0 0 0,0-1 0,-1 0 0,0 0 0,-1-1 0,-14 8 0,-16 7 0,0-3 0,-61 20 0,-88 15 0,132-38 0,-697 160-449,-111 31-102,580-123 551,-574 146 0,840-225 55,12-2 22,0-1 1,-1 1 0,1-1 0,0 0 0,-1-1 0,1 1 0,0-1 0,-1-1 0,-9 0 0,15 0-73,1 1 1,-1-1-1,0 1 1,1-1-1,-1 1 1,1-1-1,-1 1 1,1-1-1,-1 1 1,1-1 0,-1 0-1,1 1 1,0-1-1,-1 0 1,1 1-1,0-1 1,0 0-1,0 1 1,-1-1-1,1 0 1,0 0 0,0 1-1,0-1 1,0 0-1,0 0 1,0 1-1,0-1 1,0 0-1,1 0 1,-1 1-1,0-1 1,1-1 0,9-27-36,-8 25 43,13-30-13,-7 16 0,0-1 0,-1 1 0,-1-1 0,6-32 0,0-40 0,14-148 0,-24 170 0,2 0 0,4 1 0,3-1 0,26-91 0,-8 40 0,-7 26 0,-18 84 0,0 0 0,0 1 0,1-1 0,0 1 0,1 0 0,12-14 0,-11 14 0,-1 0 0,1-1 0,-1 1 0,-1-1 0,0 0 0,4-11 0,15-84 0,-17 67 0,14-40 0,2-11 0,-22 88-68,-1 0 0,0-1-1,1 1 1,-1 0 0,1 0 0,0 0-1,-1 0 1,1 0 0,0 0 0,-1 0-1,1 0 1,0 0 0,0 1 0,0-1-1,0 0 1,0 0 0,0 1 0,0-1-1,1 0 1,9-3-6758</inkml:trace>
  <inkml:trace contextRef="#ctx0" brushRef="#br0" timeOffset="4294.7">3127 877 24575,'-4'-4'0,"-8"-10"0,-1-4 0,-1 1 0,2-2 0,3 8 0,3 13 0,2 15 0,3 13 0,0 11 0,4 8 0,0 1 0,0 0 0,0-2 0,-1-2 0,3-6 0,1-5 0,0-9-8191</inkml:trace>
  <inkml:trace contextRef="#ctx0" brushRef="#br0" timeOffset="4512.22">3164 1242 24575,'0'2'0,"0"5"0,0 11 0,0 6 0,0 1 0,0 2 0,4-4 0,1-8 0,0-7-8191</inkml:trace>
  <inkml:trace contextRef="#ctx0" brushRef="#br0" timeOffset="4867.97">3261 1011 24575,'0'4'0,"0"1"0,0-1 0,1 1 0,0-1 0,0 1 0,0-1 0,0 0 0,1 1 0,2 4 0,-3-7 0,0 0 0,1 0 0,-1 0 0,1 0 0,0 0 0,0 0 0,0 0 0,-1-1 0,1 1 0,1-1 0,-1 1 0,0-1 0,0 0 0,1 0 0,-1 0 0,0 0 0,1 0 0,-1-1 0,1 1 0,-1-1 0,1 1 0,3-1 0,-3 0 0,0 0 0,0-1 0,0 1 0,0-1 0,-1 0 0,1 0 0,0 0 0,0 0 0,0 0 0,-1 0 0,1-1 0,-1 1 0,1-1 0,-1 0 0,0 0 0,1 0 0,-1 0 0,0 0 0,0-1 0,-1 1 0,1 0 0,0-1 0,1-3 0,-2 5 0,0-1 0,0 1 0,-1-1 0,1 0 0,0 1 0,-1-1 0,1 0 0,-1 0 0,1 1 0,-1-1 0,0 0 0,0 0 0,0 1 0,0-1 0,0 0 0,0 0 0,-1 0 0,1 1 0,0-1 0,-1 0 0,0 0 0,1 1 0,-1-1 0,0 1 0,0-1 0,0 0 0,0 1 0,0 0 0,0-1 0,0 1 0,0 0 0,-1-1 0,1 1 0,0 0 0,-1 0 0,1 0 0,-4-1 0,4 1-26,-1 0 0,0 1-1,0 0 1,1-1 0,-1 1 0,0 0-1,0 0 1,0 0 0,1 0 0,-1 0-1,0 0 1,0 0 0,0 1 0,1-1-1,-1 1 1,0-1 0,0 1 0,1 0-1,-1-1 1,1 1 0,-1 0 0,1 0-1,-1 0 1,1 1 0,-1-1 0,1 0-1,0 0 1,0 1 0,-1-1 0,1 1-1,0-1 1,1 1 0,-1-1 0,0 1-1,0 0 1,0-1 0,1 1 0,-1 0-1,1 0 1,0-1 0,-1 1 0,1 0-1,0 0 1,0 0 0,0-1 0,0 1-1,1 0 1,-1 0 0,0 0 0,1-1-1,0 3 1,6 10-6800</inkml:trace>
  <inkml:trace contextRef="#ctx0" brushRef="#br0" timeOffset="5197.93">3589 938 24575,'-1'0'0,"1"0"0,-1 1 0,0-1 0,1 1 0,-1-1 0,0 1 0,1-1 0,-1 1 0,0-1 0,1 1 0,-1-1 0,1 1 0,-1 0 0,1-1 0,-1 1 0,1 0 0,-1-1 0,1 1 0,0 0 0,-1 1 0,-7 22 0,5-17 0,1-1 0,0-1 0,0 1 0,1 0 0,0-1 0,0 1 0,0 0 0,1 6 0,0-10 0,0-1 0,0 1 0,0-1 0,1 1 0,-1-1 0,0 1 0,1-1 0,0 1 0,-1-1 0,1 1 0,0-1 0,0 0 0,0 1 0,-1-1 0,1 0 0,1 0 0,-1 0 0,0 1 0,0-1 0,0 0 0,1-1 0,-1 1 0,0 0 0,1 0 0,-1-1 0,1 1 0,-1 0 0,0-1 0,1 1 0,0-1 0,1 0 0,-1 1 0,1 0 0,-1-1 0,1 1 0,-1-1 0,1 0 0,-1 0 0,1 0 0,-1 0 0,0 0 0,1 0 0,-1-1 0,1 1 0,-1-1 0,1 0 0,-1 0 0,0 0 0,0 0 0,1 0 0,-1 0 0,0 0 0,0-1 0,0 1 0,0-1 0,-1 0 0,1 1 0,0-1 0,-1 0 0,1 0 0,-1 0 0,1 0 0,-1 0 0,0-1 0,1-2 0,-1 1 0,0 0 0,0 0 0,0 1 0,-1-1 0,1 0 0,-1 0 0,0 0 0,-1 0 0,1 1 0,-1-1 0,1 0 0,-1 0 0,0 0 0,0 1 0,-1-1 0,1 1 0,-1-1 0,0 1 0,0-1 0,-3-3 0,-17-13 120,22 20-155,-1-1-1,1 1 1,-1 0 0,1-1-1,-1 1 1,1 0-1,-1-1 1,1 1 0,-1 0-1,1 0 1,-1-1 0,0 1-1,1 0 1,-1 0 0,0 0-1,1 0 1,-1 0 0,1 0-1,-1 0 1,0 0-1,1 0 1,-1 0 0,1 0-1,-1 0 1,0 1 0,1-1-1,-1 0 1,1 0 0,-1 0-1,1 1 1,-1-1 0,1 0-1,-1 1 1,1-1-1,-1 1 1,1-1 0,-1 1-1,1-1 1,-1 0 0,1 1-1,-1 0 1,-1 11-6791</inkml:trace>
  <inkml:trace contextRef="#ctx0" brushRef="#br0" timeOffset="5402.53">3869 1023 24575,'0'4'0,"0"10"0,0 7 0,0 3 0,-2 2 0,-1 1 0,1 2 0,2-4 0,1-8 0,1-7-8191</inkml:trace>
  <inkml:trace contextRef="#ctx0" brushRef="#br0" timeOffset="5790.14">3955 780 24575,'0'15'0,"-1"-2"0,1 0 0,1 0 0,0 0 0,5 23 0,-4-33 0,-1 1 0,0-1 0,1 0 0,-1 1 0,1-1 0,0 0 0,0 0 0,0 0 0,0 0 0,1 0 0,-1-1 0,1 1 0,0-1 0,0 1 0,0-1 0,0 0 0,0 0 0,0-1 0,0 1 0,1-1 0,5 3 0,-7-4 0,0 1 0,-1 0 0,1-1 0,0 0 0,0 1 0,0-1 0,0 0 0,0 0 0,-1 0 0,1 0 0,0 0 0,0 0 0,0 0 0,0-1 0,0 1 0,-1-1 0,1 1 0,0-1 0,0 0 0,-1 0 0,1 0 0,-1 0 0,1 0 0,0 0 0,-1 0 0,0 0 0,1-1 0,-1 1 0,0 0 0,0-1 0,0 1 0,1-1 0,-2 0 0,1 1 0,0-1 0,1-2 0,-1-1 0,1 1 0,-1 0 0,-1-1 0,1 1 0,0-1 0,-1 1 0,0-1 0,0 1 0,-1-1 0,1 1 0,-1 0 0,0-1 0,0 1 0,-3-7 0,2 6 0,0 1 0,0 0 0,-1-1 0,0 1 0,0 0 0,0 1 0,0-1 0,-1 0 0,1 1 0,-1 0 0,-7-5 0,8 6 0,0 0 0,0 1 0,0-1 0,0 1 0,0 0 0,0 0 0,0 0 0,-1 0 0,1 1 0,0-1 0,0 1 0,-1 0 0,1 0 0,0 0 0,-1 0 0,1 1 0,-7 1 0,10-2-23,0 0 0,-1 0 0,1 0 0,0 0 0,0 0-1,-1 0 1,1 0 0,0 0 0,0 0 0,-1 0 0,1 0 0,0 0-1,0 0 1,-1 0 0,1 0 0,0 0 0,0 0 0,-1 1 0,1-1-1,0 0 1,0 0 0,0 0 0,-1 0 0,1 1 0,0-1 0,0 0-1,0 0 1,0 1 0,-1-1 0,1 0 0,0 0 0,0 0 0,0 1-1,0-1 1,0 0 0,0 1 0,0-1 0,0 0 0,0 0 0,0 1 0,0-1-1,0 0 1,0 0 0,0 1 0,0-1 0,0 0 0,0 0 0,0 1-1,0-1 1,0 0 0,0 0 0,0 1 0,0-1 0,1 0 0,-1 0-1,0 1 1,0-1 0,1 0 0,6 5-6803</inkml:trace>
  <inkml:trace contextRef="#ctx0" brushRef="#br0" timeOffset="6428.04">4271 707 24575,'-3'0'0,"0"0"0,0 1 0,0 0 0,0-1 0,0 1 0,0 0 0,1 0 0,-1 1 0,0-1 0,1 1 0,-1-1 0,1 1 0,0 0 0,-1 0 0,1 0 0,0 0 0,0 0 0,0 0 0,0 1 0,1-1 0,-1 0 0,1 1 0,-1 0 0,0 2 0,0 0 0,0 0 0,0 0 0,0 0 0,1 0 0,0 0 0,0 0 0,0 0 0,1 0 0,-1 1 0,1-1 0,1 0 0,-1 0 0,2 7 0,-1-9 0,1-1 0,-1 1 0,0-1 0,1 1 0,0-1 0,0 0 0,0 1 0,0-1 0,0 0 0,0 0 0,0-1 0,1 1 0,-1 0 0,0-1 0,1 0 0,0 1 0,-1-1 0,1 0 0,0 0 0,-1 0 0,1-1 0,0 1 0,0-1 0,0 1 0,0-1 0,0 0 0,3-1 0,-3 2 0,1-1 0,0 0 0,-1 0 0,1-1 0,-1 1 0,1-1 0,0 1 0,-1-1 0,1-1 0,-1 1 0,0 0 0,1-1 0,-1 1 0,0-1 0,0 0 0,0 0 0,0 0 0,0-1 0,-1 1 0,1-1 0,3-4 0,-4 4 0,-1-1 0,1 1 0,-1-1 0,1 0 0,-1 1 0,0-1 0,-1 0 0,1 0 0,-1 0 0,1 0 0,-1 0 0,-1-7 0,-1 1 0,0 0 0,-1 0 0,-6-14 0,2 7 0,7 16 0,0 1 0,0-1 0,0 1 0,0-1 0,0 1 0,0-1 0,0 1 0,0-1 0,0 1 0,0-1 0,0 1 0,0-1 0,0 1 0,0-1 0,0 1 0,0-1 0,1 1 0,-1-1 0,0 1 0,0-1 0,1 1 0,-1-1 0,0 1 0,0-1 0,1 1 0,-1 0 0,1-1 0,-1 1 0,0 0 0,1-1 0,-1 1 0,1 0 0,-1 0 0,1-1 0,-1 1 0,1 0 0,-1 0 0,1 0 0,0-1 0,25-3 0,-19 4 0,0-1 0,1 0 0,-1-1 0,0 1 0,1-1 0,-1-1 0,0 0 0,0 0 0,-1 0 0,1 0 0,-1-1 0,1 0 0,8-8 0,-17 16 0,0 0 0,0 1 0,1-1 0,-1 0 0,1 1 0,1-1 0,-2 10 0,2-12 0,0 1 0,0 0 0,0 0 0,0-1 0,0 1 0,1 0 0,-1-1 0,1 1 0,-1 0 0,1-1 0,0 1 0,0-1 0,0 1 0,1-1 0,-1 1 0,1-1 0,-1 0 0,1 0 0,0 0 0,0 0 0,0 0 0,0 0 0,0 0 0,0-1 0,0 1 0,1-1 0,-1 1 0,0-1 0,1 0 0,-1 0 0,1 0 0,3 0 0,-2 0 0,0 0 0,0 0 0,0-1 0,1 0 0,-1 0 0,0 0 0,0-1 0,1 1 0,-1-1 0,0 0 0,0 0 0,0 0 0,0-1 0,0 1 0,0-1 0,-1 0 0,1 0 0,0-1 0,-1 1 0,4-4 0,-3 2 7,0-1 0,0 0 0,-1 0 0,1 0 0,-1 0 1,-1 0-1,1-1 0,-1 1 0,1-1 0,-1 0 0,-1 0 0,1 0 0,-1 0 0,-1 0 0,1 0 0,-1-11 0,0 14-49,0 0-1,0 0 1,0 0-1,-1 0 1,1 0-1,-1 0 1,0 0 0,0 0-1,0 0 1,0 1-1,0-1 1,-1 0-1,0 1 1,1-1 0,-1 1-1,0-1 1,0 1-1,0 0 1,0 0-1,0 0 1,-1 0 0,1 0-1,-1 1 1,1-1-1,-1 1 1,0-1-1,1 1 1,-1 0 0,0 0-1,0 0 1,0 0-1,0 1 1,0-1-1,-4 1 1,-18 0-6784</inkml:trace>
  <inkml:trace contextRef="#ctx0" brushRef="#br0" timeOffset="8036.08">4976 768 24575,'564'-35'0,"-347"15"0,-12 0 88,51-4-1541,-235 23-5373</inkml:trace>
  <inkml:trace contextRef="#ctx0" brushRef="#br0" timeOffset="8315.29">6144 585 24575,'-17'-3'-9126,"16"2"9131,1 1 1,-1 0 0,0-1 0,1 1-1,-1-1 1,0 1 0,1-1-1,-1 1 1,1-1 0,-1 0 0,1 1-1,-1-1 1,1 0 0,-1 1 0,1-1-1,-1 0 1,1 0 0,0 1-1,0-1 1,-1 0 0,1-1 0,0 1 223,0 0 1,0 1-1,0-1 1,0 0-1,0 0 1,1 0-1,-1 0 1,0 1-1,0-1 1,1 0-1,-1 0 1,1 0-1,-1 1 1,0-1-1,1 0 1,0 1-1,-1-1 1,1 0-1,-1 1 1,2-2-1,15-5-738,-12 6 864,0 0-1,0 0 1,1 1 0,-1 0-1,0 0 1,0 0 0,1 1-1,-1 0 1,0 0 0,6 2-1,-5-1-261,1 1-1,-1-1 0,0 2 1,0-1-1,0 1 0,0-1 1,-1 2-1,1-1 0,-1 1 1,0-1-1,-1 1 0,5 6 1,-6-7-107,0 0 0,0 0 0,0 0 1,-1 0-1,1 1 0,-1-1 1,0 1-1,-1-1 0,1 1 0,-1 0 1,0 0-1,0 0 0,0-1 1,-1 1-1,0 0 0,0 0 0,0 0 1,-1 0-1,1 0 0,-1 0 1,0 0-1,0 0 0,-1-1 1,0 1-1,1-1 0,-2 1 0,1-1 1,0 1-1,-6 6 0,-29 27-1351,22-23-5461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11:56.140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126 139 24575,'-2'-2'0,"1"-1"0,-1 1 0,1 0 0,-1 0 0,0 0 0,0 0 0,0 0 0,0 0 0,0 1 0,0-1 0,0 1 0,-5-3 0,5 4 0,1 0 0,-1-1 0,1 1 0,0 0 0,-1 0 0,1 0 0,-1 0 0,1 1 0,-1-1 0,1 0 0,0 1 0,-1-1 0,1 1 0,-1-1 0,1 1 0,0-1 0,0 1 0,-1 0 0,1 0 0,0 0 0,0 0 0,0 0 0,0 0 0,0 0 0,-1 2 0,-5 5 0,1 0 0,1 1 0,0 0 0,0 0 0,0 0 0,1 1 0,1 0 0,0 0 0,0-1 0,-2 16 0,1 4 0,1 1 0,0 39 0,3-65 0,0 0 0,0 0 0,1 0 0,-1 0 0,1 0 0,0 0 0,0 0 0,0 0 0,0 0 0,1-1 0,0 1 0,-1-1 0,1 1 0,5 5 0,-5-6 0,1-1 0,-1 0 0,1 0 0,0-1 0,-1 1 0,1 0 0,0-1 0,0 0 0,0 1 0,0-1 0,0-1 0,0 1 0,1 0 0,-1-1 0,0 1 0,0-1 0,0 0 0,6-1 0,2 0 0,-1 0 0,1-1 0,-1-1 0,1 0 0,-1 0 0,0-1 0,0 0 0,0-1 0,-1 0 0,0-1 0,0 0 0,0 0 0,0-1 0,-1 0 0,0 0 0,-1-1 0,0 0 0,0-1 0,0 1 0,-1-1 0,-1 0 0,1-1 0,-2 0 0,7-16 0,-7 16 0,-1-1 0,0 1 0,-1-1 0,0 0 0,0 0 0,-1 0 0,-1 0 0,0 0 0,0 0 0,-4-19 0,2 21 0,0 1 0,-1-1 0,0 1 0,0 0 0,-1 0 0,0 0 0,0 0 0,-1 0 0,0 1 0,-1 0 0,1 0 0,-1 1 0,-1-1 0,-8-6 0,11 10 0,0 0 0,0 0 0,-1 0 0,1 1 0,-1-1 0,0 1 0,1 0 0,-1 1 0,0-1 0,0 1 0,-8-1 0,10 2 0,1 0 0,-1 0 0,1 0 0,-1 0 0,1 1 0,-1-1 0,1 1 0,0-1 0,-1 1 0,1 0 0,0 0 0,0 0 0,0 0 0,-1 1 0,1-1 0,0 1 0,1-1 0,-1 1 0,0-1 0,0 1 0,1 0 0,-1 0 0,1 0 0,-1 0 0,1 0 0,-1 2 0,-2 6-170,0 0-1,1 0 0,1 0 1,0 0-1,0 1 0,1-1 1,0 21-1,0 5-6655</inkml:trace>
  <inkml:trace contextRef="#ctx0" brushRef="#br0" timeOffset="346.71">260 443 24575,'0'-2'0,"0"-5"0,-2-1 0,-7 0 0,-7 3 0,-7 9 0,-5 9 0,-2 6 0,4 4 0,3 2 0,5 5 0,8-2 0,11-7 0,6-8 0,6-6 0,1-12 0,-3-3-8191</inkml:trace>
  <inkml:trace contextRef="#ctx0" brushRef="#br0" timeOffset="1209.77">187 467 24575,'15'-4'0,"-14"3"0,0 1 0,0 0 0,0-1 0,0 1 0,0 0 0,0-1 0,0 1 0,0 0 0,0 0 0,0 0 0,0 0 0,0 0 0,0 0 0,0 0 0,0 0 0,0 0 0,0 0 0,-1 0 0,1 1 0,0-1 0,0 0 0,0 1 0,0-1 0,0 1 0,0-1 0,0 1 0,1 0 0,10 10 0,0 0 0,-1 1 0,0 0 0,-1 0 0,11 18 0,-2-5 0,-13-12 0,-6-13 0,0 0 0,-1 0 0,1 0 0,0 1 0,0-1 0,0 0 0,0 0 0,0 0 0,0 0 0,0 1 0,0-1 0,-1 0 0,1 0 0,0 0 0,0 0 0,0 0 0,0 0 0,-1 0 0,1 1 0,0-1 0,0 0 0,0 0 0,0 0 0,-1 0 0,1 0 0,0 0 0,0 0 0,0 0 0,-1 0 0,1 0 0,0 0 0,0 0 0,0 0 0,-1 0 0,1 0 0,0 0 0,-3-1 0,1 0 0,-1 1 0,0-1 0,1 0 0,-1 0 0,1-1 0,-4-2 0,-26-26 0,26 24 0,1 0 0,-1 1 0,-11-9 0,16 14 0,1 0 0,0 0 0,0-1 0,0 1 0,0 0 0,-1 0 0,1 0 0,0 0 0,0 0 0,0 0 0,-1 0 0,1 0 0,0 0 0,0 0 0,-1 0 0,1 0 0,0 0 0,0 0 0,0 0 0,-1 0 0,1 0 0,0 0 0,0 0 0,0 0 0,-1 0 0,1 0 0,0 0 0,0 0 0,0 0 0,-1 0 0,1 1 0,0-1 0,0 0 0,0 0 0,0 0 0,-1 0 0,1 0 0,0 1 0,0-1 0,0 0 0,0 0 0,-1 1 0,-1 13 0,4 19 0,-2-31 0,15 85 0,-9-56 0,4 37 0,-7-19 0,-4 62 0,0-107 0,0 0 0,-1 0 0,0-1 0,0 1 0,0 0 0,0 0 0,0-1 0,-1 0 0,0 1 0,1-1 0,-1 0 0,0 0 0,-4 2 0,-14 17 0,1 9 0,1 0 0,2 0 0,1 2 0,1 0 0,-17 58 0,92-260 0,-56 152 0,6-18 0,-10 33 0,1 1 0,0-1 0,0 0 0,-1 0 0,1 1 0,0-1 0,1 0 0,-1 1 0,0-1 0,0 1 0,1-1 0,-1 1 0,2-2 0,-2 3 0,-1 0 0,1 0 0,0 0 0,-1 0 0,1 0 0,-1 0 0,1 0 0,0 0 0,-1 0 0,1 0 0,-1 0 0,1 0 0,-1 0 0,1 0 0,0 1 0,-1-1 0,1 0 0,-1 0 0,1 1 0,-1-1 0,1 0 0,-1 1 0,1-1 0,-1 1 0,1 0 0,13 14 0,-8-8 0,1-3-72,-1 1 1,0-1-1,1 0 0,0 0 0,0-1 0,0 1 0,1-2 0,-1 1 1,1-1-1,-1 0 0,1-1 0,0 0 0,0 0 0,-1 0 0,1-1 1,0 0-1,0-1 0,11-2 0,0 0-6754</inkml:trace>
  <inkml:trace contextRef="#ctx0" brushRef="#br0" timeOffset="2516.77">1038 224 24575,'-2'-4'0,"-1"0"0,1 1 0,0-1 0,0 0 0,0 0 0,0 0 0,1-1 0,-1 1 0,0-8 0,0 4 0,1 0 0,0 0 0,1-16 0,-2 187 0,3-80 0,12 350 0,0-36 0,-14-567-1365,1 121-5461</inkml:trace>
  <inkml:trace contextRef="#ctx0" brushRef="#br0" timeOffset="3747.74">1099 333 24575,'-4'-47'0,"2"37"0,1 0 0,0 0 0,1 0 0,0 0 0,2-14 0,-1 22 0,-1 0 0,1 0 0,0 0 0,0 1 0,-1-1 0,1 0 0,0 0 0,0 1 0,1-1 0,-1 1 0,0-1 0,1 1 0,-1-1 0,0 1 0,1 0 0,0 0 0,-1 0 0,1 0 0,0 0 0,-1 0 0,1 0 0,0 0 0,0 1 0,0-1 0,0 1 0,0-1 0,3 1 0,6-1 0,0 0 0,0 1 0,21 2 0,-15 0 0,143 3 0,0-6 0,179-25 0,310-87 0,-620 106 0,76-12 0,-102 18 0,0 1 0,0 0 0,-1-1 0,1 1 0,0 1 0,0-1 0,0 0 0,0 1 0,0 0 0,0-1 0,-1 1 0,1 0 0,0 1 0,2 0 0,-3 0 0,0 0 0,0 0 0,0 0 0,0 0 0,0 0 0,-1 0 0,1 1 0,-1-1 0,0 0 0,0 1 0,0-1 0,0 1 0,0-1 0,0 1 0,0 2 0,3 21 0,0-1 0,-2 1 0,-1 0 0,-2 27 0,0-9 0,-6 1002 0,7-1030 0,1-7 0,-1 0 0,-1 1 0,1-1 0,-4 12 0,4-18 0,-1-1 0,0 1 0,0-1 0,0 0 0,0 1 0,-1-1 0,1 0 0,0 1 0,-1-1 0,0 0 0,0 0 0,1 0 0,-1-1 0,0 1 0,0 0 0,-1-1 0,1 1 0,0-1 0,-4 2 0,-6 1 0,0 0 0,-1-1 0,1 0 0,0-1 0,-14 1 0,-22 3 0,-280 84 0,199-51 0,-916 227 0,1027-262 0,-4 1 0,1-1 0,-1 0 0,-27 0 0,49-4 0,-1 0 0,0 1 0,1-1 0,-1 0 0,0 0 0,1 0 0,-1 0 0,0 0 0,1 0 0,-1 0 0,0 0 0,1 0 0,-1-1 0,1 1 0,-1 0 0,0 0 0,1-1 0,-1 1 0,1 0 0,-1 0 0,0-1 0,1 1 0,-1-1 0,1 1 0,0-1 0,-1 1 0,1 0 0,-1-1 0,1 0 0,-1 1 0,1-1 0,0 1 0,0-1 0,-1 1 0,1-1 0,0 0 0,0 1 0,-1-1 0,1 0 0,0 1 0,0-1 0,0 1 0,0-1 0,0 0 0,0 0 0,1-3 0,1-1 0,-1 1 0,1 0 0,0 0 0,4-7 0,0-1 0,3-9 0,-1-1 0,-1 0 0,-1 0 0,-1-1 0,4-45 0,-6-121 0,-4 124 0,-27-494 0,4 113 0,24 446 0,0-9 0,0 0 0,1-1 0,4-17 0,-4 26 0,-1-1 0,1 1 0,-1-1 0,1 1 0,0-1 0,0 1 0,0-1 0,-1 1 0,1 0 0,1-1 0,-1 1 0,0 0 0,1-1 0,-1 1 0,0 1 0,0-1 0,0 1 0,0 0 0,0-1 0,0 1 0,0 0 0,0 0 0,0 0 0,0 0 0,0 0 0,0 0 0,0 0 0,0 0 0,0 0 0,0 0 0,0 0 0,0 1 0,0-1 0,0 0 0,0 1 0,-1-1 0,3 2 0,8 6-1365,-2 4-5461</inkml:trace>
  <inkml:trace contextRef="#ctx0" brushRef="#br0" timeOffset="4229.19">1403 637 24575,'0'-4'0,"0"9"0,0 14 0,0 16 0,0 11 0,0 9 0,0 8 0,0 8 0,-4-2 0,-1-7 0,-1-9 0,2-10 0,3-12 0,2-14 0,5-9 0,1-6-8191</inkml:trace>
  <inkml:trace contextRef="#ctx0" brushRef="#br0" timeOffset="4904.39">1500 820 24575,'-1'24'0,"0"-11"0,1 0 0,0 0 0,3 18 0,-3-29 0,0 0 0,0 0 0,1 0 0,-1 0 0,1 0 0,0 0 0,-1 0 0,1 0 0,0 0 0,0-1 0,0 1 0,0 0 0,1 0 0,-1-1 0,0 1 0,1-1 0,-1 1 0,1-1 0,-1 0 0,1 0 0,0 1 0,0-1 0,-1 0 0,1-1 0,0 1 0,0 0 0,2 0 0,-1-1 0,-1 1 0,0-1 0,0-1 0,1 1 0,-1 0 0,0-1 0,0 1 0,1-1 0,-1 0 0,0 1 0,0-1 0,0 0 0,0 0 0,0 0 0,0-1 0,-1 1 0,1 0 0,0-1 0,0 0 0,-1 1 0,1-1 0,-1 0 0,0 1 0,1-1 0,-1 0 0,0 0 0,0 0 0,0 0 0,1-3 0,0-1 0,1 0 0,-1 0 0,0 0 0,-1 0 0,0 0 0,0 0 0,0-1 0,0 1 0,-1-9 0,-1 10 0,-1-1 0,1 1 0,-1 0 0,0 0 0,-1 0 0,1 0 0,-1 0 0,0 0 0,-5-5 0,7 8 0,0 0 0,-1 1 0,0-1 0,1 0 0,-1 1 0,0 0 0,0-1 0,0 1 0,0 0 0,0 0 0,-2-1 0,3 2 0,0-1 0,0 1 0,0 0 0,0 0 0,-1 0 0,1 0 0,0 0 0,0 0 0,0 0 0,0 0 0,0 1 0,0-1 0,0 0 0,0 1 0,0-1 0,0 0 0,0 1 0,0 0 0,0-1 0,0 1 0,1-1 0,-1 1 0,0 0 0,-1 1 0,2-2 0,-1 1 0,0-1 0,1 1 0,-1-1 0,0 1 0,1 0 0,-1 0 0,1-1 0,-1 1 0,1 0 0,0 0 0,-1-1 0,1 1 0,0 0 0,-1 0 0,1 0 0,0 0 0,0-1 0,0 1 0,0 0 0,0 0 0,0 0 0,0 0 0,0 0 0,0 1 0,1-1 0,0 0 0,-1 0 0,1 0 0,0 0 0,0 0 0,0 0 0,0 0 0,0 0 0,0 0 0,0-1 0,0 1 0,0 0 0,0-1 0,0 1 0,2 0 0,1 1 0,1-1 0,-1 1 0,1-1 0,0 0 0,-1 0 0,1-1 0,0 1 0,8-1 0,-9-1 0,0 0 0,0 0 0,-1-1 0,1 1 0,0-1 0,-1 1 0,1-1 0,-1 0 0,1-1 0,-1 1 0,0-1 0,0 1 0,0-1 0,0 0 0,0 0 0,-1 0 0,0 0 0,3-5 0,-5 8 0,0 0 0,0 1 0,0-1 0,0 0 0,0 0 0,0 0 0,0 0 0,1 1 0,-1-1 0,0 0 0,0 0 0,0 0 0,0 1 0,0-1 0,0 0 0,0 0 0,0 0 0,0 0 0,1 0 0,-1 1 0,0-1 0,0 0 0,0 0 0,0 0 0,1 0 0,-1 0 0,0 0 0,0 0 0,0 1 0,0-1 0,1 0 0,-1 0 0,0 0 0,0 0 0,0 0 0,1 0 0,-1 0 0,0 0 0,0 0 0,0 0 0,0 0 0,1 0 0,-1 0 0,0 0 0,0 0 0,0-1 0,1 1 0,-1 0 0,0 0 0,0 0 0,0 0 0,0 0 0,1 0 0,-1 0 0,0 0 0,0-1 0,0 1 0,0 0 0,0 0 0,0 0 0,1 0 0,-1-1 0,0 1 0,0 0 0,0 0 0,0 0 0,0 0 0,0-1 0,0 1 0,3 23 0,0-4 0,-1-14 0,0-1 0,1 0 0,-1 0 0,1 0 0,0 0 0,0 0 0,0-1 0,1 0 0,-1 1 0,1-1 0,0 0 0,0-1 0,0 1 0,0-1 0,5 2 0,-7-3 0,0 0 0,0 0 0,-1 0 0,1 0 0,0 0 0,0-1 0,0 1 0,1-1 0,-1 0 0,0 1 0,0-1 0,0 0 0,0 0 0,0 0 0,0-1 0,0 1 0,0 0 0,0-1 0,0 1 0,0-1 0,0 0 0,0 0 0,0 0 0,0 0 0,0 0 0,-1 0 0,1 0 0,0-1 0,-1 1 0,1 0 0,-1-1 0,1 0 0,-1 1 0,0-1 0,0 0 0,2-1 0,-1-3 0,0 1 0,-1-1 0,1 1 0,-1-1 0,0 0 0,-1 0 0,1 0 0,-1 1 0,0-1 0,-1 0 0,1 0 0,-1 0 0,0 1 0,0-1 0,-1 0 0,-4-9 0,5 12 0,0 0 0,0 0 0,-1 1 0,1-1 0,-1 0 0,1 1 0,-1-1 0,0 1 0,0 0 0,0 0 0,0 0 0,0 0 0,-1 0 0,1 0 0,-1 0 0,1 1 0,-1-1 0,1 1 0,-1 0 0,0-1 0,0 1 0,0 1 0,0-1 0,0 0 0,0 1 0,0-1 0,0 1 0,0 0 0,0 0 0,0 0 0,0 1 0,1-1 0,-6 2 0,-11 8-1365,6 4-5461</inkml:trace>
  <inkml:trace contextRef="#ctx0" brushRef="#br0" timeOffset="5839.02">1926 711 24575,'0'-3'0,"1"0"0,0 0 0,0 0 0,-1 0 0,2 0 0,-1 1 0,0-1 0,1 0 0,-1 1 0,4-4 0,4-11 0,-8 16 0,1-2 0,0-1 0,-1 1 0,1-1 0,-1 0 0,0 0 0,0 0 0,0 0 0,0 0 0,-1 0 0,0 0 0,1 0 0,-1 0 0,-1-5 0,1 8 0,0 1 0,0 0 0,0 0 0,0 0 0,0 0 0,0-1 0,0 1 0,0 0 0,0 0 0,0 0 0,0 0 0,-1-1 0,1 1 0,0 0 0,0 0 0,0 0 0,0 0 0,0-1 0,0 1 0,0 0 0,0 0 0,-1 0 0,1 0 0,0 0 0,0 0 0,0 0 0,0-1 0,0 1 0,-1 0 0,1 0 0,0 0 0,0 0 0,0 0 0,0 0 0,-1 0 0,1 0 0,0 0 0,0 0 0,0 0 0,0 0 0,-1 0 0,1 0 0,0 0 0,0 0 0,0 0 0,0 0 0,-1 0 0,1 0 0,0 0 0,-6 11 0,-2 14 0,7-19 0,1 0 0,-1 1 0,1-1 0,1 0 0,-1 0 0,3 9 0,-3-14 0,0 0 0,0 1 0,0-1 0,1 0 0,-1 0 0,0 0 0,1 0 0,-1 0 0,1 1 0,0-1 0,-1 0 0,1 0 0,0 0 0,-1 0 0,1-1 0,0 1 0,0 0 0,0 0 0,0 0 0,0-1 0,0 1 0,0 0 0,0-1 0,0 1 0,0-1 0,0 1 0,0-1 0,0 1 0,0-1 0,1 0 0,-1 0 0,0 0 0,0 0 0,0 0 0,1 0 0,-1 0 0,0 0 0,0 0 0,0 0 0,2-1 0,-5 2 0,-1 1 0,1-1 0,-1 1 0,1-1 0,-1 1 0,1 0 0,0 0 0,0 0 0,0 0 0,0 1 0,1-1 0,-1 0 0,0 1 0,1-1 0,-2 5 0,-1 0 0,1 0 0,1 0 0,-1 1 0,-1 10 0,3-16 0,1 0 0,-1 0 0,1-1 0,0 1 0,0 0 0,0 0 0,0 0 0,0-1 0,1 1 0,-1 0 0,0 0 0,1-1 0,0 1 0,-1 0 0,1-1 0,0 1 0,0 0 0,-1-1 0,1 1 0,1-1 0,0 2 0,0-1 0,1 0 0,-1-1 0,0 0 0,0 1 0,0-1 0,1 0 0,-1 0 0,1 0 0,-1-1 0,1 1 0,-1 0 0,1-1 0,3 0 0,0 1 0,0-1 0,0 0 0,-1-1 0,1 0 0,0 0 0,-1 0 0,1 0 0,-1-1 0,1 0 0,-1 0 0,1 0 0,-1-1 0,5-3 0,-7 3 0,1 0 0,-1 0 0,-1 0 0,1-1 0,0 1 0,-1-1 0,0 0 0,0 1 0,0-1 0,0 0 0,0 0 0,-1 0 0,0 0 0,0 0 0,1-8 0,-1-1 0,0-1 0,-1 1 0,-3-21 0,34 80 0,-29-43 0,0-1 0,-1 1 0,1-1 0,0 0 0,1 0 0,-1 0 0,0 0 0,1 0 0,2 2 0,-5-4 0,1 0 0,-1 0 0,1 1 0,-1-1 0,1 0 0,-1 0 0,1 0 0,-1 0 0,1 0 0,-1 0 0,1 0 0,-1 0 0,1 0 0,-1 0 0,0 0 0,1 0 0,-1 0 0,1 0 0,-1-1 0,1 1 0,-1 0 0,1 0 0,0-1 0,0 0 0,-1 0 0,1 0 0,0 0 0,0 0 0,-1 0 0,1 0 0,-1 0 0,1 0 0,-1 0 0,0 0 0,1 0 0,-1 0 0,0-1 0,1 0 0,0-6 0,1-4 0,0 0 0,1 0 0,6-16 0,-9 28 0,0 0 0,0-1 0,0 1 0,1 0 0,-1-1 0,0 1 0,0 0 0,0-1 0,0 1 0,0 0 0,1 0 0,-1-1 0,0 1 0,0 0 0,1 0 0,-1-1 0,0 1 0,0 0 0,1 0 0,-1-1 0,0 1 0,0 0 0,1 0 0,-1 0 0,0 0 0,1 0 0,-1 0 0,0-1 0,1 1 0,-1 0 0,0 0 0,1 0 0,-1 0 0,0 0 0,1 0 0,-1 0 0,0 0 0,1 0 0,-1 1 0,0-1 0,1 0 0,-1 0 0,0 0 0,1 0 0,-1 0 0,0 1 0,1-1 0,-1 0 0,0 0 0,0 0 0,1 1 0,-1-1 0,0 0 0,0 0 0,0 1 0,1-1 0,-1 0 0,0 1 0,0-1 0,14 25 0,-10-18 0,22 31-1365,-16-26-5461</inkml:trace>
  <inkml:trace contextRef="#ctx0" brushRef="#br0" timeOffset="6364.31">2267 491 24575,'9'18'0,"-1"-6"0,36 78 0,-25-55 0,19 51 0,-37-83 0,0 0 0,0 0 0,-1 0 0,0 0 0,1 0 0,-1 0 0,0 0 0,-1 3 0,1-5 0,0-1 0,0 1 0,0-1 0,0 1 0,0-1 0,0 0 0,-1 1 0,1-1 0,0 1 0,0-1 0,0 0 0,-1 1 0,1-1 0,0 0 0,0 1 0,-1-1 0,1 0 0,0 1 0,-1-1 0,1 0 0,0 0 0,-1 1 0,0-1 0,1 0 0,-1 0 0,0 0 0,0 0 0,1 0 0,-1 0 0,0 0 0,1-1 0,-1 1 0,0 0 0,1 0 0,-1-1 0,0 1 0,1-1 0,-1 1 0,1 0 0,-1-1 0,1 1 0,-1-1 0,1 1 0,-1-2 0,-4-3 0,0 0 0,1 0 0,0-1 0,0 0 0,0 0 0,1 0 0,0 0 0,0 0 0,0-1 0,1 0 0,0 1 0,1-1 0,-2-7 0,2 10 0,1 1 0,0-1 0,-1 0 0,1 0 0,1 1 0,-1-1 0,0 0 0,1 1 0,0-1 0,0 0 0,0 1 0,0-1 0,1 1 0,-1-1 0,1 1 0,0 0 0,0 0 0,0 0 0,0 0 0,1 0 0,-1 0 0,1 0 0,0 1 0,-1-1 0,6-2 0,34-16-1365,-26 11-5461</inkml:trace>
  <inkml:trace contextRef="#ctx0" brushRef="#br0" timeOffset="6696.32">2473 552 24575,'-4'0'0,"-1"6"0,0 11 0,3 2 0,1 4 0,2 4 0,5-2 0,-2-5 0,-1-7-8191</inkml:trace>
  <inkml:trace contextRef="#ctx0" brushRef="#br0" timeOffset="6835.63">2449 443 24575,'7'4'0,"1"2"-8191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12:20.223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0 173 24575,'1'0'0,"5"-2"0,3-2 0,5 1 0,4-2 0,5 0 0,5 0 0,6-2 0,2 0 0,0 1 0,1 1 0,0 2 0,-4 2 0,-2 0 0,-3 1 0,-6 0 0,-6-2 0,-6-1-8191</inkml:trace>
  <inkml:trace contextRef="#ctx0" brushRef="#br0" timeOffset="498.1">308 0 24575,'5'0'0,"1"0"0,-1 0 0,1 1 0,-1-1 0,1 1 0,-1 0 0,0 1 0,0-1 0,1 1 0,-1 0 0,0 0 0,0 1 0,-1 0 0,1 0 0,0 0 0,-1 0 0,0 0 0,0 1 0,0 0 0,0 0 0,-1 0 0,1 0 0,-1 1 0,4 6 0,-3-5 0,0 1 0,-1 0 0,0-1 0,0 1 0,0 1 0,-1-1 0,2 9 0,-4-11 0,1-1 0,-1 1 0,-1-1 0,1 1 0,0-1 0,-1 0 0,0 1 0,0-1 0,0 0 0,-1 1 0,1-1 0,-1 0 0,-4 6 0,3-3-227,-1 0-1,-1-1 1,1 1-1,-1-1 1,-7 7-1,4-6-6598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12:27.086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157 84 24575,'0'23'0,"-17"459"0,-10-291 0,-12 164 0,39-353 0,-1 0 0,1 0 0,0 0 0,0 0 0,0-1 0,1 1 0,-1 0 0,0 0 0,1 0 0,-1 0 0,1 0 0,0 0 0,-1-1 0,1 1 0,0 0 0,2 2 0,-3-4 0,1 0 0,-1 1 0,0-1 0,1 0 0,-1 0 0,0 0 0,1 0 0,-1 0 0,1 0 0,-1 1 0,0-1 0,1 0 0,-1 0 0,0 0 0,1 0 0,-1 0 0,1 0 0,-1-1 0,0 1 0,1 0 0,-1 0 0,1 0 0,-1 0 0,0 0 0,1 0 0,0-1 0,13-14 0,-6 0 0,0 0 0,-1 0 0,-1-1 0,0 1 0,-1-1 0,-1-1 0,0 1 0,-1-1 0,1-25 0,-2-6 0,-9-98 0,-14 3 0,17 122 0,-2-1 0,0 1 0,-2 0 0,-14-29 0,19 45 0,0 0 0,0 0 0,0 1 0,-1-1 0,0 1 0,0 0 0,0 0 0,-5-4 0,8 7 0,0 1 0,0-1 0,0 0 0,0 1 0,0-1 0,-1 1 0,1-1 0,0 1 0,0-1 0,0 1 0,0 0 0,-1-1 0,1 1 0,0 0 0,0 0 0,-1 0 0,1 0 0,0 0 0,0 0 0,-1 1 0,1-1 0,0 0 0,0 1 0,0-1 0,-1 0 0,1 1 0,0-1 0,0 1 0,0 0 0,0-1 0,0 1 0,0 0 0,0 0 0,0 0 0,0 0 0,1 0 0,-1 0 0,0 0 0,1 0 0,-1 0 0,0 1 0,0-1 0,0 0 0,0 1 0,0-1 0,1 0 0,-1 0 0,1 0 0,-1 1 0,1-1 0,-1 0 0,1 1 0,0-1 0,0 0 0,-1 1 0,1-1 0,0 1 0,0-1 0,0 0 0,1 1 0,-1-1 0,0 0 0,1 3 0,0-3 0,0 0 0,0 0 0,0 0 0,0 0 0,0 0 0,0 0 0,0 0 0,0 0 0,0 0 0,0-1 0,1 1 0,-1 0 0,0-1 0,0 1 0,1-1 0,-1 1 0,2-1 0,4 1 0,0 0 0,0 0 0,0-1 0,0 0 0,0 0 0,0-1 0,8-1 0,8-4 0,0 0 0,0-2 0,-1-1 0,0-1 0,-1 0 0,0-2 0,0 0 0,34-29 0,-50 38 0,-1-1 0,0 0 0,0 0 0,-1-1 0,1 1 0,3-8 0,-7 12 0,1 0 0,-1 0 0,0 0 0,0 0 0,0 0 0,0 0 0,0 0 0,1 0 0,-1-1 0,0 1 0,0 0 0,0 0 0,0 0 0,0 0 0,0 0 0,0-1 0,0 1 0,0 0 0,1 0 0,-1 0 0,0 0 0,0 0 0,0-1 0,0 1 0,0 0 0,0 0 0,0 0 0,0 0 0,0-1 0,0 1 0,0 0 0,0 0 0,0 0 0,0 0 0,0 0 0,0-1 0,-1 1 0,1 0 0,0 0 0,0 0 0,0 0 0,0 0 0,0-1 0,0 1 0,0 0 0,0 0 0,0 0 0,-1 0 0,1 0 0,0 0 0,0-1 0,-10 7 0,-10 15 0,13-12 0,1 0 0,1 1 0,-7 14 0,10-20 0,1 1 0,-1-1 0,1 0 0,0 0 0,0 1 0,1-1 0,-1 1 0,1-1 0,0 1 0,0-1 0,1 6 0,-1-8 0,1-1 0,-1 1 0,1-1 0,-1 0 0,1 1 0,-1-1 0,1 0 0,0 1 0,0-1 0,-1 0 0,1 0 0,0 0 0,0 0 0,0 0 0,0 0 0,1 0 0,-1 0 0,0 0 0,0 0 0,1-1 0,-1 1 0,0 0 0,1-1 0,-1 1 0,0-1 0,1 0 0,-1 1 0,1-1 0,-1 0 0,1 0 0,-1 0 0,0 0 0,1 0 0,-1 0 0,1 0 0,-1 0 0,3-1 0,-1 0 0,-1 0 0,1 0 0,-1 0 0,1 0 0,-1 0 0,1 0 0,-1 0 0,0-1 0,1 1 0,-1-1 0,0 0 0,0 0 0,0 1 0,0-1 0,-1-1 0,1 1 0,-1 0 0,1 0 0,-1-1 0,2-1 0,-3 0 0,1 1 0,-1-1 0,0 1 0,1 0 0,-2-1 0,1 1 0,0-1 0,-1 1 0,1 0 0,-1-1 0,0 1 0,0 0 0,0 0 0,-1-1 0,1 1 0,-1 0 0,0 0 0,1 1 0,-1-1 0,-1 0 0,-1-2 0,-5-8 0,9 13 0,0 0 0,-1 0 0,1 0 0,0-1 0,0 1 0,0 0 0,0 0 0,-1-1 0,1 1 0,0 0 0,0 0 0,0-1 0,0 1 0,0 0 0,0 0 0,0-1 0,0 1 0,0 0 0,0-1 0,0 1 0,0 0 0,0 0 0,0-1 0,0 1 0,0 0 0,0-1 0,0 1 0,0 0 0,0 0 0,0-1 0,0 1 0,0 0 0,1 0 0,-1-1 0,0 1 0,0 0 0,12-2 0,15 8 0,-20-2 0,0 1 0,0 0 0,-1 0 0,1 0 0,-1 1 0,0 0 0,10 13 0,-14-16 0,0 0 0,0 0 0,0 0 0,-1 0 0,1 1 0,-1-1 0,0 1 0,0-1 0,1 6 0,-1-8 0,-1 1 0,0 0 0,0-1 0,0 1 0,-1-1 0,1 1 0,0 0 0,-1-1 0,1 1 0,-1-1 0,1 1 0,-1-1 0,1 1 0,-1-1 0,0 0 0,0 1 0,0-1 0,0 0 0,0 0 0,0 1 0,-2 1 0,2-3 0,1 0 0,0 1 0,-1-1 0,1 1 0,0-1 0,-1 0 0,1 1 0,-1-1 0,1 1 0,0-1 0,-1 0 0,1 0 0,-1 1 0,1-1 0,-1 0 0,1 0 0,-1 0 0,1 1 0,-1-1 0,1 0 0,-1 0 0,1 0 0,-1 0 0,0 0 0,1 0 0,-1 0 0,1 0 0,-1 0 0,1 0 0,-1-1 0,1 1 0,-1 0 0,1 0 0,-1 0 0,1-1 0,-1 1 0,1 0 0,-1 0 0,1-1 0,0 1 0,-1 0 0,1-1 0,-1 1 0,1-1 0,0 1 0,-1-1 0,1 1 0,0 0 0,0-1 0,-1 1 0,1-1 0,0 1 0,0-1 0,0 1 0,0-1 0,0 0 0,-1 1 0,1-1 0,0 1 0,0-1 0,0 1 0,0-1 0,1 0 0,-2-4 0,1 1 0,0-1 0,0 1 0,1-1 0,-1 0 0,2-5 0,2 1 0,-1 0 0,1 0 0,1 1 0,-1-1 0,12-13 0,-14 19 0,-1 1 0,1-1 0,0 1 0,1 0 0,-1-1 0,0 1 0,1 0 0,-1 1 0,1-1 0,-1 0 0,1 1 0,0-1 0,0 1 0,0 0 0,0 0 0,0 0 0,0 0 0,0 1 0,0-1 0,0 1 0,6 0 0,-7 0 0,-1 0 0,0 1 0,1-1 0,-1 1 0,1-1 0,-1 1 0,0 0 0,1-1 0,-1 1 0,0 0 0,0 0 0,0 0 0,0 0 0,0 0 0,0 0 0,0 0 0,0 1 0,1 1 0,11 28 0,-2-6 0,-7-50 0,-2 19 0,0 0 0,0 0 0,1 0 0,0 1 0,0-1 0,0 0 0,0 1 0,6-5 0,-9 8 0,1 1 0,0 0 0,0 0 0,0 0 0,0 0 0,0 1 0,1-1 0,-1 0 0,0 0 0,0 1 0,1-1 0,-1 1 0,0-1 0,0 1 0,1-1 0,-1 1 0,3-1 0,-3 2 0,0-1 0,0 0 0,1 1 0,-1-1 0,0 1 0,0 0 0,0-1 0,0 1 0,0 0 0,0-1 0,0 1 0,0 0 0,0 0 0,0 0 0,0 0 0,0 0 0,-1 0 0,1 0 0,0 0 0,-1 0 0,1 0 0,-1 1 0,1 0 0,1 3 0,0 0 0,-1 0 0,1 0 0,-1 1 0,-1-1 0,1 6 0,-1-6 0,1 0 0,0 1 0,0-1 0,3 10 0,0-14 0,3-8 0,6-15 0,-9 16 0,-2 4 0,-1-1 0,1 1 0,-1 0 0,1 0 0,0 0 0,0 0 0,0 0 0,0 0 0,0 1 0,4-3 0,-5 4 0,0-1 0,0 1 0,0 0 0,0 0 0,0 0 0,1 0 0,-1 0 0,0 0 0,0 0 0,0 0 0,0 0 0,1 0 0,-1 0 0,0 1 0,0-1 0,0 1 0,0-1 0,0 0 0,0 1 0,0 0 0,0-1 0,0 1 0,0 0 0,0-1 0,0 1 0,1 2 0,-1-2 0,1 1 0,-1-1 0,1 1 0,0-1 0,0 0 0,0 1 0,0-1 0,0 0 0,0 0 0,0-1 0,0 1 0,0 0 0,0-1 0,1 1 0,-1-1 0,0 1 0,5-1 0,-6-1 0,0 1 0,0-1 0,1 1 0,-1-1 0,0 1 0,0-1 0,1 0 0,-1 0 0,0 0 0,0 0 0,0 0 0,0 0 0,0 0 0,0 0 0,-1 0 0,1 0 0,0 0 0,0 0 0,-1-1 0,1 1 0,-1 0 0,1-1 0,-1 1 0,0 0 0,1-1 0,-1 1 0,0 0 0,0-3 0,2-7 0,1 16 0,2 9 0,-3-9 0,0-1 0,0 0 0,1 0 0,0-1 0,0 1 0,0 0 0,0-1 0,6 5 0,-8-7 0,-1-1 0,1 1 0,0-1 0,-1 1 0,1-1 0,0 0 0,0 1 0,0-1 0,-1 0 0,1 0 0,0 1 0,0-1 0,0 0 0,0 0 0,-1 0 0,1 0 0,0 0 0,0 0 0,0 0 0,1-1 0,-1 1 0,0-1 0,0 0 0,0 0 0,0 0 0,0 0 0,0 0 0,0 1 0,0-1 0,0-1 0,-1 1 0,1 0 0,-1 0 0,1 0 0,0 0 0,-1 0 0,0-1 0,1 1 0,-1-3 0,3-7 0,-3 9 0,1-1 0,-1 1 0,1-1 0,0 1 0,-1 0 0,1-1 0,1 1 0,0-3 0,-1 5 0,-1-1 0,1 1 0,0-1 0,0 1 0,-1-1 0,1 1 0,0-1 0,0 1 0,-1 0 0,1 0 0,0-1 0,0 1 0,0 0 0,-1 0 0,1 0 0,0 0 0,0 0 0,0 0 0,0 0 0,0 0 0,-1 0 0,1 0 0,0 0 0,0 1 0,0-1 0,-1 0 0,1 0 0,0 1 0,0 0 0,4 1 0,-1-1 0,1 1 0,0-1 0,-1 0 0,1 0 0,0-1 0,-1 1 0,1-1 0,0 0 0,0-1 0,-1 1 0,1-1 0,0 1 0,4-3 0,-6 2 0,0 0 0,-1-1 0,1 1 0,-1-1 0,1 1 0,-1-1 0,0 0 0,0 0 0,0 0 0,0 0 0,0-1 0,0 1 0,0 0 0,-1-1 0,1 1 0,-1-1 0,0 0 0,0 1 0,0-1 0,0 0 0,0 0 0,-1 0 0,1 0 0,-1-3 0,4-39 0,-3 1 0,-6-65 0,1 36 0,4 70 0,-2-39 0,1 38 0,1 26 0,-12 247 0,2-93 0,10-167-118,0 25 370,0-32-314,1-1-1,-1 0 1,0 0-1,0 0 1,1 0-1,-1 0 1,0 1-1,1-1 1,0 0-1,-1 0 1,1 0-1,-1 0 1,1 0 0,0 0-1,0 0 1,0-1-1,-1 1 1,1 0-1,0 0 1,0-1-1,0 1 1,0 0-1,2 0 1,6 1-6764</inkml:trace>
  <inkml:trace contextRef="#ctx0" brushRef="#br0" timeOffset="638.17">1208 377 24575,'1'-7'0,"-3"-31"0,2 37 0,0 0 0,0 0 0,0 0 0,0 0 0,0 1 0,0-1 0,0 0 0,0 0 0,-1 0 0,1 0 0,0 0 0,-1 0 0,1 0 0,-1 0 0,1 1 0,-1-1 0,1 0 0,-1 0 0,0 0 0,1 1 0,-1-1 0,0 1 0,1-1 0,-1 0 0,0 1 0,0-1 0,0 1 0,0-1 0,0 1 0,-1 0 0,1 0 0,-1 1 0,1-1 0,-1 1 0,1-1 0,0 1 0,-1 0 0,1 0 0,0 0 0,-1-1 0,1 1 0,0 0 0,0 1 0,0-1 0,0 0 0,0 0 0,0 0 0,0 1 0,0-1 0,0 2 0,-14 29 0,12-25 0,1 1 0,0-1 0,1 1 0,-2 13 0,3-19 0,0 0 0,0 0 0,0 0 0,0 0 0,1 0 0,-1 0 0,0 0 0,1 0 0,0 0 0,1 3 0,-2-5 0,1 1 0,-1 0 0,1 0 0,0-1 0,-1 1 0,1-1 0,-1 1 0,1 0 0,0-1 0,0 1 0,-1-1 0,1 0 0,0 1 0,0-1 0,0 0 0,0 1 0,-1-1 0,1 0 0,0 0 0,0 0 0,0 0 0,0 0 0,0 0 0,1 0 0,0 0 0,0 0 0,0-1 0,-1 1 0,1-1 0,0 1 0,0-1 0,-1 0 0,1 0 0,0 0 0,-1 0 0,1 0 0,-1 0 0,0 0 0,1 0 0,-1-1 0,0 1 0,1 0 0,-1-1 0,0 1 0,0-1 0,0 0 0,1-2 0,2-6 0,0 0 0,-1 0 0,3-11 0,6-17 0,-12 37 0,1 1 0,-1 0 0,1-1 0,-1 1 0,1-1 0,-1 1 0,1 0 0,-1-1 0,1 1 0,-1 0 0,1 0 0,0-1 0,-1 1 0,1 0 0,-1 0 0,1 0 0,0 0 0,-1 0 0,1 0 0,-1 0 0,1 0 0,0 0 0,-1 0 0,1 0 0,0 0 0,20 6 0,-12-4 0,-5-1 0,-1-1 0,1 1 0,0-1 0,-1 0 0,1 0 0,0 0 0,-1-1 0,1 0 0,0 1 0,-1-1 0,1 0 0,-1-1 0,1 1 0,-1 0 0,0-1 0,0 0 0,0 0 0,0 0 0,0 0 0,0-1 0,0 1 0,0-1 0,-1 1 0,0-1 0,1 0 0,-1 0 0,0 0 0,0 0 0,-1-1 0,1 1 0,-1 0 0,1-1 0,-1 1 0,0-1 0,-1 1 0,1-1 0,0-6 0,0 3 0,-1 4 0,0 1 0,0 0 0,0-1 0,1 1 0,-1-1 0,1 1 0,-1 0 0,1-1 0,2-3 0,-3 5 0,1 1 0,-1 0 0,0 0 0,0 0 0,1 0 0,-1-1 0,0 1 0,1 0 0,-1 0 0,0 0 0,0 0 0,1 0 0,-1 0 0,0 0 0,1 0 0,-1 0 0,0 0 0,1 0 0,-1 0 0,0 0 0,1 0 0,-1 0 0,0 0 0,1 0 0,-1 0 0,0 0 0,1 1 0,15 10 0,-7-3 0,42 42 0,-46-45 0,-1 1 0,0-1 0,0 1 0,-1-1 0,1 1 0,-1 0 0,0 0 0,2 8 0,-5-12 0,0 0 0,1-1 0,-1 1 0,0 0 0,-1 0 0,1-1 0,0 1 0,0 0 0,-1-1 0,1 1 0,-1 0 0,1-1 0,-1 1 0,0-1 0,0 1 0,0-1 0,0 1 0,0-1 0,0 1 0,0-1 0,0 0 0,0 0 0,-1 0 0,1 0 0,0 1 0,-1-2 0,1 1 0,-1 0 0,1 0 0,-4 1 0,-3 1 0,0 1 0,0-1 0,0-1 0,-15 4 0,-32 0-1365,30-5-5461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12:23.080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6 10 24575,'2'-9'0,"3"13"0,3 17 0,-3 10 0,0 0 0,-2 0 0,-2 50 0,-15 96 0,10-127 0,-3 9 0,2-24 0,2 1 0,2 40 0,1-74 7,0 0 0,0 0 0,0 0 0,0-1 0,1 1 0,-1 0 0,1 0 0,-1 0 0,1-1 0,0 1 1,0 0-1,0-1 0,0 1 0,0-1 0,0 1 0,3 2 0,-3-3-75,0-1 1,0 1-1,0 0 1,1-1-1,-1 1 1,0-1-1,1 1 1,-1-1-1,0 0 1,1 0-1,-1 0 1,0 1-1,1-1 1,-1 0-1,1-1 1,-1 1-1,0 0 1,1 0-1,-1-1 1,0 1-1,3-1 1,14-7-6759</inkml:trace>
  <inkml:trace contextRef="#ctx0" brushRef="#br0" timeOffset="502.29">201 378 24575,'0'-4'0,"0"1"0,0 0 0,-1-1 0,1 1 0,-1 0 0,0 0 0,0-1 0,0 1 0,-2-4 0,2 7 0,1-1 0,0 1 0,-1-1 0,1 1 0,-1-1 0,1 1 0,-1-1 0,1 1 0,-1-1 0,1 1 0,-1-1 0,1 1 0,-1 0 0,0-1 0,1 1 0,-1 0 0,1 0 0,-1-1 0,0 1 0,0 0 0,0 0 0,0 0 0,-1 0 0,1 1 0,0-1 0,0 0 0,0 1 0,0-1 0,0 1 0,0-1 0,0 1 0,1-1 0,-1 1 0,0 0 0,0-1 0,0 1 0,0 0 0,0 1 0,-2 2 0,0 1 0,0-1 0,0 1 0,1-1 0,0 1 0,0 0 0,0 0 0,0 0 0,1 1 0,0-1 0,0 0 0,0 7 0,1-9 0,-1 1 0,2-1 0,-1 0 0,0 1 0,1-1 0,-1 0 0,1 0 0,0 1 0,2 3 0,-2-5 0,-1-1 0,1 1 0,0-1 0,0 0 0,0 1 0,0-1 0,0 0 0,0 0 0,1 0 0,-1 0 0,0 0 0,1 0 0,-1 0 0,0 0 0,1 0 0,-1-1 0,1 1 0,-1-1 0,4 1 0,-4 0 0,1-1 0,0 0 0,-1 1 0,1-1 0,0 0 0,0 0 0,-1 0 0,1-1 0,0 1 0,-1 0 0,1-1 0,0 1 0,-1-1 0,1 1 0,0-1 0,-1 0 0,1 0 0,-1 0 0,1 0 0,-1 0 0,0 0 0,1 0 0,-1 0 0,0 0 0,1-2 0,2-3 0,0 0 0,0-1 0,0 0 0,3-11 0,-5 12 0,0 1 0,1-1 0,-1 1 0,1 0 0,5-6 0,-7 10 0,-1 1 0,0 0 0,0 0 0,1-1 0,-1 1 0,1 0 0,-1 0 0,0 0 0,1 0 0,-1-1 0,0 1 0,1 0 0,-1 0 0,1 0 0,-1 0 0,0 0 0,1 0 0,-1 0 0,1 0 0,-1 0 0,0 0 0,1 0 0,-1 1 0,1-1 0,-1 0 0,0 0 0,1 0 0,-1 0 0,0 1 0,1-1 0,-1 0 0,0 0 0,1 1 0,-1-1 0,0 0 0,1 1 0,12 14 0,-8-9 0,-1-2 0,0 0 0,1 0 0,0 0 0,-1 0 0,1-1 0,1 1 0,7 3 0,-12-7 0,0 1 0,0-1 0,0 0 0,0 1 0,1-1 0,-1 0 0,0 0 0,0 0 0,0 0 0,0 0 0,1 0 0,-1 0 0,0 0 0,0 0 0,0 0 0,1-1 0,-1 1 0,0 0 0,0-1 0,0 1 0,0-1 0,0 1 0,0-1 0,0 0 0,0 0 0,0 1 0,0-1 0,0 0 0,-1 0 0,1 0 0,0 0 0,0 0 0,-1 0 0,1 0 0,-1 0 0,1 0 0,-1 0 0,1 0 0,-1 0 0,1 0 0,-1-1 0,0 1 0,0-2 0,1 0 6,-1 0 0,1 0-1,-1 0 1,0 0 0,0 0-1,0 0 1,-1 0 0,1 0 0,-1 0-1,1 0 1,-1 0 0,0 0-1,0 1 1,0-1 0,-1 0-1,1 1 1,-1-1 0,1 0 0,-1 1-1,-3-4 1,3 5-63,1-1 0,-1 0 0,0 0 0,0 1-1,0-1 1,0 1 0,0-1 0,0 1 0,0 0 0,-1 0 0,1 0 0,0 0-1,-1 1 1,1-1 0,0 0 0,-1 1 0,1 0 0,-1 0 0,1-1 0,-1 1 0,1 1-1,-1-1 1,1 0 0,-1 1 0,-2 0 0,-3 3-6769</inkml:trace>
  <inkml:trace contextRef="#ctx0" brushRef="#br0" timeOffset="783.09">501 85 24575,'0'0'0,"0"0"0,0 0 0,0 0 0,0 0 0,0 0 0,0-1 0,0 1 0,0 0 0,0 0 0,0 0 0,0 0 0,0 0 0,0 0 0,0 0 0,0 0 0,0 0 0,0 0 0,0 0 0,0 0 0,0 0 0,0 0 0,0 0 0,0-1 0,0 1 0,0 0 0,0 0 0,0 0 0,0 0 0,0 0 0,-1 0 0,1 0 0,0 0 0,0 0 0,0 0 0,0 0 0,0 0 0,0 0 0,0 0 0,0 0 0,0 0 0,0 0 0,0 0 0,0 0 0,0 0 0,-1 0 0,1 0 0,0 0 0,0 0 0,0 0 0,0 0 0,0 0 0,0 0 0,0 0 0,0 0 0,0 0 0,0 0 0,0 0 0,0 0 0,0 1 0,0-1 0,0 0 0,0 0 0,0 0 0,-1 0 0,1 0 0,0 0 0,0 0 0,-2 8 0,1 12 0,-1 66 0,-11 199 0,11-258 0,0-6 0,0 1 0,3 21 0,-2-42 0,1 0 0,0 0 0,0 0 0,0 0 0,0 0 0,1 0 0,-1 0 0,0-1 0,0 1 0,0 0 0,1 0 0,-1 0 0,0 0 0,1 0 0,-1-1 0,1 1 0,-1 0 0,1 0 0,-1-1 0,1 1 0,0 0 0,0 0 0,0-1 0,-1 0 0,1 0 0,0 0 0,-1 0 0,1-1 0,0 1 0,-1 0 0,1 0 0,0 0 0,-1-1 0,1 1 0,-1 0 0,1-1 0,-1 1 0,1-1 0,-1 1 0,1-1 0,-1 1 0,1-1 0,-1 1 0,1-1 0,-1 0 0,5-4 0,-1-1 0,-1 0 0,1 0 0,3-10 0,6-20-1365,-1-2-5461</inkml:trace>
  <inkml:trace contextRef="#ctx0" brushRef="#br0" timeOffset="1825.34">644 295 24575,'0'0'0,"1"0"0,-1 0 0,0 0 0,1 1 0,-1-1 0,0 0 0,0 0 0,1 0 0,-1 0 0,0 1 0,1-1 0,-1 0 0,0 0 0,0 0 0,1 1 0,-1-1 0,0 0 0,0 0 0,1 1 0,-1-1 0,0 0 0,0 1 0,0-1 0,0 0 0,0 1 0,1-1 0,-1 0 0,0 1 0,0-1 0,0 0 0,0 1 0,0-1 0,0 0 0,0 1 0,0-1 0,0 0 0,0 1 0,0-1 0,-1 0 0,1 1 0,0-1 0,0 0 0,0 1 0,0-1 0,0 0 0,-1 1 0,1-1 0,0 0 0,0 0 0,-1 1 0,1-1 0,-11 20 0,10-20 0,1 0 0,-37 50 0,35-46 0,-1-1 0,-1 1 0,1-1 0,0 0 0,-1 0 0,0 0 0,0-1 0,0 1 0,0-1 0,-8 4 0,12-5 0,0 0 0,1 0 0,-1 1 0,1-1 0,-1 0 0,1 0 0,0 0 0,-1 0 0,1 0 0,0 0 0,0 0 0,0 0 0,-1 0 0,1 0 0,0 0 0,2 1 0,25 23 0,-21-18 0,0 0 0,1-1 0,0 0 0,0 0 0,0-1 0,1 0 0,0 0 0,0-1 0,13 4 0,-20-7 0,-1-1 0,0 0 0,1 0 0,-1 1 0,1-1 0,-1 0 0,0-1 0,1 1 0,-1 0 0,0 0 0,1 0 0,-1-1 0,0 1 0,1-1 0,-1 1 0,0-1 0,0 0 0,0 1 0,0-1 0,1 0 0,-1 0 0,0 0 0,0 0 0,0 0 0,0 0 0,-1 0 0,2-1 0,0-2 0,0 1 0,-1-1 0,1 1 0,-1-1 0,0 0 0,0 0 0,0 1 0,0-8 0,-1-24 0,-1 29 0,2 13 0,-1-5 0,1 0 0,-1 0 0,0 0 0,1 0 0,-1 0 0,1 0 0,0 0 0,0 0 0,0 0 0,0 0 0,0 0 0,0-1 0,0 1 0,1 0 0,-1-1 0,0 1 0,1-1 0,0 1 0,-1-1 0,1 0 0,0 0 0,0 1 0,-1-1 0,1 0 0,0-1 0,0 1 0,0 0 0,0-1 0,4 1 0,-4 0 0,1-1 0,-1 0 0,1 0 0,-1-1 0,1 1 0,0 0 0,-1-1 0,1 0 0,-1 1 0,0-1 0,1 0 0,-1 0 0,1-1 0,-1 1 0,0 0 0,0-1 0,0 1 0,0-1 0,0 0 0,0 0 0,0 0 0,-1 0 0,3-4 0,3-4 0,-6 6 0,1 1 0,1-1 0,-1 1 0,1 0 0,4-6 0,-6 8 0,0 1 0,-1-1 0,1 1 0,0-1 0,0 1 0,0-1 0,0 1 0,-1 0 0,1-1 0,0 1 0,0 0 0,0 0 0,0 0 0,0-1 0,0 1 0,0 0 0,0 0 0,0 1 0,0-1 0,0 0 0,0 0 0,0 0 0,-1 0 0,1 1 0,0-1 0,0 1 0,0-1 0,0 0 0,0 1 0,0 0 0,18 12 0,-13-9 0,-1 0 0,1 0 0,1 0 0,-1-1 0,0 0 0,12 4 0,-16-6 0,0-1 0,0 0 0,1 0 0,-1 0 0,0 0 0,0 0 0,0 0 0,0 0 0,0-1 0,0 1 0,0-1 0,0 0 0,0 0 0,0 1 0,0-1 0,0 0 0,-1-1 0,1 1 0,0 0 0,-1 0 0,1-1 0,-1 1 0,1-1 0,-1 1 0,0-1 0,1 0 0,-1 1 0,1-3 0,1-4 0,0 0 0,0 0 0,-1 0 0,0 0 0,1-12 0,-2 12 0,-1 14 0,13 440 0,-6-325 0,-7-107 0,-1-15 0,-3-22 0,-3-68 0,4-104 0,5 149 0,2 1 0,2 0 0,2 0 0,17-56 0,-22 93 0,0-1 0,1 1 0,-1 0 0,1 0 0,8-10 0,-12 17 0,1 0 0,0 0 0,-1 0 0,1 0 0,0 0 0,0 0 0,0 0 0,0 1 0,0-1 0,0 0 0,0 0 0,0 1 0,0-1 0,0 1 0,0-1 0,0 1 0,0-1 0,0 1 0,1 0 0,-1-1 0,0 1 0,0 0 0,1 0 0,-1 0 0,0 0 0,0 0 0,1 0 0,-1 0 0,0 1 0,0-1 0,0 0 0,1 1 0,-1-1 0,0 0 0,0 1 0,0 0 0,0-1 0,0 1 0,0 0 0,0-1 0,0 1 0,0 0 0,0 0 0,0 0 0,-1 0 0,2 2 0,1 0 0,0 1 0,-1 0 0,1-1 0,-1 1 0,0 0 0,0 0 0,-1 0 0,1 0 0,-1 1 0,0-1 0,0 0 0,0 1 0,-1-1 0,1 0 0,-1 1 0,0 4 0,-1-5 0,1-1 0,-1 1 0,0-1 0,1 1 0,-1-1 0,-1 0 0,1 1 0,0-1 0,-1 0 0,0 0 0,0 0 0,0 0 0,0 0 0,0-1 0,0 1 0,-1-1 0,1 1 0,-1-1 0,0 0 0,-5 4 0,7-6-36,0 1 0,0 0 0,0-1 1,0 1-1,0-1 0,0 0 0,0 1 0,0-1 0,0 0 0,0 0 0,0 1 0,0-1 0,0 0 0,0 0 0,0 0 0,0 0 0,0 0 1,0-1-1,0 1 0,0 0 0,0 0 0,0-1 0,0 1 0,0 0 0,0-1 0,0 1 0,0-1 0,0 0 0,0 1 0,0-1 0,1 0 1,-1 1-1,0-1 0,0 0 0,1 0 0,-1 1 0,0-3 0,-6-10-6790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12:28.924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272 128 24575,'-18'31'0,"-22"64"0,-39 139 0,29-78 0,46-149-108,3-14 264,3-21-425,-1 18-875,0-6-5682</inkml:trace>
  <inkml:trace contextRef="#ctx0" brushRef="#br0" timeOffset="427.72">47 495 24575,'-2'0'0,"0"0"0,0-1 0,1 0 0,-1 1 0,0-1 0,0 0 0,0 0 0,1 0 0,-3-2 0,-14-6 0,18 9 0,-1 0 0,1 1 0,-1-1 0,1 0 0,-1 0 0,1 0 0,0 0 0,-1 1 0,1-1 0,-1 0 0,1 1 0,0-1 0,-1 0 0,1 1 0,0-1 0,-1 0 0,1 1 0,0-1 0,0 1 0,-1-1 0,1 0 0,0 1 0,0-1 0,0 1 0,-1-1 0,1 1 0,0-1 0,0 1 0,0-1 0,0 1 0,0-1 0,0 1 0,0-1 0,0 1 0,0-1 0,0 0 0,0 1 0,1 0 0,0 14 0,2 1 0,0-1 0,0 0 0,1-1 0,1 1 0,1-1 0,10 20 0,-11-21 0,-4-10 0,1 0 0,-1 0 0,1 0 0,-1 0 0,1-1 0,0 1 0,0 0 0,0-1 0,0 1 0,1-1 0,-1 0 0,1 0 0,-1 0 0,1 0 0,4 2 0,-4-3 0,0 0 0,0 0 0,0-1 0,0 1 0,0-1 0,0 0 0,1 0 0,-1 0 0,0 0 0,0-1 0,0 1 0,0-1 0,0 0 0,0 0 0,6-2 0,31-15-455,-2-1 0,39-27 0,-63 38-6371</inkml:trace>
  <inkml:trace contextRef="#ctx0" brushRef="#br0" timeOffset="2309.69">272 548 24575,'1'-3'0,"0"1"0,0 0 0,0-1 0,0 1 0,0 0 0,1 0 0,-1-1 0,1 1 0,-1 0 0,1 0 0,0 1 0,0-1 0,0 0 0,0 1 0,4-3 0,2-3 0,34-31 0,0 2 0,3 2 0,1 2 0,1 2 0,54-25 0,-7 15 0,2 4 0,2 4 0,146-29 0,311-21 0,-248 54 0,605 26 0,-772 12 0,211 44 0,-259-33 0,-1 4 0,-1 4 0,105 49 0,-112-34 0,82 57 0,35 19 0,137 89 0,-296-172 0,-14-12 0,-23-24 47,-7-6-1459,-2-1-5414</inkml:trace>
  <inkml:trace contextRef="#ctx0" brushRef="#br0" timeOffset="2639.77">4618 728 24575,'0'-2'0,"2"0"0,6 3 0,4 1 0,4 1 0,0 1 0,1 2 0,0 1 0,1 0 0,-1-2 0,-2 1 0,-2-2 0,-2-3-8191</inkml:trace>
  <inkml:trace contextRef="#ctx0" brushRef="#br0" timeOffset="3041.33">4821 653 24575,'0'-3'0,"0"-2"0,0-5 0,0 2 0,0 5 0,-3 6 0,-4 7 0,-1 7 0,-4 4 0,2 2 0,-2 3 0,3-1 0,1-2 0,4-9 0,1-6-8191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13:05.327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46 27 24575,'-6'37'0,"5"116"0,0 22 0,1-174 0,0 0 0,0 0 0,0 0 0,0 0 0,0 0 0,0-1 0,0 1 0,0 0 0,0 0 0,0 0 0,0 0 0,-1 0 0,1-1 0,0 1 0,-1 0 0,1 0 0,-1 0 0,1-1 0,-1 1 0,1 0 0,-1-1 0,1 1 0,-1 0 0,0-1 0,1 1 0,-1-1 0,0 1 0,1-1 0,-1 1 0,0-1 0,-1 1 0,1-1 0,0-1 0,0 1 0,0-1 0,0 1 0,0-1 0,0 1 0,0-1 0,0 0 0,1 1 0,-1-1 0,0 0 0,0 0 0,1 0 0,-1 1 0,0-1 0,1 0 0,-1 0 0,1 0 0,-1 0 0,1 0 0,0 0 0,-1 0 0,1 0 0,0 0 0,-1-2 0,0-3 0,-1-1 0,1 1 0,0-1 0,0 0 0,0 1 0,1-1 0,0 0 0,1 1 0,-1-1 0,3-7 0,-2 10 0,0 0 0,1 0 0,0 1 0,-1-1 0,1 0 0,0 1 0,1 0 0,-1 0 0,1-1 0,-1 1 0,1 1 0,0-1 0,0 0 0,0 1 0,0-1 0,1 1 0,-1 0 0,5-2 0,27-12 0,-22 11 0,0-1 0,-1 0 0,1-1 0,13-10 0,-23 14 0,1 0 0,-1 0 0,0-1 0,0 1 0,0-1 0,-1 1 0,1-1 0,-1 0 0,0 0 0,0 0 0,0 0 0,0 0 0,-1-1 0,0 1 0,0 0 0,0-1 0,1-6 0,-13 289 0,11-271 0,0-4 0,0 0 0,0-1 0,0 1 0,0 0 0,0 0 0,1-1 0,-1 1 0,1 0 0,-1 0 0,1-1 0,0 1 0,0-1 0,2 4 0,-2-6-31,-1 1 0,0-1 0,1 0-1,-1 0 1,1 0 0,-1 0 0,1 0 0,-1 1-1,0-1 1,1 0 0,-1 0 0,1 0 0,-1 0-1,0 0 1,1 0 0,-1 0 0,1-1 0,-1 1-1,1 0 1,-1 0 0,0 0 0,1 0 0,-1 0-1,1-1 1,-1 1 0,0 0 0,1 0 0,-1-1-1,0 1 1,1 0 0,-1-1 0,0 1 0,0 0-1,1-1 1,-1 1 0,0 0 0,0-1 0,1 1-1,-1-1-116,8-9-6678</inkml:trace>
  <inkml:trace contextRef="#ctx0" brushRef="#br0" timeOffset="250.47">376 5 24575,'2'-5'0,"2"11"0,2 13 0,-3 26 0,-3-1 0,-5 62 0,-1 40 0,6-140 0,0 0 0,1 0 0,0 0 0,0-1 0,0 1 0,1 0 0,-1-1 0,1 1 0,1-1 0,4 9 0,-5-12 0,-1 0 0,1 0 0,0 0 0,0 0 0,0 0 0,0 0 0,0 0 0,1-1 0,-1 1 0,0-1 0,1 0 0,-1 1 0,1-1 0,0 0 0,-1-1 0,1 1 0,0 0 0,-1-1 0,1 0 0,0 1 0,0-1 0,0 0 0,-1 0 0,4-1 0,17-4-1365,-2-2-5461</inkml:trace>
  <inkml:trace contextRef="#ctx0" brushRef="#br0" timeOffset="735.31">564 365 24575,'6'-15'0,"-1"0"0,0 0 0,-1-1 0,-1 1 0,-1-1 0,2-20 0,-4 35 0,0 0 0,0 0 0,0 0 0,0 0 0,0 1 0,0-1 0,0 0 0,0 0 0,0 0 0,0 1 0,-1-1 0,1 0 0,0 0 0,-1 1 0,1-1 0,0 0 0,-1 0 0,1 1 0,-1-1 0,1 0 0,-1 1 0,1-1 0,-1 1 0,0-1 0,0 1 0,0 0 0,1 0 0,-1 0 0,0 0 0,1 0 0,-1 0 0,0 0 0,0 1 0,1-1 0,-1 0 0,0 1 0,1-1 0,-1 0 0,1 1 0,-1-1 0,0 1 0,1-1 0,-1 1 0,1-1 0,-1 1 0,-4 4 0,1 0 0,0 1 0,1-1 0,-6 9 0,5-4 0,-1 0 0,-5 21 0,10-29 0,-1-1 0,1 1 0,-1-1 0,1 1 0,-1-1 0,1 1 0,0 0 0,0-1 0,0 1 0,0 0 0,0-1 0,0 1 0,1-1 0,-1 1 0,0 0 0,1-1 0,-1 1 0,1-1 0,0 1 0,-1-1 0,1 1 0,0-1 0,0 0 0,0 1 0,0-1 0,0 0 0,0 0 0,0 1 0,2 0 0,-1-2 0,0 1 0,-1-1 0,1 0 0,0 0 0,0 1 0,-1-1 0,1-1 0,0 1 0,0 0 0,-1 0 0,1-1 0,0 1 0,-1-1 0,1 1 0,0-1 0,-1 0 0,1 1 0,-1-1 0,1 0 0,-1 0 0,1 0 0,-1 0 0,0-1 0,1 1 0,-1 0 0,2-3 0,4-4 0,-1-1 0,12-16 0,-11 12 0,-5 9 0,0 0 0,0 0 0,0 1 0,1-1 0,0 1 0,0-1 0,-1 1 0,5-3 0,-7 6 0,1 0 0,-1-1 0,0 1 0,1 0 0,-1 0 0,1 0 0,-1 0 0,0 0 0,1 0 0,-1 0 0,0 0 0,1 0 0,-1 0 0,1 0 0,-1 0 0,0 0 0,1 0 0,-1 0 0,0 0 0,1 1 0,-1-1 0,0 0 0,1 0 0,-1 0 0,0 0 0,1 1 0,-1-1 0,0 0 0,1 0 0,-1 1 0,0-1 0,0 0 0,1 1 0,-1 0 0,11 15 0,-6-8 0,0-3 0,-1 0 0,1-1 0,1 0 0,-1 0 0,1 0 0,-1-1 0,1 0 0,0 0 0,0 0 0,0-1 0,10 3 0,-14-4 0,1 0 0,0 0 0,-1-1 0,1 1 0,0-1 0,0 0 0,0 1 0,-1-1 0,1-1 0,0 1 0,0 0 0,-1-1 0,1 1 0,0-1 0,0 0 0,-1 0 0,1 0 0,-1 0 0,1 0 0,-1 0 0,1-1 0,-1 0 0,0 1 0,1-1 0,-1 0 0,0 0 0,0 0 0,-1 0 0,3-3 0,-3 2 0,0 0 0,0 0 0,0 0 0,-1 0 0,1 0 0,-1 0 0,0 0 0,0 0 0,0 0 0,0 0 0,0 0 0,-1 0 0,0 0 0,1 0 0,-1 0 0,0 0 0,0 0 0,-1 0 0,1 0 0,0 1 0,-1-1 0,0 1 0,0-1 0,0 1 0,0-1 0,0 1 0,0 0 0,0 0 0,-1 0 0,1 0 0,-1 1 0,1-1 0,-1 1 0,0-1 0,0 1 0,0 0 0,0 0 0,1 0 0,-7 0 0,8 1-31,0-1-1,0 1 0,0 1 0,0-1 0,0 0 1,0 0-1,0 0 0,0 0 0,0 1 1,0-1-1,0 0 0,0 1 0,1-1 1,-1 1-1,0-1 0,0 1 0,0 0 1,1-1-1,-1 1 0,0 0 0,0-1 1,1 1-1,-1 0 0,1 0 0,-1 0 1,1-1-1,-1 1 0,1 0 0,-1 0 1,1 0-1,0 0 0,0 0 0,-1 0 1,1 0-1,0 0 0,0 0 0,0 0 1,0 0-1,0 0 0,0 0 0,0 0 1,1 1-1,4 5-6794</inkml:trace>
  <inkml:trace contextRef="#ctx0" brushRef="#br0" timeOffset="985.34">954 87 24575,'5'-15'0,"-4"12"0,0 0 0,-1 0 0,1 1 0,0-1 0,1 0 0,-1 1 0,0-1 0,4-4 0,-5 7 0,0 0 0,0 0 0,0 0 0,0 0 0,1 0 0,-1 0 0,0 0 0,0 0 0,0 0 0,0 0 0,0 0 0,0 0 0,0 0 0,1 0 0,-1 0 0,0 0 0,0 0 0,0 0 0,0 0 0,0 0 0,0 0 0,1 0 0,-1 0 0,0 0 0,0 0 0,0 0 0,0 0 0,0 0 0,0 0 0,0 0 0,1 0 0,-1 0 0,0 0 0,0 1 0,0-1 0,0 0 0,0 0 0,0 0 0,0 0 0,0 0 0,0 0 0,0 0 0,0 0 0,0 1 0,1-1 0,-1 0 0,0 0 0,0 0 0,0 0 0,0 0 0,0 1 0,3 11 0,0 14 0,-3 47 0,-15 128 0,5-107 0,9-91 12,1-1 0,0 0 0,0 1 0,0-1 0,0 0 0,1 1 0,-1-1 0,0 1 0,2 3 0,-1-5-52,-1-1 0,1 1 0,-1-1-1,0 1 1,1-1 0,-1 1 0,1-1 0,-1 1 0,1-1 0,-1 1 0,1-1-1,0 0 1,-1 1 0,1-1 0,-1 0 0,1 0 0,0 0 0,-1 1-1,1-1 1,0 0 0,-1 0 0,1 0 0,0 0 0,-1 0 0,1 0-1,0 0 1,-1 0 0,1 0 0,0 0 0,-1-1 0,1 1 0,-1 0 0,1 0-1,0-1 1,-1 1 0,2-1 0,11-5-6786</inkml:trace>
  <inkml:trace contextRef="#ctx0" brushRef="#br0" timeOffset="2002.52">1149 170 24575,'-1'4'0,"0"0"0,-1 0 0,1-1 0,-1 1 0,0 0 0,0-1 0,-1 1 0,1-1 0,-1 0 0,-3 4 0,0 1 0,-26 28 0,32-36 0,0 0 0,-1 1 0,1-1 0,0 0 0,0 0 0,0 1 0,0-1 0,0 1 0,0-1 0,0 0 0,0 1 0,0-1 0,0 0 0,0 1 0,0-1 0,0 0 0,0 1 0,0-1 0,0 0 0,0 1 0,1-1 0,-1 0 0,0 1 0,0-1 0,0 0 0,1 0 0,-1 1 0,0-1 0,0 0 0,0 0 0,1 1 0,-1-1 0,0 0 0,1 0 0,-1 0 0,0 1 0,0-1 0,1 0 0,16 11 0,-12-8 0,4 2 0,0 0 0,0 0 0,17 6 0,-22-10 0,1 1 0,-1-1 0,0 0 0,1-1 0,0 1 0,-1-1 0,1 0 0,-1 0 0,1 0 0,7-2 0,-10 2 0,-1-1 0,1 0 0,-1 1 0,1-1 0,-1 0 0,0 0 0,1 0 0,-1 0 0,0 0 0,0 0 0,0-1 0,0 1 0,0 0 0,0-1 0,0 1 0,1-3 0,8-22 0,-8 20 0,-2 13 0,0-4 0,0 0 0,1-1 0,-1 1 0,1 0 0,-1 0 0,1-1 0,0 1 0,0 0 0,0-1 0,0 1 0,1-1 0,-1 1 0,1-1 0,-1 0 0,1 0 0,0 0 0,0 0 0,0 0 0,3 3 0,-4-4 0,1 0 0,-1-1 0,1 1 0,-1 0 0,1 0 0,-1-1 0,1 1 0,-1-1 0,1 1 0,-1-1 0,1 0 0,0 0 0,-1 0 0,1 1 0,0-2 0,-1 1 0,1 0 0,0 0 0,-1 0 0,1-1 0,-1 1 0,1-1 0,0 1 0,-1-1 0,1 0 0,-1 0 0,0 1 0,1-1 0,-1 0 0,0 0 0,1 0 0,-1-1 0,0 1 0,2-2 0,10-19 0,3-3 0,-15 24 0,0 1 0,0-1 0,-1 0 0,1 1 0,0-1 0,0 1 0,0-1 0,0 1 0,0-1 0,0 1 0,0 0 0,0 0 0,0-1 0,0 1 0,0 0 0,0 0 0,0 0 0,0 0 0,0 0 0,0 0 0,0 0 0,0 0 0,0 1 0,0-1 0,2 1 0,20 8 0,-16-5 0,0-1 0,0-1 0,0 1 0,1-1 0,-1-1 0,14 3 0,-19-4 0,0-1 0,0 1 0,0 0 0,0-1 0,0 1 0,0-1 0,0 0 0,0 0 0,0 1 0,0-1 0,0 0 0,0-1 0,0 1 0,-1 0 0,1 0 0,-1-1 0,1 1 0,-1-1 0,1 0 0,-1 1 0,0-1 0,0 0 0,0 0 0,0 0 0,0 1 0,0-1 0,0 0 0,0 0 0,0-4 0,3-25 0,-4 28 0,0-1 0,1 0 0,-1 0 0,1 0 0,0 1 0,0-1 0,0 0 0,0 1 0,3-7 0,1 34 0,-33 391 0,25-388 0,2-14 0,1-5 0,-1 1 0,0-1 0,0 0 0,-1 0 0,0 0 0,-1 0 0,1 0 0,-7 11 0,9-19 0,0 0 0,0 1 0,0-1 0,0 0 0,0 0 0,0 0 0,0 0 0,0 0 0,0 0 0,0 0 0,0 1 0,-1-1 0,1 0 0,0 0 0,0 0 0,0 0 0,0 0 0,0 0 0,0 0 0,0 0 0,0 0 0,-1 0 0,1 0 0,0 0 0,0 0 0,0 0 0,0 0 0,0 1 0,0-1 0,-1 0 0,1 0 0,0 0 0,0 0 0,0 0 0,0-1 0,0 1 0,0 0 0,-1 0 0,1 0 0,0 0 0,0 0 0,0 0 0,0 0 0,0 0 0,0 0 0,0 0 0,0 0 0,-1 0 0,1 0 0,0 0 0,0-1 0,0 1 0,0 0 0,0 0 0,-4-11 0,1-15 0,3-17 0,1-1 0,3 1 0,1 0 0,3 0 0,1 1 0,2 0 0,2 0 0,2 1 0,25-51 0,-35 82 0,23-40 0,-26 48 0,-1-1 0,1 1 0,0-1 0,0 1 0,0 0 0,0 0 0,1 0 0,-1 0 0,1 0 0,-1 1 0,1-1 0,-1 1 0,1 0 0,0-1 0,3 0 0,-4 2 0,0 0 0,-1 0 0,1 0 0,0 1 0,0-1 0,-1 0 0,1 1 0,0-1 0,-1 1 0,1-1 0,0 1 0,-1 0 0,1 0 0,-1 0 0,1 0 0,-1 0 0,0 0 0,1 0 0,-1 0 0,0 1 0,0-1 0,0 1 0,0-1 0,0 0 0,2 4 0,1 2 0,-1 0 0,1 1 0,4 15 0,-5-14 0,-1 0 0,0 0 0,0 1 0,-1-1 0,0 18 0,-1-25 0,0-1 0,0 1 0,0 0 0,0-1 0,0 1 0,-1-1 0,1 1 0,0-1 0,-1 1 0,1-1 0,-1 1 0,0-1 0,1 0 0,-1 1 0,0-1 0,0 0 0,0 0 0,0 1 0,0-1 0,0 0 0,0 0 0,0 0 0,-1 0 0,1 0 0,0 0 0,-1-1 0,1 1 0,0 0 0,-1-1 0,1 1 0,-1-1 0,1 1 0,-1-1 0,1 0 0,-1 0 0,1 0 0,-1 1 0,0-2 0,1 1 0,-1 0 0,1 0 0,-1 0 0,-1-1 0,-16-4-1365,3-2-5461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13:01.948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1 417 24575,'0'-7'0,"0"-1"0,0 1 0,1-1 0,0 1 0,0 0 0,3-9 0,-3 15 0,-1-1 0,1 1 0,0 0 0,-1 0 0,1 0 0,0 0 0,0 0 0,0-1 0,-1 2 0,1-1 0,0 0 0,0 0 0,0 0 0,1 0 0,-1 1 0,0-1 0,1 0 0,0 0 0,0 1 0,0-1 0,0 1 0,0 0 0,0 0 0,0 0 0,0 0 0,0 0 0,0 1 0,0-1 0,-1 0 0,1 1 0,0-1 0,0 1 0,2 1 0,3 2 0,0 0 0,0 0 0,-1 1 0,1 0 0,-1 0 0,0 0 0,-1 1 0,0 0 0,1 0 0,5 10 0,6 11 0,16 34 0,-31-58 0,11 24 0,-1 1 0,-1 0 0,-1 0 0,6 34 0,-18-79 0,0 1 0,2-1 0,1-21 0,0-7 0,3-133 0,-1 147 0,1 0 0,1 0 0,16-49 0,-21 78 0,1 0 0,0 0 0,-1 0 0,1 0 0,0 0 0,0 0 0,0 0 0,1 0 0,-1 0 0,0 1 0,1-1 0,-1 0 0,1 1 0,-1-1 0,4-1 0,-4 3 0,0 0 0,0 0 0,-1 0 0,1 0 0,0 0 0,0 0 0,0 0 0,0 0 0,0 0 0,0 1 0,0-1 0,0 0 0,0 1 0,0-1 0,-1 1 0,1-1 0,0 1 0,0-1 0,0 1 0,-1-1 0,1 1 0,0 0 0,-1-1 0,1 1 0,-1 0 0,1 0 0,-1-1 0,1 1 0,-1 0 0,1 0 0,-1 0 0,1 2 0,18 36-1365,-9-20-5461</inkml:trace>
  <inkml:trace contextRef="#ctx0" brushRef="#br0" timeOffset="314.51">489 49 24575,'0'-3'0,"0"0"0,0 0 0,0 0 0,0 0 0,1 0 0,-1 0 0,1 0 0,0 0 0,0 0 0,0 0 0,0 0 0,0 1 0,1-1 0,1-3 0,-3 6 0,1 0 0,-1 0 0,0 0 0,1-1 0,-1 1 0,0 0 0,1 0 0,-1 0 0,0 0 0,1 0 0,-1 0 0,0 0 0,1 0 0,-1 0 0,0 0 0,1 0 0,-1 0 0,1 0 0,-1 0 0,0 0 0,1 0 0,-1 0 0,0 0 0,1 0 0,-1 0 0,0 1 0,1-1 0,-1 0 0,0 0 0,0 0 0,1 1 0,-1-1 0,0 0 0,1 0 0,-1 1 0,0-1 0,0 0 0,0 1 0,1-1 0,-1 0 0,0 1 0,0-1 0,0 0 0,0 1 0,0-1 0,0 0 0,0 1 0,1-1 0,-1 1 0,7 21 0,0 27 0,-2 0 0,-1 0 0,-5 63 0,0 0 0,2-102 0,-1 24 0,2 1 0,1-1 0,12 53 0,-14-83-151,0 1-1,1-1 0,0 0 0,0 1 1,0-1-1,0 0 0,1 0 1,5 7-1,5 1-6674</inkml:trace>
  <inkml:trace contextRef="#ctx0" brushRef="#br0" timeOffset="830">850 440 24575,'0'-8'0,"0"1"0,-1-1 0,1 1 0,-1 0 0,-1 0 0,1-1 0,-1 1 0,-1 0 0,1 0 0,-1 0 0,-7-11 0,10 17 0,-1 0 0,1 1 0,-1-1 0,1 1 0,-1-1 0,1 1 0,-1-1 0,1 1 0,-1-1 0,1 1 0,-1 0 0,1-1 0,-1 1 0,0 0 0,1-1 0,-1 1 0,0 0 0,1 0 0,-1-1 0,0 1 0,1 0 0,-1 0 0,0 0 0,1 0 0,-1 0 0,0 0 0,1 0 0,-2 1 0,0-1 0,1 1 0,0 0 0,0 0 0,0-1 0,0 1 0,0 0 0,0 0 0,0 1 0,0-1 0,0 0 0,0 0 0,1 0 0,-2 2 0,-1 3 0,0 1 0,1-1 0,0 1 0,-3 12 0,5-15 0,0-1 0,0 0 0,0 0 0,1 0 0,-1 0 0,1 0 0,0 0 0,0 0 0,0 0 0,0 0 0,0 0 0,1 0 0,-1 0 0,1-1 0,0 1 0,-1-1 0,4 4 0,-4-5 0,0 0 0,0 0 0,0 0 0,1 0 0,-1 0 0,0 0 0,0-1 0,0 1 0,1 0 0,-1-1 0,0 1 0,1-1 0,-1 0 0,0 1 0,1-1 0,-1 0 0,0 0 0,1 0 0,-1 1 0,1-2 0,-1 1 0,0 0 0,1 0 0,-1 0 0,1-1 0,-1 1 0,0-1 0,1 1 0,-1-1 0,0 1 0,0-1 0,1 0 0,-1 1 0,0-1 0,0 0 0,0 0 0,0 0 0,0 0 0,0 0 0,0 0 0,0-2 0,3-2 0,0-1 0,0 0 0,-1 0 0,0-1 0,4-11 0,12-20 0,-19 37 0,0 1 0,1-1 0,-1 1 0,1-1 0,-1 1 0,0 0 0,1-1 0,-1 1 0,1 0 0,-1 0 0,1-1 0,-1 1 0,1 0 0,0 0 0,-1 0 0,1-1 0,-1 1 0,1 0 0,-1 0 0,1 0 0,0 0 0,-1 0 0,1 0 0,-1 0 0,1 0 0,-1 1 0,1-1 0,-1 0 0,1 0 0,0 0 0,-1 1 0,1-1 0,-1 0 0,1 0 0,-1 1 0,0-1 0,1 0 0,-1 1 0,1-1 0,0 1 0,23 24 0,-12-12 0,-7-9 0,1 0 0,-1 0 0,1-1 0,-1 0 0,1 0 0,0-1 0,0 1 0,0-1 0,9 1 0,-13-2 0,-1-1 0,1 0 0,0 0 0,-1 0 0,1 0 0,-1 0 0,1 0 0,0 0 0,-1 0 0,1-1 0,-1 1 0,1-1 0,-1 1 0,1-1 0,-1 1 0,1-1 0,-1 0 0,0 0 0,1 0 0,-1 0 0,0 0 0,0 0 0,0 0 0,1 0 0,-1 0 0,0-1 0,0 1 0,-1 0 0,1-1 0,0 1 0,0-1 0,-1 1 0,1-1 0,-1 1 0,1-1 0,-1 1 0,0-1 0,0 1 0,1-1 0,-1 0 0,0 1 0,-1-2 0,2 0-21,-1 1 0,0 0 0,0 0 0,0 0 0,-1 0 0,1 0 0,0 0 0,-1 0 0,1 0 0,-1 0 0,0 0 0,0 0 0,0 1 0,0-1 0,0 0 0,0 0 0,0 1 0,0-1 0,-1 0 0,1 1 0,-1 0 0,1-1 0,-1 1 0,1 0 0,-1 0 0,0-1 0,0 1 0,0 1 0,1-1 0,-1 0 0,0 0 0,0 1 0,0-1 0,0 1 0,0 0 0,0-1 0,0 1 0,-1 0 0,1 0 0,0 0 0,0 1 0,0-1 0,0 0 0,0 1 0,0-1 0,0 1 0,0 0 0,1 0 0,-1 0 0,0 0 0,0 0 0,0 0 0,1 0 0,-1 0 0,1 1 0,-1-1 0,1 1 0,-1-1 0,1 1 0,0-1 0,0 1 0,0 0 0,0 0 0,-2 3 0,-1 7-6805</inkml:trace>
  <inkml:trace contextRef="#ctx0" brushRef="#br0" timeOffset="1116.58">1135 79 24575,'0'-1'0,"2"1"0,2 3 0,-1 8 0,3 10 0,1 12 0,-1 10 0,-1 6 0,-2 2 0,-1 1 0,-2-2 0,1-7 0,1-8 0,4-7 0,5-10 0,4-10 0,-1-11 0,-3-4-8191</inkml:trace>
  <inkml:trace contextRef="#ctx0" brushRef="#br0" timeOffset="2130.89">1397 184 24575,'0'7'0,"-2"-1"0,1 0 0,-1 0 0,0 1 0,0-1 0,0 0 0,-1-1 0,0 1 0,0 0 0,-1-1 0,1 0 0,-1 0 0,0 0 0,-1 0 0,1 0 0,-1-1 0,0 0 0,-7 5 0,11-8 0,0-1 0,0 1 0,1-1 0,-1 1 0,0-1 0,0 0 0,0 1 0,0-1 0,0 0 0,1 0 0,-1 1 0,0-1 0,0 0 0,0 0 0,0 0 0,-2 0 0,3 0 0,8 3 0,34 24 0,-28-18 0,0 0 0,0-1 0,17 7 0,-26-12 0,0-1 0,1 0 0,-1-1 0,1 1 0,0-1 0,-1 0 0,1-1 0,0 1 0,6-1 0,-10-1 0,0 1 0,0-1 0,0 1 0,0-1 0,0 0 0,0 0 0,0 0 0,-1 0 0,1 0 0,0 0 0,-1 0 0,1 0 0,0-1 0,-1 1 0,0-1 0,1 1 0,-1-1 0,0 0 0,0 1 0,0-1 0,0 0 0,0 0 0,0 0 0,0 0 0,-1 1 0,1-1 0,-1 0 0,1-4 0,3-47 0,47 102 0,-49-47 0,0-1 0,0 0 0,0 1 0,-1-1 0,1 0 0,1 0 0,-1 0 0,0-1 0,0 1 0,0 0 0,0-1 0,0 0 0,1 1 0,-1-1 0,0 0 0,0 0 0,1 0 0,-1 0 0,0-1 0,0 1 0,0-1 0,1 1 0,-1-1 0,0 0 0,2-1 0,0 0 0,-1-1 0,0 0 0,0 1 0,0-1 0,0-1 0,-1 1 0,1 0 0,-1-1 0,0 1 0,0-1 0,0 0 0,2-6 0,-2 5 0,-2 4 0,0 0 0,0 1 0,0-1 0,1 1 0,-1-1 0,0 0 0,0 1 0,0-1 0,0 1 0,1-1 0,-1 1 0,0-1 0,0 0 0,1 1 0,-1-1 0,0 1 0,1-1 0,-1 1 0,1 0 0,-1-1 0,1 1 0,-1-1 0,1 1 0,-1 0 0,1-1 0,-1 1 0,1 0 0,-1 0 0,1-1 0,-1 1 0,1 0 0,0 0 0,-1 0 0,1 0 0,-1 0 0,1 0 0,0 0 0,-1 0 0,1 0 0,-1 0 0,1 0 0,0 0 0,-1 0 0,1 0 0,-1 1 0,1-1 0,-1 0 0,1 0 0,-1 1 0,1-1 0,0 1 0,3 1 0,1 0 0,0 0 0,-1 0 0,1-1 0,0 1 0,0-1 0,0 0 0,0-1 0,-1 1 0,1-1 0,10 0 0,-13-1 0,1 0 0,0 1 0,-1-1 0,1 0 0,-1 0 0,0-1 0,1 1 0,-1 0 0,0-1 0,0 1 0,1-1 0,-1 0 0,-1 0 0,1 0 0,0 0 0,0 0 0,-1 0 0,1 0 0,-1-1 0,0 1 0,0 0 0,1-1 0,0-4 0,4-30 0,-4 25 0,-2 19 0,11 571 0,-10-556 0,-1-16 0,-1-14 0,-4-45 0,-12-176 0,17 187 0,1 0 0,3 0 0,11-59 0,-15 101 0,4-15 0,-1 0 0,9-19 0,-11 31 0,0 1 0,0-1 0,0 1 0,0 0 0,0-1 0,1 1 0,-1 0 0,1 0 0,0 0 0,-1 0 0,1 0 0,0 0 0,0 1 0,0-1 0,0 1 0,1-1 0,-1 1 0,0 0 0,1-1 0,-1 1 0,4-1 0,-4 2 0,0 1 0,-1-1 0,1 0 0,0 1 0,-1-1 0,1 1 0,-1-1 0,1 1 0,-1 0 0,1 0 0,-1-1 0,0 1 0,1 0 0,-1 0 0,0 1 0,0-1 0,1 0 0,-1 0 0,0 0 0,0 1 0,0-1 0,-1 1 0,1-1 0,0 1 0,0-1 0,-1 1 0,1-1 0,0 3 0,2 6 0,-1-1 0,1 0 0,1 14 0,-3-13 30,-1 0 0,0 0 0,-2 20 0,2-28-48,0 0-1,-1 0 1,0 1 0,1-1 0,-1 0-1,0 0 1,0 0 0,0 0 0,0 0-1,-2 3 1,2-4-28,0-1 0,1 1 0,-1 0 1,0-1-1,1 1 0,-1-1 0,0 0 0,0 1 0,0-1 0,1 0 1,-1 1-1,0-1 0,0 0 0,0 0 0,0 1 0,0-1 0,0 0 1,1 0-1,-1 0 0,0 0 0,0 0 0,0-1 0,0 1 0,0 0 1,0 0-1,1-1 0,-2 1 0,-10-6-6780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13:08.536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42 263 24575,'-18'-2'0,"17"2"0,1 0 0,-1 0 0,1-1 0,-1 1 0,1 0 0,-1 0 0,1 0 0,-1 0 0,1-1 0,0 1 0,-1 0 0,1 0 0,-1-1 0,1 1 0,0 0 0,-1-1 0,1 1 0,0 0 0,-1-1 0,1 1 0,0-1 0,-1 1 0,1 0 0,0-1 0,0 1 0,0-1 0,-1 1 0,1-1 0,0 1 0,0-1 0,0 0 0,12 10 0,4 11 0,-1 1 0,-1 1 0,13 27 0,-18-31 0,0-1 0,0-1 0,2 0 0,0 0 0,1-1 0,0 0 0,21 17 0,-32-31-80,1 1 0,-1-1-1,1 0 1,-1 0 0,1 0-1,0-1 1,-1 1 0,1 0-1,0-1 1,0 1 0,-1-1 0,1 1-1,0-1 1,0 0 0,0 0-1,3 0 1,8-3-6746</inkml:trace>
  <inkml:trace contextRef="#ctx0" brushRef="#br0" timeOffset="236.76">252 376 24575,'-4'-17'-9675,"2"0"6489,2 13 3612,0-1 0,-1 1 0,1 0 0,-1-1-1,0 1 1,0 0 0,-1 0 0,1 0 0,-1 0 0,0 0 0,0 0-1,-4-6 1,5 9-371,0 1-1,0-1 1,0 0-1,0 1 1,0-1-1,1 1 1,-1-1-1,0 1 1,0 0-1,0-1 1,0 1-1,0 0 1,0 0 0,0-1-1,0 1 1,-1 0-1,1 0 1,0 0-1,0 0 1,0 1-1,0-1 1,0 0-1,0 0 1,0 1-1,0-1 1,0 0-1,0 1 1,0-1-1,0 1 1,1-1-1,-1 1 1,0 0-1,0-1 1,0 1-1,-1 1 1,-4 4 837,1 0 1,-1 0-1,-6 11 0,8-13-5,-34 52-585,3 1 0,-39 82 0,65-111-182,8-27-144,1-1 1,0 0-1,0 1 1,0-1-1,0 1 1,0-1-1,-1 0 0,1 1 1,0-1-1,0 1 1,0-1-1,0 0 1,0 1-1,0-1 0,0 1 1,0-1-1,0 0 1,1 1-1,-1-1 1,0 1-1,0-1 0,0 0 1,0 1-1,0-1 1,1 0-1,-1 1 1,0-1-1,0 0 0,1 1 1,-1-1-1,0 0 1,1 0-1,-1 1 1,0-1-1,0 0 0,1 0 1,-1 1-1,1-1 1,-1 0-1,0 0 1,1 0-1,-1 0 0,0 0 1,1 1-1,-1-1 1,1 0-1,-1 0 1,0 0-1,1 0 0,-1 0 1,1 0-1,-1 0 1,0-1-1,1 1 1,-1 0-1,1 0 0,-1 0 1,0 0-1,1 0 1,-1-1-1,0 1 1,1 0-1,10-6-6802</inkml:trace>
  <inkml:trace contextRef="#ctx0" brushRef="#br0" timeOffset="498.86">462 0 24575,'0'139'0,"-2"-34"0,7 146 0,-5-245-105,1 0 0,-1-1 0,1 1 0,0 0 0,1-1 0,-1 1 0,1 0 0,0-1 0,1 0 0,-1 0 0,1 0 0,5 8 0,4-3-6721</inkml:trace>
  <inkml:trace contextRef="#ctx0" brushRef="#br0" timeOffset="1012.35">717 346 24575,'-1'-3'0,"-1"0"0,1 1 0,0-1 0,-1 1 0,0 0 0,0-1 0,1 1 0,-1 0 0,-1 0 0,1 0 0,-4-3 0,4 4 0,0 1 0,1-1 0,-1 1 0,1-1 0,-1 1 0,0 0 0,1-1 0,-1 1 0,1 0 0,-1 0 0,0 0 0,1 0 0,-1 1 0,0-1 0,1 0 0,-1 1 0,1-1 0,-1 1 0,0 0 0,1-1 0,0 1 0,-3 2 0,-1 0 0,2 0 0,-1 0 0,0 1 0,1-1 0,-1 1 0,1 0 0,0 0 0,0 0 0,1 1 0,-1-1 0,-2 7 0,4-9 0,0-1 0,1 1 0,-1 0 0,0-1 0,1 1 0,-1 0 0,1 0 0,0-1 0,-1 1 0,1 0 0,0 0 0,0 0 0,0-1 0,0 1 0,0 0 0,1 0 0,-1 0 0,1-1 0,-1 1 0,1 0 0,-1 0 0,1-1 0,0 1 0,0-1 0,0 1 0,0-1 0,0 1 0,0-1 0,0 1 0,1-1 0,-1 0 0,0 0 0,1 1 0,1 0 0,-1-1 0,0-1 0,-1 1 0,1 0 0,0-1 0,-1 1 0,1-1 0,0 0 0,0 1 0,-1-1 0,1 0 0,0 0 0,0 0 0,-1-1 0,1 1 0,0 0 0,0-1 0,-1 1 0,1-1 0,0 1 0,-1-1 0,1 0 0,-1 0 0,1 1 0,-1-1 0,1 0 0,-1-1 0,1 1 0,-1 0 0,0 0 0,0 0 0,2-2 0,3-6 0,1 0 0,-1 0 0,-1 0 0,6-12 0,1-1 0,-12 22 0,0-1 0,0 0 0,0 1 0,1-1 0,-1 1 0,0-1 0,0 1 0,1-1 0,-1 1 0,0-1 0,1 1 0,-1-1 0,1 1 0,-1-1 0,1 1 0,-1 0 0,0-1 0,1 1 0,0 0 0,-1-1 0,1 1 0,-1 0 0,1 0 0,-1-1 0,1 1 0,0 0 0,-1 0 0,1 0 0,-1 0 0,1 0 0,0 0 0,-1 0 0,1 0 0,-1 0 0,1 0 0,0 0 0,-1 0 0,1 1 0,-1-1 0,1 0 0,-1 0 0,1 1 0,-1-1 0,1 0 0,-1 1 0,1-1 0,0 1 0,2 2 0,-1 1 0,1 0 0,-1 0 0,1 0 0,2 6 0,3 6 0,-5-11 0,1 0 0,0-1 0,0 1 0,0-1 0,1 0 0,-1 0 0,1-1 0,0 0 0,10 6 0,-13-8 0,-1-1 0,1 1 0,-1 0 0,1-1 0,0 1 0,-1-1 0,1 1 0,0-1 0,-1 0 0,1 0 0,0 0 0,-1 0 0,1 0 0,0 0 0,0 0 0,-1-1 0,1 1 0,0-1 0,-1 1 0,1-1 0,-1 1 0,1-1 0,-1 0 0,1 0 0,-1 0 0,1 0 0,-1 0 0,0 0 0,1 0 0,-1 0 0,0-1 0,0 1 0,0-1 0,0 1 0,0 0 0,0-1 0,1-2 0,-1-1 0,1 1 0,-1-1 0,0 1 0,0-1 0,-1 1 0,1-1 0,-1 0 0,0 1 0,-1-6 0,2 8 0,-1 0 0,-1 0 0,1 0 0,0 0 0,0 0 0,-1 0 0,1 0 0,-1 0 0,0 1 0,1-1 0,-1 0 0,0 0 0,0 1 0,0-1 0,0 1 0,-1-1 0,1 1 0,0-1 0,-1 1 0,1 0 0,-1-1 0,1 1 0,-1 0 0,-1-1 0,1 2 5,0 0-1,0 0 1,1 0 0,-1 0-1,0 0 1,0 1-1,1-1 1,-1 1 0,0-1-1,0 1 1,1-1 0,-1 1-1,1 0 1,-1 0-1,1 0 1,-1 0 0,1 0-1,-1 0 1,1 1-1,0-1 1,0 0 0,0 0-1,-1 1 1,1-1-1,-1 4 1,-1-1-154,1-1 1,0 1-1,0 0 1,0 0-1,0 0 1,1 0-1,-1 0 1,1 0-1,-1 8 1,3 2-6678</inkml:trace>
  <inkml:trace contextRef="#ctx0" brushRef="#br0" timeOffset="1275.36">1040 68 24575,'0'6'0,"0"9"0,0 9 0,0 9 0,0 8 0,0 8 0,0 6 0,0 3 0,0-1 0,0-7 0,0-9 0,1-12 0,3-11 0,4-8 0,0-6-8191</inkml:trace>
  <inkml:trace contextRef="#ctx0" brushRef="#br0" timeOffset="2285.71">1250 181 24575,'-1'6'0,"0"1"0,0 0 0,0-1 0,-1 0 0,0 1 0,-1-1 0,1 0 0,-1 0 0,0 0 0,-7 9 0,4-5 0,-1-1 0,-1 0 0,0 0 0,0-1 0,-10 9 0,8-10 0,10-7 0,0 0 0,0 0 0,0 0 0,0 0 0,0 0 0,0 0 0,0 0 0,0 0 0,0 0 0,0 0 0,0 0 0,0 0 0,0 0 0,0 1 0,0-1 0,0 0 0,0 0 0,0 0 0,0 0 0,0 0 0,1 0 0,-1 0 0,0 0 0,0 0 0,0 0 0,0 0 0,0 0 0,0 1 0,0-1 0,-1 0 0,1 0 0,0 0 0,0 0 0,0 0 0,0 0 0,0 0 0,0 0 0,0 0 0,0 0 0,0 0 0,0 0 0,0 0 0,0 0 0,0 0 0,0 1 0,0-1 0,0 0 0,14 6 0,11 9 0,-17-9 0,1-1 0,0 0 0,-1-1 0,2 1 0,-1-2 0,10 4 0,-16-7 0,-1 1 0,0-1 0,1 0 0,-1 0 0,1 0 0,-1 0 0,1-1 0,-1 1 0,1 0 0,-1-1 0,0 0 0,1 1 0,-1-1 0,0 0 0,0 0 0,0-1 0,0 1 0,1 0 0,-2-1 0,1 1 0,0-1 0,0 0 0,0 1 0,-1-1 0,1 0 0,-1 0 0,1 0 0,-1 0 0,0 0 0,1-3 0,3-7 0,1 1 0,-5 22 0,-1-9 0,0 0 0,1 1 0,-1-1 0,0 0 0,1 1 0,0-1 0,0 0 0,-1 0 0,1 1 0,1-1 0,-1 0 0,0 0 0,0 0 0,1 0 0,-1 0 0,1-1 0,0 1 0,-1 0 0,1-1 0,0 1 0,0-1 0,0 1 0,0-1 0,0 0 0,0 0 0,5 1 0,-5-1 0,-1 0 0,1-1 0,-1 1 0,1-1 0,0 0 0,-1 1 0,1-1 0,0 0 0,-1 0 0,1 0 0,0 0 0,-1 0 0,1-1 0,0 1 0,-1 0 0,1-1 0,-1 1 0,1-1 0,0 0 0,-1 1 0,1-1 0,-1 0 0,0 0 0,1 0 0,-1 0 0,0 0 0,0 0 0,1 0 0,-1-1 0,0 1 0,0 0 0,0-1 0,0 1 0,-1-1 0,1 1 0,0-1 0,-1 1 0,2-4 0,1-23 0,-4 25 0,1-1 0,1 1 0,-1-1 0,1 0 0,-1 1 0,3-7 0,-2 10 0,-1 0 0,1-1 0,-1 1 0,1 0 0,-1 0 0,1 0 0,-1 0 0,1 0 0,0 0 0,-1 0 0,1 0 0,-1 1 0,1-1 0,-1 0 0,1 0 0,-1 0 0,1 1 0,0-1 0,-1 0 0,1 0 0,-1 1 0,0-1 0,1 0 0,-1 1 0,1-1 0,-1 1 0,0-1 0,1 1 0,-1-1 0,1 1 0,0 1 0,4 1 0,1 1 0,-1-1 0,0 0 0,1 0 0,0 0 0,-1-1 0,1 0 0,0 0 0,0-1 0,0 1 0,0-1 0,1-1 0,-1 1 0,8-1 0,-11 0 0,0 0 0,0-1 0,-1 1 0,1-1 0,0 0 0,0 1 0,0-1 0,-1 0 0,1-1 0,-1 1 0,1 0 0,-1-1 0,1 0 0,-1 1 0,0-1 0,0 0 0,1 0 0,-2 0 0,1-1 0,0 1 0,0 0 0,-1-1 0,1 1 0,-1-1 0,0 1 0,1-1 0,-1 0 0,-1 1 0,1-1 0,0 0 0,0-5 0,1-5 0,-2 19 0,-2 22 0,2-14 0,-17 575 0,16-582 0,1-1 0,-1 0 0,0 0 0,-2 11 0,3-17 0,0 0 0,-1 0 0,1 0 0,0 1 0,0-1 0,0 0 0,0 0 0,0 0 0,0 1 0,0-1 0,0 0 0,0 0 0,0 0 0,-1 0 0,1 1 0,0-1 0,0 0 0,0 0 0,0 0 0,0 0 0,-1 0 0,1 0 0,0 1 0,0-1 0,0 0 0,-1 0 0,1 0 0,0 0 0,0 0 0,0 0 0,-1 0 0,1 0 0,0 0 0,0 0 0,0 0 0,-1 0 0,1 0 0,0 0 0,0 0 0,0 0 0,-1 0 0,1 0 0,0 0 0,0 0 0,0-1 0,-1 1 0,-10-19 0,0-12 0,2 1 0,1-1 0,2 0 0,-4-48 0,6 14 0,5-78 0,1 103 0,8-41 0,-8 70 0,0 0 0,1 1 0,0-1 0,1 1 0,0-1 0,1 1 0,0 0 0,10-15 0,-13 24 0,-1-1 0,0 0 0,1 1 0,-1-1 0,1 1 0,-1 0 0,1-1 0,-1 1 0,1 0 0,0 0 0,0 0 0,0 0 0,0 0 0,-1 1 0,1-1 0,0 0 0,0 1 0,0 0 0,1-1 0,-1 1 0,0 0 0,0 0 0,2 0 0,-1 1 0,0 0 0,0 0 0,0 0 0,0 0 0,0 0 0,-1 1 0,1-1 0,0 1 0,-1-1 0,1 1 0,-1 0 0,0 0 0,0 0 0,3 4 0,-2-3 0,0 1 0,-1-1 0,1 1 0,-1 0 0,0 0 0,0 0 0,-1 0 0,1 0 0,-1 1 0,2 4 0,-3-6 0,0 0 0,1-1 0,-1 1 0,0-1 0,0 1 0,0-1 0,-1 1 0,1-1 0,-1 1 0,1 0 0,-1-1 0,0 0 0,0 1 0,0-1 0,0 0 0,0 1 0,-1-1 0,-1 2 0,1-1-76,0-1 1,-1 1-1,1-1 0,-1 0 0,1 0 0,-1 0 0,0 0 0,0 0 1,0-1-1,0 1 0,0-1 0,0 0 0,0 0 0,0 0 1,-1 0-1,1-1 0,-6 1 0,-5-2-6750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13:15.066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6 5 24575,'-1'-3'0,"-1"1"0,0 4 0,1 8 0,2 6 0,0 7 0,0 4 0,3 1 0,0 0 0,0-1 0,1-3 0,1-3 0,1-5 0,3-8 0,1-7 0,-3-3-8191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13:16.129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39 19 24575,'0'-4'0,"-2"-1"0,-2-3 0,1 6 0,1 7 0,0 6 0,-3 7 0,-1 6 0,1 1 0,1 1 0,1 1 0,2-3 0,0-5-8191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13:17.910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0 5 24575,'3'-3'0,"1"1"0,-1 9 0,0 7 0,-2 6 0,1 5 0,-2 1 0,-1-1 0,-1-2 0,1-1 0,0-5 0,2-4-8191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13:18.889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154 754 24575,'-3'0'0,"0"-2"0</inkml:trace>
  <inkml:trace contextRef="#ctx0" brushRef="#br0" timeOffset="435.02">4 618 24575,'-1'0'0,"1"0"0,0-1 0,0 1 0,-1 0 0,1-1 0,0 1 0,0 0 0,0-1 0,-1 1 0,1-1 0,0 1 0,0 0 0,0-1 0,0 1 0,0-1 0,0 1 0,0 0 0,0-1 0,0 1 0,0-1 0,0 1 0,0-1 0,0 1 0,0 0 0,0-1 0,1 1 0,-1-1 0,11 2 0,15 14 0,-26-15 0,44 29 0,-1 2 0,72 69 0,-115-100 0,0 0 0,0 0 0,0 0 0,0 0 0,0 0 0,0 1 0,0-1 0,0 0 0,0 0 0,0 0 0,0 0 0,0 0 0,1 0 0,-1 0 0,0 1 0,0-1 0,0 0 0,0 0 0,0 0 0,0 0 0,0 0 0,0 0 0,1 0 0,-1 0 0,0 0 0,0 0 0,0 0 0,0 0 0,0 0 0,0 0 0,1 0 0,-1 0 0,0 0 0,0 0 0,0 0 0,0 0 0,0 0 0,0 0 0,1 0 0,-1 0 0,0 0 0,0 0 0,0 0 0,0 0 0,0 0 0,0 0 0,1 0 0,-1 0 0,0 0 0,0 0 0,0-1 0,-1-9 0,-13-31 0,2 2 0,1-23 0,2 0 0,3-1 0,3-100 0,3 152 0,0 4 0,0-1 0,0 0 0,1 1 0,0-1 0,0 1 0,1-1 0,2-7 0,-4 15 0,0-1 0,1 1 0,-1-1 0,0 1 0,0-1 0,1 1 0,-1-1 0,0 1 0,1 0 0,-1-1 0,1 1 0,-1-1 0,1 1 0,-1 0 0,0-1 0,1 1 0,-1 0 0,1 0 0,-1-1 0,1 1 0,0 0 0,-1 0 0,1 0 0,-1 0 0,1 0 0,-1-1 0,1 1 0,-1 0 0,1 0 0,0 0 0,-1 1 0,1-1 0,-1 0 0,1 0 0,-1 0 0,1 0 0,-1 0 0,1 1 0,-1-1 0,1 0 0,-1 0 0,1 1 0,-1-1 0,1 0 0,-1 1 0,1-1 0,-1 1 0,0-1 0,1 1 0,0 0 0,19 24 0,-9-7-682,13 29-1,-11-16-6143</inkml:trace>
  <inkml:trace contextRef="#ctx0" brushRef="#br0" timeOffset="1520.98">364 626 24575,'2'0'0,"0"-1"0,0 1 0,0 0 0,0-1 0,0 0 0,0 1 0,0-1 0,0 0 0,-1 0 0,1 0 0,0 0 0,-1 0 0,1 0 0,0-1 0,-1 1 0,1-1 0,-1 1 0,0-1 0,0 1 0,1-1 0,-1 0 0,0 0 0,-1 1 0,1-1 0,0 0 0,0 0 0,-1 0 0,1 0 0,0-2 0,-1 1 0,1 1 0,-1 0 0,1 0 0,-1 0 0,0 0 0,0 0 0,0-1 0,0 1 0,-1 0 0,1 0 0,0 0 0,-1 0 0,1 0 0,-1 0 0,0 0 0,0 0 0,0 0 0,0 0 0,0 0 0,0 0 0,0 0 0,-1 1 0,1-1 0,-1 0 0,1 1 0,-1 0 0,-2-2 0,3 2 0,1 1 0,-1 0 0,0 0 0,0-1 0,0 1 0,1 0 0,-1 0 0,0 0 0,0 0 0,0 0 0,0 0 0,1 0 0,-1 0 0,0 1 0,0-1 0,0 0 0,1 0 0,-1 1 0,0-1 0,0 0 0,1 1 0,-1-1 0,0 1 0,1-1 0,-1 1 0,0-1 0,1 1 0,-1 0 0,1-1 0,-1 1 0,1 0 0,-1-1 0,1 1 0,-1 0 0,1 0 0,0-1 0,-1 2 0,-11 30 0,11-26 0,0 0 0,0 0 0,0 0 0,1 0 0,0 0 0,0 0 0,1 0 0,0 1 0,0-2 0,2 9 0,-2-11 0,0-1 0,-1 1 0,1-1 0,0 0 0,1 1 0,-1-1 0,0 0 0,1 0 0,-1 0 0,1 0 0,0 0 0,0 0 0,-1 0 0,1 0 0,0-1 0,1 1 0,-1-1 0,0 0 0,0 1 0,1-1 0,-1 0 0,0 0 0,1-1 0,-1 1 0,1 0 0,4 0 0,-4-1 0,0-1 0,-1 1 0,1 0 0,-1-1 0,1 0 0,-1 1 0,1-1 0,-1 0 0,1-1 0,-1 1 0,0 0 0,0 0 0,0-1 0,1 0 0,-1 1 0,-1-1 0,1 0 0,0 0 0,0 0 0,-1 0 0,1 0 0,-1 0 0,0 0 0,1-1 0,-1 1 0,1-5 0,0 2 0,0 0 0,0 0 0,-1 0 0,0-1 0,0 1 0,0 0 0,0 0 0,-1-1 0,0 1 0,0 0 0,-1-1 0,-1-6 0,3 13 0,-1 0 0,1 0 0,0-1 0,0 1 0,0 0 0,0 0 0,0 0 0,0-1 0,0 1 0,0-1 0,0 1 0,0-1 0,0 1 0,0-1 0,0 1 0,0-1 0,1 0 0,-1 0 0,0 1 0,0-1 0,0 0 0,2 0 0,27-2 0,-28 1 0,0 0 0,0 0 0,-1 0 0,1 0 0,0 0 0,0 0 0,-1 0 0,1 0 0,-1-1 0,1 1 0,-1-1 0,0 1 0,1-1 0,-1 0 0,0 0 0,0 1 0,0-1 0,0 0 0,-1 0 0,2-3 0,5-11 0,-7 18 0,0 1 0,0-1 0,0 0 0,0 1 0,0-1 0,0 0 0,1 1 0,-1-1 0,1 0 0,0 0 0,-1 1 0,1-1 0,0 0 0,0 0 0,1 0 0,-1 0 0,0 0 0,1 0 0,-1-1 0,1 1 0,-1 0 0,4 2 0,-1-2 0,0 0 0,0 0 0,1 0 0,-1 0 0,1-1 0,-1 0 0,1 0 0,0 0 0,-1 0 0,1-1 0,0 1 0,-1-1 0,1-1 0,0 1 0,0-1 0,-1 1 0,1-1 0,7-3 0,-8 3 0,-1-1 0,0 1 0,0-1 0,1 0 0,-1 0 0,0 0 0,0 0 0,0 0 0,-1-1 0,1 1 0,-1-1 0,1 0 0,-1 1 0,0-1 0,0 0 0,0-1 0,0 1 0,-1 0 0,1-1 0,-1 1 0,0 0 0,0-1 0,0 1 0,0-7 0,0-12 0,-2 1 0,0 0 0,-1 0 0,-2 0 0,0 1 0,-1-1 0,-1 1 0,-15-36 0,21 56 0,0-1 0,0 1 0,0-1 0,0 1 0,-1-1 0,1 1 0,0-1 0,0 1 0,0-1 0,-1 1 0,1 0 0,0-1 0,-1 1 0,1-1 0,0 1 0,-1 0 0,1-1 0,0 1 0,-1 0 0,1-1 0,-1 1 0,1 0 0,0-1 0,-1 1 0,1 0 0,-1 0 0,1 0 0,-2-1 0,-1 15 0,3 25 0,3-10 0,2-1 0,0 0 0,2 0 0,1 0 0,1-1 0,1 0 0,24 45 0,-73-171 0,38 96 0,1 0 0,-1-1 0,1 1 0,-1 0 0,1-1 0,0 1 0,0 0 0,0-1 0,1 1 0,-1 0 0,1 0 0,0-1 0,0 1 0,0 0 0,0 0 0,3-6 0,-3 8 0,1-1 0,-1 1 0,0-1 0,1 1 0,-1 0 0,0 0 0,1 0 0,0-1 0,-1 2 0,1-1 0,0 0 0,-1 0 0,1 0 0,0 1 0,0-1 0,0 1 0,-1-1 0,1 1 0,0 0 0,0 0 0,0 0 0,0 0 0,0 0 0,0 0 0,-1 0 0,1 1 0,0-1 0,0 1 0,0-1 0,0 1 0,1 1 0,2 0 9,0 1 0,0-1 0,0 1 0,-1 1 0,1-1 0,-1 1 0,0-1-1,0 1 1,0 0 0,0 1 0,-1-1 0,5 8 0,2 6-682,16 36 1,-24-52 536,2 8-6690</inkml:trace>
  <inkml:trace contextRef="#ctx0" brushRef="#br0" timeOffset="1633.84">867 176 24575,'0'2'0,"3"7"0,5 5 0,0 0-8191</inkml:trace>
  <inkml:trace contextRef="#ctx0" brushRef="#br0" timeOffset="2371.12">1024 408 24575,'-1'-1'0,"0"-1"0,-1 1 0,1-1 0,-1 1 0,1 0 0,-1-1 0,0 1 0,0 0 0,1 0 0,-1 0 0,0 1 0,0-1 0,0 0 0,0 1 0,0-1 0,0 1 0,-4 0 0,5 0 0,-1 0 0,1 1 0,0 0 0,-1-1 0,1 1 0,0 0 0,-1 0 0,1-1 0,0 1 0,0 0 0,0 0 0,0 0 0,0 1 0,0-1 0,0 0 0,0 0 0,0 1 0,1-1 0,-1 0 0,0 1 0,1-1 0,-1 0 0,1 1 0,-1 2 0,0-1 0,0 0 0,0 0 0,0 0 0,1 0 0,-1 1 0,1-1 0,0 0 0,0 0 0,0 0 0,0 1 0,1-1 0,-1 0 0,1 0 0,0 0 0,0 0 0,0 0 0,0 0 0,0 0 0,1 0 0,2 4 0,-1-3 0,0-1 0,0 0 0,1 0 0,-1 0 0,1 0 0,-1-1 0,1 1 0,0-1 0,0 0 0,0 0 0,0 0 0,0-1 0,8 2 0,-6-1 0,0-1 0,1 0 0,0 0 0,-1-1 0,1 0 0,0 0 0,-1-1 0,1 1 0,8-3 0,-10 1 0,-1 1 0,0 0 0,0-1 0,0 1 0,0-1 0,-1 0 0,1-1 0,-1 1 0,1-1 0,-1 1 0,0-1 0,1 0 0,-1 0 0,4-6 0,-5 5 0,0-1 0,0 1 0,0 0 0,-1-1 0,0 1 0,0-1 0,0 1 0,0-1 0,-1 0 0,1-4 0,-1 6 0,0 1 0,0 0 0,0 0 0,0 0 0,0 0 0,-1 0 0,1 0 0,-1 0 0,1-1 0,-1 1 0,0 0 0,1 1 0,-1-1 0,0 0 0,-1 0 0,1 0 0,0 0 0,0 1 0,-1-1 0,1 1 0,-1-1 0,1 1 0,-1-1 0,-2 0 0,4 2 0,-1-1 0,1 1 0,-1 0 0,0 0 0,1-1 0,-1 1 0,0 0 0,1 0 0,-1 0 0,0 0 0,1 0 0,-1 0 0,0 0 0,0 0 0,1 0 0,-1 0 0,0 0 0,1 1 0,-1-1 0,0 0 0,1 0 0,-1 1 0,1-1 0,-1 0 0,0 1 0,0 0 0,0 0 0,0 0 0,0 0 0,0 0 0,0 1 0,1-1 0,-1 0 0,0 1 0,1-1 0,-1 1 0,1-1 0,-1 3 0,0-1 0,1 0 0,-1 0 0,1 1 0,0-1 0,0 0 0,0 0 0,0 0 0,1 0 0,-1 1 0,1-1 0,1 4 0,-2-7 0,0 1 0,1 0 0,-1-1 0,1 1 0,-1 0 0,0-1 0,1 1 0,-1 0 0,1-1 0,-1 1 0,1-1 0,0 1 0,-1-1 0,1 1 0,0-1 0,-1 0 0,1 1 0,0-1 0,-1 0 0,1 1 0,0-1 0,0 0 0,-1 0 0,1 0 0,0 0 0,0 0 0,-1 0 0,1 0 0,0 0 0,0 0 0,0 0 0,-1 0 0,2 0 0,2-2 0,-1 0 0,1 0 0,-1 0 0,0 0 0,6-5 0,-7 6 0,-1-1 0,1 0 0,0 1 0,0 0 0,0-1 0,0 1 0,0 0 0,0 0 0,1 0 0,-1 0 0,0 1 0,0-1 0,4 0 0,-1 2 0,1-1 0,0 1 0,-1-1 0,1 0 0,-1-1 0,1 1 0,-1-1 0,1 0 0,-1-1 0,1 1 0,-1-1 0,0 0 0,0-1 0,0 1 0,0-1 0,0 0 0,-1 0 0,1 0 0,-1-1 0,0 1 0,1-1 0,-2 0 0,1 0 0,0-1 0,2-4 0,1-2 0,0-1 0,-1 0 0,-1 0 0,0-1 0,0 1 0,-1-1 0,-1 0 0,3-25 0,-3 10 0,-1-1 0,-1 1 0,-4-32 0,2 48 0,-1 0 0,0 0 0,-1 0 0,-4-15 0,7 27 0,-1-1 0,1 1 0,0-1 0,0 1 0,0-1 0,0 1 0,-1-1 0,1 1 0,0-1 0,0 1 0,-1-1 0,1 1 0,0 0 0,-1-1 0,1 1 0,-1 0 0,1-1 0,0 1 0,-1 0 0,1-1 0,-1 1 0,0-1 0,-4 9 0,0 22 0,3 2-114,1 0 1,2-1-1,1 1 0,2-1 0,1 1 1,1-1-1,1 0 0,2-1 0,2 0 1,0-1-1,30 54 0,-21-53-6712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13:22.879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 44 24575,'0'72'-1389,"12"397"2778,-11-458-1389,0-1 0,1 0 0,3 11 0,-5-21 0,0 0 0,0 0 0,-1 0 0,1 1 0,0-1 0,0 0 0,0 0 0,0 0 0,0 0 0,0 0 0,0 0 0,0 1 0,0-1 0,0 0 0,0 0 0,0 0 0,0 0 0,0 0 0,0 0 0,1 1 0,-1-1 0,0 0 0,0 0 0,0 0 0,0 0 0,0 0 0,0 0 0,0 0 0,0 1 0,0-1 0,0 0 0,0 0 0,1 0 0,-1 0 0,0 0 0,0 0 0,0 0 0,0 0 0,0 0 0,0 0 0,0 0 0,1 0 0,-1 0 0,0 0 0,0 0 0,0 0 0,0 0 0,0 0 0,0 0 0,1 0 0,-1 0 0,0 0 0,0 0 0,0 0 0,0 0 0,0 0 0,0 0 0,1 0 0,1-10 0,0-17 0,-5-10 0,2 27 0,0-1 0,0 0 0,1 0 0,0 0 0,1 0 0,3-14 0,-3 23 0,0 0 0,0 0 0,0 0 0,0 1 0,0-1 0,0 0 0,1 1 0,-1-1 0,1 1 0,-1-1 0,1 1 0,-1 0 0,1 0 0,0-1 0,3 0 0,36-15 0,-7 4 0,-27 8 0,0 1 0,0-1 0,0 0 0,-1 0 0,1-1 0,-1 0 0,-1 0 0,1-1 0,-1 1 0,0-1 0,-1 0 0,1-1 0,-1 1 0,-1-1 0,0 0 0,0 1 0,0-1 0,-1-1 0,0 1 0,0 0 0,-1-1 0,0 1 0,-1 0 0,0-1 0,0 1 0,-4-17 0,5 25 0,-1 0 0,0 0 0,0-1 0,0 1 0,0 0 0,0 0 0,0 0 0,0 0 0,0 0 0,0 0 0,0 0 0,0-1 0,0 1 0,0 0 0,0 0 0,0 0 0,0 0 0,0 0 0,0 0 0,0-1 0,0 1 0,0 0 0,0 0 0,0 0 0,0 0 0,0 0 0,0 0 0,0 0 0,0-1 0,0 1 0,0 0 0,0 0 0,0 0 0,0 0 0,-1 0 0,1 0 0,0 0 0,0 0 0,0 0 0,0 0 0,0-1 0,0 1 0,0 0 0,0 0 0,-1 0 0,1 0 0,0 0 0,0 0 0,0 0 0,0 0 0,0 0 0,0 0 0,0 0 0,-1 0 0,1 0 0,0 0 0,0 0 0,0 0 0,0 0 0,0 0 0,0 0 0,-1 0 0,1 0 0,0 0 0,0 1 0,0-1 0,-5 11 0,-2 22 0,-1 32 0,2 1 0,7 119 0,-1-175-112,0-5 7,0 1 1,1 0-1,-1 0 1,1 0 0,0-1-1,1 1 1,-1 0 0,1-1-1,0 0 1,1 1-1,3 6 1,5-1-6722</inkml:trace>
  <inkml:trace contextRef="#ctx0" brushRef="#br0" timeOffset="762.09">339 442 24575,'-1'2'0,"0"0"0,0-1 0,1 1 0,-1 0 0,0 0 0,1 0 0,-1 0 0,1 0 0,0 0 0,0 0 0,0 0 0,0 3 0,0-3 0,-1 6 0,0 5 0,0 0 0,1-1 0,3 21 0,-3-31 0,0 0 0,1 1 0,-1-1 0,1 0 0,0 0 0,0 0 0,0 0 0,0 0 0,0-1 0,0 1 0,0 0 0,2 2 0,-2-3 0,0-1 0,0 1 0,0-1 0,0 1 0,0 0 0,0-1 0,0 0 0,0 1 0,1-1 0,-1 0 0,0 1 0,0-1 0,0 0 0,0 0 0,0 0 0,1 0 0,-1 0 0,0 0 0,0 0 0,0-1 0,0 1 0,1 0 0,-1-1 0,1 0 0,1 0 0,-1-1 0,1 1 0,-1-1 0,0 0 0,1 0 0,-1 0 0,0-1 0,0 1 0,0 0 0,-1-1 0,1 1 0,0-1 0,-1 0 0,0 0 0,1 1 0,-1-1 0,-1 0 0,1 0 0,0 0 0,-1 0 0,1 0 0,-1 0 0,0-6 0,1 3 0,-1-1 0,0 1 0,0-1 0,-1 1 0,0-1 0,0 1 0,0-1 0,-1 1 0,0 0 0,-3-8 0,4 13 0,0-1 0,0 1 0,0 0 0,0 0 0,0-1 0,0 1 0,0 0 0,-1 0 0,1 0 0,0 0 0,-1 0 0,1 1 0,-1-1 0,1 0 0,-1 1 0,1-1 0,-1 0 0,1 1 0,-1 0 0,-2-1 0,3 1 0,0 0 0,0 0 0,0 0 0,0 1 0,0-1 0,0 0 0,0 0 0,0 1 0,0-1 0,0 1 0,0-1 0,0 1 0,0-1 0,0 1 0,0-1 0,1 1 0,-1 0 0,0 0 0,0-1 0,1 1 0,-1 0 0,1 0 0,-1 0 0,1 0 0,-1 0 0,1-1 0,-1 1 0,1 0 0,0 0 0,-1 0 0,1 0 0,0 2 0,-1-2 0,1 0 0,0-1 0,0 1 0,-1-1 0,1 1 0,0 0 0,0-1 0,0 1 0,0 0 0,0-1 0,0 1 0,0 0 0,0 0 0,0-1 0,0 1 0,0-1 0,1 1 0,-1 0 0,0-1 0,0 1 0,1 0 0,-1-1 0,0 1 0,1-1 0,-1 1 0,1-1 0,-1 1 0,0-1 0,1 1 0,-1-1 0,1 1 0,0-1 0,-1 1 0,1-1 0,-1 0 0,1 1 0,0-1 0,-1 0 0,1 0 0,-1 0 0,1 1 0,0-1 0,-1 0 0,1 0 0,0 0 0,-1 0 0,1 0 0,0 0 0,-1 0 0,2 0 0,1-1 0,0 0 0,0 1 0,0-1 0,0 0 0,0 0 0,0-1 0,0 1 0,-1-1 0,1 1 0,2-3 0,26-26 0,15-13 0,-42 40 0,0 1 0,-1-1 0,1 1 0,0 0 0,0 0 0,1 0 0,-1 0 0,0 1 0,0-1 0,9 0 0,-11 2 0,1 0 0,-1 1 0,1-1 0,-1 1 0,1 0 0,-1-1 0,0 1 0,1 0 0,-1 1 0,0-1 0,0 0 0,0 1 0,0-1 0,0 1 0,0-1 0,0 1 0,0 0 0,-1 0 0,1 0 0,-1 0 0,1 0 0,-1 0 0,2 5 0,3 3 0,-1 1 0,-1-1 0,6 21 0,-7-23 0,-1 1 0,0-1 0,0 1 0,-1 0 0,0 0 0,-1 0 0,0-1 0,-2 18 0,2-25 0,0-1 0,0 1 0,0 0 0,0-1 0,0 1 0,0-1 0,0 1 0,-1-1 0,1 1 0,0 0 0,0-1 0,0 1 0,-1-1 0,1 1 0,0-1 0,-1 1 0,1-1 0,0 1 0,-1-1 0,1 1 0,-1-1 0,1 0 0,0 1 0,-1-1 0,1 0 0,-1 1 0,0-1 0,1 0 0,-1 1 0,1-1 0,-1 0 0,1 0 0,-1 0 0,1 0 0,-1 0 0,0 1 0,1-1 0,-1 0 0,1 0 0,-1-1 0,0 1 0,1 0 0,-1 0 0,1 0 0,-1 0 0,0 0 0,1-1 0,-1 1 0,0 0 0,-1-2 0,1 1 0,-1 0 0,1 0 0,0-1 0,-1 1 0,1-1 0,0 1 0,0-1 0,0 0 0,0 1 0,0-1 0,0 0 0,0 0 0,0-2 0,0 0 0,0 1 0,0-1 0,1 1 0,-1-1 0,1 1 0,0-1 0,0 0 0,0 1 0,1-1 0,-1 1 0,1-1 0,0 0 0,0 1 0,0 0 0,0-1 0,0 1 0,1 0 0,0-1 0,0 1 0,0 0 0,0 0 0,0 1 0,0-1 0,1 0 0,-1 1 0,1-1 0,3-2 0,6-2 0,1 0 0,0 0 0,0 2 0,0-1 0,21-5 0,-18 7 0,-6-1 0,6 1 0,-15 4 0,-1 1 0,1-1 0,-1 0 0,1 1 0,-1-1 0,1 1 0,-1-1 0,0 1 0,1-1 0,-1 1 0,0-1 0,1 1 0,-1-1 0,0 1 0,1-1 0,-1 1 0,0-1 0,0 1 0,0 0 0,0-1 0,0 1 0,0-1 0,0 1 0,0 0 0,0-1 0,0 1 0,0-1 0,0 1 0,0 0 0,-5 48-12,3-38-157,1 0-1,0-1 1,0 1 0,1 0 0,1 0 0,0-1 0,3 17 0,0-16-6657</inkml:trace>
  <inkml:trace contextRef="#ctx0" brushRef="#br0" timeOffset="1084.14">759 127 24575,'0'1'0,"0"0"0,0-1 0,0 1 0,1 0 0,-1 0 0,0 0 0,0 0 0,0 0 0,1 0 0,-1 0 0,0 0 0,1-1 0,-1 1 0,1 0 0,-1 0 0,1 0 0,0-1 0,-1 1 0,1 0 0,0-1 0,-1 1 0,1-1 0,0 1 0,0 0 0,-1-1 0,1 0 0,0 1 0,0-1 0,0 1 0,0-1 0,0 0 0,0 0 0,0 0 0,-1 1 0,1-1 0,0 0 0,0 0 0,0 0 0,0 0 0,1-1 0,0 1 0,0 0 0,0 0 0,0-1 0,0 1 0,-1-1 0,1 1 0,0-1 0,0 0 0,0 0 0,-1 0 0,1 0 0,-1 0 0,1 0 0,-1 0 0,1-1 0,-1 1 0,1 0 0,-1-1 0,2-2 0,-2 2 0,-1 0 0,1 1 0,-1-1 0,1 0 0,-1 0 0,0 0 0,1 0 0,-1 0 0,0 0 0,0 0 0,-1 0 0,1 0 0,0 0 0,-1 0 0,1 1 0,-1-1 0,1 0 0,-1 0 0,0 0 0,0 1 0,0-1 0,0 0 0,-1-1 0,1 2 0,1 1 0,-1-1 0,1 1 0,-1-1 0,1 1 0,-1-1 0,0 1 0,1-1 0,-1 1 0,0-1 0,1 1 0,-1 0 0,0-1 0,0 1 0,1 0 0,-1 0 0,0 0 0,0-1 0,1 1 0,-1 0 0,0 0 0,-1 0 0,1 1 0,0-1 0,0 1 0,0-1 0,0 1 0,0-1 0,0 1 0,0 0 0,0 0 0,0-1 0,0 1 0,0 0 0,0 0 0,1 0 0,-1 0 0,0 0 0,1 0 0,-1 0 0,0 0 0,0 2 0,-1 5-97,-1-1-1,1 1 1,1 0-1,-1 0 1,1 1-1,1-1 1,-1 0-1,1 0 1,1 0-1,0 1 1,0-1-1,0 0 0,5 11 1,0 8-6729</inkml:trace>
  <inkml:trace contextRef="#ctx0" brushRef="#br0" timeOffset="2154.23">894 412 24575,'26'-2'0,"-19"1"0,-1 0 0,1 0 0,-1 1 0,1 0 0,0 0 0,-1 0 0,1 1 0,10 3 0,-16-3 0,0-1 0,0 1 0,-1-1 0,1 1 0,0 0 0,-1 0 0,1-1 0,0 1 0,-1 0 0,1 0 0,-1 0 0,1 0 0,-1 0 0,0 0 0,1 0 0,-1 0 0,0 0 0,0 0 0,0 0 0,0 0 0,1 0 0,-1 0 0,-1 0 0,1 0 0,0 0 0,0 0 0,0 0 0,0 0 0,-1-1 0,1 1 0,0 0 0,-2 2 0,-15 31 0,16-32 0,-48 57 0,49-59 0,0 0 0,-1 1 0,1-1 0,0 0 0,0 0 0,0 1 0,0-1 0,0 0 0,-1 0 0,1 1 0,0-1 0,0 0 0,0 1 0,0-1 0,0 0 0,0 0 0,0 1 0,0-1 0,0 0 0,0 1 0,0-1 0,0 0 0,0 0 0,1 1 0,-1-1 0,0 0 0,0 1 0,0-1 0,0 0 0,0 0 0,0 1 0,1-1 0,-1 0 0,0 0 0,0 0 0,1 1 0,-1-1 0,0 0 0,0 0 0,0 0 0,1 0 0,-1 1 0,0-1 0,1 0 0,-1 0 0,0 0 0,0 0 0,1 0 0,-1 0 0,0 0 0,1 0 0,-1 0 0,0 0 0,0 0 0,1 0 0,-1 0 0,23 1 0,-19-1 0,26 0 0,0-2 0,44-8 0,-64 8 0,1-1 0,-1 0 0,1 0 0,-1-1 0,0 0 0,0-1 0,-1 0 0,1-1 0,-1 0 0,11-9 0,-17 12 0,0-1 0,-1 1 0,1 0 0,-1-1 0,1 0 0,-1 1 0,-1-1 0,1 0 0,0 0 0,-1 0 0,0 0 0,0-1 0,0 1 0,-1 0 0,1-8 0,-1 6 0,0-1 0,0 1 0,-1-1 0,0 1 0,0-1 0,-1 1 0,0 0 0,0 0 0,-4-10 0,5 16 0,1 0 0,0-1 0,0 1 0,0-1 0,0 1 0,0-1 0,-1 1 0,1 0 0,0-1 0,0 1 0,-1 0 0,1-1 0,0 1 0,-1 0 0,1-1 0,0 1 0,-1 0 0,1-1 0,0 1 0,-1 0 0,1 0 0,-1 0 0,1-1 0,-1 1 0,1 0 0,0 0 0,-1 0 0,1 0 0,-1 0 0,1 0 0,-1 0 0,1 0 0,-1 0 0,1 0 0,0 0 0,-1 0 0,1 0 0,-1 0 0,1 0 0,-1 1 0,1-1 0,-1 0 0,1 0 0,0 0 0,-1 1 0,1-1 0,0 0 0,-1 1 0,1-1 0,0 0 0,-1 1 0,1-1 0,0 0 0,0 1 0,-1-1 0,1 0 0,0 1 0,0-1 0,0 1 0,-1 0 0,-11 28 0,7-10 0,2 0 0,-2 23 0,4-35 0,1-1 0,0 1 0,0-1 0,0 1 0,1-1 0,0 1 0,0-1 0,1 0 0,0 1 0,3 7 0,-4-13 0,-1 0 0,0-1 0,0 1 0,1 0 0,-1 0 0,0-1 0,1 1 0,-1 0 0,1-1 0,-1 1 0,1-1 0,-1 1 0,1-1 0,-1 1 0,1-1 0,0 1 0,-1-1 0,1 1 0,0-1 0,-1 0 0,1 1 0,0-1 0,0 0 0,-1 0 0,1 1 0,0-1 0,0 0 0,-1 0 0,1 0 0,0 0 0,0 0 0,-1 0 0,1 0 0,0 0 0,0 0 0,0-1 0,-1 1 0,1 0 0,0 0 0,-1-1 0,1 1 0,0-1 0,-1 1 0,1 0 0,0-1 0,-1 1 0,1-1 0,-1 1 0,1-1 0,0 0 0,-1 1 0,0-1 0,1 0 0,2-3 0,0 0 0,-1 0 0,1 0 0,-1 0 0,0 0 0,-1 0 0,3-9 0,6-42 0,-7 34 0,0 0 0,13-39 0,-15 59 0,-1 0 0,0 0 0,1-1 0,-1 1 0,1 0 0,0 0 0,-1 0 0,1 0 0,0 0 0,-1 0 0,1 0 0,0 0 0,0 0 0,0 0 0,0 0 0,0 1 0,0-1 0,0 0 0,0 1 0,0-1 0,0 1 0,1-1 0,-1 1 0,2-1 0,-1 1 0,0 0 0,-1 0 0,1 1 0,0-1 0,-1 1 0,1-1 0,0 1 0,0-1 0,-1 1 0,1 0 0,-1 0 0,1 0 0,-1 0 0,1 0 0,0 2 0,5 3 0,0 1 0,-1 0 0,0 1 0,0-1 0,6 12 0,-8-10 0,0 0 0,0 0 0,0 0 0,-1 1 0,-1-1 0,3 15 0,-5-28 0,1 0 0,0 1 0,-1-1 0,1 0 0,1 0 0,-1 1 0,4-7 0,0-4 0,-3 9 0,0-3 0,0 1 0,1 0 0,0-1 0,0 1 0,1 0 0,-1 0 0,2 1 0,-1-1 0,7-7 0,-10 14 0,-1 0 0,1-1 0,0 1 0,-1-1 0,1 1 0,0 0 0,-1-1 0,1 1 0,0 0 0,-1 0 0,1-1 0,0 1 0,0 0 0,-1 0 0,1 0 0,0 0 0,-1 0 0,1 0 0,0 0 0,0 0 0,-1 1 0,1-1 0,0 0 0,0 0 0,-1 0 0,1 1 0,0-1 0,-1 0 0,1 1 0,0-1 0,-1 1 0,1-1 0,-1 1 0,1-1 0,-1 1 0,1-1 0,-1 1 0,1-1 0,-1 1 0,0 0 0,1-1 0,-1 1 0,0 0 0,1 0 0,14 35 0,-15-34 0,32 136 0,-28-128-1365</inkml:trace>
  <inkml:trace contextRef="#ctx0" brushRef="#br0" timeOffset="2375.45">1727 96 24575,'0'4'0,"-1"7"0,-1 8 0,1 9 0,-1 8 0,1 4 0,1 3 0,3 0 0,2-3 0,3-6 0,-1-7 0,-2-7 0,-2-7-8191</inkml:trace>
  <inkml:trace contextRef="#ctx0" brushRef="#br0" timeOffset="3045.35">1675 367 24575,'2'0'0,"33"0"0,38-6 0,-63 5 0,0 0 0,0-1 0,0-1 0,-1 1 0,1-2 0,-1 1 0,0-1 0,0-1 0,12-7 0,-19 10 0,0 0 0,0 0 0,0 0 0,0 0 0,-1 0 0,1 0 0,0-1 0,-1 1 0,0-1 0,1 1 0,-1-1 0,0 1 0,1-6 0,-2 8 0,0-1 0,0 0 0,0 0 0,0 0 0,0 0 0,0 0 0,0 0 0,0 0 0,0 0 0,0 0 0,-1 1 0,1-1 0,0 0 0,-1 0 0,1 0 0,0 0 0,-1 1 0,1-1 0,-1 0 0,1 0 0,-1 1 0,0-1 0,1 0 0,-1 1 0,0-1 0,1 1 0,-1-1 0,0 1 0,0-1 0,1 1 0,-1-1 0,0 1 0,0 0 0,0-1 0,0 1 0,0 0 0,1 0 0,-1 0 0,0 0 0,0-1 0,0 1 0,0 1 0,0-1 0,-1 0 0,0 0 0,0 0 0,0 1 0,1-1 0,-1 0 0,0 1 0,1-1 0,-1 1 0,0 0 0,1 0 0,-1-1 0,1 1 0,-1 0 0,1 0 0,0 1 0,-1-1 0,1 0 0,0 0 0,0 1 0,-2 2 0,0-1 0,1 1 0,0-1 0,0 1 0,0 0 0,1 0 0,-1 0 0,1 0 0,-2 7 0,3-8 0,-1 0 0,1 0 0,0 0 0,0 0 0,0 0 0,0 0 0,1 0 0,-1 0 0,1 0 0,-1 0 0,1 0 0,2 3 0,-3-5 0,1 0 0,0 0 0,-1 0 0,1 0 0,0 0 0,0 1 0,0-2 0,0 1 0,0 0 0,0 0 0,0 0 0,0 0 0,1-1 0,-1 1 0,0 0 0,0-1 0,1 1 0,-1-1 0,0 0 0,1 1 0,-1-1 0,0 0 0,1 0 0,-1 0 0,0 0 0,2 0 0,-1 0 0,-1 0 0,1 0 0,0 0 0,-1-1 0,1 1 0,-1 0 0,1-1 0,-1 1 0,1-1 0,-1 0 0,0 1 0,1-1 0,-1 0 0,0 0 0,1 0 0,-1 0 0,0 0 0,2-2 0,11-25 0,0-1 0,19 47 0,-21-12 0,0-1 0,0-1 0,1 0 0,0-1 0,15 3 0,-21-5 0,-1-1 0,0 1 0,0-1 0,1 0 0,-1-1 0,0 1 0,0-1 0,1 0 0,-1-1 0,0 1 0,0-1 0,0-1 0,5-2 0,-8 3 0,-1 1 0,0-1 0,0 0 0,0 0 0,0-1 0,0 1 0,-1 0 0,1-1 0,-1 1 0,1 0 0,-1-1 0,0 0 0,0 1 0,0-1 0,0 0 0,-1 0 0,1 1 0,-1-5 0,2-6 0,-2-1 0,-1-22 0,1 16 0,-5-178 0,4 185 0,-1 28 0,-10 308 0,12-318-57,-1 6-74,1 0 0,1-1 0,0 1 0,0 0 1,1-1-1,0 1 0,1-1 0,0 0 1,6 13-1,2-8-6695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13:27.452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8 196 24575,'-2'0'0,"-2"-3"0,2-1 0,3 1 0,5 2 0,8 7 0,6 12 0,2 9 0,2 6 0,-2 5 0,-3-2 0,-1-3 0,-3-5 0,-3-7 0,-3-5 0,-1-5 0,-2-6 0</inkml:trace>
  <inkml:trace contextRef="#ctx0" brushRef="#br0" timeOffset="233.28">226 233 24575,'0'-5'-7060,"-3"-5"7060,-3 1 3158,-4 3-3158,-4 7 1211,-1 7-1211,1 7 637,-1 5-637,-1 6 2054,-2 4-2054,0 4 0,-1-1 0,2-2 0,1-5 0,3-4 0,8-8 0,4-6-8191</inkml:trace>
  <inkml:trace contextRef="#ctx0" brushRef="#br0" timeOffset="1434.26">616 293 24575,'0'-9'0,"0"0"0,-1 0 0,0 0 0,-1 0 0,0 0 0,0 0 0,-1 0 0,0 1 0,-5-12 0,7 20 0,1-1 0,-1 1 0,1-1 0,-1 1 0,1-1 0,-1 1 0,1 0 0,-1-1 0,1 1 0,-1 0 0,1-1 0,-1 1 0,0 0 0,1 0 0,-1-1 0,1 1 0,-1 0 0,0 0 0,1 0 0,-1 0 0,0 0 0,1 0 0,-1 0 0,0 0 0,1 0 0,-1 0 0,0 0 0,1 0 0,-1 1 0,0-1 0,1 0 0,-1 0 0,1 1 0,-1-1 0,1 0 0,-1 1 0,0-1 0,1 1 0,-1-1 0,1 0 0,0 1 0,-1-1 0,1 1 0,-1 0 0,1-1 0,0 1 0,-1-1 0,1 2 0,-20 30 0,-9 41 0,26-65 0,1 1 0,0-1 0,0 1 0,1-1 0,0 1 0,0-1 0,2 12 0,-1-19 0,0 1 0,0 0 0,0-1 0,0 1 0,1 0 0,-1-1 0,1 1 0,-1 0 0,1-1 0,0 1 0,-1-1 0,1 1 0,0-1 0,0 0 0,0 1 0,0-1 0,1 0 0,-1 1 0,0-1 0,0 0 0,1 0 0,-1 0 0,1 0 0,-1-1 0,1 1 0,-1 0 0,1 0 0,-1-1 0,1 1 0,0-1 0,-1 0 0,1 1 0,0-1 0,2 0 0,-2 0 0,1 0 0,-1-1 0,0 1 0,1-1 0,-1 1 0,0-1 0,0 0 0,1 0 0,-1 0 0,0 0 0,0-1 0,0 1 0,0 0 0,0-1 0,-1 1 0,1-1 0,0 0 0,-1 0 0,1 0 0,-1 1 0,1-1 0,-1-1 0,0 1 0,1-3 0,0-2 0,0 0 0,0 0 0,-1-1 0,0 1 0,0-1 0,-1 1 0,0-10 0,2-30 0,-2 47 0,0-1 0,0 1 0,0 0 0,0 0 0,0 0 0,0 0 0,0 0 0,0 0 0,0 0 0,0 0 0,1 0 0,-1 0 0,0 0 0,0 0 0,0 0 0,0-1 0,0 1 0,0 0 0,0 0 0,0 0 0,0 0 0,0 0 0,0 0 0,0 0 0,0 0 0,0 0 0,0 0 0,0 0 0,0 0 0,0 0 0,1 0 0,-1 0 0,0 0 0,0 0 0,0 0 0,0 0 0,0 0 0,0 0 0,0 0 0,0 0 0,0 0 0,0 0 0,0 0 0,0 0 0,1 0 0,-1 0 0,0 0 0,0 0 0,0 0 0,0 0 0,0 0 0,0 0 0,0 0 0,0 0 0,0 0 0,0 0 0,0 0 0,0 0 0,0 0 0,0 0 0,0 0 0,0 0 0,0 1 0,1-1 0,-1 0 0,5 8 0,9 20 0,-7-14 0,-7-12 0,2 0 0,-1 0 0,0 0 0,0 0 0,0-1 0,1 1 0,-1 0 0,1-1 0,-1 1 0,1-1 0,0 0 0,0 1 0,-1-1 0,1 0 0,0 0 0,0 0 0,0 0 0,0 0 0,0-1 0,1 1 0,-1-1 0,0 1 0,0-1 0,0 0 0,0 0 0,1 0 0,-1 0 0,4-1 0,-2 0 0,0 0 0,0 0 0,0-1 0,-1 1 0,1-1 0,-1 0 0,1 0 0,-1-1 0,0 1 0,0-1 0,0 1 0,0-1 0,0 0 0,4-6 0,-5 6 0,-1 1 0,1 0 0,0-1 0,0 1 0,0 0 0,0 0 0,1 0 0,-1 0 0,0 0 0,4-1 0,-5 3 0,0-1 0,0 1 0,1 0 0,-1 0 0,1 0 0,-1 0 0,0 0 0,1 0 0,-1 0 0,0 0 0,1 1 0,-1-1 0,0 0 0,0 1 0,1-1 0,-1 1 0,0-1 0,0 1 0,0 0 0,1 0 0,-1-1 0,0 1 0,0 0 0,1 1 0,2 2 0,0 0 0,1-1 0,-1 0 0,1 0 0,0-1 0,0 1 0,0-1 0,0 0 0,6 1 0,-10-2 0,1-1 0,-1 0 0,1 0 0,0 0 0,-1 0 0,1 0 0,-1 0 0,1-1 0,-1 1 0,1 0 0,-1-1 0,1 1 0,-1-1 0,1 0 0,-1 1 0,1-1 0,-1 0 0,0 0 0,0 0 0,1 0 0,-1 0 0,0 0 0,0 0 0,0 0 0,0-1 0,0 1 0,0 0 0,0-1 0,-1 1 0,1-1 0,0 1 0,-1 0 0,1-1 0,-1 1 0,1-3 0,-1 2 0,1 1 0,-1-1 0,1 1 0,-1-1 0,1 1 0,-1-1 0,0 1 0,0-1 0,0 0 0,0 1 0,0-1 0,0 1 0,0-1 0,-1 1 0,1-1 0,0 0 0,-1 1 0,1 0 0,-1-1 0,0 1 0,0-1 0,1 1 0,-1 0 0,0-1 0,-1 0 0,1 1 0,1 1 0,-1 0 0,1-1 0,-1 1 0,0 0 0,1 0 0,-1 0 0,1-1 0,-1 1 0,0 0 0,1 0 0,-1 0 0,0 0 0,1 0 0,-1 0 0,0 0 0,1 0 0,-1 0 0,1 1 0,-1-1 0,0 0 0,0 1 0,-1 0 0,0 0 0,1 0 0,-1 0 0,1 0 0,-1 0 0,1 1 0,0-1 0,-1 0 0,1 1 0,0-1 0,-1 3 0,-3 7 0,0-1 0,1 1 0,0 1 0,1-1 0,0 0 0,1 1 0,1-1 0,-1 1 0,2 0 0,0-1 0,2 20 0,-2-29-62,0 0 0,0 0 0,0-1 0,0 1 0,0 0 0,1 0 0,-1-1 0,1 1 0,-1 0 0,1 0 0,0-1 0,0 1-1,-1-1 1,1 1 0,0-1 0,1 1 0,-1-1 0,0 0 0,0 1 0,1-1 0,1 2 0,5 0-6764</inkml:trace>
  <inkml:trace contextRef="#ctx0" brushRef="#br0" timeOffset="1630.63">999 256 24575,'0'3'0,"0"6"0,0 6 0,0 5 0,-1 3 0,-1 2 0,0 1 0,1-2 0,0-2 0,0-8 0,1-6-8191</inkml:trace>
  <inkml:trace contextRef="#ctx0" brushRef="#br0" timeOffset="1773.45">1044 0 24575,'0'4'0,"4"5"0,1 6 0,2 4 0,1 0-8191</inkml:trace>
  <inkml:trace contextRef="#ctx0" brushRef="#br0" timeOffset="2093.1">1194 218 24575,'0'-1'0,"0"1"0,1-1 0,-1 1 0,0-1 0,0 0 0,0 1 0,0-1 0,-1 0 0,1 1 0,0-1 0,0 1 0,0-1 0,0 0 0,-1 1 0,1-1 0,0 1 0,0-1 0,-1 1 0,1-1 0,-1 1 0,1-1 0,0 1 0,-1-1 0,1 1 0,-1-1 0,1 1 0,-1 0 0,1-1 0,-1 1 0,0-1 0,0 1 0,-1 0 0,1 0 0,0 0 0,0 0 0,0 1 0,-1-1 0,1 0 0,0 0 0,0 1 0,0-1 0,0 1 0,0-1 0,-1 1 0,0 1 0,-3 0 0,1 2 0,0-1 0,0 0 0,0 1 0,0 0 0,-4 6 0,7-10 0,0 1 0,1 0 0,-1 0 0,1 0 0,-1 0 0,1 0 0,-1 0 0,1 0 0,0 0 0,-1 0 0,1 0 0,0 0 0,0 0 0,0 0 0,0 0 0,0 0 0,0 0 0,0 0 0,0 0 0,0 0 0,0 0 0,0 0 0,1 0 0,-1 0 0,0 0 0,1 0 0,-1 0 0,1 0 0,-1 0 0,1 0 0,1 1 0,2 1 0,-1 0 0,1-1 0,0 1 0,0-1 0,0 0 0,6 3 0,-6-4 0,-1 0 0,1 1 0,-1-1 0,0 1 0,0 0 0,0 0 0,0 0 0,0 1 0,0-1 0,4 5 0,-6-5 4,0 0-1,0-1 1,0 1-1,0 0 0,-1 0 1,1 0-1,0 0 1,-1 0-1,0-1 0,1 1 1,-1 0-1,0 0 1,0 0-1,0 0 1,0 0-1,0 0 0,-1 0 1,1 0-1,0 0 1,-1 0-1,0 0 1,1 0-1,-1-1 0,0 1 1,0 0-1,0 0 1,0-1-1,0 1 0,-1-1 1,1 1-1,0-1 1,-1 1-1,1-1 1,-3 2-1,0 0-127,-1 0 0,1-1 1,-1 1-1,0-1 0,0 0 0,0 0 1,0 0-1,0-1 0,0 0 0,0 0 1,-10 1-1,-1-2-6702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13:54.053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22 111 24575,'-4'0'0,"-3"0"0,0 0 0,4 0 0,6 0 0,9-3 0,12-1 0,12-5 0,12-2 0,10-3 0,5 1 0,3 0 0,-2 3 0,-2-1 0,-9 1 0,-10 2 0,-13 3-8191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13:59.514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0 168 24575,'3'1'0,"0"3"0,3 4 0,3 0 0,6-5 0,5-6 0,4-7 0,1-6 0,2-5 0,0-3 0,0-3 0,0 1 0,-3 5 0,-4 2 0,-5 5 0,-3 4-8191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14:00.830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0 193 24575,'0'-2'0,"3"1"0,0 1 0,2 3 0,-1 2 0,2 0 0,4-3 0,3-4 0,7-7 0,8-10 0,12-7 0,9-5 0,7 0 0,-1 2 0,-6 5 0,-8 5 0,-12 5-8191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14:03.045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107 322 24575,'-1'3'0,"0"-1"0,0 1 0,0 0 0,0-1 0,0 0 0,-1 1 0,0-1 0,1 0 0,-1 1 0,0-1 0,-3 3 0,-2 2 0,-5 8 0,0 1 0,-15 28 0,24-37 0,-1 0 0,1 0 0,1 0 0,-1 1 0,1-1 0,0 1 0,1-1 0,0 1 0,0 14 0,1-21 1,0 1 0,0-1 0,0 0 0,1 0 0,-1 0 0,0 1 0,1-1 0,-1 0 0,1 0 0,0 0 0,-1 0-1,1 0 1,0 0 0,0 0 0,-1 0 0,1 0 0,0 0 0,0-1 0,0 1 0,0 0 0,0 0 0,0-1 0,0 1 0,2 0 0,31 9-86,-13-5-1219,-10 0-5522</inkml:trace>
  <inkml:trace contextRef="#ctx0" brushRef="#br0" timeOffset="793.55">145 345 24575,'1'-2'0,"0"0"0,0 0 0,1 0 0,-1 0 0,0 1 0,1-1 0,-1 1 0,1-1 0,0 1 0,-1-1 0,1 1 0,4-2 0,5-6 0,-33 20 0,-17 22 0,-68 72 0,106-104 0,0 1 0,0 0 0,0-1 0,0 1 0,0 0 0,0 0 0,0 0 0,1 0 0,-1 0 0,0 0 0,1 0 0,0 0 0,0 0 0,-1 0 0,1 0 0,0 0 0,1 0 0,-1 0 0,0 0 0,0 0 0,1 0 0,0 0 0,-1 0 0,1 0 0,0 0 0,0 0 0,0 0 0,0-1 0,0 1 0,0 0 0,0-1 0,3 3 0,5 7 0,1 0 0,0-1 0,19 14 0,-20-16 0,143 108 0,-135-106-1365,-3-3-5461</inkml:trace>
  <inkml:trace contextRef="#ctx0" brushRef="#br0" timeOffset="1947.64">107 517 24575,'537'-13'0,"103"-11"0,330-25 0,-494 37 0,-448 11 0,0-2 0,-1-1 0,35-9 0,34-4 0,91-13 0,-185 30 0,0 0 0,0-1 0,-1 1 0,1 0 0,0-1 0,0 1 0,-1-1 0,1 0 0,0 0 0,-1 1 0,1-1 0,-1 0 0,1 0 0,2-3 0,-4 4 0,0-1 0,0 0 0,1 1 0,-1-1 0,0 0 0,0 1 0,0-1 0,0 0 0,0 1 0,0-1 0,0 0 0,0 0 0,0 1 0,0-1 0,-1 0 0,1 1 0,0-1 0,0 0 0,-1 1 0,1-1 0,0 0 0,-1 1 0,1-1 0,-1 1 0,1-1 0,0 1 0,-1-1 0,1 1 0,-1-1 0,0 1 0,1-1 0,-1 1 0,1 0 0,-1-1 0,0 1 0,1 0 0,-2-1 0,-11-8 0,7 6 0,-1-1 0,1 0 0,1-1 0,-1 1 0,1-1 0,0 0 0,0 0 0,0-1 0,-7-10 0,12 16 0,0 0 0,0 0 0,0 0 0,0-1 0,0 1 0,0 0 0,0 0 0,-1 0 0,1 0 0,0 0 0,0 0 0,0 0 0,0 0 0,0 0 0,0-1 0,0 1 0,0 0 0,0 0 0,0 0 0,0 0 0,0 0 0,0 0 0,0 0 0,0-1 0,0 1 0,0 0 0,0 0 0,0 0 0,0 0 0,0 0 0,0 0 0,0 0 0,0 0 0,0-1 0,0 1 0,1 0 0,-1 0 0,0 0 0,0 0 0,0 0 0,0 0 0,0 0 0,0 0 0,0 0 0,0 0 0,0 0 0,0 0 0,1-1 0,-1 1 0,0 0 0,0 0 0,0 0 0,0 0 0,0 0 0,0 0 0,0 0 0,0 0 0,1 0 0,-1 0 0,0 0 0,0 0 0,0 0 0,0 0 0,12 5 0,10 8 0,-17-10 0,5 4 0,0 0 0,-1 1 0,1 0 0,-2 1 0,1-1 0,-1 2 0,12 17 0,-19-26 0,-1 1 0,0-1 0,1 1 0,-1-1 0,0 0 0,0 1 0,0-1 0,0 1 0,0-1 0,0 1 0,-1-1 0,1 1 0,0-1 0,-1 0 0,1 1 0,-1-1 0,1 0 0,-1 1 0,0-1 0,1 0 0,-1 0 0,0 0 0,0 1 0,0-1 0,0 0 0,0 0 0,0 0 0,0-1 0,-1 1 0,-1 1 0,-5 4 0,-1-1 0,0 0 0,-11 5 0,14-7 0,-82 33-1365,61-28-5461</inkml:trace>
  <inkml:trace contextRef="#ctx0" brushRef="#br0" timeOffset="2646.71">1383 112 24575,'1'-5'0,"-4"-21"0,3 25 0,0 1 0,0 0 0,0-1 0,-1 1 0,1-1 0,0 1 0,0 0 0,-1-1 0,1 1 0,0 0 0,-1-1 0,1 1 0,0 0 0,-1-1 0,1 1 0,-1 0 0,1 0 0,0-1 0,-1 1 0,1 0 0,-1 0 0,1 0 0,-1 0 0,1 0 0,-1 0 0,1-1 0,0 1 0,-1 0 0,1 0 0,-1 0 0,1 1 0,-1-1 0,1 0 0,-1 0 0,1 0 0,-1 0 0,1 0 0,0 0 0,-1 1 0,1-1 0,-1 0 0,1 0 0,0 1 0,-1-1 0,1 0 0,-1 1 0,1-1 0,0 0 0,-1 1 0,-4 3 0,-1-1 0,1 1 0,0 1 0,0-1 0,1 1 0,-1 0 0,1 0 0,0 0 0,0 0 0,-5 11 0,9-15 0,-1 0 0,1-1 0,0 1 0,0 0 0,0 0 0,0-1 0,0 1 0,0 0 0,0 0 0,0-1 0,0 1 0,0 0 0,0 0 0,0-1 0,0 1 0,1 0 0,-1 0 0,0-1 0,0 1 0,1 0 0,-1-1 0,1 1 0,-1 0 0,1-1 0,-1 1 0,1 0 0,-1-1 0,1 1 0,-1-1 0,1 1 0,0-1 0,-1 0 0,1 1 0,0-1 0,-1 0 0,1 1 0,0-1 0,0 0 0,0 1 0,37 6 0,-26-6 0,-1 1 0,-1-1 0,1 1 0,0 0 0,-1 1 0,16 6 0,-25-9 0,1 1 0,-1-1 0,0 1 0,0 0 0,1-1 0,-1 1 0,0 0 0,0 0 0,0 0 0,0 0 0,0 0 0,0 0 0,0 0 0,0 0 0,0 0 0,-1 0 0,1 0 0,0 1 0,-1-1 0,1 0 0,-1 0 0,1 1 0,-1-1 0,0 1 0,1-1 0,-1 0 0,0 1 0,0-1 0,0 0 0,0 1 0,0-1 0,0 1 0,-1-1 0,1 0 0,0 1 0,-1-1 0,1 0 0,-1 1 0,1-1 0,-1 0 0,0 0 0,1 1 0,-2 0 0,-3 5 0,0-1 0,-1 0 0,0 0 0,1-1 0,-2 1 0,1-1 0,-1-1 0,1 1 0,-1-1 0,-14 6 0,1-1 0,-1-1 0,-36 8 0,53-15 14,1 0-1,0 0 0,-1-1 0,1 0 1,0 1-1,-1-1 0,1-1 1,-6 0-1,8 1-46,0 0 0,1-1 0,-1 1 0,0 0 0,1-1 0,-1 1 0,1 0 0,-1-1 0,0 1 0,1-1 0,-1 1 0,1-1 0,0 1 0,-1-1 0,1 0 0,-1 1 0,1-1 0,0 0 0,-1 1 0,1-1 0,0 0 0,0 1 0,-1-1 0,1 0 0,0 1 0,0-1 0,0 0 0,0 0 0,0 1 0,0-1 0,0 0 0,0 1 0,0-1 0,1 0 0,-1 0 0,0 1 0,0-1 0,1 0 0,-1 1 0,0-1 0,1 1 0,-1-1 0,0 0 0,1 0 0,6-12-6793</inkml:trace>
  <inkml:trace contextRef="#ctx0" brushRef="#br0" timeOffset="3535.75">1623 134 24575,'-10'-5'0,"10"4"0,-1 1 0,1 0 0,-1-1 0,1 1 0,-1-1 0,1 1 0,-1 0 0,1-1 0,-1 1 0,1 0 0,-1-1 0,1 1 0,-1 0 0,0 0 0,1 0 0,-1 0 0,1-1 0,-1 1 0,0 0 0,1 0 0,-1 0 0,0 0 0,1 0 0,-1 1 0,1-1 0,-1 0 0,0 0 0,1 0 0,-1 0 0,1 1 0,-1-1 0,0 1 0,-2 1 0,0 1 0,0-1 0,1 1 0,-1 0 0,1 0 0,-1 0 0,1 0 0,0 0 0,1 0 0,-1 1 0,0-1 0,1 0 0,0 1 0,-1 4 0,0-5 0,2 1 0,-1-1 0,0 0 0,1 1 0,-1-1 0,1 0 0,0 1 0,0-1 0,0 1 0,1-1 0,-1 1 0,1-1 0,0 0 0,0 0 0,3 6 0,-4-8 0,0-1 0,0 1 0,0-1 0,1 1 0,-1-1 0,0 0 0,0 1 0,1-1 0,-1 1 0,0-1 0,1 0 0,-1 1 0,1-1 0,-1 0 0,0 0 0,1 1 0,-1-1 0,1 0 0,-1 0 0,1 0 0,-1 1 0,1-1 0,-1 0 0,1 0 0,-1 0 0,1 0 0,-1 0 0,1 0 0,-1 0 0,1 0 0,-1 0 0,1 0 0,0 0 0,0-1 0,0 0 0,0 0 0,0 0 0,0 0 0,0 0 0,0 0 0,0 0 0,0 0 0,0 0 0,0 0 0,1-2 0,13-33 0,-8 43 0,10 13 0,-17-19 0,1-1 0,-1 0 0,1 1 0,-1-1 0,1 1 0,-1-1 0,1 0 0,0 0 0,-1 1 0,1-1 0,-1 0 0,1 0 0,0 0 0,-1 0 0,1 0 0,0 0 0,-1 0 0,1 0 0,0 0 0,-1 0 0,1 0 0,0 0 0,-1 0 0,1 0 0,-1 0 0,1-1 0,0 1 0,-1 0 0,1-1 0,-1 1 0,1 0 0,-1-1 0,1 1 0,-1-1 0,1 1 0,0-1 0,2-3 0,0 0 0,-1-1 0,1 1 0,-1 0 0,0-1 0,0 1 0,1-8 0,-2 9 0,0-1 0,0 0 0,1 1 0,-1 0 0,1-1 0,-1 1 0,1 0 0,0 0 0,0 0 0,0 0 0,1 0 0,4-4 0,-7 7 0,1-1 0,-1 1 0,1 0 0,-1 0 0,1 0 0,-1 0 0,1 0 0,-1 0 0,1 0 0,-1 0 0,1 0 0,0 0 0,-1 0 0,1 0 0,-1 0 0,1 0 0,-1 1 0,1-1 0,-1 0 0,1 0 0,-1 1 0,0-1 0,1 0 0,-1 1 0,1-1 0,-1 0 0,0 1 0,1-1 0,-1 0 0,0 1 0,1-1 0,-1 1 0,0-1 0,1 1 0,-1-1 0,0 1 0,0-1 0,0 1 0,1 0 0,8 24 0,-8-22 0,2-32 0,-3 28 0,0-1 0,1 0 0,-1 0 0,0 0 0,1 0 0,0 0 0,-1 1 0,1-1 0,0 0 0,0 1 0,0-1 0,0 0 0,0 1 0,0-1 0,0 1 0,1 0 0,-1-1 0,3-1 0,-4 3 0,1 0 0,0 0 0,0 0 0,0 0 0,0 0 0,0 0 0,0 1 0,-1-1 0,1 0 0,0 0 0,0 1 0,0-1 0,0 0 0,-1 1 0,1-1 0,0 1 0,0-1 0,-1 1 0,1-1 0,0 1 0,-1-1 0,1 1 0,-1 0 0,1-1 0,-1 1 0,1 0 0,0 1 0,8 7 0,-8-10 0,-1 1 0,1-1 0,0 0 0,0 0 0,-1 0 0,1 0 0,-1 0 0,1 1 0,-1-1 0,1 0 0,-1 0 0,0 0 0,1 0 0,-1-1 0,0 1 0,0 0 0,0-1 0,1 0 0,-1 1 0,2-5 0,0 0 0,0 0 0,0 0 0,1 1 0,3-6 0,-6 10 0,0 1 0,1-1 0,-1 1 0,0 0 0,1-1 0,-1 1 0,1 0 0,-1-1 0,0 1 0,1 0 0,-1-1 0,1 1 0,-1 0 0,1 0 0,-1-1 0,0 1 0,1 0 0,-1 0 0,1 0 0,-1 0 0,1 0 0,0-1 0,-1 1 0,1 0 0,-1 0 0,1 0 0,0 1 0,0-1 0,0 1 0,0 0 0,0 0 0,0 0 0,1 0 0,-1 0 0,0 0 0,-1 0 0,1 0 0,0 0 0,0 0 0,0 0 0,-1 1 0,1-1 0,0 2 0,7 16-19,-5-12-318,0 1 1,1-2-1,7 12 1,-4-9-6490</inkml:trace>
  <inkml:trace contextRef="#ctx0" brushRef="#br0" timeOffset="3923.49">1916 29 24575,'0'1'0,"0"0"0,0 0 0,0 0 0,0 0 0,1 1 0,-1-1 0,0 0 0,1 0 0,-1 0 0,0 0 0,1-1 0,-1 1 0,1 0 0,-1 0 0,1 0 0,0 0 0,-1 0 0,1-1 0,0 1 0,0 0 0,-1 0 0,1-1 0,0 1 0,0-1 0,0 1 0,0-1 0,0 1 0,0-1 0,0 1 0,0-1 0,0 0 0,0 0 0,0 1 0,0-1 0,0 0 0,0 0 0,0 0 0,0 0 0,0 0 0,0-1 0,2 1 0,-2 0 0,0-1 0,0 1 0,1 0 0,-1-1 0,0 1 0,0-1 0,0 1 0,0-1 0,0 0 0,0 1 0,0-1 0,0 0 0,0 0 0,0 1 0,0-1 0,0 0 0,-1 0 0,1 0 0,0 0 0,-1 0 0,1-1 0,-1 1 0,1 0 0,-1 0 0,1 0 0,-1 0 0,0 0 0,0-1 0,1 1 0,-1 0 0,0 0 0,0-1 0,0 1 0,0 0 0,-1 0 0,1 0 0,0-1 0,-1 0 0,1 1 0,0 0 0,0 0 0,0 1 0,0-1 0,-1 0 0,1 0 0,0 1 0,-1-1 0,1 0 0,0 0 0,-1 1 0,1-1 0,-1 1 0,1-1 0,-1 0 0,1 1 0,-1-1 0,1 1 0,-1-1 0,0 1 0,1-1 0,-1 1 0,-1-1 0,1 1 0,0 0 0,1 0 0,-1 0 0,0 0 0,0 0 0,1 1 0,-1-1 0,0 0 0,0 0 0,1 1 0,-1-1 0,0 1 0,1-1 0,-1 0 0,1 1 0,-1-1 0,0 1 0,1-1 0,-1 2 0,-2 1 0,1 0 0,-1 0 0,1 0 0,0 0 0,0 1 0,1-1 0,-1 0 0,-1 8 0,2-10 0,1 1 0,0-1 0,-1 1 0,1 0 0,0-1 0,0 1 0,0-1 0,0 1 0,0-1 0,1 1 0,-1 0 0,0-1 0,1 1 0,-1-1 0,1 1 0,0-1 0,-1 0 0,1 1 0,0-1 0,0 0 0,0 1 0,0-1 0,0 0 0,0 0 0,0 0 0,0 0 0,1 0 0,-1 0 0,0 0 0,1 0 0,-1 0 0,0-1 0,3 2 0,-1-1 0,-1-1 0,1 1 0,-1-1 0,0 0 0,1 0 0,-1 0 0,1 0 0,-1 0 0,1 0 0,-1-1 0,1 1 0,-1-1 0,0 1 0,1-1 0,-1 0 0,0 0 0,0 0 0,1 0 0,-1-1 0,0 1 0,2-2 0,0-1-136,-1 1-1,0-1 1,0 0-1,0 1 1,0-1-1,-1-1 1,0 1-1,1 0 0,1-8 1,1-4-6690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14:20.975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75 421 24575,'-9'0'0,"-3"2"0,11-1 0,0 0 0,1 0 0,-1 1 0,1-1 0,-1 0 0,1 0 0,-1 1 0,1-1 0,0 0 0,0 1 0,0-1 0,0 3 0,-1 14 0,1 1 0,1-1 0,1 0 0,1 1 0,0-1 0,7 19 0,3 2 0,28 62 0,-36-91 0,0 1 0,1-1 0,8 12 0,-22-49 0,-128-338 0,130 342 0,6 23 0,0 0 0,0-1 0,0 1 0,0 0 0,0 0 0,0 0 0,0 0 0,0 0 0,0 0 0,0 0 0,0 0 0,0 0 0,0 0 0,0 0 0,0 0 0,0-1 0,0 1 0,0 0 0,0 0 0,0 0 0,0 0 0,0 0 0,0 0 0,0 0 0,0 0 0,0 0 0,0 0 0,0 0 0,0 0 0,0 0 0,0 0 0,0 0 0,0 0 0,0-1 0,1 1 0,-1 0 0,0 0 0,0 0 0,0 0 0,0 0 0,0 0 0,0 0 0,0 0 0,0 0 0,0 0 0,0 0 0,0 0 0,0 0 0,1 0 0,-1 0 0,0 0 0,0 0 0,0 0 0,0 0 0,0 0 0,0 0 0,0 0 0,0 0 0,0 0 0,0 1 0,0-1 0,0 0 0,0 0 0,1 0 0,6 5 0,10 11 0,-16-15 0,14 14 0,1 0 0,17 11 0,-28-22 0,0-1 0,0 0 0,0 0 0,0 0 0,1 0 0,-1-1 0,1 0 0,0 0 0,-1-1 0,1 1 0,0-1 0,6 0 0,-10-1 0,-1 0 0,0-1 0,0 1 0,1 0 0,-1-1 0,0 1 0,0 0 0,0-1 0,1 0 0,-1 1 0,0-1 0,0 0 0,0 1 0,0-1 0,0 0 0,0 0 0,0 0 0,-1 0 0,1 0 0,0 0 0,0 0 0,-1 0 0,1 0 0,-1 0 0,1-1 0,-1 1 0,1 0 0,-1 0 0,0-1 0,1 1 0,-1-2 0,1-5 0,0 0 0,-1 0 0,0-15 0,0 13 0,-2-18 0,1 19 0,1-1 0,-1 0 0,3-10 0,-2 20 0,0 0 0,0 0 0,0 0 0,0 0 0,0 0 0,0 0 0,0 0 0,0 0 0,0 1 0,0-1 0,0 0 0,0 0 0,0 0 0,0 0 0,0 0 0,1 0 0,-1 0 0,0 0 0,0 0 0,0 0 0,0 0 0,0 0 0,0 0 0,0 0 0,0 0 0,1 0 0,-1 0 0,0 1 0,0-1 0,0 0 0,0 0 0,0 0 0,0-1 0,0 1 0,1 0 0,-1 0 0,0 0 0,0 0 0,0 0 0,0 0 0,0 0 0,0 0 0,0 0 0,0 0 0,0 0 0,1 0 0,-1 0 0,0 0 0,0 0 0,0 0 0,0 0 0,0-1 0,0 1 0,0 0 0,0 0 0,0 0 0,0 0 0,0 0 0,0 0 0,0 0 0,0-1 0,6 12 0,37 99 0,-20-47 0,50 95 0,-71-153-170,1-1-1,0 1 0,0-1 1,0 0-1,1 0 0,-1 0 1,8 6-1,4-2-6655</inkml:trace>
  <inkml:trace contextRef="#ctx0" brushRef="#br0" timeOffset="345.59">428 466 24575,'-1'1'0,"0"0"0,1 0 0,-1 0 0,1 0 0,-1 0 0,1 0 0,-1 0 0,1 0 0,0 0 0,0 0 0,-1 0 0,1 0 0,0 0 0,0 0 0,0 0 0,0 0 0,0 0 0,0 0 0,1 0 0,-1 0 0,0 0 0,0 1 0,1-1 0,-1-1 0,1 1 0,-1 0 0,1 0 0,0 1 0,0 0 0,1 1 0,-1-1 0,1 0 0,-1 0 0,1 0 0,0 0 0,0 0 0,0-1 0,0 1 0,3 1 0,-4-2 0,0 0 0,0-1 0,1 1 0,-1 0 0,0-1 0,1 1 0,-1-1 0,1 0 0,-1 0 0,0 1 0,1-1 0,-1 0 0,1 0 0,-1 0 0,1 0 0,-1-1 0,0 1 0,1 0 0,-1-1 0,1 1 0,-1 0 0,0-1 0,1 0 0,0 0 0,0-1 0,0 1 0,-1-1 0,1 0 0,-1 1 0,1-1 0,-1 0 0,0 0 0,1 0 0,-1 0 0,0-1 0,-1 1 0,1 0 0,1-4 0,-1 1 0,0-1 0,0 1 0,0-1 0,-1 1 0,0-1 0,0 1 0,0-1 0,-1 1 0,0-1 0,0 1 0,0 0 0,-3-7 0,3 10 0,0 0 0,0 0 0,0 0 0,0 1 0,-1-1 0,1 1 0,-1-1 0,1 1 0,-1-1 0,0 1 0,1 0 0,-1 0 0,0 0 0,0 0 0,0 0 0,0 0 0,0 0 0,0 1 0,0-1 0,0 1 0,0-1 0,0 1 0,0 0 0,-4 0 0,5 0 0,-1 0 0,1 1 0,-1-1 0,1 0 0,0 1 0,-1-1 0,1 1 0,0-1 0,0 1 0,0 0 0,-1 0 0,1-1 0,0 1 0,0 0 0,0 0 0,0 0 0,0 0 0,0 0 0,0 0 0,1 1 0,-1-1 0,0 0 0,1 0 0,-1 1 0,1-1 0,-1 0 0,1 0 0,-1 1 0,1-1 0,0 1 0,0-1 0,0 0 0,0 1 0,0-1 0,0 1 0,0 2 0,0-3 5,1 1-1,-1 0 1,0-1 0,1 1-1,-1 0 1,1-1-1,0 1 1,-1-1 0,1 1-1,0-1 1,0 1 0,0-1-1,0 1 1,0-1-1,1 0 1,-1 1 0,0-1-1,1 0 1,-1 0-1,0 0 1,1 0 0,-1 0-1,1-1 1,-1 1-1,4 1 1,1-1-253,0 1 1,-1-1-1,1 0 1,1 0-1,10 0 1,5-2-6579</inkml:trace>
  <inkml:trace contextRef="#ctx0" brushRef="#br0" timeOffset="762.25">660 376 24575,'0'-2'0,"0"-1"0,0 1 0,0 0 0,-1-1 0,1 1 0,-1 0 0,1-1 0,-1 1 0,0 0 0,0 0 0,0-1 0,0 1 0,0 0 0,-1 0 0,1 0 0,-1 0 0,1 1 0,-3-3 0,2 3 0,1 0 0,0 1 0,0-1 0,0 0 0,-1 1 0,1 0 0,0-1 0,-1 1 0,1 0 0,0 0 0,-1-1 0,1 1 0,0 0 0,-1 0 0,1 1 0,-1-1 0,1 0 0,0 0 0,-1 1 0,1-1 0,0 1 0,0-1 0,-1 1 0,1-1 0,0 1 0,0 0 0,0-1 0,0 1 0,0 0 0,0 0 0,0 0 0,0 0 0,-2 2 0,0 1 0,0-1 0,1 1 0,-1 0 0,1 0 0,0 0 0,0 0 0,0 1 0,0-1 0,1 1 0,0-1 0,0 1 0,0-1 0,0 1 0,1-1 0,0 7 0,0-9 0,0 0 0,0 0 0,0 0 0,0 0 0,1 0 0,-1 0 0,1 1 0,-1-2 0,1 1 0,0 0 0,0 0 0,0 0 0,0 0 0,0 0 0,0-1 0,0 1 0,1 0 0,-1-1 0,0 1 0,1-1 0,0 0 0,-1 1 0,1-1 0,0 0 0,-1 0 0,1 0 0,0 0 0,0 0 0,0-1 0,0 1 0,0-1 0,0 1 0,0-1 0,0 1 0,4-1 0,-4 0 0,-1 0 0,1 0 0,-1 0 0,0 0 0,1-1 0,-1 1 0,0 0 0,1-1 0,-1 1 0,0-1 0,1 1 0,-1-1 0,0 0 0,0 1 0,0-1 0,1 0 0,-1 0 0,0 0 0,0 0 0,1-2 0,0 0 0,0 1 0,-1-1 0,1 0 0,-1 0 0,0 0 0,0 0 0,0-1 0,1-4 0,0-7 0,-1 0 0,-1 1 0,-1-18 0,1 24 0,-4-49 0,-17-91 0,18 138 0,1 9 0,2 19 0,6 10 0,0 0 0,2 0 0,1-1 0,1 0 0,1-1 0,20 34 0,-29-55-114,1 0 1,0-1-1,0 1 0,0-1 0,1 1 1,0-1-1,-1 0 0,1-1 0,1 1 1,-1-1-1,8 5 0,2-3-6712</inkml:trace>
  <inkml:trace contextRef="#ctx0" brushRef="#br0" timeOffset="1153.74">795 309 24575,'0'1'0,"0"-1"0,0 1 0,0-1 0,0 1 0,0 0 0,0-1 0,0 1 0,0 0 0,0-1 0,1 1 0,-1-1 0,0 1 0,0 0 0,1-1 0,-1 1 0,0-1 0,0 1 0,1-1 0,-1 1 0,1-1 0,-1 1 0,1-1 0,-1 1 0,0-1 0,1 0 0,-1 1 0,1-1 0,0 0 0,-1 1 0,1-1 0,-1 0 0,1 0 0,-1 0 0,1 1 0,0-1 0,-1 0 0,1 0 0,0 0 0,-1 0 0,1 0 0,-1 0 0,1 0 0,0 0 0,-1 0 0,1-1 0,-1 1 0,1 0 0,0 0 0,0-1 0,1 1 0,0-1 0,-1 0 0,1 1 0,0-1 0,-1 0 0,1 0 0,0 0 0,-1-1 0,1 1 0,-1 0 0,0-1 0,1 1 0,-1 0 0,0-1 0,2-2 0,-2 0 0,0 1 0,0-1 0,-1 0 0,1 1 0,-1-1 0,0-6 0,0 9 0,0 0 0,1 1 0,-1-1 0,0 0 0,0 1 0,0-1 0,0 0 0,-1 1 0,1-1 0,0 0 0,0 1 0,0-1 0,0 0 0,-1 1 0,1-1 0,0 1 0,0-1 0,-1 0 0,1 1 0,-1-1 0,1 1 0,0-1 0,-1 1 0,1-1 0,-1 1 0,1 0 0,-1-1 0,0 1 0,1-1 0,-1 1 0,1 0 0,-1 0 0,0-1 0,1 1 0,-1 0 0,0 0 0,1 0 0,-1 0 0,0-1 0,1 1 0,-1 0 0,0 0 0,0 1 0,0-1 0,-1 1 0,1 0 0,0-1 0,0 1 0,0 0 0,0 0 0,0 0 0,0 0 0,1 0 0,-1 0 0,0 0 0,0 1 0,1-1 0,-1 0 0,1 0 0,-1 0 0,1 1 0,-1-1 0,1 0 0,0 1 0,-1-1 0,1 0 0,0 2 0,0 33 0,0-34 0,1 0 0,-1 0 0,1 1 0,0-1 0,0 0 0,0 0 0,0 0 0,1 0 0,-1 0 0,1 0 0,-1 0 0,1 0 0,-1-1 0,1 1 0,0 0 0,0-1 0,0 0 0,0 1 0,0-1 0,4 2 0,-2-2 0,0 1 0,-1-1 0,1 0 0,0 0 0,0 0 0,0-1 0,0 1 0,0-1 0,0 0 0,0 0 0,8-1 0,-11 1-72,-1-1 1,1 1-1,0 0 0,0 0 0,0-1 0,0 1 0,-1 0 0,1-1 1,0 1-1,0-1 0,-1 1 0,1-1 0,0 1 0,-1-1 0,1 0 1,0 1-1,-1-1 0,1-1 0,2-5-6754</inkml:trace>
  <inkml:trace contextRef="#ctx0" brushRef="#br0" timeOffset="1439.84">908 181 24575,'6'1'0,"0"-1"0,0 1 0,1 0 0,-1 0 0,0 1 0,0 0 0,-1 0 0,1 0 0,0 1 0,6 4 0,-9-6 0,-1 1 0,0-1 0,1 1 0,-1 0 0,0 0 0,0 0 0,0 0 0,0 0 0,0 0 0,-1 0 0,1 1 0,-1-1 0,1 1 0,-1-1 0,0 1 0,0-1 0,0 1 0,0 0 0,-1-1 0,1 1 0,-1 0 0,1 0 0,-1 0 0,0 4 0,-1-5 0,1-1 0,0 1 0,-1 0 0,1-1 0,-1 1 0,0-1 0,1 1 0,-1-1 0,0 1 0,0-1 0,0 1 0,0-1 0,0 0 0,0 1 0,0-1 0,-1 0 0,1 0 0,0 0 0,-1 0 0,1 0 0,-1 0 0,1-1 0,-1 1 0,1 0 0,-1-1 0,0 1 0,1-1 0,-1 1 0,0-1 0,1 0 0,-1 0 0,0 0 0,0 0 0,1 0 0,-1 0 0,0 0 0,1-1 0,-1 1 0,0 0 0,1-1 0,-1 0 0,1 1 0,-1-1 0,1 0 0,-1 0 0,1 0 0,-1 0 0,1 0 0,0 0 0,-1 0 0,1 0 0,0-1 0,0 1 0,0 0 0,-2-3 0,1-1 12,0 0 0,1 0 0,-1 1 0,1-1 0,0-1 0,0 1 0,0 0 0,1 0 0,0-6 0,0 7-111,0 1 0,0 0 0,1-1 0,-1 1 0,1 0 0,0-1 0,0 1 0,0 0 0,0 0 0,1 0 0,-1 0 0,1 0 0,0 0 0,4-5 0,3 1-6727</inkml:trace>
  <inkml:trace contextRef="#ctx0" brushRef="#br0" timeOffset="1848.56">1080 91 24575,'2'5'0,"0"-1"0,0 1 0,0-1 0,1 0 0,0 1 0,4 5 0,2 3 0,-4-6 0,1 1 0,-1 1 0,0 0 0,0 0 0,6 17 0,-14-55 0,2-33 0,1 51 0,1-1 0,0 1 0,1 0 0,0 1 0,1-1 0,5-12 0,-8 21 0,1 0 0,0 1 0,-1-1 0,1 0 0,0 1 0,0-1 0,0 1 0,0-1 0,0 1 0,1 0 0,-1-1 0,0 1 0,1 0 0,-1 0 0,1 0 0,-1 0 0,1 0 0,3-1 0,-4 1 0,1 1 0,-1 0 0,1 0 0,-1 0 0,1 0 0,-1 0 0,1 0 0,0 1 0,-1-1 0,1 0 0,-1 1 0,1-1 0,-1 1 0,1 0 0,-1-1 0,0 1 0,2 1 0,4 3 0,-2 0 0,1 0 0,0 1 0,-1 0 0,0 0 0,-1 0 0,7 10 0,-6-6-124,0 0 0,0 0 0,-1 0 0,0 0 0,0 1 0,-1 0-1,-1-1 1,0 1 0,0 0 0,-1 15 0,-2-6-6702</inkml:trace>
  <inkml:trace contextRef="#ctx0" brushRef="#br0" timeOffset="2208.61">375 842 24575,'33'-14'0,"-17"6"0,310-152 0,170-74 0,-488 232-89,-14 5 184,-26 13-134,6-3-1293,-10 6-5494</inkml:trace>
  <inkml:trace contextRef="#ctx0" brushRef="#br0" timeOffset="2538.73">450 939 24575,'123'-61'0,"-72"38"0,674-269 0,-714 288-120,-7 4 31,0-2 0,0 1 0,0 0 0,0-1 0,0 0 0,-1 0 1,1 0-1,0 0 0,-1-1 0,1 1 0,-1-1 0,0 0 0,5-6 0,-5 0-6737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14:19.627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1 512 24575,'77'-5'0,"105"-18"0,-76 7 0,1254-141-4619,-595 75 3310,-341 24 1309,-406 55 1,-7 2 105,-1-1 0,0 0-1,0 0 1,18-8 0,-28 10-49,1 0 0,-1 0 0,0 0 0,0 0 0,1 0 0,-1 0 0,0 0 0,1 0 0,-1 0 1,0-1-1,0 1 0,1 0 0,-1 0 0,0 0 0,0 0 0,1-1 0,-1 1 0,0 0 0,0 0 0,0 0 0,1-1 0,-1 1 0,0 0 1,0 0-1,0-1 0,0 1 0,1 0 0,-1-1 0,0 1 0,0 0 0,0-1 0,0 1 0,0 0 0,0 0 0,0-1 0,0 1 0,0-1 1,-11-4 1361,-20 2 107,-93 5-1777,106-1-579,-27 1-5996</inkml:trace>
  <inkml:trace contextRef="#ctx0" brushRef="#br0" timeOffset="409.36">421 714 24575,'29'-2'0,"-1"-2"0,0-1 0,49-14 0,-42 9 0,1660-368-2643,-719 215 1899,-745 126 663,-225 36 81,51-8 0,65-19 0,-121 28-12,38-16 95,-38 16-110,0-1 0,0 1 0,0-1 1,0 1-1,-1-1 0,1 0 0,0 1 0,0-1 0,0 0 1,-1 1-1,1-1 0,0 0 0,-1 0 0,1 0 1,-1 0-1,1 0 0,-1 0 0,1 0 0,-1 0 1,0 0-1,1 0 0,-1 0 0,0 0 0,0 0 1,0 0-1,0 0 0,0 0 0,0 0 0,0 0 1,0 0-1,-1-2 0,-5-9-3909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14:24.779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0 392 24575,'3'0'0,"0"0"0,-1 0 0,1 1 0,0-1 0,-1 1 0,1-1 0,0 1 0,-1 0 0,1 0 0,-1 0 0,1 1 0,-1-1 0,1 0 0,-1 1 0,0-1 0,0 1 0,0 0 0,0 0 0,0 0 0,0 0 0,0 0 0,-1 0 0,3 4 0,10 11 0,-13-16 0,0 0 0,0 0 0,0 0 0,0-1 0,0 1 0,0-1 0,0 1 0,0 0 0,1-1 0,-1 0 0,0 1 0,0-1 0,1 0 0,-1 0 0,0 0 0,0 1 0,1-1 0,-1-1 0,0 1 0,1 0 0,-1 0 0,0 0 0,0-1 0,1 1 0,-1 0 0,0-1 0,0 1 0,0-1 0,0 0 0,0 1 0,0-1 0,0 0 0,0 0 0,0 0 0,0 1 0,1-3 0,7-5 0,-1 0 0,0-1 0,8-11 0,-9 11 0,-5 6-11,182-207 143,-161 187-344,2 1 0,1 1-1,1 1 1,0 1 0,2 1-1,39-18 1,-36 23-6614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14:30.832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1254 781 24575,'-1'0'0,"1"1"0,-1-1 0,0 1 0,0-1 0,1 0 0,-1 1 0,0-1 0,1 1 0,-1 0 0,0-1 0,1 1 0,-1 0 0,1-1 0,-1 1 0,1 0 0,-1-1 0,1 1 0,0 0 0,-1 0 0,1-1 0,0 1 0,0 0 0,-1 0 0,1 0 0,0 0 0,0-1 0,0 1 0,0 0 0,0 0 0,0 0 0,0 0 0,1 1 0,3 30 0,-4-31 0,1 1 0,-1-1 0,1 1 0,-1-1 0,1 1 0,0-1 0,-1 1 0,1-1 0,0 0 0,0 1 0,0-1 0,0 0 0,0 0 0,0 0 0,1 0 0,-1 0 0,0 0 0,1 0 0,-1 0 0,0 0 0,1-1 0,-1 1 0,3 0 0,-2-1 0,-1 0 0,1 0 0,-1 0 0,0-1 0,1 1 0,-1 0 0,0-1 0,1 1 0,-1-1 0,0 0 0,0 1 0,1-1 0,-1 0 0,0 0 0,0 0 0,0 0 0,0 0 0,0 0 0,0 0 0,0 0 0,-1 0 0,1-1 0,0 1 0,0 0 0,-1 0 0,1-3 0,8-18 0,-2 0 0,-1-1 0,0 0 0,-2 0 0,2-33 0,-1 18 0,2-17 0,-1 4 0,14-56 0,-20 105 0,0 0 0,1 1 0,-1-1 0,1 0 0,-1 1 0,1-1 0,0 1 0,0-1 0,0 1 0,0-1 0,1-1 0,-1 3 0,-1 0 0,0-1 0,1 1 0,-1 0 0,0 0 0,0 0 0,1 0 0,-1 0 0,0 0 0,1 0 0,-1 0 0,0 0 0,0 0 0,1 0 0,-1 0 0,0 0 0,1 0 0,-1 0 0,0 0 0,0 1 0,1-1 0,-1 0 0,0 0 0,0 0 0,1 0 0,-1 0 0,0 1 0,0-1 0,1 0 0,-1 0 0,0 0 0,0 1 0,0-1 0,0 0 0,1 0 0,-1 1 0,0-1 0,3 5 0,-1 0 0,0 0 0,0 1 0,0-1 0,1 8 0,13 54 0,25 93 0,-40-157 0,0 1 0,0-1 0,1 0 0,-1 0 0,1 0 0,0 0 0,3 4 0,-13-29 0,-4 4-1365,0 0-5461</inkml:trace>
  <inkml:trace contextRef="#ctx0" brushRef="#br0" timeOffset="187.34">1366 564 24575,'-3'0'0,"-2"1"0,0 3 0,2 1 0,5 0 0,2-2 0,5-3 0,4-6 0,1-4 0,2 0 0,0-2 0,2 2 0,-1 2 0,1 1 0,-4 0-8191</inkml:trace>
  <inkml:trace contextRef="#ctx0" brushRef="#br0" timeOffset="496.19">1562 368 24575,'17'109'0,"-2"-23"0,-12-65 0,-2-10 0,1 0 0,0-1 0,0 1 0,1 0 0,6 13 0,-9-23-25,0-1 1,0 1-1,0-1 0,1 1 0,-1-1 0,0 1 0,0-1 1,1 0-1,-1 1 0,0-1 0,1 1 0,-1-1 1,0 1-1,1-1 0,-1 0 0,1 1 0,-1-1 0,0 0 1,1 0-1,-1 1 0,1-1 0,-1 0 0,1 0 0,-1 0 1,1 1-1,-1-1 0,1 0 0,0 0 0,-1 0 1,1 0-1,-1 0 0,1 0 0,-1 0 0,1 0 0,-1 0 1,1 0-1,-1-1 0,1 1 0,-1 0 0,1 0 0,-1 0 1,1-1-1,-1 1 0,1 0 0,-1 0 0,1-1 1,-1 1-1,1 0 0,-1-1 0,0 1 0,1-1 0,-1 1 1,0-1-1,1 0 0,7-9-6801</inkml:trace>
  <inkml:trace contextRef="#ctx0" brushRef="#br0" timeOffset="743.83">1735 286 24575,'0'1'0,"0"2"0,2 6 0,1 5 0,1 8 0,-2 5 0,0 4 0,-1 1 0,2-2 0,1-2 0,2-5 0,2-5 0,1-9 0,-2-9 0,-2-8 0,-2-6 0,-2-1-8191</inkml:trace>
  <inkml:trace contextRef="#ctx0" brushRef="#br0" timeOffset="900.82">1735 443 24575,'0'3'0,"-3"0"0,1 1 0,0-3 0,5-1 0,2-4 0,4-2 0,6-5 0,2 0 0,-2-1 0,-3 1-8191</inkml:trace>
  <inkml:trace contextRef="#ctx0" brushRef="#br0" timeOffset="1231.25">1900 406 24575,'0'0'0,"0"1"0,0-1 0,0 0 0,0 1 0,0-1 0,0 0 0,0 1 0,0-1 0,0 0 0,0 1 0,0-1 0,1 0 0,-1 1 0,0-1 0,0 0 0,0 0 0,0 1 0,1-1 0,-1 0 0,0 0 0,0 1 0,1-1 0,-1 0 0,0 0 0,1 0 0,-1 1 0,0-1 0,1 0 0,-1 0 0,0 0 0,1 0 0,-1 0 0,0 0 0,1 0 0,-1 0 0,0 0 0,1 0 0,-1 0 0,0 0 0,1 0 0,-1 0 0,1 0 0,0 0 0,-1 0 0,1 0 0,0 0 0,-1-1 0,1 1 0,0 0 0,-1-1 0,1 1 0,0 0 0,-1-1 0,1 1 0,-1 0 0,1-1 0,-1 1 0,1-1 0,-1 1 0,1-1 0,-1 0 0,1 0 0,0-1 0,-1 0 0,1 0 0,-1 1 0,1-1 0,-1 0 0,0 0 0,0 0 0,0 0 0,0 0 0,0 0 0,0 0 0,0 0 0,-1 0 0,1 0 0,-1 1 0,1-1 0,-1 0 0,0 0 0,0 0 0,-1-1 0,2 2 0,-1 0 0,0 1 0,1-1 0,-1 0 0,0 0 0,1 1 0,-1-1 0,0 1 0,0-1 0,0 1 0,1-1 0,-1 1 0,0-1 0,0 1 0,0 0 0,0-1 0,0 1 0,0 0 0,0 0 0,0 0 0,0 0 0,0 0 0,0 0 0,0 0 0,0 0 0,0 0 0,0 0 0,0 1 0,1-1 0,-1 0 0,0 0 0,0 1 0,0-1 0,0 1 0,0-1 0,1 1 0,-1-1 0,0 1 0,0 0 0,1-1 0,-2 2 0,-2 2 0,1 0 0,-1 1 0,1-1 0,0 1 0,0-1 0,1 1 0,-1 0 0,1 0 0,0 0 0,1 1 0,-1-1 0,1 0 0,0 1 0,0-1 0,1 0 0,-1 1 0,1-1 0,0 1 0,2 9 0,-1-13 5,0-1-1,0 1 0,0 0 0,0-1 1,0 1-1,1 0 0,-1-1 0,0 0 1,1 1-1,-1-1 0,1 0 1,0 0-1,-1 0 0,1 0 0,0 0 1,-1 0-1,1 0 0,0 0 1,0-1-1,0 1 0,0-1 0,0 1 1,0-1-1,0 0 0,0 0 0,0 0 1,3 0-1,-3 0-61,0 0 0,0 0 0,0 0 0,0-1-1,1 1 1,-1 0 0,0-1 0,0 0 0,0 1 0,0-1 0,0 0 0,0 0-1,0 0 1,0 0 0,-1 0 0,1-1 0,0 1 0,-1-1 0,1 1 0,-1-1 0,1 1-1,-1-1 1,0 0 0,0 0 0,2-1 0,-1-8-6769</inkml:trace>
  <inkml:trace contextRef="#ctx0" brushRef="#br0" timeOffset="1544.67">1975 346 24575,'3'0'0,"1"1"0,0-1 0,0 1 0,-1 0 0,1 0 0,0 0 0,-1 0 0,1 1 0,-1 0 0,0 0 0,1-1 0,-1 2 0,0-1 0,0 0 0,0 1 0,3 4 0,-2-4 0,-1 1 0,0 0 0,0 0 0,-1 0 0,1 0 0,-1 0 0,0 1 0,0-1 0,0 1 0,-1-1 0,0 1 0,2 7 0,-3-12 0,0 1 0,0 0 0,0-1 0,1 1 0,-1 0 0,0-1 0,0 1 0,0 0 0,0-1 0,0 1 0,0 0 0,0-1 0,-1 1 0,1 0 0,0-1 0,0 1 0,0 0 0,-1-1 0,1 1 0,0 0 0,-1-1 0,1 1 0,-1-1 0,1 1 0,0-1 0,-1 1 0,1-1 0,-1 1 0,1-1 0,-1 1 0,0-1 0,1 0 0,-1 1 0,1-1 0,-2 1 0,1-2 0,1 1 0,-1 0 0,0 0 0,0-1 0,0 1 0,1 0 0,-1-1 0,0 1 0,0-1 0,1 1 0,-1-1 0,0 1 0,1-1 0,-1 0 0,1 1 0,-1-1 0,1 0 0,-1 1 0,1-1 0,-1 0 0,1 0 0,0 0 0,-1 1 0,1-1 0,0 0 0,0 0 0,-1 0 0,1-1 0,-2-5 15,1-1 0,0 0 0,0 0 0,0 1 0,1-1 0,0 0 0,2-10 0,-2 15-80,1 0 1,-1 0-1,1 0 1,0 0-1,0 1 1,0-1-1,0 0 0,1 1 1,-1-1-1,1 0 1,-1 1-1,1 0 1,0-1-1,0 1 0,0 0 1,0 0-1,0 0 1,1 0-1,-1 1 1,1-1-1,-1 1 1,5-3-1,10-1-6761</inkml:trace>
  <inkml:trace contextRef="#ctx0" brushRef="#br0" timeOffset="1999.78">2192 308 24575,'0'0'0,"0"0"0,0 0 0,0-1 0,0 1 0,0 0 0,0-1 0,0 1 0,0 0 0,0 0 0,0-1 0,1 1 0,-1 0 0,0-1 0,0 1 0,0 0 0,0 0 0,0-1 0,0 1 0,1 0 0,-1 0 0,0-1 0,0 1 0,0 0 0,1 0 0,-1 0 0,0-1 0,0 1 0,1 0 0,-1 0 0,0 0 0,0 0 0,1 0 0,-1 0 0,0-1 0,0 1 0,1 0 0,-1 0 0,0 0 0,1 0 0,-1 0 0,0 0 0,1 0 0,-1 0 0,0 0 0,0 0 0,1 0 0,-1 0 0,0 1 0,1-1 0,-1 0 0,0 0 0,0 0 0,1 0 0,-1 0 0,0 1 0,0-1 0,0 0 0,1 0 0,-1 0 0,0 1 0,0-1 0,0 0 0,1 1 0,14 13 0,-13-10 0,0 1 0,-1-1 0,1 1 0,-1 0 0,0-1 0,0 1 0,0 0 0,-1 0 0,0 0 0,0 0 0,0-1 0,0 1 0,-1 0 0,-1 6 0,-3-50 0,5 38 0,0-11 0,1 0 0,4-20 0,-5 30 0,1-1 0,-1 0 0,1 1 0,0 0 0,0-1 0,0 1 0,0-1 0,0 1 0,1 0 0,-1 0 0,1 0 0,-1 0 0,1 0 0,0 0 0,0 0 0,0 0 0,0 1 0,0-1 0,3-1 0,-4 2 0,0 1 0,0-1 0,0 1 0,0 0 0,1 0 0,-1-1 0,0 1 0,0 0 0,0 0 0,0 0 0,1 0 0,-1 0 0,0 0 0,0 1 0,0-1 0,0 0 0,1 1 0,-1-1 0,0 0 0,0 1 0,0 0 0,1 0 0,0 1 0,1 0 0,-1 0 0,0 0 0,-1 0 0,1 0 0,0 0 0,-1 1 0,1-1 0,1 4 0,2 5 0,-1 1 0,0 0 0,3 15 0,-6-22 0,0-2-170,0 0-1,0 1 0,0-1 1,1 0-1,-1 0 0,1 0 1,3 5-1,3 1-6655</inkml:trace>
  <inkml:trace contextRef="#ctx0" brushRef="#br0" timeOffset="2751.23">2515 248 24575,'0'-1'0,"0"-1"0,0 0 0,-1 0 0,1 0 0,-1 0 0,1 1 0,-1-1 0,0 0 0,1 0 0,-1 1 0,0-1 0,0 1 0,0-1 0,0 1 0,-1-1 0,1 1 0,0-1 0,-3-1 0,3 3 0,1-1 0,-1 1 0,0-1 0,0 1 0,0-1 0,0 1 0,1 0 0,-1-1 0,0 1 0,0 0 0,0 0 0,0 0 0,0 0 0,0 0 0,0 0 0,0 0 0,0 0 0,0 0 0,1 0 0,-1 0 0,0 1 0,0-1 0,0 0 0,0 0 0,0 1 0,0-1 0,1 1 0,-1-1 0,0 1 0,0-1 0,1 1 0,-1 0 0,0-1 0,1 1 0,-1 0 0,1-1 0,-2 3 0,-2 3 0,0 1 0,1 0 0,-1 0 0,1 0 0,1 1 0,-4 11 0,6-17 0,-1 1 0,1-1 0,0 1 0,0-1 0,0 1 0,0-1 0,0 1 0,0 0 0,1-1 0,0 5 0,0-6 0,-1 0 0,1 0 0,-1 0 0,1 0 0,0 0 0,-1 0 0,1-1 0,0 1 0,0 0 0,0 0 0,0-1 0,-1 1 0,1 0 0,0-1 0,0 1 0,0-1 0,0 1 0,0-1 0,1 1 0,-1-1 0,0 0 0,0 1 0,0-1 0,2 0 0,-1 0 0,0 0 0,0 0 0,0 0 0,0 0 0,0-1 0,0 1 0,0-1 0,0 1 0,0-1 0,0 0 0,0 1 0,0-1 0,0 0 0,-1 0 0,1 0 0,0-1 0,-1 1 0,1 0 0,-1-1 0,1 1 0,-1-1 0,2-2 0,1-2 0,1-1 0,-1 0 0,-1 0 0,4-9 0,-7 17 0,0 0 0,0 0 0,0 0 0,1 0 0,-1 0 0,0 0 0,0 0 0,1-1 0,-1 1 0,0 0 0,1 0 0,-1 0 0,1-1 0,-1 1 0,1 0 0,0 0 0,-1-1 0,1 1 0,0-1 0,-1 1 0,1 0 0,0-1 0,0 1 0,-1-1 0,1 0 0,0 1 0,0-1 0,1 1 0,1 0 0,-1 0 0,1 1 0,-1-1 0,1 0 0,0-1 0,0 1 0,-1 0 0,1-1 0,6 0 0,-7 0 0,0 0 0,0-1 0,0 1 0,0-1 0,0 1 0,0-1 0,0 0 0,0 0 0,0 0 0,0 0 0,-1 0 0,1-1 0,0 1 0,-1 0 0,1-1 0,-1 1 0,3-4 0,-2 1 0,0 0 0,0 0 0,0 1 0,0-1 0,-1 0 0,0 0 0,0-1 0,1-6 0,-1-6 0,0 0 0,-1-1 0,-4-25 0,3 34 0,0-1 0,0 0 0,0 0 0,-1 0 0,-1 0 0,0 0 0,-4-11 0,4 24 0,3 8 0,7 36 0,1 0 0,2-1 0,22 60 0,-39-208 0,7 102 0,0-46 0,0 44 0,0 1 0,0 0 0,0-1 0,0 1 0,0 0 0,0-1 0,0 1 0,1 0 0,-1 0 0,1-1 0,-1 1 0,1 0 0,-1 0 0,1 0 0,0 0 0,-1 0 0,1 0 0,0 0 0,0 0 0,0 0 0,0 0 0,0 0 0,0 0 0,0 0 0,0 1 0,0-1 0,0 1 0,1-1 0,-1 0 0,2 1 0,-2 0 0,1 0 0,0 0 0,-1 1 0,1-1 0,0 1 0,-1 0 0,1-1 0,-1 1 0,1 0 0,-1 0 0,1 0 0,-1 0 0,0 0 0,1 0 0,-1 0 0,0 1 0,0-1 0,2 3 0,18 29 0,-19-29 0,34 70-1365,-32-66-5461</inkml:trace>
  <inkml:trace contextRef="#ctx0" brushRef="#br0" timeOffset="2908.54">2785 1 24575,'0'4'0,"4"3"0,1 1-8191</inkml:trace>
  <inkml:trace contextRef="#ctx0" brushRef="#br0" timeOffset="3594.62">2845 181 24575,'0'0'0,"0"-1"0,0 1 0,0 0 0,0 0 0,0 0 0,0-1 0,0 1 0,0 0 0,0 0 0,0 0 0,0 0 0,0-1 0,0 1 0,0 0 0,0 0 0,0 0 0,0-1 0,0 1 0,0 0 0,0 0 0,0 0 0,0-1 0,0 1 0,0 0 0,1 0 0,-1 0 0,0 0 0,0 0 0,0-1 0,0 1 0,0 0 0,1 0 0,-1 0 0,0 0 0,0 0 0,0 0 0,0 0 0,1 0 0,-1-1 0,0 1 0,0 0 0,0 0 0,1 0 0,-1 0 0,0 0 0,10 8 0,12 22 0,-17-24 0,-3-3 0,0 0 0,0 0 0,1-1 0,0 1 0,-1-1 0,1 0 0,3 3 0,-5-5 0,-1 0 0,1 0 0,0 1 0,-1-1 0,1 0 0,-1 0 0,1 0 0,0 1 0,-1-1 0,1 0 0,0 0 0,-1 0 0,1 0 0,0 0 0,-1 0 0,1-1 0,0 1 0,-1 0 0,1 0 0,-1 0 0,1 0 0,0-1 0,-1 1 0,1 0 0,-1-1 0,1 1 0,-1 0 0,1-1 0,-1 1 0,1-1 0,-1 1 0,1-1 0,-1 1 0,0-1 0,1 1 0,-1-1 0,0 1 0,1-1 0,-1 0 0,0 1 0,0-1 0,1 0 0,-1 1 0,0-1 0,0 1 0,0-1 0,0-1 0,10-49 0,-9 38 0,2 0 0,6-22 0,-9 34 0,0 1 0,0-1 0,1 1 0,-1-1 0,0 1 0,1-1 0,-1 1 0,0 0 0,1-1 0,-1 1 0,0-1 0,1 1 0,-1 0 0,1 0 0,-1-1 0,0 1 0,1 0 0,-1 0 0,1-1 0,-1 1 0,1 0 0,-1 0 0,1 0 0,-1 0 0,1 0 0,0 0 0,-1 0 0,1 0 0,-1 0 0,1 0 0,-1 0 0,1 0 0,-1 0 0,1 0 0,-1 0 0,1 1 0,24 10 0,-7-2 0,-15-8 0,1-1 0,-1 1 0,1-1 0,-1 0 0,1 0 0,-1 0 0,0-1 0,1 1 0,-1-1 0,1 0 0,-1 0 0,0 0 0,1 0 0,-1 0 0,3-3 0,-5 4 0,1-1 0,-1 0 0,0 0 0,0 1 0,0-1 0,0 0 0,0 0 0,0 0 0,0-1 0,0 1 0,-1 0 0,1 0 0,0 0 0,-1-1 0,1 1 0,-1 0 0,1 0 0,-1-1 0,1 1 0,-1 0 0,0-1 0,0 1 0,0-1 0,0 1 0,0 0 0,0-1 0,0 1 0,0-1 0,0 1 0,-1 0 0,1-1 0,-1 1 0,1 0 0,-1-1 0,1 1 0,-1 0 0,0 0 0,1 0 0,-2-2 0,2 3 0,-1-1 0,1 0 0,0 1 0,-1-1 0,1 1 0,-1-1 0,1 0 0,-1 1 0,1-1 0,-1 1 0,1-1 0,-1 1 0,1 0 0,-1-1 0,1 1 0,-1 0 0,0-1 0,1 1 0,-1 0 0,0-1 0,1 1 0,-1 0 0,0 0 0,1 0 0,-1 0 0,0 0 0,1 0 0,-1 0 0,-1 0 0,1 1 0,-1-1 0,1 1 0,0 0 0,0 0 0,-1-1 0,1 1 0,0 0 0,0 0 0,0 1 0,0-1 0,0 0 0,0 0 0,-1 2 0,-1 2 0,1 1 0,-1-1 0,1 1 0,-1-1 0,2 1 0,-3 7 0,4-10-26,0-1 1,0 1-1,0 0 0,0 0 0,0 0 1,1-1-1,-1 1 0,1 0 0,0 0 1,0-1-1,0 1 0,0-1 0,0 1 1,0-1-1,1 1 0,0-1 0,-1 0 1,1 1-1,0-1 0,0 0 0,0 0 1,0-1-1,0 1 0,0 0 0,1-1 0,-1 1 1,1-1-1,-1 0 0,1 1 0,-1-1 1,1-1-1,0 1 0,-1 0 0,1-1 1,0 1-1,0-1 0,0 0 0,-1 0 1,1 0-1,0 0 0,0 0 0,-1-1 1,1 1-1,0-1 0,0 0 0,-1 0 0,1 0 1,-1 0-1,1 0 0,-1 0 0,1-1 1,2-2-1,4-2-6800</inkml:trace>
  <inkml:trace contextRef="#ctx0" brushRef="#br0" timeOffset="4319.35">1727 1074 24575,'-1'0'0,"1"0"0,-1 0 0,1 0 0,-1 1 0,1-1 0,-1 0 0,1 0 0,-1 0 0,1 0 0,-1-1 0,0 1 0,1 0 0,-1 0 0,1 0 0,-1 0 0,1 0 0,-1-1 0,1 1 0,-1 0 0,1 0 0,0-1 0,-1 1 0,1 0 0,-1-1 0,1 1 0,0-1 0,-1 1 0,1 0 0,0-1 0,-1 1 0,1-1 0,0 1 0,0-1 0,-1 1 0,1-1 0,0 1 0,0-1 0,0 1 0,0-1 0,0 1 0,-1-1 0,1 1 0,0-1 0,0 0 0,1 1 0,-1-2 0,0 1 0,1 0 0,-1 0 0,1 0 0,-1 0 0,1 0 0,0 1 0,-1-1 0,1 0 0,0 0 0,0 0 0,-1 0 0,1 1 0,0-1 0,0 1 0,0-1 0,0 0 0,0 1 0,0-1 0,0 1 0,0 0 0,0-1 0,1 1 0,0 0 0,3-1 0,0 1 0,0 1 0,0-1 0,0 1 0,-1 0 0,1 0 0,0 0 0,0 0 0,-1 1 0,1 0 0,-1 0 0,0 0 0,1 0 0,-1 1 0,0 0 0,0 0 0,0 0 0,-1 0 0,1 1 0,-1-1 0,4 6 0,5 7 0,0 0 0,-2 1 0,17 32 0,-14-16 0,-9-24 0,-1 0 0,1 0 0,0-1 0,1 0 0,-1 0 0,9 10 0,-10-19 0,-1-6 0,-1-8 0,-4-61 0,1 46 0,1 0 0,2-1 0,7-52 0,-3 70 96,-5 13-143,0 0 0,1-1-1,-1 1 1,0 0 0,0 0 0,1-1 0,-1 1 0,0 0 0,1 0 0,-1 0-1,0 0 1,1 0 0,-1-1 0,0 1 0,1 0 0,-1 0 0,0 0 0,1 0-1,-1 0 1,0 0 0,1 0 0,-1 0 0,0 0 0,1 0 0,-1 0 0,0 1-1,1-1 1,-1 0 0,0 0 0,1 0 0,9 7-6779</inkml:trace>
  <inkml:trace contextRef="#ctx0" brushRef="#br0" timeOffset="4571.38">2057 924 24575,'0'-4'-7060,"0"-4"7060,0 1 3159,0 4-3159,1 8 1210,1 8-1210,2 9 637,1 13-637,3 8 2054,0 3-2054,2 0 0,-2-4 0,3-6 0,-2-8 0,0-7 0,1-9 0,-2-5-8191</inkml:trace>
  <inkml:trace contextRef="#ctx0" brushRef="#br0" timeOffset="5034.7">2252 1111 24575,'0'-7'0,"0"0"0,0 0 0,-1 0 0,-3-10 0,4 16 0,-1 0 0,1 0 0,0 0 0,-1 0 0,1 0 0,0 1 0,-1-1 0,1 0 0,-1 0 0,1 1 0,-1-1 0,0 0 0,1 1 0,-1-1 0,0 0 0,1 1 0,-1-1 0,-1 0 0,1 1 0,0 0 0,0 0 0,0 0 0,0 0 0,0 0 0,0 0 0,0 1 0,0-1 0,0 0 0,0 0 0,0 1 0,0-1 0,1 1 0,-1-1 0,0 1 0,0-1 0,0 1 0,1-1 0,-1 1 0,0 0 0,1-1 0,-2 2 0,-2 3 0,0 0 0,1 0 0,-1 1 0,1-1 0,0 1 0,0-1 0,1 1 0,0 0 0,0 0 0,-2 9 0,4-12 0,-1 0 0,1 0 0,0 0 0,0 0 0,0 0 0,0 0 0,1 0 0,-1 0 0,1 0 0,1 5 0,-1-6 0,-1-1 0,1 1 0,0-1 0,0 1 0,0-1 0,0 0 0,0 0 0,0 1 0,0-1 0,1 0 0,-1 0 0,0 0 0,1 0 0,-1-1 0,1 1 0,-1 0 0,1 0 0,-1-1 0,1 1 0,2 0 0,-3-1 0,0 0 0,0 0 0,0 0 0,0 1 0,0-1 0,1 0 0,-1-1 0,0 1 0,0 0 0,0 0 0,0 0 0,0-1 0,0 1 0,0 0 0,0-1 0,0 1 0,0-1 0,0 1 0,-1-1 0,1 1 0,0-1 0,0 0 0,0 0 0,-1 1 0,1-1 0,0 0 0,-1 0 0,1 0 0,-1 0 0,1 0 0,-1 1 0,1-3 0,2-3 0,-1 0 0,0-1 0,0 1 0,0-9 0,5-11 0,-7 25 0,1 0 0,0 0 0,0 0 0,-1 0 0,1 1 0,0-1 0,0 0 0,0 1 0,0-1 0,0 1 0,0-1 0,0 1 0,0 0 0,0-1 0,0 1 0,0 0 0,0-1 0,0 1 0,0 0 0,0 0 0,2 0 0,27 3 0,-20-2 0,-6 0 0,0-1 0,0 0 0,-1 0 0,1-1 0,0 1 0,0-1 0,-1 0 0,1 0 0,0 0 0,6-4 0,-9 5 0,0 0 0,-1-1 0,1 1 0,-1-1 0,1 1 0,0-1 0,-1 1 0,1-1 0,-1 0 0,1 1 0,-1-1 0,1 0 0,-1 1 0,0-1 0,1 0 0,-1 1 0,0-1 0,1 0 0,-1 0 0,0 1 0,0-1 0,0-1 0,0 1 0,0-1 0,-1 1 0,1-1 0,0 1 0,-1 0 0,0-1 0,1 1 0,-1 0 0,0-1 0,0 1 0,1 0 0,-1 0 0,0 0 0,0 0 0,-1 0 0,-1-2 0,0 0 17,-1 1 0,1-1 1,-1 1-1,0 0 0,0 0 0,-7-3 0,10 5-70,0-1 0,0 1 0,0-1 0,0 1 0,-1 0 0,1-1 0,0 1 0,0 0 0,-1 0 0,1 0 0,0 0 0,0 0 0,-1 0-1,1 0 1,0 1 0,0-1 0,0 0 0,-1 1 0,1-1 0,0 1 0,0-1 0,0 1 0,0-1 0,0 1 0,0 0 0,0 0 0,-2 1 0,1 3-6773</inkml:trace>
  <inkml:trace contextRef="#ctx0" brushRef="#br0" timeOffset="5318.4">2455 864 24575,'0'2'0,"0"7"0,0 8 0,4 10 0,1 9 0,4 6 0,0 3 0,-2-3 0,3-1 0,1-7 0,-1-10 0,2-11 0,-1-13 0,1-12 0,-1-4-8191</inkml:trace>
  <inkml:trace contextRef="#ctx0" brushRef="#br0" timeOffset="6312.84">2620 931 24575,'-3'2'0,"0"-1"0,0 0 0,0 1 0,0 0 0,1-1 0,-1 1 0,0 0 0,1 1 0,0-1 0,-1 0 0,1 1 0,-2 2 0,-2 1 0,5-4 0,0-1 0,-1 0 0,1 0 0,0 1 0,0-1 0,-1 0 0,1 1 0,0-1 0,1 1 0,-1 0 0,0-1 0,0 1 0,1 0 0,-1-1 0,1 1 0,-1 0 0,1 0 0,0 0 0,0-1 0,-1 1 0,1 0 0,1 0 0,-1 0 0,0 0 0,0-1 0,1 1 0,-1 0 0,1 0 0,-1-1 0,1 1 0,0 0 0,0-1 0,1 3 0,0-1 0,1-1 0,0 1 0,0-1 0,0 1 0,0-1 0,0 0 0,0 0 0,0 0 0,1-1 0,-1 1 0,1-1 0,-1 0 0,1 0 0,0 0 0,6 0 0,-8 0 0,1-1 0,-1 1 0,1-1 0,-1 0 0,0 0 0,1 0 0,-1 0 0,1-1 0,-1 1 0,0-1 0,1 1 0,-1-1 0,0 0 0,1 0 0,-1 0 0,0 0 0,0 0 0,4-3 0,-5 2 0,1-1 0,0 1 0,-1-1 0,1 1 0,-1-1 0,0 0 0,0 0 0,0 1 0,0-1 0,0 0 0,-1 0 0,1 0 0,-1 0 0,0 0 0,0-4 0,-1-38 0,0 39 0,2 8 0,-1 0 0,0 0 0,1 0 0,-1 0 0,1 0 0,0-1 0,0 1 0,-1 0 0,1 0 0,1-1 0,-1 1 0,0 0 0,0-1 0,0 1 0,1-1 0,-1 1 0,1-1 0,-1 0 0,1 0 0,0 0 0,-1 0 0,1 0 0,0 0 0,0 0 0,0 0 0,0-1 0,1 1 0,-1 0 0,-1-1 0,1 0 0,-1 1 0,1-1 0,-1 0 0,1 0 0,-1 0 0,1 0 0,-1-1 0,1 1 0,-1 0 0,1-1 0,-1 1 0,0 0 0,1-1 0,-1 0 0,0 1 0,1-1 0,-1 0 0,0 0 0,0 0 0,1 0 0,-1 0 0,0 0 0,0 0 0,0 0 0,0 0 0,0 0 0,-1-1 0,1 1 0,0 0 0,-1-1 0,1 1 0,0 0 0,-1-3 0,6-15 0,-6 14 0,1 1 0,0-1 0,1 1 0,-1-1 0,1 1 0,0 0 0,0 0 0,0-1 0,1 1 0,-1 1 0,7-8 0,-7 8 0,1 0 0,-1-1 0,0 1 0,0-1 0,0 1 0,0-1 0,-1 0 0,0 1 0,1-1 0,-1 0 0,-1 0 0,1 0 0,-1 0 0,1-7 0,-1 11 0,24 114 0,15 64 0,-27-132 0,34 79 0,-67-189 0,-13-79 0,31 129 0,-9-65 0,12 71 0,-1 0 0,1 0 0,1-1 0,0 1 0,0 0 0,0 0 0,4-11 0,-4 17 0,0-1 0,0 1 0,1-1 0,-1 1 0,1-1 0,-1 1 0,1 0 0,0 0 0,0 0 0,0 0 0,0 0 0,0 1 0,1-1 0,-1 1 0,0-1 0,1 1 0,-1 0 0,1 0 0,3-1 0,-5 1 0,1 1 0,0-1 0,-1 1 0,1 0 0,0 0 0,-1 0 0,1 0 0,0 0 0,0 0 0,-1 0 0,1 1 0,0-1 0,-1 1 0,1-1 0,-1 1 0,1 0 0,0-1 0,-1 1 0,0 0 0,1 0 0,-1 0 0,1 0 0,-1 0 0,0 0 0,0 1 0,0-1 0,1 0 0,-1 1 0,-1-1 0,1 1 0,1 2 0,-1-2-36,-1 0 0,1 0 0,-1 0 1,0 0-1,1 0 0,-1 0 0,-1 0 0,1 0 0,0 0 0,0 0 0,-1 0 0,1 0 0,-1 0 0,1 0 0,-1 0 0,0 0 0,0 0 1,0 0-1,0-1 0,0 1 0,0 0 0,-1-1 0,1 1 0,0-1 0,-1 1 0,1-1 0,-1 1 0,0-1 0,1 0 0,-1 0 0,0 0 1,0 0-1,0 0 0,0-1 0,0 1 0,0 0 0,-2 0 0,-6-1-6790</inkml:trace>
  <inkml:trace contextRef="#ctx0" brushRef="#br0" timeOffset="6524.84">3161 894 24575,'0'1'0,"0"2"0,0 3 0,-4 4 0,-1 3 0,0 1 0,1 3 0,1-2-8191</inkml:trace>
  <inkml:trace contextRef="#ctx0" brushRef="#br0" timeOffset="7274.73">3416 511 24575,'-1'-18'-3144,"-1"22"3542,2 34 718,4 0-844,2 0-1,2-1 1,2 0 0,1-1 0,16 37-1,-30-78-271,-21-34 0,22 37 0,1 0 0,0 0 0,1 0 0,-1-1 0,0 1 0,1 0 0,-1 0 0,1-1 0,-1 1 0,1 0 0,0 0 0,0-1 0,0 1 0,0 0 0,1-1 0,-1 1 0,1 0 0,-1 0 0,1 0 0,1-4 0,4-1 0,-1 1 0,1 1 0,-1-1 0,1 1 0,1 0 0,-1 0 0,9-4 0,-7 4 0,0-1 0,0 0 0,0 0 0,10-11 0,-14 11 0,-1 0 0,1-1 0,-1 1 0,0-1 0,0 1 0,-1-1 0,0 0 0,0 0 0,0 0 0,0-11 0,-5 54 0,1 49 0,3-76 0,-1 0 0,1 0 0,1 0 0,-1-1 0,2 1 0,-1 0 0,1-1 0,0 1 0,1-1 0,0 0 0,7 11 0,-11-18-35,0-1 0,1 1 0,-1 0 0,1-1 0,-1 1 0,1 0 0,-1-1 0,1 1 0,-1-1 0,1 1 0,-1 0 0,1-1 0,0 0 0,-1 1 0,1-1 0,0 1 0,-1-1 0,1 0 0,0 1 0,0-1 0,-1 0 0,1 0 0,0 0 0,0 1 0,-1-1 0,1 0 0,0 0 0,0 0 0,0 0 0,-1 0 0,1-1 0,0 1 0,0 0 0,-1 0 0,1 0 0,0-1 0,0 1 0,0-1 0,4-5-6791</inkml:trace>
  <inkml:trace contextRef="#ctx0" brushRef="#br0" timeOffset="7535">3649 331 24575,'0'4'0,"5"7"0,1 9 0,1 6 0,3 8 0,1 9 0,1 6 0,0 0 0,0-3 0,-3-6 0,2-8 0,1-5 0,4-10 0,-1-10 0,-3-5-8191</inkml:trace>
  <inkml:trace contextRef="#ctx0" brushRef="#br0" timeOffset="7957.25">3859 571 24575,'1'-16'-9861,"-1"3"8650,0-8 4095,-4 4 342,-2 9-3828,6 8 709,-1-1 0,0 1 0,0 0 1,0-1-1,0 1 0,1 0 0,-1 0 0,0 0 0,0-1 0,0 1 0,0 0 0,0 0 1,0 0-1,0 0 0,1 1 0,-1-1 0,0 0 0,0 0 0,0 0 0,0 1 0,0-1 0,1 0 1,-1 1-1,0-1 0,0 1 0,0-1 0,1 1 0,-1 0 0,0-1 0,1 1 0,-1-1 1,1 1-1,-1 0 0,1 0 0,-1-1 0,1 1 0,-1 0 0,1 0 0,-1 1 0,-2 3 149,0 0 0,1 0 0,-1 0 0,-2 10 0,4-10-256,-1 0 0,1 0 0,1 0 0,-1 0 0,1 0 0,0 0 0,0 0 0,1 1 0,1 8 0,-1-12 0,-1 0 0,1 0 0,-1 0 0,1-1 0,0 1 0,0 0 0,0 0 0,0-1 0,0 1 0,0 0 0,1-1 0,-1 0 0,0 1 0,1-1 0,-1 0 0,1 1 0,0-1 0,-1 0 0,1 0 0,0 0 0,0-1 0,-1 1 0,1 0 0,0-1 0,0 1 0,0-1 0,0 1 0,3-1 0,-4 0 0,1 0 0,-1 0 0,1 0 0,-1 0 0,0-1 0,1 1 0,-1 0 0,1-1 0,-1 1 0,0-1 0,0 1 0,1-1 0,-1 0 0,0 1 0,0-1 0,0 0 0,0 0 0,1 0 0,-1 0 0,-1 0 0,1 0 0,0 0 0,0 0 0,0 0 0,0-1 0,-1 1 0,1 0 0,-1 0 0,1-1 0,-1 1 0,1 0 0,-1-3 0,2-6 0,-1 1 0,0 0 0,0-19 0,-1 11 0,0 17 0,0 0 0,0-1 0,0 1 0,0 0 0,1-1 0,-1 1 0,0 0 0,0 0 0,0-1 0,0 1 0,0 0 0,1-1 0,-1 1 0,0 0 0,0 0 0,0 0 0,1-1 0,-1 1 0,0 0 0,0 0 0,1 0 0,-1-1 0,0 1 0,1 0 0,-1 0 0,0 0 0,0 0 0,1 0 0,-1 0 0,0 0 0,1 0 0,-1-1 0,0 1 0,1 0 0,-1 0 0,0 0 0,1 1 0,-1-1 0,0 0 0,1 0 0,-1 0 0,0 0 0,0 0 0,1 0 0,-1 0 0,0 0 0,1 1 0,-1-1 0,0 0 0,0 0 0,1 0 0,-1 1 0,0-1 0,0 0 0,24 17 0,-11-8 0,-10-8 0,0 1 0,0-1 0,0 0 0,0 0 0,1 0 0,-1 0 0,0-1 0,1 0 0,-1 1 0,6-1 0,-8 0 0,0-1 0,0 1 0,0 0 0,0 0 0,0 0 0,0-1 0,-1 1 0,1 0 0,0-1 0,0 1 0,0-1 0,-1 1 0,1-1 0,0 1 0,-1-1 0,1 1 0,0-1 0,-1 0 0,1 1 0,-1-1 0,1 0 0,-1 0 0,1 0 0,-1 1 0,0-1 0,1 0 0,-1 0 0,0 0 0,0 0 0,1 1 0,-1-1 0,0 0 0,0 0 0,0 0 0,0 0 0,0 0 0,0 0 0,0 0 0,-1 1 0,1-1 0,0 0 0,0 0 0,-1 0 0,1 0 0,-1-1 0,-1-3 15,0 0 0,0 1 0,-1-1 0,0 0 0,1 1 0,-2-1 0,-4-5 0,6 8-89,1 0-1,-1 0 1,0 1 0,1-1 0,-1 1-1,0-1 1,0 1 0,0-1 0,0 1-1,0 0 1,0 0 0,-1 0 0,1 0-1,0 1 1,-1-1 0,1 1 0,0-1-1,-1 1 1,-2 0 0,-2 2-6752</inkml:trace>
  <inkml:trace contextRef="#ctx0" brushRef="#br0" timeOffset="8190.65">4016 256 24575,'3'3'0,"0"8"0,6 7 0,0 8 0,4 8 0,1 3 0,-1 2 0,-2-1 0,0-2 0,-2-4 0,-3-5 0,-2-8-8191</inkml:trace>
  <inkml:trace contextRef="#ctx0" brushRef="#br0" timeOffset="9238.21">4189 294 24575,'0'11'0,"0"1"0,-1 0 0,-1-1 0,-3 12 0,5-20 0,-1 0 0,0 0 0,0 0 0,0 0 0,0 0 0,-1 0 0,1-1 0,-1 1 0,1 0 0,-1-1 0,0 0 0,0 1 0,0-1 0,0 0 0,-1 0 0,1 0 0,-1 0 0,1-1 0,-1 1 0,-3 1 0,4-2 0,-5 2 0,11-2 0,11 5 0,-8-2 0,0-1 0,0 0 0,0-1 0,0 0 0,1 0 0,-1 0 0,1-1 0,14 1 0,-20-2 0,0 0 0,0-1 0,1 1 0,-1-1 0,0 1 0,0-1 0,0 1 0,0-1 0,0 0 0,0 0 0,0 0 0,0 0 0,0-1 0,0 1 0,-1 0 0,1-1 0,0 1 0,-1-1 0,0 0 0,1 1 0,-1-1 0,0 0 0,1 0 0,-1 0 0,0 0 0,-1 0 0,1 0 0,0 0 0,0 0 0,-1 0 0,0 0 0,1-1 0,-1 1 0,0-4 0,0-24 0,1 33 0,1 0 0,-1-1 0,1 1 0,-1 0 0,1-1 0,0 1 0,0-1 0,0 0 0,0 1 0,0-1 0,0 0 0,5 3 0,-6-5 0,0 1 0,-1 0 0,1-1 0,0 1 0,0 0 0,0-1 0,-1 1 0,1-1 0,0 0 0,0 1 0,0-1 0,0 0 0,0 1 0,0-1 0,0 0 0,0 0 0,0 0 0,0 0 0,0 0 0,0 0 0,0 0 0,0 0 0,0 0 0,0 0 0,0-1 0,0 1 0,0 0 0,0-1 0,0 1 0,0-1 0,0 1 0,-1-1 0,1 1 0,0-1 0,0 0 0,-1 1 0,1-1 0,0 0 0,-1 0 0,1 1 0,1-3 0,6-15 0,-8 15 0,1 1 0,0-1 0,0 1 0,0 0 0,0-1 0,0 1 0,1 0 0,-1 0 0,1 0 0,-1 0 0,1 0 0,0 0 0,0 0 0,0 0 0,0 1 0,0-1 0,0 1 0,0-1 0,0 1 0,1 0 0,-1 0 0,0 0 0,1 0 0,-1 0 0,5 0 0,-2 0 0,0 1 0,0-1 0,0-1 0,-1 1 0,1-1 0,0 0 0,5-2 0,-8 2 0,0 1 0,-1-1 0,1 1 0,-1-1 0,1 0 0,-1 0 0,0 1 0,0-1 0,0 0 0,0 0 0,0 0 0,0 0 0,0 0 0,-1 0 0,1-1 0,-1 1 0,1 0 0,-1 0 0,0-3 0,2-12 0,-3 20 0,0 32 0,1 2 0,2-1 0,13 71 0,-10-81 0,2-1 0,0-1 0,2 0 0,1 0 0,13 23 0,-65-158 0,31 77 0,1 0 0,2 0 0,1-1 0,1 1 0,3-1 0,0-54 0,4 80 0,0 0 0,1-1 0,0 1 0,0 0 0,7-16 0,-8 23 0,0 0 0,0 0 0,0 0 0,1 0 0,-1 0 0,0 0 0,1 1 0,-1-1 0,1 1 0,0-1 0,-1 1 0,1-1 0,2 0 0,-3 1 0,0 1 0,1-1 0,-1 1 0,1 0 0,-1 0 0,0 0 0,1-1 0,-1 1 0,0 0 0,1 1 0,-1-1 0,0 0 0,1 0 0,-1 0 0,0 1 0,1-1 0,-1 1 0,0-1 0,1 1 0,-1 0 0,0-1 0,0 1 0,2 1 0,0 2 7,1-1 0,-1 1-1,0 0 1,0 0 0,0 0-1,-1 0 1,1 0-1,-1 1 1,0-1 0,0 1-1,-1 0 1,0-1 0,1 1-1,-1 0 1,-1 0 0,1 0-1,-1 8 1,0-10-22,0 1-1,0-1 1,0 0-1,-1 0 1,1 0-1,-1 1 1,0-1-1,0 0 1,0 0-1,-1 0 1,1 0-1,-3 4 1,3-6-43,-1 1-1,1-1 1,-1 1 0,1-1-1,-1 0 1,1 0-1,-1 1 1,0-1 0,0 0-1,0-1 1,1 1 0,-1 0-1,0 0 1,0-1 0,0 1-1,0-1 1,0 0-1,0 1 1,0-1 0,0 0-1,-3 0 1,-5-2-6768</inkml:trace>
  <inkml:trace contextRef="#ctx0" brushRef="#br0" timeOffset="29148.17">1 811 24575,'1'2'0,"0"0"0,0-1 0,1 1 0,-1-1 0,1 0 0,0 0 0,-1 1 0,1-1 0,0 0 0,0 0 0,0 0 0,-1-1 0,1 1 0,4 0 0,-2 1 0,1-1 0,0 0 0,-1 0 0,1-1 0,6 0 0,-5 0 0,1-2 0,-1 1 0,0-1 0,1 0 0,-1 0 0,0-1 0,0 1 0,-1-1 0,1-1 0,-1 1 0,1-1 0,-1 0 0,0 0 0,-1-1 0,1 1 0,-1-1 0,1 0 0,-2 0 0,1-1 0,0 1 0,-1-1 0,3-6 0,-6 11 0,1 1 0,-1-1 0,0 0 0,1 0 0,-1 0 0,0 1 0,1-1 0,-1 0 0,0 0 0,0 0 0,0 0 0,0 0 0,0 0 0,0 0 0,0 1 0,0-1 0,0 0 0,0 0 0,-1 0 0,1 0 0,0 0 0,0 0 0,-1 1 0,1-1 0,-1 0 0,1 0 0,-1 0 0,1 1 0,-1-1 0,1 0 0,-1 1 0,0-1 0,1 1 0,-1-1 0,0 0 0,0 1 0,1 0 0,-1-1 0,0 1 0,0-1 0,0 1 0,1 0 0,-1 0 0,0-1 0,0 1 0,0 0 0,-1 0 0,-1 0 0,1 0 0,-1 0 0,1 0 0,-1 1 0,1-1 0,-1 1 0,1 0 0,-1-1 0,1 1 0,-1 0 0,1 1 0,0-1 0,0 0 0,0 1 0,0-1 0,-4 3 0,0 4 0,1-1 0,-1 1 0,1 0 0,0 0 0,1 0 0,0 1 0,0-1 0,1 1 0,0 0 0,0 0 0,1 0 0,0 1 0,1-1 0,0 0 0,1 12 0,0-19 0,0 1 0,1-1 0,-1 0 0,1 0 0,0 0 0,0 0 0,0-1 0,0 1 0,0 0 0,0 0 0,0 0 0,1-1 0,-1 1 0,1-1 0,-1 1 0,1-1 0,-1 0 0,1 1 0,0-1 0,0 0 0,0 0 0,3 1 0,-4-1 0,0-1 0,1 1 0,-1-1 0,0 1 0,1-1 0,-1 0 0,1 0 0,-1 1 0,1-1 0,-1 0 0,0 0 0,1 0 0,-1-1 0,1 1 0,-1 0 0,1 0 0,-1-1 0,0 1 0,1-1 0,-1 0 0,0 1 0,1-1 0,-1 0 0,0 1 0,0-1 0,1 0 0,-1 0 0,0 0 0,0 0 0,0 0 0,0-1 0,1 0 0,-7 9 0,2 0 0,-1 1 0,1 0 0,0-1 0,1 1 0,0 0 0,-1 11 0,2-17 0,1 0 0,0 0 0,-1 0 0,1 0 0,0 0 0,0 0 0,1 0 0,-1 0 0,0 0 0,1 0 0,-1 0 0,1 0 0,0 0 0,0 0 0,-1 0 0,1 0 0,0 0 0,1-1 0,-1 1 0,0 0 0,0-1 0,1 1 0,-1-1 0,1 1 0,-1-1 0,1 0 0,0 0 0,0 0 0,-1 0 0,1 0 0,0 0 0,0 0 0,0 0 0,0-1 0,0 1 0,0-1 0,2 1 0,-1-1 0,0 0 0,-1 0 0,1 0 0,0-1 0,-1 1 0,1-1 0,-1 1 0,1-1 0,-1 0 0,1 0 0,-1 0 0,1 0 0,-1-1 0,0 1 0,0-1 0,0 1 0,2-3 0,36-36 0,-27 25 0,18-22-1365,-20 20-5461</inkml:trace>
  <inkml:trace contextRef="#ctx0" brushRef="#br0" timeOffset="30347.09">376 811 24575,'-10'-4'0,"9"3"0,0 1 0,0-1 0,0 1 0,0-1 0,0 0 0,0 1 0,0 0 0,0-1 0,-1 1 0,1 0 0,0 0 0,-1-1 0,-1 2 0,1-1 0,0 1 0,0-1 0,0 1 0,0 0 0,0 0 0,0 0 0,0 0 0,1 0 0,-1 1 0,0-1 0,0 0 0,1 1 0,-1-1 0,1 1 0,-1 0 0,1 0 0,0-1 0,0 1 0,0 0 0,0 0 0,-1 2 0,1-2 0,0 0 0,0 0 0,0 0 0,1 1 0,-1-1 0,1 0 0,-1 0 0,1 1 0,0-1 0,-1 0 0,1 0 0,1 1 0,-1-1 0,0 0 0,0 0 0,1 1 0,-1-1 0,1 0 0,0 0 0,2 4 0,-3-5 0,0-1 0,0 0 0,0 0 0,0 1 0,1-1 0,-1 0 0,0 0 0,0 1 0,1-1 0,-1 0 0,0 0 0,0 0 0,1 1 0,-1-1 0,0 0 0,0 0 0,1 0 0,-1 0 0,0 0 0,1 0 0,-1 0 0,0 1 0,1-1 0,-1 0 0,0 0 0,1 0 0,-1 0 0,0 0 0,0-1 0,1 1 0,-1 0 0,0 0 0,1 0 0,-1 0 0,10-10 0,1-15 0,-5-12 0,-6 38 0,1 1 0,-1 0 0,1 0 0,-1 0 0,1-1 0,0 1 0,0 0 0,0-1 0,0 1 0,0-1 0,0 1 0,0-1 0,1 1 0,-1-1 0,0 0 0,1 0 0,-1 1 0,1-1 0,-1 0 0,1 0 0,0-1 0,-1 1 0,1 0 0,0-1 0,0 1 0,0-1 0,0 1 0,-1-1 0,4 1 0,-1-1 0,-1 0 0,0 0 0,0 0 0,1 0 0,-1-1 0,0 1 0,0-1 0,0 0 0,1 1 0,-1-2 0,0 1 0,0 0 0,-1-1 0,1 1 0,0-1 0,4-3 0,-2 0 0,-1-1 0,0 1 0,-1-1 0,1 0 0,-1 0 0,0 0 0,-1 0 0,1 0 0,-1-1 0,0 1 0,-1-1 0,0 0 0,0 1 0,0-1 0,-1 0 0,0 1 0,0-1 0,-1 0 0,1 0 0,-4-9 0,3 22 0,5 11 0,-1-13 0,0-1 0,0 1 0,1-1 0,-1 0 0,1 0 0,0 0 0,8 5 0,-8-6 0,-1-1 0,0 1 0,0 0 0,0 1 0,0-1 0,0 0 0,0 1 0,-1 0 0,1 0 0,-1 0 0,0 0 0,0 0 0,3 4 0,-5-6 0,0 0 0,0 0 0,-1 1 0,1-1 0,0 0 0,0 0 0,-1 0 0,1 0 0,0 1 0,-1-1 0,1 0 0,-1 0 0,1 0 0,-1 0 0,0 0 0,1 0 0,-1 0 0,0-1 0,0 1 0,0 0 0,0 0 0,1-1 0,-1 1 0,0 0 0,0-1 0,-1 1 0,1-1 0,-1 1 0,-13 5 0,15-6 0,0 0 0,0 0 0,0 0 0,0 0 0,0 0 0,0 0 0,0 0 0,0 0 0,0 0 0,0 0 0,0-1 0,0 1 0,0 0 0,0 0 0,0 0 0,0 0 0,0 0 0,0 0 0,0 0 0,0 0 0,0 0 0,0 0 0,0 0 0,0 0 0,0 0 0,0 0 0,0-1 0,0 1 0,0 0 0,-1 0 0,1 0 0,0 0 0,0 0 0,0 0 0,0 0 0,0 0 0,0 0 0,0 0 0,0 0 0,0 0 0,0 0 0,0 0 0,-1 0 0,9-6 0,-1 0 0,0-1 0,-1 0 0,0 0 0,0-1 0,0 1 0,-1-1 0,0 0 0,-1-1 0,0 1 0,0-1 0,-1 0 0,0 0 0,2-12 0,-5 23 0,1-1 0,-1 1 0,0 0 0,1-1 0,0 1 0,-1-1 0,1 1 0,0-1 0,-1 1 0,1-1 0,0 1 0,0-1 0,0 0 0,0 0 0,1 1 0,-1-1 0,0 0 0,0 0 0,1 0 0,-1 0 0,0-1 0,1 1 0,-1 0 0,1 0 0,-1-1 0,4 1 0,-3 0 0,0 0 0,0 0 0,1 0 0,-1 0 0,0-1 0,1 1 0,-1-1 0,1 0 0,-1 0 0,0 0 0,1 0 0,-1 0 0,1 0 0,-1 0 0,1-1 0,-1 0 0,0 1 0,1-1 0,-1 0 0,4-2 0,-4 1 0,-1 0 0,1 0 0,0 0 0,0 0 0,-1-1 0,0 1 0,1 0 0,-1-1 0,0 1 0,0-1 0,0 0 0,0 1 0,-1-1 0,1-2 0,2-29 0,-3 31 0,1 5 0,5 34 0,21 61 0,-7-29 0,-4-6 0,43 199 0,-59-254 0,1 0 0,-1 0 0,0 0 0,-2 8 0,2-15 0,0 1 0,0 0 0,0-1 0,0 1 0,0 0 0,0 0 0,-1-1 0,1 1 0,0 0 0,-1-1 0,1 1 0,0-1 0,-1 1 0,1 0 0,-1-1 0,1 1 0,-1-1 0,1 1 0,-2 0 0,2-1 0,-1 0 0,0 0 0,0 0 0,1-1 0,-1 1 0,0 0 0,1 0 0,-1 0 0,0-1 0,1 1 0,-1 0 0,0-1 0,1 1 0,-1-1 0,1 1 0,-1-1 0,0 1 0,1-1 0,-1 1 0,1-1 0,0 1 0,-1-1 0,1 0 0,-1 0 0,-5-9 0,0 1 0,1 0 0,0-1 0,1 0 0,0 0 0,-3-12 0,-12-65 0,15 68 0,2 1 0,0-1 0,2-1 0,2-35 0,-1 47 0,0 1 0,0 0 0,1-1 0,0 1 0,0 0 0,1 0 0,0 0 0,0 0 0,0 1 0,1-1 0,0 1 0,0 0 0,1 0 0,0 0 0,7-7 0,4 4-1365,-3 5-5461</inkml:trace>
  <inkml:trace contextRef="#ctx0" brushRef="#br0" timeOffset="30724.15">248 1171 24575,'1'0'0,"6"0"0,11-5 0,10-7 0,13-8 0,11-9 0,6-3 0,3 0 0,-6 4 0,-8 6 0,-14 8 0,-16 10 0,-15 9 0,-7 3-8191</inkml:trace>
  <inkml:trace contextRef="#ctx0" brushRef="#br0" timeOffset="30987.22">301 1239 24575,'-1'0'0,"1"0"0,6 0 0,7-4 0,11-6 0,10-7 0,11-5 0,11-6 0,4-1 0,1 1 0,-6 6 0,-9 6 0,-14 3 0,-12 5 0,-10 4 0,-10 3 0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15:24.166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90 3 24575,'0'-2'0,"0"1"0,0 6 0,0 10 0,0 10 0,0 9 0,0 6 0,0 3 0,0 2 0,0-4 0,0-6 0,3-6 0,0-6 0,3-6 0,4-7 0,0-5-8191</inkml:trace>
  <inkml:trace contextRef="#ctx0" brushRef="#br0" timeOffset="313.6">248 251 24575,'-3'1'0,"0"4"0,1 0 0,4-1 0,1-2 0,0-2 0,0-7 0,-2-5 0,-4 1 0,-3 1 0,-2 5 0,1 6 0,0 5 0,0 5 0,2 2 0,1 0-8191</inkml:trace>
  <inkml:trace contextRef="#ctx0" brushRef="#br0" timeOffset="612.38">0 484 24575,'2'0'0,"3"0"0,7-1 0,5-1 0,3-2 0,2-1 0,2 1 0,0-2 0,-1 1 0,0 0 0,-6 3 0,-4 2-8191</inkml:trace>
  <inkml:trace contextRef="#ctx0" brushRef="#br0" timeOffset="890.81">45 514 24575,'-2'2'-9330,"-4"2"9330,2-1 3961,6 0-3961,8-1 1612,6-1-1612,7-2 869,4 0-869,0-1 2888,-2 1-2888,-2-3 0,-4 1 0,-7 4 0,-4 1-8191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15:26.086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61 409 24575,'0'-6'0,"0"4"0,1-1 0,-1 1 0,0-1 0,-1 1 0,1-1 0,0 1 0,-1-1 0,1 1 0,-1-1 0,0 1 0,-2-4 0,3 6 0,0 0 0,0 0 0,0 0 0,0 0 0,0 0 0,0 0 0,0 0 0,0-1 0,0 1 0,0 0 0,0 0 0,0 0 0,0 0 0,0 0 0,0 0 0,0 0 0,0 0 0,0 0 0,-1 0 0,1 0 0,0 0 0,0 0 0,0 0 0,0 0 0,0 0 0,0 0 0,0 0 0,0 0 0,0-1 0,0 1 0,0 0 0,-1 0 0,1 0 0,0 0 0,0 0 0,0 0 0,0 1 0,0-1 0,0 0 0,0 0 0,0 0 0,0 0 0,0 0 0,0 0 0,-1 0 0,1 0 0,0 0 0,0 0 0,0 0 0,0 0 0,0 0 0,0 0 0,0 0 0,0 0 0,0 0 0,0 0 0,0 0 0,0 1 0,-3 6 0,2 12 0,11 155 0,2 77 0,-35 269 0,-1 135 0,13-442 0,0-21 0,11 419 0,0-652-1365,0 11-5461</inkml:trace>
  <inkml:trace contextRef="#ctx0" brushRef="#br0" timeOffset="2092.81">46 386 24575,'50'-12'0,"-27"13"0,40 7 0,9 1 0,572-25 0,-619 15 0,795-37 0,266 32 0,-623 8 0,663-2 0,-699-21 0,-194 6 0,-105 1 0,-34 3 0,-92 11 0,0-1 0,0 1 0,0 0 0,0 0 0,0 0 0,1 0 0,-1 0 0,0 0 0,0 1 0,3 0 0,-4 0 0,0 0 0,0 0 0,-1 0 0,1 0 0,0 0 0,-1 0 0,1 0 0,-1 0 0,0 0 0,1 0 0,-1 0 0,0 0 0,1 0 0,-1 0 0,0 0 0,0 0 0,0 0 0,0 0 0,0 1 0,0-1 0,0 0 0,-1 2 0,-3 29 0,-16 64 0,-2 11 0,9-1 0,-28 345 0,29-273 0,1 15 0,-17 167 0,23-315 0,-1 50 0,6 102 0,2-76 0,-1-46 0,-3 84 0,-1-141-1365,-2-6-5461</inkml:trace>
  <inkml:trace contextRef="#ctx0" brushRef="#br0" timeOffset="4745.76">31 2998 24575,'1'1'0,"-1"0"0,0-1 0,1 1 0,-1 0 0,0-1 0,1 1 0,-1 0 0,1-1 0,-1 1 0,1 0 0,-1-1 0,1 1 0,-1-1 0,1 1 0,0-1 0,-1 1 0,1-1 0,0 1 0,0-1 0,-1 0 0,1 1 0,0-1 0,0 0 0,-1 0 0,1 0 0,0 1 0,0-1 0,0 0 0,1 0 0,31 1 0,-26-1 0,421-1 0,63-42 0,-203 12 0,643-52 0,-322 32 0,169 19 0,-396 19 0,-39-3 0,-220 11 0,-32 4 0,29-2 0,-110 2 0,-1-1 0,1 0 0,-1-1 0,0 0 0,0-1 0,15-8 0,-14 7 0,0 0 0,0 1 0,1 0 0,16-4 0,98-20 0,-118 27 0,85-16 0,-80 14 0,0 0 0,0-1 0,-1 0 0,0-1 0,17-10 0,-26 14 4,-1-1 0,1 1-1,-1-1 1,1 0 0,-1 1-1,0-1 1,1 0 0,-1 0-1,0 0 1,0 0 0,0 0-1,-1 0 1,1 0 0,0 0-1,-1 0 1,1-1 0,-1-3-1,1-42-444,-2 33-549,0-2-5836</inkml:trace>
  <inkml:trace contextRef="#ctx0" brushRef="#br0" timeOffset="5936.66">1968 18 24575,'0'-1'0,"0"-3"0,0-4 0,0 7 0,0 9 0,0 7 0,0 7 0,0 2 0,0 4 0,0-2 0,0-2 0,0-4 0,0-5-8191</inkml:trace>
  <inkml:trace contextRef="#ctx0" brushRef="#br0" timeOffset="6166.77">2103 161 24575,'0'1'0,"-1"5"0,-1 3 0,0 4 0,1 0-8191</inkml:trace>
  <inkml:trace contextRef="#ctx0" brushRef="#br0" timeOffset="6531.46">2216 48 24575,'-1'1'0,"0"1"0,0-1 0,0 0 0,1 0 0,-1 1 0,1-1 0,-1 0 0,1 1 0,-1-1 0,1 1 0,0-1 0,0 0 0,-1 1 0,1-1 0,0 1 0,0-1 0,1 3 0,-1-2 0,0 2 0,0 0 0,0-1 0,0 1 0,1 0 0,-1-1 0,1 1 0,0-1 0,0 1 0,1-1 0,-1 1 0,1-1 0,3 6 0,-4-7 0,0 0 0,1-1 0,-1 1 0,1 0 0,-1-1 0,1 0 0,0 1 0,0-1 0,-1 0 0,1 0 0,0 0 0,0 0 0,0 0 0,0 0 0,0 0 0,0-1 0,0 1 0,1-1 0,-1 0 0,0 0 0,0 1 0,0-1 0,4-1 0,-5 1 0,1 0 0,-1-1 0,0 1 0,1 0 0,-1-1 0,0 1 0,0-1 0,0 0 0,1 1 0,-1-1 0,0 0 0,0 0 0,0 0 0,0 1 0,0-1 0,0 0 0,0 0 0,-1-1 0,1 1 0,0 0 0,0 0 0,-1 0 0,1 0 0,-1-1 0,1 1 0,-1 0 0,0-1 0,1 1 0,-1 0 0,0-1 0,0 1 0,0 0 0,0-1 0,0 1 0,0 0 0,0-1 0,0 1 0,-1 0 0,1-1 0,-1 0 0,0-2 0,0-1 0,0 1 0,0 0 0,-1 0 0,1 0 0,-1 0 0,0 0 0,-1 0 0,1 1 0,0-1 0,-5-3 0,6 6-47,0 0 0,0 0 0,0 0 0,0 0 0,0 0 0,0 0 0,0 0 0,-1 1 0,1-1-1,0 0 1,-1 1 0,1-1 0,0 1 0,-1 0 0,1-1 0,0 1 0,-1 0 0,1 0 0,-1 0 0,1 0 0,-1 0 0,1 0-1,0 0 1,-1 1 0,1-1 0,-1 0 0,1 1 0,-3 0 0</inkml:trace>
  <inkml:trace contextRef="#ctx0" brushRef="#br0" timeOffset="6934.63">2373 56 24575,'0'0'0,"0"4"0,0 0 0,0 0 0,1 0 0,0 0 0,-1 0 0,3 6 0,-2-8 0,-1-1 0,1 0 0,-1 0 0,1 0 0,0 0 0,0 1 0,-1-1 0,1 0 0,0 0 0,0-1 0,0 1 0,0 0 0,0 0 0,0 0 0,0-1 0,1 1 0,-1 0 0,0-1 0,0 1 0,0-1 0,1 0 0,-1 1 0,0-1 0,0 0 0,1 0 0,-1 1 0,0-1 0,1 0 0,-1-1 0,0 1 0,1 0 0,0 0 0,1-1 0,-1 0 0,1 0 0,-1-1 0,1 1 0,-1 0 0,1-1 0,-1 1 0,0-1 0,0 0 0,0 0 0,0 0 0,0 0 0,-1 0 0,1 0 0,0-1 0,-1 1 0,0 0 0,1-1 0,-1 1 0,0-1 0,1-4 0,-1 5 0,0 0 0,-1 0 0,1 0 0,0-1 0,-1 1 0,0 0 0,1 0 0,-1-1 0,0 1 0,0 0 0,0-1 0,-1 1 0,1 0 0,0-1 0,-1 1 0,0 0 0,1 0 0,-1 0 0,0-1 0,0 1 0,0 0 0,-1 0 0,1 0 0,0 1 0,-4-4 0,5 4-38,0 1 0,-1 0 0,1-1 1,-1 1-1,1 0 0,0 0 0,-1 0 0,1-1 0,-1 1 0,1 0 0,-1 0 0,1 0 0,-1 0 0,1 0 0,-1 0 0,1 0 1,-1 0-1,1 0 0,-1 0 0,1 0 0,-1 0 0,1 0 0,-1 0 0,1 1 0,-1-1 0,1 0 0,0 0 0,-1 1 0,1-1 1,-1 0-1,1 0 0,0 1 0,-1-1 0,1 0 0,-1 1 0,-5 8-6788</inkml:trace>
  <inkml:trace contextRef="#ctx0" brushRef="#br0" timeOffset="7107.77">2568 123 24575,'0'4'0,"0"4"0,0 3 0,0 2 0,0 1 0,0 2 0,0-2 0,0 0 0,0-2-8191</inkml:trace>
  <inkml:trace contextRef="#ctx0" brushRef="#br0" timeOffset="7513.75">2674 26 24575,'-6'30'0,"4"-26"0,1-1 0,0 1 0,1-1 0,-1 1 0,1-1 0,-1 1 0,1-1 0,1 6 0,-1-8 0,0 0 0,1 1 0,0-1 0,-1 0 0,1 0 0,0 0 0,0 0 0,-1 0 0,1 0 0,0 0 0,0 0 0,0 0 0,0 0 0,0 0 0,0 0 0,1-1 0,-1 1 0,0 0 0,0-1 0,1 1 0,-1-1 0,0 0 0,0 1 0,1-1 0,-1 0 0,1 0 0,1 1 0,0-1 0,0 0 0,1 0 0,-1 0 0,0 0 0,0 0 0,0-1 0,1 0 0,-1 1 0,0-1 0,0 0 0,0 0 0,0-1 0,0 1 0,-1-1 0,1 1 0,0-1 0,-1 0 0,1 0 0,-1 0 0,1 0 0,2-4 0,-4 4 0,0 1 0,1-1 0,-1 0 0,0 1 0,-1-1 0,1 0 0,0 1 0,0-1 0,-1 0 0,1 0 0,-1 0 0,0 0 0,1 0 0,-1 0 0,0 0 0,0 0 0,0 0 0,0 1 0,-1-1 0,1 0 0,0 0 0,-1 0 0,1 0 0,-1 0 0,0 1 0,0-1 0,0 0 0,0 0 0,0 1 0,0-1 0,0 1 0,0-1 0,0 1 0,-1-1 0,1 1 0,-3-2 0,2 2 12,0 0 0,0 0 0,0 0 0,0 0 0,0 0 0,0 0 0,-1 1 0,1-1 0,-5 0 0,7 1-42,-1 0 1,1 0-1,-1-1 0,1 1 0,-1 0 1,0 0-1,1 0 0,-1 0 1,1 0-1,-1 0 0,1 0 1,-1 0-1,1 1 0,-1-1 0,1 0 1,-1 0-1,1 0 0,-1 0 1,1 1-1,-1-1 0,1 0 1,-1 1-1,1-1 0,0 0 0,-1 1 1,1-1-1,0 0 0,-1 1 1,1-1-1,0 1 0,-1-1 1,1 0-1,0 1 0,0-1 0,-1 1 1,1-1-1,0 1 0,0-1 1,0 1-1,0-1 0,0 1 1,0 0-1,-1-1 0,1 1 0,1-1 1,-1 1-1,0-1 0,0 1 1,0 0-1,2 4-6796</inkml:trace>
  <inkml:trace contextRef="#ctx0" brushRef="#br0" timeOffset="7936.71">2928 33 24575,'0'0'0,"0"0"0,0 0 0,0-1 0,0 1 0,0 0 0,0 0 0,0-1 0,0 1 0,0 0 0,0 0 0,-1 0 0,1-1 0,0 1 0,0 0 0,0 0 0,0 0 0,0 0 0,-1-1 0,1 1 0,0 0 0,0 0 0,0 0 0,-1 0 0,1 0 0,0 0 0,0 0 0,-1-1 0,1 1 0,0 0 0,0 0 0,0 0 0,-1 0 0,1 0 0,0 0 0,0 0 0,-1 0 0,1 0 0,0 0 0,0 0 0,-1 1 0,1-1 0,0 0 0,0 0 0,0 0 0,-1 0 0,1 0 0,0 0 0,0 0 0,0 1 0,-1-1 0,1 0 0,0 0 0,0 0 0,0 0 0,0 1 0,-1-1 0,1 0 0,0 0 0,0 0 0,0 1 0,-13 11 0,12-10 0,-1 1 0,1-1 0,0 1 0,0-1 0,0 1 0,0-1 0,0 1 0,1-1 0,-1 1 0,1 0 0,0-1 0,0 1 0,0 0 0,0-1 0,0 1 0,0 0 0,1-1 0,-1 1 0,1 0 0,0-1 0,0 1 0,0-1 0,0 1 0,0-1 0,2 3 0,-2-3 0,1 0 0,0-1 0,0 1 0,0-1 0,-1 1 0,1-1 0,0 0 0,1 0 0,-1 1 0,0-1 0,0-1 0,0 1 0,1 0 0,-1-1 0,0 1 0,1-1 0,-1 1 0,1-1 0,-1 0 0,0 0 0,1 0 0,-1-1 0,0 1 0,1 0 0,-1-1 0,0 0 0,1 1 0,3-3 0,-3 1 0,1 0 0,-1 0 0,0-1 0,0 1 0,0-1 0,0 0 0,0 1 0,0-2 0,-1 1 0,1 0 0,-1 0 0,0-1 0,0 1 0,0-1 0,-1 0 0,2-5 0,-2 7 0,0 0 0,0 1 0,0-2 0,-1 1 0,1 0 0,-1 0 0,0 0 0,1 0 0,-1 0 0,0 0 0,0 0 0,0 0 0,-1 0 0,1-1 0,0 1 0,-1 0 0,1 0 0,-1 0 0,0 0 0,0 0 0,0 0 0,0 1 0,0-1 0,0 0 0,0 0 0,-1 1 0,1-1 0,-1 1 0,1-1 0,-1 1 0,1-1 0,-3 0 0,4 2-37,-1-1 0,1 1 1,-1 0-1,1-1 0,-1 1 0,1 0 0,-1 0 0,1 0 0,-1-1 0,0 1 0,1 0 0,-1 0 1,1 0-1,-1 0 0,1 0 0,-1 0 0,1 0 0,-1 0 0,0 0 0,1 0 0,-1 1 0,1-1 1,-1 0-1,1 0 0,-1 0 0,1 1 0,-1-1 0,1 0 0,-1 1 0,1-1 0,0 0 0,-1 1 1,1-1-1,-1 0 0,1 1 0,-1 0 0</inkml:trace>
  <inkml:trace contextRef="#ctx0" brushRef="#br0" timeOffset="8265.79">3177 41 24575,'-1'0'0,"0"1"0,1 0 0,-1-1 0,1 1 0,-1 0 0,1-1 0,0 1 0,-1 0 0,1-1 0,0 1 0,-1 0 0,1 0 0,0-1 0,0 1 0,0 0 0,0 0 0,0-1 0,0 1 0,0 0 0,0 1 0,-1 18 0,1-19 0,0 0 0,0 1 0,0-1 0,0 0 0,0 1 0,0-1 0,0 1 0,1-1 0,-1 0 0,0 1 0,1-1 0,-1 0 0,1 1 0,0-1 0,-1 0 0,1 0 0,0 0 0,0 1 0,0-1 0,0 0 0,0 0 0,0 0 0,0 0 0,0-1 0,0 1 0,0 0 0,1 0 0,-1-1 0,0 1 0,0 0 0,1-1 0,-1 0 0,0 1 0,1-1 0,-1 0 0,1 1 0,-1-1 0,0 0 0,1 0 0,-1 0 0,1 0 0,-1-1 0,1 1 0,1-1 0,1 1 0,1-1 0,-1 0 0,0-1 0,1 1 0,-1-1 0,0 1 0,0-1 0,0-1 0,-1 1 0,1 0 0,0-1 0,-1 0 0,4-3 0,-5 4 0,-1 0 0,1 0 0,-1 0 0,0 0 0,0 0 0,0 0 0,0 0 0,0 0 0,0 0 0,0 0 0,-1 0 0,1-1 0,-1 1 0,0 0 0,0-1 0,1 1 0,-1 0 0,-1-1 0,1-3 0,-1 4 0,0 1 0,0-1 0,1 0 0,-1 0 0,0 1 0,-1-1 0,1 0 0,0 1 0,0-1 0,-1 1 0,1 0 0,-1-1 0,1 1 0,-1 0 0,1 0 0,-1 0 0,0 0 0,1 0 0,-1 0 0,0 1 0,0-1 0,0 1 0,-2-1 0,-17-3-1365,1 2-5461</inkml:trace>
  <inkml:trace contextRef="#ctx0" brushRef="#br0" timeOffset="9626.66">384 679 24575,'-2'-10'0,"-2"17"0,-4 18 0,4 13 0,-1 50 0,4-163 0,-1 38 0,3-1 0,5-49 0,-6 86 0,0 0 0,0 0 0,1 0 0,-1 0 0,0-1 0,1 1 0,-1 0 0,1 0 0,-1 0 0,1 0 0,-1 0 0,1 0 0,0 0 0,0 0 0,-1 0 0,3-1 0,-3 1 0,1 1 0,0 0 0,-1 0 0,1-1 0,0 1 0,-1 0 0,1 0 0,0 0 0,-1 0 0,1 0 0,0 0 0,0 0 0,-1 0 0,1 0 0,0 0 0,-1 0 0,1 0 0,0 1 0,-1-1 0,1 0 0,0 1 0,2 0 0,-1 0 0,0 1 0,1 0 0,-1-1 0,0 1 0,0 0 0,0 0 0,0 0 0,-1 0 0,1 1 0,-1-1 0,3 5 0,-2-2-76,0 0 1,0 0-1,0 0 0,-1 0 0,0 1 0,0-1 0,0 1 0,-1-1 1,1 1-1,-1-1 0,-1 1 0,1-1 0,-1 1 0,0-1 1,0 0-1,-1 1 0,-3 9 0,-4 2-6750</inkml:trace>
  <inkml:trace contextRef="#ctx0" brushRef="#br0" timeOffset="9843.68">512 791 24575,'0'-1'0</inkml:trace>
  <inkml:trace contextRef="#ctx0" brushRef="#br0" timeOffset="10637.82">662 649 24575,'0'0'0,"-1"1"0,1-1 0,-1 1 0,1-1 0,-1 1 0,1-1 0,-1 1 0,1-1 0,0 1 0,0 0 0,-1-1 0,1 1 0,0 0 0,0-1 0,0 1 0,-1 0 0,1-1 0,0 1 0,0 0 0,0 1 0,-1 20 0,1-19 0,-1 119 0,1-159 0,2-51 0,-2 87 0,0 1 0,-1-1 0,1 1 0,0-1 0,0 1 0,0-1 0,0 1 0,0-1 0,0 1 0,0-1 0,0 1 0,0 0 0,1-1 0,-1 1 0,0-1 0,0 1 0,0-1 0,0 1 0,1 0 0,-1-1 0,0 1 0,0-1 0,1 1 0,-1 0 0,0-1 0,1 1 0,-1 0 0,0-1 0,1 1 0,-1 0 0,1 0 0,-1 0 0,0-1 0,1 1 0,-1 0 0,1 0 0,-1 0 0,1 0 0,-1 0 0,1-1 0,-1 1 0,1 0 0,-1 0 0,0 0 0,1 0 0,-1 0 0,1 1 0,-1-1 0,1 0 0,-1 0 0,1 0 0,-1 0 0,0 0 0,1 1 0,-1-1 0,1 0 0,-1 0 0,0 1 0,1-1 0,-1 0 0,1 1 0,27 26 0,-18-17 0,3 3-115,2 1-302,1 0 0,17 11 1,-19-16-6410</inkml:trace>
  <inkml:trace contextRef="#ctx0" brushRef="#br0" timeOffset="10867">819 619 24575,'-1'0'0,"-1"2"0,1 4 0,-1 3 0,2 4 0,-1 5 0,1 2 0,0-1 0,0-2 0,0 0 0,0 0 0,0 0 0,0-1 0,0-2-8191</inkml:trace>
  <inkml:trace contextRef="#ctx0" brushRef="#br0" timeOffset="11142.19">947 784 24575,'0'-3'0,"3"0"0,0 3 0,0 5 0,0 3 0,-3 4 0,-3 3 0,-1 2 0,0-2-8191</inkml:trace>
  <inkml:trace contextRef="#ctx0" brushRef="#br0" timeOffset="11957.62">1533 551 24575,'0'-1'0,"-1"1"0,1-1 0,0 1 0,0-1 0,-1 0 0,1 1 0,0-1 0,0 1 0,-1-1 0,1 1 0,-1-1 0,1 1 0,-1-1 0,1 1 0,-1-1 0,1 1 0,-1-1 0,1 1 0,-1 0 0,1-1 0,-1 1 0,1 0 0,-1 0 0,0-1 0,1 1 0,-1 0 0,0 0 0,1 0 0,-1 0 0,0 0 0,1 0 0,-1 0 0,0 0 0,1 0 0,-1 0 0,1 0 0,-1 0 0,0 0 0,1 1 0,-2-1 0,-25 8 0,23-6 0,1 1 0,-1-1 0,1 1 0,0 0 0,0 0 0,0 0 0,0 0 0,0 0 0,1 1 0,0-1 0,-1 1 0,1 0 0,1 0 0,-1-1 0,0 1 0,1 0 0,0 1 0,0-1 0,0 0 0,0 8 0,0-10 0,1 1 0,1-1 0,-1 1 0,0-1 0,0 0 0,1 1 0,0-1 0,-1 1 0,1-1 0,0 0 0,0 1 0,0-1 0,1 0 0,-1 0 0,0 0 0,1 0 0,-1 0 0,1 0 0,0 0 0,0 0 0,0-1 0,0 1 0,0-1 0,0 0 0,0 1 0,0-1 0,0 0 0,1 0 0,-1 0 0,0 0 0,1-1 0,-1 1 0,1-1 0,-1 1 0,1-1 0,2 0 0,2 0-227,1 1-1,0-2 1,0 1-1,0-1 1,8-2-1,-6 1-6598</inkml:trace>
  <inkml:trace contextRef="#ctx0" brushRef="#br0" timeOffset="12176.72">1675 664 24575,'0'2'0,"0"6"0,-1 5 0,-1 5 0,1 2 0,-1-3-8191</inkml:trace>
  <inkml:trace contextRef="#ctx0" brushRef="#br0" timeOffset="12988.96">2133 566 24575,'1'42'0,"-2"66"0,-3-95 0,0-19 0,-2-23 0,3-13 0,2-1 0,7-66 0,-6 107 0,0 1 0,0-1 0,0 1 0,1-1 0,-1 1 0,1-1 0,-1 1 0,1-1 0,-1 1 0,1-1 0,0 1 0,0-1 0,0 1 0,-1 0 0,1 0 0,1-1 0,0 0 0,-1 1 0,0 1 0,0 0 0,0-1 0,-1 1 0,1 0 0,0 0 0,0 0 0,0 0 0,-1 0 0,1 0 0,0 0 0,0 0 0,0 0 0,0 0 0,-1 0 0,1 1 0,0-1 0,0 0 0,-1 1 0,1-1 0,0 0 0,0 1 0,0 0 0,4 2 0,-1 1 0,-1-1 0,1 1 0,0 0 0,-1 0 0,0 0 0,0 1 0,5 7 0,-6-7 12,0 0 0,0 0 0,0 0 0,0 0 0,-1 0 0,0 1 0,0-1 0,0 0 0,0 10 0,-2-12-83,1 0 1,0-1-1,-1 1 0,1 0 0,-1-1 1,0 1-1,0 0 0,0-1 1,0 1-1,-1-1 0,1 0 0,0 1 1,-1-1-1,0 0 0,1 0 1,-1 0-1,0 0 0,0 0 0,0 0 1,-5 2-1,-5 3-6755</inkml:trace>
  <inkml:trace contextRef="#ctx0" brushRef="#br0" timeOffset="13176.84">2238 671 24575,'0'-1'0</inkml:trace>
  <inkml:trace contextRef="#ctx0" brushRef="#br0" timeOffset="13801.42">2373 574 24575,'1'31'0,"0"-18"0,0 0 0,-1 1 0,-1-1 0,-4 26 0,5-38 0,0-1 0,0 1 0,-1-1 0,1 1 0,0 0 0,0-1 0,0 1 0,-1-1 0,1 1 0,0-1 0,-1 1 0,1-1 0,0 1 0,-1-1 0,1 1 0,-1-1 0,1 1 0,-1-1 0,0 1 0,-4-5 0,4 4 0,1-1 0,0 1 0,0 0 0,-1-1 0,1 1 0,0 0 0,0-1 0,0 1 0,0 0 0,0-1 0,-1 1 0,1 0 0,0-1 0,0 1 0,0 0 0,0-1 0,0 1 0,0 0 0,0-1 0,0 1 0,0-1 0,1 1 0,-1 0 0,0-1 0,0 1 0,0 0 0,0-1 0,0 1 0,1 0 0,-1-1 0,0 1 0,0 0 0,0 0 0,1-1 0,-1 1 0,0 0 0,0 0 0,1-1 0,-1 1 0,0 0 0,1 0 0,-1 0 0,0 0 0,1-1 0,-1 1 0,1 0 0,6-3-1365</inkml:trace>
  <inkml:trace contextRef="#ctx0" brushRef="#br0" timeOffset="14133.02">2373 603 24575,'0'-2'0,"0"-4"0,0 2 0,3 2 0,0 4 0,4 3 0,1 4 0,4 0 0,0 4 0,1 0 0,0 0 0,0-2 0,1-1 0,1-1 0,0-3 0,-3-3 0,-2-3-8191</inkml:trace>
  <inkml:trace contextRef="#ctx0" brushRef="#br0" timeOffset="14388.95">2546 521 24575,'0'-3'0,"0"3"0,0 2 0,-1 5 0,-1 4 0,0 3 0,1 2 0,0 1 0,0-1 0,1 2 0,0 0 0,0-4-8191</inkml:trace>
  <inkml:trace contextRef="#ctx0" brushRef="#br0" timeOffset="14635.85">2666 664 24575,'0'1'0,"-1"3"0,-4 4 0,0 2 0,1 0-8191</inkml:trace>
  <inkml:trace contextRef="#ctx0" brushRef="#br0" timeOffset="15719.05">3221 521 24575,'-2'39'0,"-13"72"0,9-83 0,2-23 0,1-18 0,2-7 0,0 5 0,0 1 0,0-1 0,2 1 0,0-1 0,0 1 0,8-28 0,-9 40 0,0 0 0,1 1 0,-1-1 0,1 1 0,0-1 0,0 1 0,0-1 0,-1 1 0,1-1 0,1 1 0,-1 0 0,0-1 0,0 1 0,0 0 0,1 0 0,-1 0 0,0 0 0,1 0 0,-1 0 0,1 0 0,-1 1 0,1-1 0,-1 1 0,1-1 0,0 1 0,-1-1 0,1 1 0,0 0 0,-1 0 0,1 0 0,0 0 0,0 0 0,-1 0 0,1 0 0,0 0 0,-1 1 0,3 0 0,-2 0 0,1 0 0,-1 1 0,1-1 0,-1 1 0,0-1 0,1 1 0,-1 0 0,0 0 0,0 0 0,0 0 0,-1 0 0,1 1 0,0-1 0,-1 0 0,1 1 0,-1-1 0,0 1 0,0 0 0,0-1 0,0 1 0,0 4 0,0-4 0,-1 0 0,1 0 0,-1-1 0,0 1 0,0 0 0,0 0 0,-1 0 0,1 0 0,-1 0 0,1-1 0,-1 1 0,0 0 0,0 0 0,0-1 0,-1 1 0,1-1 0,-1 1 0,1-1 0,-1 0 0,0 1 0,0-1 0,0 0 0,0 0 0,0 0 0,0 0 0,0-1 0,-1 1 0,1-1 0,-1 1 0,1-1 0,-1 0 0,0 0 0,1 0 0,-1 0 0,0 0 0,0-1 0,0 1 0,0-1 0,1 0 0,-1 0 0,0 0 0,-4-1 0,17 7 0,1 1 0,-1 0 0,0 0 0,0 1 0,10 11 0,-9-9 0,-7-7-100,0 0-40,0 1-1,-1-1 1,2 0-1,-1 0 0,0 0 1,1-1-1,-1 1 1,7 1-1,0-1-6685</inkml:trace>
  <inkml:trace contextRef="#ctx0" brushRef="#br0" timeOffset="16121.34">3402 649 24575,'8'1'0,"-3"0"0,-1-1 0,1 1 0,0-1 0,0 0 0,7-1 0,-11 1 0,1-1 0,-1 1 0,0-1 0,1 1 0,-1-1 0,0 1 0,1-1 0,-1 0 0,0 0 0,0 1 0,1-1 0,-1 0 0,0 0 0,0 0 0,0-1 0,0 1 0,-1 0 0,1 0 0,0 0 0,0-1 0,-1 1 0,1 0 0,0-2 0,-1 2 0,1 1 0,-1-1 0,0 0 0,1 1 0,-1-1 0,0 0 0,0 1 0,1-1 0,-1 0 0,0 0 0,0 1 0,0-1 0,0 0 0,0 1 0,0-1 0,0 0 0,0 1 0,-1-1 0,1 0 0,0 0 0,0 1 0,-1-1 0,1 0 0,0 1 0,-1-1 0,1 1 0,0-1 0,-1 1 0,1-1 0,-1 0 0,1 1 0,-1-1 0,1 1 0,-1 0 0,1-1 0,-1 1 0,0-1 0,1 1 0,-1 0 0,1 0 0,-1-1 0,0 1 0,0 0 0,1 0 0,-1 0 0,-1-1 0,0 1 0,0 0 0,-1 0 0,1 0 0,0 0 0,0 1 0,-1-1 0,1 0 0,0 1 0,0 0 0,0-1 0,-1 1 0,1 0 0,-3 2 0,3-2 0,0 0 0,0 1 0,1-1 0,-1 0 0,0 0 0,1 1 0,0-1 0,-1 1 0,1-1 0,0 1 0,-1 0 0,1-1 0,0 1 0,0 0 0,1 0 0,-1 0 0,0 0 0,1 0 0,-1 0 0,1 0 0,-1 0 0,1 0 0,0 0 0,0 0 0,0 0 0,0 0 0,0 0 0,0 0 0,1 0 0,-1 0 0,1 0 0,-1 0 0,1 0 0,0 0 0,0 0 0,0 0 0,0-1 0,0 1 0,0 0 0,0-1 0,1 1 0,-1-1 0,1 1 0,2 2 0,0-1 0,0 0 0,0 1 0,0-1 0,1-1 0,-1 1 0,0-1 0,1 0 0,0 0 0,0 0 0,-1 0 0,1-1 0,0 0 0,0 0 0,0 0 0,1-1 0,-1 0 0,9 0 0,-10-1-195,0 0 0,0 0 0,0-1 0,0 0 0,0 1 0,6-5 0,3-4-6631</inkml:trace>
  <inkml:trace contextRef="#ctx0" brushRef="#br0" timeOffset="16593.66">3627 619 24575,'-1'-1'0,"1"0"0,0 0 0,-1 0 0,1 0 0,-1 0 0,1 0 0,-1 0 0,1 0 0,-1 0 0,0 1 0,1-1 0,-1 0 0,0 0 0,0 1 0,0-1 0,0 0 0,1 1 0,-1-1 0,0 1 0,0-1 0,0 1 0,0 0 0,0-1 0,0 1 0,0 0 0,0 0 0,-1-1 0,0 1 0,0 1 0,1-1 0,0 1 0,0-1 0,-1 1 0,1 0 0,0 0 0,0-1 0,0 1 0,0 0 0,0 0 0,0 0 0,0 0 0,0 0 0,0 0 0,0 1 0,1-1 0,-1 0 0,0 2 0,0-1 0,0 0 0,0 0 0,0 0 0,0 1 0,1-1 0,-1 0 0,1 0 0,0 1 0,0-1 0,0 0 0,0 5 0,0-6 0,0 0 0,0-1 0,1 1 0,-1 0 0,0 0 0,0 0 0,1 0 0,-1-1 0,1 1 0,-1 0 0,1 0 0,-1-1 0,1 1 0,-1 0 0,1-1 0,0 1 0,-1 0 0,1-1 0,0 1 0,-1-1 0,1 1 0,0-1 0,0 0 0,0 1 0,0-1 0,-1 0 0,1 1 0,0-1 0,0 0 0,1 0 0,-1 0 0,0 0 0,0 0 0,0 0 0,0-1 0,0 1 0,1 0 0,-1-1 0,0 1 0,0-1 0,0 1 0,0-1 0,-1 0 0,1 1 0,0-1 0,0 0 0,0 1 0,0-1 0,0-2 0,5-1 0,-4 15 0,-6 178 0,3-186 0,0 1 0,1 0 0,-1-1 0,0 0 0,0 1 0,-1-1 0,1 0 0,-5 6 0,6-8 0,0 0 0,-1-1 0,1 1 0,0-1 0,-1 1 0,1-1 0,-1 0 0,1 1 0,-1-1 0,1 1 0,-1-1 0,1 0 0,-1 1 0,0-1 0,1 0 0,-1 0 0,1 1 0,-1-1 0,0 0 0,1 0 0,-2 0 0,1 0 0,0 0 0,1-1 0,-1 1 0,0-1 0,0 1 0,0-1 0,1 1 0,-1-1 0,0 1 0,1-1 0,-1 1 0,0-1 0,1 0 0,-1 0 0,1 1 0,-1-1 0,1 0 0,-1 0 0,1 0 0,-1-1 0,-5-17-1365,1-2-5461</inkml:trace>
  <inkml:trace contextRef="#ctx0" brushRef="#br0" timeOffset="16785.7">3679 671 24575,'0'0'-8191</inkml:trace>
  <inkml:trace contextRef="#ctx0" brushRef="#br0" timeOffset="18296.68">4152 574 24575,'0'-8'0,"1"-2"0,-1 0 0,-1 0 0,-3-19 0,4 28 0,0 0 0,-1-1 0,1 1 0,0 0 0,-1 0 0,1 0 0,-1 0 0,1 1 0,-1-1 0,1 0 0,-1 0 0,0 0 0,0 0 0,1 0 0,-1 1 0,0-1 0,0 0 0,-1 0 0,0 1 0,1-1 0,0 1 0,0 0 0,0 0 0,0 0 0,0 1 0,-1-1 0,1 0 0,0 0 0,0 1 0,0-1 0,0 0 0,0 1 0,0-1 0,0 1 0,0-1 0,0 1 0,0 0 0,0 0 0,0-1 0,0 1 0,0 1 0,-4 3 0,0 1 0,0-1 0,1 1 0,0 0 0,0 1 0,0-1 0,1 1 0,0-1 0,0 1 0,1 0 0,0 0 0,0 0 0,1 1 0,0-1 0,-1 13 0,2-16 0,0 0 0,0 0 0,1 1 0,-1-1 0,1 0 0,0 0 0,0 0 0,0 0 0,1 0 0,0 0 0,-1 0 0,5 6 0,-4-8 0,0 0 0,0 1 0,0-1 0,0 0 0,1 0 0,-1 0 0,1-1 0,-1 1 0,1 0 0,0-1 0,0 0 0,-1 0 0,1 0 0,0 0 0,0 0 0,0 0 0,0-1 0,0 1 0,4-1 0,-4 0 0,1 0 0,0-1 0,0 0 0,0 1 0,0-1 0,0-1 0,-1 1 0,1 0 0,-1-1 0,1 0 0,-1 0 0,1 0 0,-1 0 0,0 0 0,4-5 0,-4 6 0,-1-1 0,0 0 0,0 0 0,-1-1 0,1 1 0,0 0 0,-1 0 0,1-1 0,-1 1 0,1-1 0,-1 1 0,0-1 0,0 0 0,-1 1 0,1-1 0,0 0 0,-1 0 0,0 0 0,0 1 0,1-1 0,-2-5 0,1 14 0,-1-6 0,1 1 0,0 0 0,0-1 0,0 1 0,0-1 0,0 1 0,0 0 0,0-1 0,0 1 0,0 0 0,0-1 0,0 1 0,0-1 0,0 1 0,1 0 0,-1-1 0,0 1 0,0-1 0,1 1 0,-1-1 0,0 1 0,1-1 0,-1 1 0,0-1 0,1 1 0,-1-1 0,1 1 0,-1-1 0,1 0 0,-1 1 0,1-1 0,-1 0 0,2 1 0,0 0 0,1 0 0,-1 0 0,1-1 0,-1 1 0,1-1 0,0 1 0,-1-1 0,1 0 0,0 0 0,-1 0 0,1 0 0,3-1 0,-5 1 0,0 0 0,0 0 0,-1-1 0,1 1 0,0 0 0,0 0 0,0-1 0,0 1 0,0 0 0,-1-1 0,1 1 0,0-1 0,0 1 0,-1-1 0,1 1 0,0-1 0,0 0 0,-1 1 0,1-1 0,-1 0 0,1 1 0,-1-1 0,1 0 0,-1 0 0,1 0 0,-1 1 0,0-1 0,1 0 0,-1 0 0,0 0 0,0 0 0,0 0 0,0 0 0,0 0 0,0 1 0,0-1 0,0 0 0,0 0 0,0-1 0,-1 1 0,1-1 0,-1 1 0,0 0 0,0 0 0,1 0 0,-1-1 0,0 1 0,0 0 0,0 0 0,0 1 0,0-1 0,-1 0 0,1 0 0,0 0 0,0 1 0,0-1 0,-1 1 0,1-1 0,0 1 0,-1-1 0,1 1 0,0 0 0,-1-1 0,1 1 0,-1 0 0,1 0 0,-3 0 0,3 0 0,-1 0 0,1 0 0,-1 0 0,0 0 0,1-1 0,-1 1 0,1 0 0,-1-1 0,1 0 0,-1 1 0,1-1 0,-1 0 0,1 0 0,0 1 0,-1-1 0,1 0 0,-1-2 0,1 3 0,1-1 0,0 1 0,0 0 0,0-1 0,0 1 0,0-1 0,0 1 0,0 0 0,0-1 0,1 1 0,-1-1 0,0 1 0,0 0 0,0-1 0,0 1 0,0-1 0,1 1 0,-1 0 0,0-1 0,0 1 0,1 0 0,-1-1 0,0 1 0,0 0 0,1 0 0,-1-1 0,0 1 0,1 0 0,-1 0 0,1-1 0,-1 1 0,0 0 0,1 0 0,17-9 0,-15 7 0,-1 1 0,1 0 0,-1 0 0,1 0 0,-1 0 0,1 0 0,0 0 0,-1 1 0,1-1 0,0 1 0,0 0 0,-1 0 0,1 0 0,0 0 0,0 0 0,-1 0 0,1 1 0,3 1 0,-4-1 0,0 0 0,-1 0 0,1 0 0,0 1 0,-1-1 0,1 1 0,-1-1 0,0 1 0,1-1 0,-1 1 0,0 0 0,0 0 0,0 0 0,0-1 0,0 1 0,-1 0 0,1 0 0,0 0 0,-1 0 0,0 1 0,1-1 0,-1 0 0,0 2 0,1 1 0,-1 0 0,0 0 0,0 0 0,0 0 0,-1 0 0,1-1 0,-2 6 0,0-29 0,2 16 0,1 1 0,0-1 0,0 1 0,0-1 0,0 1 0,1 0 0,-1-1 0,0 1 0,1 0 0,0 0 0,-1 0 0,1 0 0,0 0 0,0 0 0,0 1 0,0-1 0,5-2 0,-6 4 0,0-1 0,0 1 0,1 0 0,-1-1 0,0 1 0,0 0 0,0 0 0,0 0 0,1 0 0,-1 0 0,0 0 0,0 0 0,0 0 0,1 0 0,-1 1 0,0-1 0,0 0 0,0 1 0,0-1 0,0 1 0,0-1 0,1 1 0,-1 0 0,-1-1 0,1 1 0,0 0 0,0 0 0,0 0 0,0-1 0,0 1 0,-1 0 0,1 0 0,0 0 0,-1 0 0,1 0 0,-1 1 0,1-1 0,-1 0 0,0 0 0,1 2 0,3 8-1365,1-1-5461</inkml:trace>
  <inkml:trace contextRef="#ctx0" brushRef="#br0" timeOffset="18561.12">4490 483 24575,'0'3'0,"0"3"0,0 4 0,0 7 0,0 1 0,0 2 0,0-3 0,0 2 0,0 0 0,0-5 0,0-9 0</inkml:trace>
  <inkml:trace contextRef="#ctx0" brushRef="#br0" timeOffset="18718.04">4452 566 24575,'3'0'0,"3"0"0,4 0 0,4 0 0,1 0 0,-1 0-8191</inkml:trace>
  <inkml:trace contextRef="#ctx0" brushRef="#br0" timeOffset="19220.34">4625 566 24575,'0'-3'0,"0"1"0,0-1 0,-1 0 0,1 1 0,-1-1 0,1 1 0,-1-1 0,0 1 0,0-1 0,-1-2 0,2 5 0,-1 0 0,1-1 0,0 1 0,0 0 0,-1 0 0,1-1 0,0 1 0,0 0 0,-1-1 0,1 1 0,0 0 0,-1 0 0,1 0 0,0-1 0,-1 1 0,1 0 0,-1 0 0,1 0 0,0 0 0,-1 0 0,1 0 0,0 0 0,-1 0 0,1 0 0,-1 0 0,1 0 0,-1 0 0,0 0 0,0 1 0,0-1 0,0 1 0,0 0 0,0-1 0,0 1 0,1 0 0,-1 0 0,0-1 0,0 1 0,0 0 0,1 0 0,-1 0 0,0 1 0,-1 1 0,0 1 0,1-1 0,-1 0 0,1 1 0,0-1 0,0 0 0,-1 7 0,2-9 0,0 0 0,0 0 0,-1 0 0,1 0 0,0 0 0,0 0 0,0 0 0,0 0 0,1 0 0,-1 0 0,0 0 0,0 0 0,1 0 0,-1 0 0,0 0 0,1 0 0,-1 0 0,1-1 0,-1 1 0,1 0 0,-1 0 0,1 0 0,0-1 0,-1 1 0,1 0 0,0 0 0,0-1 0,0 1 0,-1-1 0,1 1 0,1 0 0,-1-1 0,0 0 0,-1 0 0,1 0 0,0 0 0,0 0 0,0 0 0,-1 0 0,1 0 0,0-1 0,0 1 0,0 0 0,-1 0 0,1-1 0,0 1 0,-1 0 0,1-1 0,0 1 0,-1-1 0,1 1 0,0-1 0,-1 1 0,1-1 0,-1 0 0,1 1 0,-1-1 0,1 0 0,-1 1 0,0-1 0,1 0 0,-1 1 0,0-1 0,1 0 0,-1 0 0,0-1 0,10-11 0,-9 13 0,-1 0 0,1 0 0,0 0 0,-1 0 0,1 0 0,0 0 0,-1 0 0,1 0 0,0 0 0,0 0 0,-1 0 0,1 1 0,0-1 0,-1 0 0,1 0 0,-1 1 0,1-1 0,0 0 0,-1 1 0,1-1 0,-1 1 0,1-1 0,-1 1 0,1-1 0,-1 1 0,1-1 0,0 1 0,0 1-105,1 0 0,0-1 0,0 1 0,0-1 0,0 0 0,0 0 0,0 0 0,0 0 0,0 0 0,0 0 0,1 0 0,1 0 0,9 0-6721</inkml:trace>
  <inkml:trace contextRef="#ctx0" brushRef="#br0" timeOffset="19665.72">4760 506 24575,'0'0'0,"0"-1"0,0 1 0,0-1 0,0 1 0,0 0 0,0-1 0,0 1 0,0-1 0,0 1 0,0 0 0,0-1 0,-1 1 0,1 0 0,0-1 0,0 1 0,0-1 0,-1 1 0,1 0 0,0 0 0,0-1 0,-1 1 0,1 0 0,0-1 0,-1 1 0,1 0 0,0 0 0,-1-1 0,1 1 0,0 0 0,-1 0 0,1 0 0,0 0 0,-1 0 0,1-1 0,-1 1 0,1 0 0,0 0 0,-1 0 0,1 0 0,-1 0 0,1 0 0,0 0 0,-1 0 0,1 0 0,-1 1 0,1-1 0,0 0 0,-1 0 0,0 1 0,0-1 0,-1 0 0,1 1 0,0-1 0,0 1 0,0 0 0,0-1 0,0 1 0,0 0 0,0 0 0,0-1 0,0 1 0,0 0 0,1 0 0,-2 1 0,1 1 0,0-1 0,0 0 0,0 0 0,0 1 0,0-1 0,0 0 0,1 1 0,-1-1 0,1 0 0,0 1 0,0-1 0,0 1 0,0-1 0,0 1 0,0-1 0,1 1 0,-1-1 0,1 0 0,-1 1 0,1-1 0,0 0 0,2 4 0,-1-4 0,0 0 0,0 0 0,0 0 0,0 0 0,0 0 0,0 0 0,1-1 0,-1 1 0,1-1 0,-1 0 0,1 0 0,0 0 0,-1 0 0,1 0 0,0 0 0,0-1 0,-1 1 0,7-1 0,-6 0 0,1 1 0,0-1 0,-1 0 0,1-1 0,-1 1 0,1-1 0,0 1 0,-1-1 0,1 0 0,-1-1 0,0 1 0,1 0 0,-1-1 0,0 0 0,0 0 0,0 0 0,0 0 0,4-4 0,-4 2 0,0 1 0,0-1 0,-1 0 0,1 0 0,-1 0 0,0-1 0,0 1 0,-1 0 0,1-1 0,-1 1 0,0-1 0,0 0 0,0-8 0,0 5 0,0 2 0,-1 1 0,1-1 0,-1 0 0,0 0 0,-1 1 0,1-1 0,-1 0 0,0 0 0,-3-9 0,-2 40 0,5-1-455,0-1 0,5 37 0,-2-48-6371</inkml:trace>
  <inkml:trace contextRef="#ctx0" brushRef="#br0" timeOffset="19939.4">4828 491 24575,'-3'0'0,"0"1"0,2 1 0,4 0 0,5-4 0,2 0 0,3-1 0,2-2 0,3 0 0,-2 1-8191</inkml:trace>
  <inkml:trace contextRef="#ctx0" brushRef="#br0" timeOffset="22586.62">624 198 24575,'1'43'0,"0"-15"0,-1 0 0,-1 0 0,-9 49 0,4-65 0,2-19 0,1-21 0,2 5 0,0 0 0,2 0 0,1 0 0,5-23 0,-5 39 0,0-1 0,0 1 0,1 0 0,0 0 0,1 0 0,7-13 0,-8 17 0,0-1 0,0 1 0,0 0 0,0-1 0,0 2 0,1-1 0,-1 0 0,1 1 0,0-1 0,0 1 0,0 0 0,0 0 0,4-1 0,-6 3 0,0-1 0,0 1 0,0-1 0,0 1 0,1-1 0,-1 1 0,0 0 0,0 0 0,0 0 0,0 0 0,0 1 0,0-1 0,0 0 0,0 1 0,0 0 0,0-1 0,0 1 0,0 0 0,0 0 0,3 2 0,-2 0 0,-1-1 0,1 1 0,-1-1 0,1 1 0,-1 0 0,0 0 0,0 0 0,-1 1 0,1-1 0,0 0 0,0 4 0,2 7 0,-1-1 0,0 1 0,-1-1 0,0 1 0,-1 16 0,-1-17 0,1-9 0,-1 1 0,0 0 0,0-1 0,0 1 0,-1 0 0,1-1 0,-3 8 0,1-12-1365</inkml:trace>
  <inkml:trace contextRef="#ctx0" brushRef="#br0" timeOffset="22795.87">639 251 24575,'2'0'0,"3"0"0,7 0 0,5 0 0,3 0 0,2-3 0,3 0 0,1 0 0,-1 0 0,-4 1-8191</inkml:trace>
  <inkml:trace contextRef="#ctx0" brushRef="#br0" timeOffset="23808.91">1502 153 24575,'0'1'0,"-1"-1"0,0 0 0,1 1 0,-1-1 0,0 1 0,1 0 0,-1-1 0,0 1 0,1-1 0,-1 1 0,1 0 0,-1-1 0,1 1 0,0 0 0,-1 0 0,1-1 0,0 1 0,-1 0 0,1 0 0,0 0 0,0-1 0,0 1 0,0 0 0,0 0 0,0 1 0,-3 27 0,3-26 0,4 94 0,-2-78 0,-5-66 0,0 19 0,2 0 0,1 0 0,1 0 0,9-56 0,-10 83 0,1-1 0,-1 1 0,0-1 0,1 1 0,-1-1 0,0 1 0,1 0 0,0-1 0,-1 1 0,1 0 0,0-1 0,0 1 0,0 0 0,0 0 0,0 0 0,0 0 0,0 0 0,0 0 0,0 0 0,0 0 0,1 0 0,-1 0 0,0 1 0,1-1 0,-1 0 0,1 1 0,1-1 0,-1 1 0,-1 0 0,0 1 0,1-1 0,-1 1 0,0-1 0,1 1 0,-1 0 0,0-1 0,0 1 0,0 0 0,1 0 0,-1 0 0,0 0 0,0 0 0,0 0 0,-1 0 0,1 0 0,0 0 0,0 0 0,-1 1 0,1-1 0,0 0 0,-1 1 0,1-1 0,-1 0 0,0 1 0,1-1 0,-1 0 0,0 2 0,3 26 0,-3-27 0,0 0 0,-1 1 0,1-1 0,1 1 0,-1-1 0,0 1 0,1-1 0,-1 1 0,1-1 0,0 0 0,-1 1 0,1-1 0,0 0 0,1 0 0,-1 0 0,0 0 0,1 0 0,-1 0 0,1 0 0,-1 0 0,1 0 0,0-1 0,3 3 0,2 0 0,-1 0 0,0 0 0,0 0 0,-1 1 0,1 0 0,-1 0 0,9 11 0,-13-15 0,0 1 0,0 0 0,0-1 0,0 1 0,0 0 0,0 0 0,-1 0 0,1-1 0,-1 1 0,1 0 0,-1 0 0,0 0 0,0 0 0,0 0 0,0 0 0,0 0 0,0 0 0,0 0 0,-1 0 0,1 0 0,-1 0 0,1-1 0,-1 1 0,0 0 0,0 0 0,0 0 0,0-1 0,0 1 0,0-1 0,0 1 0,0 0 0,-1-1 0,-2 2 0,1 1 17,-1-1 0,1-1 1,-1 1-1,0 0 0,0-1 0,-7 3 0,10-4-74,-1 0 0,1-1 0,0 1 0,-1-1-1,1 0 1,-1 1 0,1-1 0,0 0 0,-1 0 0,1 0 0,-1 0 0,1 0-1,0 0 1,-1 0 0,1 0 0,-1-1 0,1 1 0,0-1 0,-1 1 0,1-1 0,0 1-1,-1-1 1,1 0 0,0 1 0,-1-2 0,-6-8-6769</inkml:trace>
  <inkml:trace contextRef="#ctx0" brushRef="#br0" timeOffset="24439.17">2441 191 24575,'-14'-3'0,"13"3"0,0-1 0,1 1 0,-1 0 0,0 0 0,0 0 0,0 0 0,1-1 0,-1 1 0,0 0 0,0 0 0,1 0 0,-1 0 0,0 1 0,0-1 0,0 0 0,1 0 0,-1 0 0,0 1 0,0-1 0,1 0 0,-1 1 0,0-1 0,1 1 0,-1-1 0,0 0 0,1 1 0,-1 0 0,1-1 0,-1 1 0,1-1 0,-1 1 0,1 0 0,-1-1 0,1 2 0,-3 1 0,1 0 0,0 0 0,0 1 0,0-1 0,0 0 0,1 1 0,-1 0 0,1-1 0,0 1 0,0 0 0,0 0 0,0 0 0,1-1 0,0 6 0,0-7 0,0 0 0,0 0 0,0 0 0,1-1 0,-1 1 0,1 0 0,-1 0 0,1-1 0,0 1 0,0 0 0,-1-1 0,1 1 0,0-1 0,1 1 0,-1-1 0,0 0 0,0 1 0,0-1 0,1 0 0,-1 0 0,1 0 0,-1 0 0,1 0 0,-1 0 0,1 0 0,0 0 0,-1-1 0,1 1 0,0-1 0,0 1 0,2 0 0,3 0-151,0-1-1,1 1 0,-1-1 0,0 0 1,0-1-1,0 0 0,0 0 1,13-4-1,-6 0-6674</inkml:trace>
  <inkml:trace contextRef="#ctx0" brushRef="#br0" timeOffset="25398.9">3619 161 24575,'-1'0'0,"0"1"0,0-1 0,0 1 0,0 0 0,0-1 0,1 1 0,-1 0 0,0-1 0,0 1 0,0 0 0,1 0 0,-1 0 0,0 0 0,1-1 0,-1 1 0,1 0 0,-1 0 0,1 0 0,0 0 0,-1 1 0,1-1 0,0 0 0,-1 2 0,-4 25 0,4-24 0,-3 23 0,4-26 0,0 0 0,0 0 0,-1 1 0,1-1 0,-1 0 0,1 0 0,-1 0 0,1 0 0,-1 1 0,0-1 0,1 0 0,-1 0 0,0 0 0,0 0 0,0-1 0,-1 2 0,2-2 0,1 0 0,-1 0 0,0 0 0,0 0 0,0 0 0,1 0 0,-1 0 0,0 0 0,0 0 0,0 0 0,1 0 0,-1 0 0,0 0 0,0-1 0,0 1 0,1 0 0,-1 0 0,0 0 0,0 0 0,0 0 0,0-1 0,1 1 0,-1 0 0,0 0 0,0 0 0,0-1 0,0 1 0,0 0 0,0 0 0,0 0 0,0-1 0,0 1 0,0 0 0,1 0 0,-1-1 0,0 1 0,0 0 0,0 0 0,0 0 0,0-1 0,-1 1 0,1 0 0,0 0 0,0-1 0,0 1 0,0 0 0,0 0 0,0 0 0,0-1 0,0 1 0,0 0 0,-1 0 0,1 0 0,0 0 0,0-1 0,0 1 0,0 0 0,-1 0 0,1 0 0,0 0 0,0 0 0,0 0 0,0-1 0,-1 1 0,1 0 0,6 1 0,0 0 0,0 1 0,0 0 0,-1 0 0,1 0 0,-1 1 0,10 5 0,26 10 0,-38-17 0,0-1 0,0 1 0,-1-1 0,1 0 0,0 1 0,0-1 0,0-1 0,0 1 0,-1 0 0,1-1 0,0 1 0,0-1 0,5-2 0,-6 2 0,0 1 0,0-1 0,0-1 0,0 1 0,0 0 0,0 0 0,0-1 0,-1 1 0,1-1 0,0 0 0,-1 1 0,1-1 0,-1 0 0,1 0 0,-1 0 0,0 0 0,0 0 0,0 0 0,0 0 0,-1 0 0,1-1 0,0 1 0,-1 0 0,1 0 0,-1-1 0,0 1 0,0 0 0,0-1 0,0 1 0,0 0 0,-1-1 0,1 1 0,-1 0 0,1 0 0,-1-1 0,0 1 0,0 0 0,-1-2 0,0-1 0,0 1 0,-1-1 0,1 1 0,-1 0 0,0 0 0,0 0 0,0 1 0,-1-1 0,1 1 0,-1 0 0,0 0 0,0 0 0,0 0 0,0 0 0,-1 1 0,1 0 0,-7-2 0,9 3 0,0 1 0,0-1 0,-1 1 0,1 0 0,0 0 0,0 0 0,0 0 0,0 0 0,0 1 0,-1-1 0,1 1 0,0-1 0,0 1 0,0 0 0,0 0 0,0-1 0,0 2 0,0-1 0,1 0 0,-1 0 0,0 0 0,1 1 0,-1-1 0,0 1 0,-1 2 0,2-2 0,0-1 0,1 0 0,-1 1 0,0-1 0,1 1 0,-1-1 0,1 1 0,-1-1 0,1 1 0,0 0 0,0-1 0,0 1 0,0-1 0,0 1 0,0 0 0,0-1 0,0 1 0,1-1 0,-1 1 0,1 0 0,-1-1 0,1 1 0,-1-1 0,1 0 0,0 1 0,0-1 0,0 1 0,0-1 0,0 0 0,0 0 0,0 0 0,0 1 0,0-1 0,1 0 0,0 0 0,2 2-195,1 0 0,-1-1 0,0 1 0,1-1 0,-1 0 0,7 1 0,8 2-6631</inkml:trace>
  <inkml:trace contextRef="#ctx0" brushRef="#br0" timeOffset="26225.01">4250 78 24575,'0'1'0,"1"-1"0,0 1 0,-1-1 0,1 1 0,-1-1 0,1 1 0,0-1 0,0 0 0,-1 1 0,1-1 0,0 0 0,0 1 0,-1-1 0,1 0 0,0 0 0,0 0 0,0 0 0,-1 0 0,3 0 0,18 1 0,-20-1 0,6 0 0,-1-1 0,0 1 0,0-1 0,11-3 0,-16 4 0,1-1 0,0 1 0,-1-1 0,1 1 0,-1-1 0,1 0 0,-1 1 0,0-1 0,1 0 0,-1 0 0,0 0 0,1 0 0,-1 0 0,0-1 0,0 1 0,0 0 0,0 0 0,0-1 0,0 1 0,-1-1 0,1 1 0,0-1 0,0-1 0,-1 2 0,0 1 0,0 0 0,0-1 0,1 1 0,-1 0 0,0-1 0,0 1 0,0 0 0,0-1 0,0 1 0,-1-1 0,1 1 0,0 0 0,0-1 0,0 1 0,0 0 0,0-1 0,0 1 0,0 0 0,-1 0 0,1-1 0,0 1 0,0 0 0,0-1 0,-1 1 0,1 0 0,0 0 0,0 0 0,-1-1 0,1 1 0,0 0 0,-1 0 0,1 0 0,0-1 0,-1 1 0,1 0 0,0 0 0,-1 0 0,1 0 0,0 0 0,-1 0 0,1 0 0,0 0 0,-1 0 0,1 0 0,0 0 0,-1 0 0,1 0 0,0 0 0,-1 0 0,1 0 0,0 0 0,-1 1 0,1-1 0,0 0 0,-1 0 0,1 0 0,0 0 0,-1 1 0,-19 10 0,16-8 0,0 1 0,0-1 0,1 1 0,0 0 0,-1 0 0,2 0 0,-1 0 0,0 1 0,1-1 0,0 1 0,-3 8 0,4-12 0,1 1 0,0-1 0,0 0 0,-1 1 0,1-1 0,0 1 0,0-1 0,0 1 0,1-1 0,-1 0 0,0 1 0,1-1 0,-1 1 0,0-1 0,1 0 0,0 1 0,-1-1 0,2 1 0,-1 0 0,0-1 0,1 1 0,-1-1 0,1 0 0,0 0 0,-1 0 0,1 0 0,0 0 0,0 0 0,-1 0 0,1 0 0,0-1 0,0 1 0,0-1 0,0 0 0,4 1 0,17-2 0,-19 2 0,-11 5 0,1 0 0,4-5 0,0 1 0,1 0 0,-1-1 0,0 1 0,1 0 0,0 0 0,-1 0 0,1 0 0,0 0 0,0 0 0,0 0 0,0 0 0,0 0 0,1 1 0,-1-1 0,0 0 0,1 1 0,0-1 0,0 0 0,0 1 0,0-1 0,0 0 0,0 1 0,0-1 0,1 0 0,-1 0 0,1 1 0,0-1 0,1 4 0,0-4 0,-1 0 0,0 0 0,1 0 0,0-1 0,-1 1 0,1 0 0,0-1 0,0 1 0,0-1 0,0 1 0,0-1 0,0 0 0,0 0 0,1 0 0,-1 0 0,0-1 0,1 1 0,-1 0 0,0-1 0,1 0 0,-1 1 0,1-1 0,-1 0 0,1 0 0,-1-1 0,0 1 0,1 0 0,3-2 0,20-8-1365,-17 3-5461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15:56.542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35 466 24575,'0'-10'0,"0"7"0,1 0 0,-1 0 0,0 0 0,0 1 0,0-1 0,-1 0 0,1 0 0,-1 0 0,1 0 0,-1 1 0,0-1 0,-2-4 0,2 9 0,-1 1 0,1 0 0,0 0 0,1-1 0,-1 1 0,0 0 0,1 0 0,0 0 0,-1 4 0,5 540 0,5-254 0,-37 513 0,23-681 0,16 186 0,-10-378-1365,-2 31-5461</inkml:trace>
  <inkml:trace contextRef="#ctx0" brushRef="#br0" timeOffset="1468.88">35 443 24575,'0'-1'0,"0"0"0,0 0 0,0 0 0,1 0 0,-1-1 0,1 1 0,-1 0 0,1 0 0,-1 0 0,1 0 0,-1 0 0,1 0 0,0 0 0,0 0 0,-1 0 0,1 1 0,0-1 0,0 0 0,0 0 0,0 1 0,0-1 0,0 0 0,0 1 0,0-1 0,0 1 0,0 0 0,1-1 0,-1 1 0,0 0 0,2-1 0,41-3 0,-35 4 0,384-3 0,74-4 0,-89-20 0,90-6 0,1029 5 0,-1483 27 0,-9 1 0,1 0 0,0 0 0,0 0 0,10 2 0,-16-1 0,1-1 0,0 0 0,0 0 0,0 1 0,0-1 0,-1 0 0,1 1 0,0-1 0,0 1 0,-1-1 0,1 1 0,0-1 0,-1 1 0,1-1 0,0 1 0,-1 0 0,1-1 0,-1 1 0,1 0 0,-1 0 0,1-1 0,-1 1 0,0 0 0,1 0 0,-1 0 0,0 0 0,0-1 0,1 1 0,-1 0 0,0 0 0,0 0 0,0 0 0,0 0 0,0 0 0,-1 1 0,-30 147 0,-8 184 0,23-187 0,3 169 0,10-166 0,-14 70 0,-1 12 0,16 371 57,3-318-1479,-1-276-5404</inkml:trace>
  <inkml:trace contextRef="#ctx0" brushRef="#br0" timeOffset="3298.98">27 2455 24575,'-6'0'0,"1"0"0,3 11 0,0 27 0,2 0 0,2 0 0,1 0 0,11 49 0,-11-70 0,6 38 0,0-8 0,-2 0 0,0 58 0,-7-103 0,0 1 0,0-1 0,0 0 0,0 0 0,1 0 0,-1 0 0,0 0 0,1 1 0,0-1 0,-1 0 0,1 0 0,0 0 0,0 0 0,1 2 0,0-3 0,0 0 0,-1 0 0,1 0 0,0 1 0,-1-2 0,1 1 0,0 0 0,0 0 0,0-1 0,0 1 0,-1-1 0,1 1 0,0-1 0,0 0 0,4 0 0,46 1 0,1-3 0,75-11 0,-41 2 0,344-28 0,465-55 0,-2 1 0,-770 84 0,141-4 0,-220 14 0,-28 1 0,1-1 0,-1-1 0,1-1 0,-1-1 0,1 0 0,23-7 0,-40 9-23,0 0-1,-1 0 1,1 0-1,-1 0 1,1 0-1,0 0 0,-1-1 1,1 1-1,-1 0 1,1 0-1,-1-1 1,1 1-1,-1 0 1,1-1-1,-1 1 1,1-1-1,-1 1 1,1-1-1,-1 1 0,0-1 1,1 1-1,-1-1 1,0 1-1,0-1 1,1 1-1,-1-1 1,0 1-1,0-1 1,0 0-1,1 1 1,-1-1-1,0 1 0,0-1 1,0 0-1,0 1 1,0-1-1,0 1 1,0-1-1,-1 0 1,1 1-1,0-1 1,0 1-1,0-1 0,0 1 1,-1-1-1,1 1 1,0-1-1,-1 0 1,1 1-1,0 0 1,-1-1-1,1 1 1,-1-1-1,1 1 1,-1-1-1,1 1 0,-2-1 1,-8-8-6803</inkml:trace>
  <inkml:trace contextRef="#ctx0" brushRef="#br0" timeOffset="5395.95">177 616 24575,'-2'62'0,"-2"-1"0,-24 114 0,25-204 0,2-27 0,0-12 0,0 28 0,1 0 0,6-42 0,-6 81 0,0 0 0,0 0 0,0 0 0,0 1 0,1-1 0,-1 0 0,0 0 0,0 0 0,1 0 0,-1 0 0,0 0 0,1 1 0,-1-1 0,1 0 0,-1 0 0,1 1 0,-1-1 0,1 0 0,0 0 0,-1 1 0,1-1 0,0 1 0,0-1 0,-1 1 0,1-1 0,1 0 0,-1 1 0,0 0 0,1 0 0,-1 1 0,0-1 0,0 0 0,0 0 0,1 1 0,-1-1 0,0 0 0,0 1 0,0-1 0,0 1 0,0 0 0,0-1 0,0 1 0,2 1 0,2 4 0,1-1 0,-1 1 0,0 0 0,0 0 0,4 7 0,-7-9 0,1 0 0,-1 0 0,0 1 0,0-1 0,-1 1 0,1 0 0,-1-1 0,0 1 0,-1 0 0,1 0 0,-1 7 0,0-10 0,0 0 0,0 1 0,-1-1 0,1 0 0,-1 0 0,0 0 0,0 0 0,1-1 0,-1 1 0,0 0 0,-1 0 0,1 0 0,0-1 0,0 1 0,-1-1 0,1 1 0,-1-1 0,0 1 0,1-1 0,-1 0 0,0 0 0,0 0 0,1 0 0,-1 0 0,0 0 0,0 0 0,0-1 0,-4 1 0,-9 1 0,6-1 0,17 3 0,0 0 13,0 0-1,-1 0 1,1 0-1,-1 1 1,-1 1-1,1-1 1,-1 1-1,0 0 1,8 10-1,-8-9-177,0 0-1,1 0 1,-1-1-1,1 0 0,0-1 1,1 1-1,0-1 1,10 5-1,-3-5-6660</inkml:trace>
  <inkml:trace contextRef="#ctx0" brushRef="#br0" timeOffset="6162.28">440 781 24575,'0'-4'0,"-1"0"0,0 0 0,0 0 0,0 0 0,-1 1 0,1-1 0,-1 0 0,0 0 0,0 1 0,0 0 0,-1-1 0,-5-5 0,8 8 0,-1 0 0,0 0 0,0-1 0,0 1 0,0 0 0,0 0 0,0 0 0,-1 0 0,1 0 0,0 1 0,0-1 0,-1 0 0,1 1 0,-1-1 0,1 0 0,0 1 0,-1 0 0,1-1 0,-1 1 0,1 0 0,-1 0 0,1 0 0,-1 0 0,1 0 0,-1 0 0,1 0 0,-1 0 0,1 1 0,-1-1 0,1 0 0,-1 1 0,1 0 0,0-1 0,-1 1 0,1 0 0,-3 1 0,2 0 0,1 1 0,-1-1 0,0 0 0,1 1 0,0-1 0,-1 1 0,1-1 0,0 1 0,0-1 0,0 1 0,1 0 0,-1 0 0,1-1 0,-1 1 0,1 0 0,0 0 0,0 0 0,0 0 0,1-1 0,-1 1 0,1 0 0,-1 0 0,3 4 0,-3-4 0,1-1 0,0 0 0,0 0 0,0 0 0,0 0 0,0 0 0,0 0 0,1 0 0,-1 0 0,1 0 0,-1-1 0,1 1 0,-1 0 0,1-1 0,0 1 0,0-1 0,0 0 0,0 0 0,0 0 0,0 0 0,0 0 0,0 0 0,1 0 0,-1-1 0,0 1 0,0-1 0,1 0 0,-1 1 0,3-1 0,-4 0 0,0-1 0,0 1 0,-1 0 0,1 0 0,0 0 0,0-1 0,-1 1 0,1 0 0,0-1 0,0 1 0,-1-1 0,1 1 0,0 0 0,-1-1 0,1 0 0,0 1 0,-1-1 0,1 1 0,-1-1 0,1 0 0,-1 1 0,1-1 0,-1 0 0,0 0 0,1 1 0,-1-1 0,0 0 0,0 0 0,1 0 0,-1 1 0,0-1 0,0 0 0,0 0 0,0 0 0,0-1 0,0 1 0,0 0 0,0 0 0,0 0 0,0 0 0,1 0 0,-1 0 0,0 0 0,1 0 0,-1 0 0,1 0 0,-1 0 0,1 0 0,-1 0 0,2-1 0,27 23 0,-26-20 0,0 1 0,0-1 0,1 0 0,-1 0 0,0 0 0,0-1 0,0 1 0,1-1 0,-1 0 0,0 0 0,0 0 0,1 0 0,-1 0 0,0-1 0,0 0 0,1 1 0,-1-1 0,0 0 0,0-1 0,0 1 0,0 0 0,0-1 0,0 0 0,-1 0 0,1 1 0,0-2 0,-1 1 0,0 0 0,1 0 0,-1-1 0,0 1 0,0-1 0,0 0 0,-1 0 0,1 0 0,-1 0 0,1 0 0,-1 0 0,0 0 0,0 0 0,-1 0 0,1 0 0,0-1 0,-1 1 0,0 0 0,0 0 0,0-1 0,-1-4 0,-3 52 0,10 8 0,2 0 0,20 69 0,6 37 0,-32-121 0,-2-36 0,0 0 0,0-1 0,0 1 0,0 0 0,0-1 0,0 1 0,0 0 0,0-1 0,0 1 0,0-1 0,-1 1 0,1 0 0,0-1 0,0 1 0,-1-1 0,1 1 0,0-1 0,-1 1 0,1-1 0,-1 1 0,1-1 0,-1 1 0,1-1 0,-1 1 0,1-1 0,-1 0 0,1 1 0,-1-1 0,1 0 0,-1 1 0,1-1 0,-1 0 0,0 0 0,1 0 0,-1 1 0,0-1 0,1 0 0,-1 0 0,0 0 0,1 0 0,-1 0 0,1 0 0,-1 0 0,0-1 0,1 1 0,-1 0 0,0 0 0,1 0 0,-1-1 0,0 1 0,-3-2 7,1 0 0,1-1 0,-1 1 0,0 0 0,0-1 0,1 1-1,-1-1 1,1 0 0,0 0 0,0 0 0,0 0 0,0 0 0,1-1 0,-3-5 0,-14-52-1307,17 59 1131,-8-40-6657</inkml:trace>
  <inkml:trace contextRef="#ctx0" brushRef="#br0" timeOffset="6318.96">523 556 24575,'0'-2'0,"2"-2"0,4 1 0,1 0-8191</inkml:trace>
  <inkml:trace contextRef="#ctx0" brushRef="#br0" timeOffset="6746.77">688 699 24575,'-1'1'0,"0"1"0,0 0 0,1 0 0,-1-1 0,0 1 0,1 0 0,0 0 0,-1 0 0,1 0 0,0 0 0,0 3 0,0-3 0,-1 4 0,1 0 0,0 0 0,0 0 0,0 0 0,1-1 0,0 1 0,0 0 0,3 9 0,-3-13 0,0 0 0,0 0 0,0 0 0,0-1 0,1 1 0,-1 0 0,1 0 0,-1-1 0,1 1 0,0-1 0,-1 1 0,1-1 0,0 0 0,0 1 0,0-1 0,0 0 0,0-1 0,0 1 0,0 0 0,0 0 0,1-1 0,-1 1 0,0-1 0,0 0 0,4 0 0,-4 1 5,0-1-1,0 0 1,0 0 0,0 0-1,0 0 1,0 0-1,0-1 1,0 1 0,0-1-1,0 1 1,0-1 0,0 0-1,0 0 1,0 1-1,0-1 1,0-1 0,-1 1-1,1 0 1,-1 0-1,1-1 1,-1 1 0,1 0-1,-1-1 1,0 0-1,2-2 1,0-1-154,-2 1 1,1-1-1,-1 0 1,1 0-1,-1 0 1,-1 0-1,1 0 1,-1 0-1,0-7 1,0-5-6678</inkml:trace>
  <inkml:trace contextRef="#ctx0" brushRef="#br0" timeOffset="7402.48">965 751 24575,'29'12'0,"-4"-10"0,-9 0 0,-30-2 0,0 0 0,7-1 0,0 1 0,0 0 0,-1 0 0,1 1 0,0 0 0,0 0 0,0 1 0,-9 2 0,16-4 0,0 0 0,0 0 0,0 0 0,1 0 0,-1 0 0,0 0 0,0 0 0,0 0 0,0 0 0,0 1 0,0-1 0,0 0 0,0 0 0,0 0 0,0 0 0,0 0 0,0 0 0,0 0 0,0 0 0,0 0 0,0 0 0,0 0 0,0 0 0,0 0 0,0 0 0,0 0 0,1 0 0,-1 0 0,0 0 0,0 0 0,0 0 0,0 1 0,0-1 0,0 0 0,0 0 0,0 0 0,0 0 0,0 0 0,0 0 0,0 0 0,0 0 0,0 0 0,-1 0 0,1 0 0,0 0 0,0 0 0,0 0 0,0 0 0,0 0 0,0 1 0,0-1 0,0 0 0,0 0 0,0 0 0,0 0 0,0 0 0,0 0 0,0 0 0,0 0 0,0 0 0,0 0 0,0 0 0,0 0 0,0 0 0,9 2 0,11 0 0,55-8-1365,-59 5-5461</inkml:trace>
  <inkml:trace contextRef="#ctx0" brushRef="#br0" timeOffset="9467.94">1393 196 24575,'-7'-5'0,"5"3"0,0 0 0,-1 1 0,1-1 0,-1 1 0,0-1 0,1 1 0,-7-2 0,8 3 0,0 0 0,0 0 0,0 1 0,0-1 0,0 0 0,0 0 0,0 0 0,1 1 0,-1-1 0,0 0 0,0 1 0,0-1 0,0 1 0,0-1 0,0 1 0,1-1 0,-1 1 0,0 0 0,0 0 0,1-1 0,-1 1 0,0 0 0,1 0 0,-1-1 0,1 1 0,-1 0 0,1 0 0,-1 2 0,-2 4 0,1 0 0,-1 0 0,1 0 0,1 0 0,-1 0 0,1 1 0,1-1 0,-1 0 0,1 1 0,1-1 0,1 13 0,-1-16 0,0 0 0,0-1 0,0 1 0,0-1 0,0 1 0,1-1 0,0 1 0,0-1 0,0 0 0,0 0 0,3 3 0,-3-4 0,-1 0 0,1-1 0,0 1 0,0-1 0,0 0 0,1 0 0,-1 0 0,0 0 0,0 0 0,1 0 0,-1 0 0,0-1 0,1 1 0,-1-1 0,0 1 0,1-1 0,-1 0 0,4 0 0,-3-1 0,0 1 0,0-1 0,0 1 0,0-1 0,0 0 0,0 0 0,-1 0 0,1 0 0,0 0 0,-1-1 0,1 1 0,-1-1 0,1 0 0,-1 0 0,0 0 0,3-3 0,1-2 0,-1 0 0,0 0 0,8-16 0,-5 6 0,-6 17 0,-1 0 0,0 0 0,1 1 0,-1-1 0,0 0 0,1 0 0,-1 1 0,0-1 0,0 1 0,1-1 0,-1 1 0,2 1 0,3 0 0,-3-1 0,1 0 0,0 0 0,0-1 0,0 0 0,-1 0 0,1 0 0,0 0 0,0 0 0,0-1 0,5-1 0,-8 2 0,-1 0 0,1-1 0,0 1 0,0 0 0,0-1 0,0 1 0,0-1 0,0 1 0,-1-1 0,1 1 0,0-1 0,0 0 0,-1 1 0,1-1 0,0 0 0,-1 1 0,1-1 0,-1 0 0,1 0 0,-1 0 0,1 0 0,-1 1 0,0-1 0,1 0 0,-1 0 0,0 0 0,0 0 0,0 0 0,0 0 0,0 0 0,0 0 0,0 0 0,0 0 0,0 0 0,0 0 0,0 0 0,0 0 0,-1 0 0,1 1 0,0-1 0,-1 0 0,1 0 0,-1 0 0,1 0 0,-1 1 0,0-2 0,0 0 0,0 1 0,1-1 0,-1 1 0,0 0 0,0 0 0,0-1 0,0 1 0,0 0 0,0 0 0,-1 0 0,1 0 0,0 0 0,0 0 0,-1 0 0,1 1 0,-1-1 0,1 0 0,0 1 0,-1-1 0,1 1 0,-1 0 0,1-1 0,-1 1 0,0 0 0,1 0 0,-1 0 0,1 0 0,-1 0 0,1 0 0,-1 1 0,1-1 0,-1 0 0,-1 2 0,1-2 0,0 1 0,0 0 0,0 1 0,0-1 0,0 0 0,0 1 0,1-1 0,-1 1 0,1-1 0,-1 1 0,1 0 0,-1-1 0,1 1 0,0 0 0,0 0 0,0 0 0,0 0 0,0 0 0,0 0 0,1 1 0,-1-1 0,0 4 0,1-3 0,0-1 0,0 1 0,0 0 0,0-1 0,0 1 0,0-1 0,1 1 0,0 0 0,-1-1 0,1 1 0,0-1 0,0 0 0,0 1 0,0-1 0,1 0 0,-1 1 0,1-1 0,-1 0 0,1 0 0,0 0 0,0 0 0,0-1 0,3 3 0,-3-2 0,0-2 0,0 1 0,0 0 0,0 0 0,0-1 0,0 1 0,0-1 0,1 1 0,-1-1 0,0 0 0,0 0 0,0 0 0,1 0 0,-1 0 0,0-1 0,0 1 0,0-1 0,0 1 0,0-1 0,0 0 0,0 0 0,0 0 0,0 0 0,0 0 0,0 0 0,0 0 0,-1-1 0,3-1 0,0-2 0,0 1 0,0-1 0,-1 1 0,1-1 0,-1 0 0,2-6 0,-2 6 0,-1 0 0,1 0 0,0 1 0,0-1 0,0 1 0,7-6 0,-10 9 0,1 1 0,-1-1 0,1 1 0,0 0 0,-1-1 0,1 1 0,-1 0 0,1-1 0,0 1 0,0 0 0,-1 0 0,1-1 0,0 1 0,-1 0 0,1 0 0,0 0 0,-1 0 0,1 0 0,0 0 0,0 0 0,-1 0 0,1 0 0,0 0 0,-1 1 0,1-1 0,1 0 0,-1 1 0,0 0 0,1 0 0,-1 0 0,0 0 0,1 0 0,-1 1 0,0-1 0,0 0 0,0 1 0,2 2 0,0 3 0,0-1 0,0 1 0,4 14 0,-4-6 0,0-5 0,1-23 0,-4 9 0,1 1 0,-1-1 0,1 0 0,0 1 0,0-1 0,0 1 0,1 0 0,-1-1 0,1 1 0,0 0 0,0 0 0,0 0 0,0 0 0,4-4 0,-5 7 0,0 0 0,-1 0 0,1 0 0,0-1 0,0 1 0,-1 0 0,1 0 0,0 0 0,0 0 0,-1 0 0,1 0 0,0 0 0,0 0 0,-1 0 0,1 1 0,0-1 0,-1 0 0,1 0 0,0 1 0,-1-1 0,1 0 0,0 1 0,-1-1 0,1 1 0,0-1 0,-1 1 0,1-1 0,-1 1 0,1-1 0,-1 1 0,0-1 0,1 1 0,-1 0 0,1-1 0,-1 1 0,0 0 0,1 1 0,11 26 0,-10-16-118,-2-6 168,1-1 0,1 1-1,-1-1 1,4 10 0,-5-15-79,1 1 0,-1-1-1,0 1 1,0-1 0,1 1-1,-1-1 1,1 1 0,-1-1-1,0 1 1,1-1 0,-1 0-1,1 1 1,-1-1 0,1 1-1,-1-1 1,1 0 0,-1 0-1,1 1 1,-1-1-1,1 0 1,0 0 0,-1 1-1,1-1 1,-1 0 0,1 0-1,0 0 1,-1 0 0,1 0-1,-1 0 1,1 0 0,0 0-1,-1 0 1,1-1 0,-1 1-1,1 0 1,-1 0 0,1 0-1,0-1 1,-1 1 0,1 0-1,-1 0 1,1-1 0,-1 1-1,1-1 1,-1 1 0,0 0-1,1-1 1,-1 1 0,1-1-1,-1 0 1,7-6-6797</inkml:trace>
  <inkml:trace contextRef="#ctx0" brushRef="#br0" timeOffset="9663.79">1806 203 24575,'0'-5'-8850,"0"-5"8850,0-4 3803,0 3-3803,0 6 1527,0 6-1527,3 7 818,0 7-818,0 2 2702,0 1-2702,-1 0 0,1 0 0,1-1 0,0-3-8191</inkml:trace>
  <inkml:trace contextRef="#ctx0" brushRef="#br0" timeOffset="9823.16">1799 203 24575,'2'0'0,"5"0"0,5 0 0,6 0 0,3 0 0,-1 0-8191</inkml:trace>
  <inkml:trace contextRef="#ctx0" brushRef="#br0" timeOffset="10262.39">2016 188 24575,'1'0'0,"-1"-1"0,0 0 0,0 0 0,0 0 0,-1 0 0,1 0 0,0 0 0,0 0 0,0 0 0,-1 0 0,1 0 0,0 1 0,-1-1 0,1 0 0,-1 0 0,1 0 0,-1 1 0,1-1 0,-1 0 0,0 1 0,1-1 0,-1 0 0,0 1 0,0-1 0,1 1 0,-1-1 0,0 1 0,0-1 0,0 1 0,0 0 0,1-1 0,-1 1 0,0 0 0,0 0 0,0-1 0,0 1 0,0 0 0,0 0 0,0 0 0,-1 0 0,0 1 0,0-1 0,-1 0 0,1 1 0,0-1 0,0 1 0,0 0 0,0 0 0,-1 0 0,1 0 0,0 0 0,1 0 0,-1 0 0,0 1 0,0-1 0,-2 3 0,1 1 0,1-1 0,0 0 0,0 1 0,0 0 0,0-1 0,1 1 0,0 0 0,0 0 0,0 0 0,0 0 0,1 6 0,0-8 0,0 0 0,0-1 0,0 1 0,1-1 0,-1 1 0,1-1 0,0 1 0,-1-1 0,1 1 0,2 3 0,-2-5 0,0 0 0,0 0 0,-1 0 0,1 0 0,0-1 0,0 1 0,0 0 0,0 0 0,0-1 0,0 1 0,0 0 0,0-1 0,0 1 0,0-1 0,1 1 0,-1-1 0,0 0 0,0 0 0,0 1 0,1-1 0,-1 0 0,0 0 0,1 0 0,0-1 0,0 1 0,0 0 0,-1-1 0,1 0 0,-1 1 0,1-1 0,-1 0 0,1 0 0,-1 0 0,1 0 0,-1 0 0,1 0 0,-1 0 0,0 0 0,0-1 0,0 1 0,0 0 0,0-1 0,0 1 0,0-1 0,0 1 0,-1-1 0,1 0 0,0 1 0,-1-1 0,1 0 0,-1-2 0,2-3 0,0 0 0,-1 0 0,0-1 0,-1-14 0,1 28-80,1 0 0,-1 0-1,1-1 1,0 1 0,0-1-1,1 1 1,-1-1 0,1 0-1,0 0 1,1 0 0,-1 0 0,1-1-1,0 0 1,0 1 0,1-1-1,5 4 1,2 0-6746</inkml:trace>
  <inkml:trace contextRef="#ctx0" brushRef="#br0" timeOffset="10648.88">2129 196 24575,'0'-1'0,"0"1"0,0-1 0,0 1 0,0 0 0,1-1 0,-1 1 0,0-1 0,0 1 0,0-1 0,0 1 0,0-1 0,0 1 0,0 0 0,-1-1 0,1 1 0,0-1 0,0 1 0,0-1 0,0 1 0,0 0 0,-1-1 0,1 1 0,0-1 0,0 1 0,-1 0 0,1-1 0,0 1 0,-1-1 0,-5 13 0,-3 25 0,9-35 0,1 0 0,-1 1 0,1-1 0,-1 0 0,1 1 0,0-1 0,0 0 0,0 0 0,0 0 0,0 0 0,0 0 0,0 0 0,1 0 0,-1 0 0,1 0 0,0-1 0,-1 1 0,1 0 0,0-1 0,0 0 0,0 1 0,0-1 0,0 0 0,0 0 0,0 0 0,1 0 0,-1 0 0,0-1 0,5 1 0,-5 0 0,0-1 0,0 1 0,1-1 0,-1 0 0,1 0 0,-1 0 0,0 0 0,1-1 0,-1 1 0,0 0 0,1-1 0,-1 0 0,0 1 0,0-1 0,0 0 0,0 0 0,1-1 0,-1 1 0,0 0 0,-1-1 0,1 1 0,0-1 0,0 1 0,-1-1 0,1 0 0,-1 0 0,1 0 0,-1 0 0,0 0 0,1-2 0,1-9 0,0 0 0,-2 0 0,1 1 0,-2-1 0,0 0 0,-2-24 0,1 28 0,1 38-455,1 0 0,7 32 0,-6-44-6371</inkml:trace>
  <inkml:trace contextRef="#ctx0" brushRef="#br0" timeOffset="10837.21">2234 188 24575,'0'-2'0,"2"-2"0,6 1 0,6 0 0,7 2 0,7-1 0,-1-1 0,-3 0-8191</inkml:trace>
  <inkml:trace contextRef="#ctx0" brushRef="#br0" timeOffset="11362.19">2527 83 24575,'0'36'0,"9"67"0,-8-90 0,-5-18 0,-7-24 0,7 14 0,0 0 0,1-1 0,0 1 0,1-1 0,1 1 0,2-26 0,-2 41 0,1-1 0,0 0 0,0 1 0,0-1 0,0 0 0,0 1 0,0-1 0,1 0 0,-1 1 0,0-1 0,0 0 0,0 1 0,1-1 0,-1 0 0,0 1 0,1-1 0,-1 1 0,0-1 0,1 1 0,-1-1 0,1 1 0,-1-1 0,1 1 0,-1-1 0,1 1 0,-1-1 0,1 1 0,-1 0 0,1-1 0,0 1 0,-1 0 0,1 0 0,0-1 0,-1 1 0,1 0 0,0 0 0,-1 0 0,1 0 0,0 0 0,-1 0 0,1 0 0,0 0 0,-1 0 0,1 0 0,0 0 0,-1 0 0,1 1 0,0-1 0,-1 0 0,1 0 0,-1 1 0,1-1 0,0 0 0,-1 1 0,2 0 0,2 2 0,0 0 0,0 0 0,-1 0 0,1 1 0,-1-1 0,4 6 0,0 0 0,-1 1 0,0-1 0,-1 2 0,0-1 0,3 12 0,-6-18 0,-1 0 0,1 0 0,-1 1 0,-1-1 0,1 1 0,0-1 0,-1 0 0,0 1 0,0-1 0,0 1 0,-1-1 0,0 1 0,1-1 0,-2 0 0,-2 9 0,3-11 0,-1 0 0,1 0 0,-1 0 0,0 0 0,0-1 0,1 1 0,-1 0 0,0-1 0,-1 0 0,1 1 0,0-1 0,0 0 0,-1 0 0,1 0 0,0 0 0,-1 0 0,1-1 0,-1 1 0,1-1 0,-1 0 0,1 1 0,-1-1 0,1 0 0,-5-1 0,6 1-29,1 0-1,0 0 0,0 0 1,-1 0-1,1 0 0,0 0 0,0 0 1,-1 0-1,1-1 0,0 1 1,-1 0-1,1 0 0,0 0 1,0 0-1,-1 0 0,1 0 1,0-1-1,0 1 0,0 0 1,-1 0-1,1 0 0,0-1 1,0 1-1,0 0 0,-1 0 1,1-1-1,0 1 0,0 0 1,0 0-1,0-1 0,0 1 0,0 0 1,0 0-1,0-1 0,0 1 1,0 0-1,0-1 0,0 1 1,0 0-1,0 0 0,0-1 1,0 1-1,0 0 0,0-1 1,0 1-1</inkml:trace>
  <inkml:trace contextRef="#ctx0" brushRef="#br0" timeOffset="11903.42">2714 181 24575,'3'0'0,"0"0"0,-1-1 0,1 1 0,0 0 0,-1-1 0,1 0 0,0 0 0,-1 0 0,1 0 0,-1 0 0,0 0 0,1-1 0,-1 1 0,0-1 0,0 1 0,1-1 0,-1 0 0,-1 0 0,1 0 0,0 0 0,0 0 0,-1 0 0,1-1 0,-1 1 0,0 0 0,2-4 0,-3 5 0,0 1 0,0-1 0,0 1 0,0-1 0,0 1 0,1 0 0,-1-1 0,0 1 0,0-1 0,0 1 0,0-1 0,0 1 0,0 0 0,-1-1 0,1 1 0,0-1 0,0 1 0,0 0 0,0-1 0,0 1 0,-1-1 0,1 1 0,0 0 0,0-1 0,-1 1 0,1 0 0,0-1 0,0 1 0,-1 0 0,1-1 0,-1 1 0,-13 2 0,-13 15 0,26-15 0,-1 0 0,0 0 0,1 0 0,0 0 0,-1 0 0,1 0 0,0 0 0,0 0 0,0 0 0,0 1 0,1-1 0,-1 0 0,0 1 0,1-1 0,0 1 0,-1-1 0,1 1 0,0-1 0,1 1 0,-1-1 0,0 0 0,1 1 0,0 3 0,1-3 0,-1 0 0,1 0 0,0 0 0,0 0 0,0 0 0,0 0 0,0-1 0,1 1 0,-1-1 0,1 0 0,-1 1 0,1-1 0,0 0 0,0-1 0,4 3 0,-4-3 0,1 1 0,0 0 0,0-1 0,0 0 0,0 0 0,0 0 0,1 0 0,-1-1 0,0 0 0,0 1 0,0-2 0,8 0 0,-9 1 0,0-1 0,-1 0 0,1 0 0,-1 0 0,1 0 0,-1 0 0,1 0 0,-1-1 0,0 1 0,0-1 0,0 0 0,1 1 0,-2-1 0,1 0 0,0 0 0,0 0 0,-1-1 0,1 1 0,-1 0 0,1-1 0,0-2 0,2-8 0,-1 0 0,0 0 0,-1 0 0,0-1 0,-1 1 0,-1 0 0,-2-26 0,1 82-11,-1-20-327,2-1-1,0 0 1,5 31-1,-2-38-6487</inkml:trace>
  <inkml:trace contextRef="#ctx0" brushRef="#br0" timeOffset="12080.81">2850 196 24575,'0'-3'0,"2"0"0,4 0 0,3-3 0,3 1 0,2 1 0,4 1 0,0 1-8191</inkml:trace>
  <inkml:trace contextRef="#ctx0" brushRef="#br0" timeOffset="12748.72">3052 151 24575,'0'-2'0,"0"0"0,0 0 0,0 0 0,0 0 0,0 0 0,-1 0 0,1 1 0,-1-1 0,0 0 0,1 0 0,-1 0 0,0 0 0,0 1 0,0-1 0,0 0 0,0 1 0,0-1 0,-1 1 0,-1-2 0,3 3 0,-1-1 0,1 1 0,-1 0 0,0-1 0,1 1 0,-1 0 0,0 0 0,1 0 0,-1-1 0,0 1 0,1 0 0,-1 0 0,0 0 0,0 0 0,1 0 0,-1 0 0,0 1 0,1-1 0,-1 0 0,0 0 0,0 1 0,-1-1 0,1 1 0,-1 0 0,1 0 0,-1 0 0,1 1 0,0-1 0,-1 0 0,1 0 0,0 1 0,0-1 0,-2 3 0,-1 4 0,-1 0 0,1 0 0,1 1 0,-1-1 0,2 1 0,-1 0 0,-1 12 0,3-18 0,0 0 0,1 0 0,0 0 0,-1 0 0,1 0 0,0 0 0,0 0 0,1 0 0,-1-1 0,1 1 0,-1 0 0,1 0 0,0 0 0,0 0 0,0-1 0,1 1 0,-1 0 0,0-1 0,1 1 0,0-1 0,0 0 0,-1 1 0,2-1 0,-1 0 0,0 0 0,3 2 0,-4-3 0,0-1 0,0 0 0,-1 1 0,1-1 0,0 0 0,0 1 0,0-1 0,0 0 0,0 0 0,-1 0 0,1 0 0,0 0 0,0 0 0,0 0 0,0 0 0,0 0 0,0 0 0,0 0 0,-1-1 0,1 1 0,0 0 0,0-1 0,0 1 0,1-1 0,0-1 0,0 1 0,-1-1 0,1 0 0,0 0 0,-1 1 0,1-1 0,-1 0 0,0 0 0,2-3 0,0-2 0,0 0 0,0-1 0,0 1 0,2-15 0,0-26 0,7 75 0,-11-24 0,1 0 0,-1 0 0,0 1 0,1-1 0,0-1 0,0 1 0,0 0 0,0 0 0,0-1 0,1 1 0,-1-1 0,1 0 0,0 0 0,-1 0 0,1 0 0,0 0 0,0 0 0,0-1 0,0 1 0,1-1 0,-1 0 0,0 0 0,1 0 0,2 0 0,-4-2 0,-1 1 0,0 0 0,1-1 0,-1 0 0,0 1 0,1-1 0,-1 0 0,0 1 0,0-1 0,0 0 0,0 0 0,0 0 0,0 0 0,0 0 0,0 0 0,0-1 0,0 1 0,-1 0 0,1 0 0,0-1 0,-1 1 0,1 0 0,-1-1 0,1 1 0,-1 0 0,0-1 0,0 1 0,0-1 0,1-2 0,0-44 0,-1 47 0,17 41-1365,-9-27-5461</inkml:trace>
  <inkml:trace contextRef="#ctx0" brushRef="#br0" timeOffset="13106.95">3217 1 24575,'-1'0'0,"-1"4"0,1 3 0,-1 4 0,3 0 0,0-4 0,0-5 0,-1-3 0,-1 0 0,0 2 0,0 6 0,2 0 0,0 1-8191</inkml:trace>
  <inkml:trace contextRef="#ctx0" brushRef="#br0" timeOffset="13514.42">3337 23 24575,'-4'-4'0,"-5"-3"0,7 25 0,1 9 0,1-8 0,0-1 0,-2 1 0,-4 18 0,5-33 0,0-1 0,1 1 0,-1 0 0,1 0 0,0 0 0,0 0 0,0 0 0,0 0 0,1 0 0,0 5 0,0-8 0,0 0 0,-1 1 0,1-1 0,0 0 0,0 0 0,-1 1 0,1-1 0,0 0 0,0 0 0,0 0 0,1 0 0,-1 0 0,0 0 0,0-1 0,0 1 0,1 0 0,-1 0 0,0-1 0,1 1 0,-1-1 0,1 1 0,-1-1 0,0 0 0,1 0 0,-1 1 0,1-1 0,-1 0 0,1 0 0,-1 0 0,3-1 0,-3 1-97,1 0-1,0-1 1,0 1-1,0 0 1,0-1-1,0 0 1,-1 1-1,1-1 1,0 0-1,-1 0 1,1 0-1,0 0 0,1-1 1,5-7-6729</inkml:trace>
  <inkml:trace contextRef="#ctx0" brushRef="#br0" timeOffset="15980.91">1108 931 24575,'-3'0'-4589,"-3"0"4589,0 0-3602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16:27.976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19 0 24575,'-5'21'0,"-2"29"0,1 6-8191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16:31.383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26 924 24575,'0'-3'0,"0"-1"0,0 1 0,1-1 0,0 1 0,0-1 0,0 1 0,0 0 0,0 0 0,1-1 0,-1 1 0,1 0 0,3-4 0,-4 5 0,2-10 0,-10 10 0,6 2 0,-1 0 0,1 1 0,-1-1 0,1 1 0,-1-1 0,1 1 0,0 0 0,-1 0 0,1-1 0,0 1 0,0 0 0,0 0 0,-1 0 0,0 2 0,0 1 0,-1 0 0,1 1 0,0-1 0,0 0 0,1 1 0,-1 0 0,1-1 0,0 1 0,1 0 0,-1 0 0,1-1 0,0 1 0,0 0 0,0 0 0,1 0 0,-1-1 0,1 1 0,2 5 0,-2-7 0,-1-1 0,1 1 0,0-1 0,0 0 0,0 1 0,1-1 0,-1 0 0,1 0 0,-1 1 0,1-1 0,-1 0 0,1-1 0,0 1 0,0 0 0,0 0 0,0-1 0,1 1 0,-1-1 0,0 0 0,1 0 0,-1 0 0,0 0 0,1 0 0,0 0 0,-1-1 0,1 1 0,-1-1 0,1 1 0,0-1 0,-1 0 0,1 0 0,-1 0 0,6-2 0,-3 1 0,-1 0 0,1-1 0,-1 1 0,0-1 0,0 0 0,0-1 0,0 1 0,0-1 0,0 1 0,0-1 0,-1-1 0,1 1 0,-1 0 0,0-1 0,0 1 0,0-1 0,3-7 0,-4 8 0,0-1 0,0 1 0,-1-1 0,1 0 0,-1 0 0,0 1 0,0-1 0,-1 0 0,1 0 0,-1 0 0,0 0 0,1 0 0,-2 0 0,1 0 0,0 0 0,-1 0 0,0 0 0,0 1 0,0-1 0,0 0 0,-3-4 0,0 1 0,-1 0 0,0 1 0,0-1 0,-1 1 0,1 0 0,-1 1 0,0-1 0,-10-5 0,14 9 0,0 1 0,0 0 0,0 0 0,0 0 0,-1 0 0,1 0 0,0 1 0,-1-1 0,1 0 0,0 1 0,-1 0 0,1 0 0,-1 0 0,-2 0 0,3 0 0,1 1 0,-1-1 0,0 1 0,1 0 0,-1 0 0,1 0 0,-1 0 0,1 0 0,-1 0 0,1 0 0,-1 0 0,1 0 0,0 1 0,0-1 0,0 0 0,0 1 0,0-1 0,0 1 0,0 0 0,0-1 0,-1 4 0,-2 8-1365,2 0-5461</inkml:trace>
  <inkml:trace contextRef="#ctx0" brushRef="#br0" timeOffset="339.53">123 969 24575,'0'-2'0,"-1"-2"0,-1 5 0,-2 1 0,-1 6 0,-2 4 0,1 4 0,-5 3 0,1 1 0,-2-1 0,2 0 0,3-6 0,2-7 0,3-7 0</inkml:trace>
  <inkml:trace contextRef="#ctx0" brushRef="#br0" timeOffset="544.19">108 992 24575,'3'0'0,"3"2"0,3 2 0,2 1 0,3 1 0,-2 2 0,-2-1-8191</inkml:trace>
  <inkml:trace contextRef="#ctx0" brushRef="#br0" timeOffset="1344.25">86 1029 24575,'1'11'0,"0"-1"0,1 1 0,1-1 0,0 1 0,0-1 0,7 12 0,3 14 0,-9-23 0,-2-9 0,0 0 0,-1 1 0,1-1 0,-1 1 0,0-1 0,0 1 0,-1 0 0,0-1 0,1 1 0,-1 0 0,-1-1 0,1 1 0,-1-1 0,0 1 0,0 0 0,0-1 0,-2 5 0,-7 16 0,4-7 0,-16 32 0,22-51 0,0 1 0,0 0 0,0 0 0,0 0 0,0 0 0,0 0 0,0 0 0,0 0 0,0 0 0,0 0 0,0 0 0,0 0 0,0 0 0,0 0 0,0 0 0,0 0 0,0-1 0,0 1 0,-1 0 0,1 0 0,0 0 0,0 0 0,0 0 0,0 0 0,0 0 0,0 0 0,0 0 0,0 0 0,0 0 0,0 0 0,0 0 0,0 0 0,0 0 0,0 0 0,0 0 0,0 0 0,0 0 0,0 0 0,-1 0 0,1 0 0,0 0 0,0 0 0,0 0 0,0 0 0,0 0 0,0 0 0,0 0 0,0 0 0,0 0 0,0 0 0,0 0 0,0 0 0,0 0 0,0 0 0,0 0 0,-1 0 0,1 0 0,0 0 0,0 0 0,0-11 0,1-13 0,0 19 0,0-1 0,0 1 0,1 0 0,-1 1 0,1-1 0,0 0 0,5-7 0,-6 10 0,0 1 0,0 0 0,0 0 0,0 0 0,0 0 0,0 0 0,0 0 0,0 1 0,0-1 0,1 0 0,-1 1 0,0-1 0,0 0 0,1 1 0,-1 0 0,0-1 0,1 1 0,-1 0 0,1 0 0,-1-1 0,0 1 0,1 0 0,-1 0 0,1 1 0,-1-1 0,0 0 0,1 0 0,-1 1 0,0-1 0,1 1 0,-1-1 0,2 2 0,51 20-1365,-40-18-5461</inkml:trace>
  <inkml:trace contextRef="#ctx0" brushRef="#br0" timeOffset="2929.59">70 887 24575,'0'-3'0,"0"-3"0,-4-3 0,-1-3 0,0-2 0,1-2 0,2-3 0,0-10 0,4-8 0,5-5 0,4-2 0,0 3 0,3 6 0,2 8 0,-1 9 0,-2 9 0,0 9 0,-2 6-8191</inkml:trace>
  <inkml:trace contextRef="#ctx0" brushRef="#br0" timeOffset="3569.64">228 309 24575,'0'8'0,"-1"7"0,1-1 0,1 1 0,0 0 0,1-1 0,0 1 0,9 26 0,-14-71 0,-3 1 0,1 1 0,1-1 0,-1-33 0,5 61 0,0-1 0,0 0 0,0 0 0,0 0 0,1 0 0,-1 0 0,1 0 0,-1 0 0,1 0 0,-1 1 0,1-1 0,0 0 0,0 0 0,0 1 0,0-1 0,0 1 0,0-1 0,1 1 0,-1-1 0,3-2 0,-3 4 0,-1 0 0,1-1 0,0 1 0,-1 0 0,1 0 0,0 0 0,-1-1 0,1 1 0,0 0 0,0 0 0,-1 0 0,1 0 0,0 0 0,-1 0 0,1 0 0,0 1 0,-1-1 0,1 0 0,0 0 0,-1 0 0,2 1 0,0 0 0,-1 0 0,1 1 0,-1-1 0,1 0 0,-1 1 0,0-1 0,0 1 0,0-1 0,0 1 0,0-1 0,2 4 0,-2-3 0,0 0 0,1 1 0,-1-1 0,0 0 0,-1 1 0,1-1 0,0 1 0,-1-1 0,1 1 0,-1-1 0,0 1 0,0-1 0,0 1 0,0-1 0,0 1 0,0-1 0,-1 1 0,1-1 0,-1 1 0,0-1 0,0 1 0,0-1 0,0 0 0,0 1 0,0-1 0,-1 0 0,1 0 0,-1 0 0,0 0 0,1 0 0,-4 2 0,5-4 0,-1 0 0,1 0 0,-1 1 0,1-1 0,-1 0 0,1 1 0,-1-1 0,1 0 0,-1 1 0,1-1 0,-1 0 0,1 1 0,0-1 0,-1 1 0,1-1 0,0 1 0,-1-1 0,1 1 0,0-1 0,0 1 0,-1-1 0,1 1 0,0-1 0,0 1 0,0-1 0,0 1 0,0 0 0,0-1 0,0 1 0,0-1 0,0 1 0,0-1 0,0 1 0,0 0 0,0-1 0,1 2 0,0-1 0,0 0 0,1 0 0,-1 0 0,1 0 0,-1 0 0,1 0 0,-1 0 0,1-1 0,0 1 0,-1-1 0,1 1 0,2 0 0,9 1 0,1 0 0,17 1 0,-1-3-1365,-18 0-5461</inkml:trace>
  <inkml:trace contextRef="#ctx0" brushRef="#br0" timeOffset="4256.6">438 248 24575,'0'-1'0,"0"0"0,0 0 0,0 0 0,0 0 0,0 0 0,0 0 0,-1 0 0,1 0 0,0 0 0,-1 0 0,1 0 0,-1 0 0,1 0 0,-1 0 0,1 0 0,-1 0 0,0 0 0,0 1 0,1-1 0,-1 0 0,0 0 0,0 1 0,0-1 0,0 1 0,1-1 0,-1 1 0,0-1 0,0 1 0,0-1 0,0 1 0,0 0 0,-1 0 0,1-1 0,0 1 0,0 0 0,0 0 0,0 0 0,0 0 0,0 0 0,0 0 0,0 1 0,0-1 0,0 0 0,0 0 0,0 1 0,0-1 0,0 1 0,0-1 0,0 1 0,0-1 0,0 1 0,0-1 0,0 1 0,1 0 0,-1 0 0,0-1 0,0 1 0,1 0 0,-1 0 0,1 0 0,-1 0 0,1 0 0,-1 0 0,1 0 0,-1 0 0,1 1 0,-2 2 0,1 1 0,0 0 0,1-1 0,-1 1 0,1 0 0,0 0 0,1 6 0,-1-10 0,0 0 0,0 0 0,0 0 0,0 0 0,0 0 0,0 0 0,0 0 0,0 0 0,1 0 0,-1 0 0,1 0 0,-1 0 0,0 0 0,1 0 0,0 0 0,-1 0 0,1-1 0,-1 1 0,1 0 0,0 0 0,0-1 0,-1 1 0,1 0 0,0-1 0,0 1 0,0-1 0,0 1 0,0-1 0,0 1 0,0-1 0,0 0 0,0 1 0,0-1 0,0 0 0,0 0 0,0 0 0,0 0 0,2 0 0,-2 0 0,0 0 0,1-1 0,-1 1 0,0-1 0,0 0 0,0 1 0,1-1 0,-1 0 0,0 0 0,0 1 0,0-1 0,0 0 0,0 0 0,0 0 0,-1 0 0,1-1 0,0 1 0,0 0 0,-1 0 0,1 0 0,-1-1 0,2-1 0,7-37 0,-3 15 0,-5 24 0,0 0 0,0 0 0,1 0 0,-1 0 0,0 1 0,0-1 0,1 0 0,-1 1 0,1-1 0,-1 1 0,0-1 0,1 1 0,-1 0 0,1 0 0,-1-1 0,1 1 0,-1 0 0,1 0 0,-1 1 0,1-1 0,-1 0 0,1 0 0,1 1 0,0 0 0,0-1 0,-1 0 0,1 0 0,0 0 0,-1 0 0,1 0 0,4-2 0,-5 1 0,1-1 0,-1 0 0,0 1 0,0-1 0,0 0 0,0 0 0,0 0 0,-1-1 0,1 1 0,0 0 0,-1-1 0,0 1 0,0-1 0,0 1 0,0-1 0,0 0 0,1-2 0,3-32 0,-1 58 0,1-1 0,1 0 0,1 0 0,1-1 0,19 36 0,5 14 0,-31-65 0,1-1 0,-1 1 0,-1 0 0,1-1 0,-1 1 0,1 0 0,-1-1 0,-1 8 0,1-10 0,0 0 0,0-1 0,0 1 0,0 0 0,0 0 0,0-1 0,-1 1 0,1 0 0,0-1 0,-1 1 0,1-1 0,0 1 0,-1 0 0,1-1 0,-1 1 0,1-1 0,-1 1 0,1-1 0,-1 1 0,1-1 0,-1 1 0,0-1 0,1 0 0,-1 1 0,1-1 0,-1 0 0,0 1 0,1-1 0,-1 0 0,0 0 0,0 0 0,1 0 0,-1 1 0,0-1 0,0 0 0,1 0 0,-1-1 0,0 1 0,1 0 0,-1 0 0,0 0 0,1 0 0,-1-1 0,0 1 0,0 0 0,1 0 0,-1-1 0,1 1 0,-1-1 0,0 1 0,1-1 0,-1 0 0,-3-1-84,1 0-1,0-1 1,0 0-1,0 1 1,1-1-1,-1 0 1,1-1-1,-4-4 1,3 4-521,-13-20-6221</inkml:trace>
  <inkml:trace contextRef="#ctx0" brushRef="#br0" timeOffset="4429.57">491 1 24575,'1'0'0,"3"0"0</inkml:trace>
  <inkml:trace contextRef="#ctx0" brushRef="#br0" timeOffset="4726.72">641 61 24575,'0'8'0,"-1"2"0,2 0 0,-1 0 0,1 0 0,4 18 0,-5-26 0,1-1 0,-1 1 0,1-1 0,-1 1 0,1-1 0,0 1 0,-1-1 0,1 1 0,0-1 0,0 0 0,0 0 0,0 1 0,0-1 0,0 0 0,0 0 0,1 0 0,-1 0 0,0 0 0,1 0 0,-1 0 0,1-1 0,-1 1 0,0-1 0,1 1 0,0-1 0,-1 1 0,1-1 0,-1 0 0,1 1 0,-1-1 0,1 0 0,0 0 0,-1 0 0,1 0 0,-1-1 0,1 1 0,-1 0 0,3-1 0,-3 0 0,1 0 0,-1 0 0,1 0 0,-1 0 0,1 0 0,-1-1 0,0 1 0,1 0 0,-1 0 0,0-1 0,0 1 0,0-1 0,0 1 0,0-1 0,-1 0 0,1 1 0,0-1 0,-1 0 0,1 1 0,-1-1 0,0 0 0,1 0 0,-1 1 0,0-1 0,0-3 0,-1-49 0,0 49 0,1 2-1365</inkml:trace>
  <inkml:trace contextRef="#ctx0" brushRef="#br0" timeOffset="5133.12">371 413 24575,'-3'0'0,"5"0"0,5-2 0,10-2 0,11-6 0,10-7 0,4-2 0,1-2 0,-1 0 0,-6 3 0,-6 2 0,-8 4 0,-9 5 0,-7 6 0</inkml:trace>
  <inkml:trace contextRef="#ctx0" brushRef="#br0" timeOffset="5427.71">498 429 24575,'0'0'0,"5"-5"0,7-6 0,7-3 0,5-2 0,5-2 0,0 2 0,-3 0 0,-1 0 0,-7 4 0,-7 4-8191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16:40.487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226 0 24575,'0'2'0</inkml:trace>
  <inkml:trace contextRef="#ctx0" brushRef="#br0" timeOffset="755.51">0 203 24575,'2'1'0,"-1"3"0,4 1 0,-1-1 0,6-5 0,2-4 0,4-7 0,4-3 0,1-4 0,1-3 0,1-2 0,-2 1 0,-1 2 0,-4 5 0,-3 6 0,-3 4-8191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16:48.140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2 84 24575,'-1'-7'0,"1"1"0,11 7 0,-6 0 0,-1 1 0,0 0 0,0 0 0,0 0 0,0 0 0,-1 1 0,1 0 0,-1-1 0,1 1 0,-1 1 0,3 3 0,31 40 0,-28-33 0,-1 1 0,-1 0 0,-1 0 0,0 0 0,0 1 0,-2 0 0,5 29 0</inkml:trace>
  <inkml:trace contextRef="#ctx0" brushRef="#br0" timeOffset="361.4">77 271 24575,'0'-2'0,"-3"-2"0,1 4 0,3 3 0,5 4 0,7 4 0,4-1 0,-2 2 0,0-3 0,-1-2 0,-4-4 0,-3-4-8191</inkml:trace>
  <inkml:trace contextRef="#ctx0" brushRef="#br0" timeOffset="720.5">227 189 24575,'0'-3'0,"-1"2"0,-1 7 0,0 4 0,-3 4 0,-1 4 0,1 3 0,-4 1 0,1 1 0,-1-3 0,1-3 0,2-6 0,2-4-8191</inkml:trace>
  <inkml:trace contextRef="#ctx0" brushRef="#br0" timeOffset="1182.3">978 1 24575,'0'2'0</inkml:trace>
  <inkml:trace contextRef="#ctx0" brushRef="#br0" timeOffset="1809.05">775 151 24575,'-3'0'0,"1"0"0,3 0 0,7 0 0,7-4 0,12-5 0,7-1 0,8-3 0,2-1 0,-2-2 0,-6 1 0,-5 1 0,-11 3 0,-11 3 0,-13 7 0,-8 3 0,-3 2-8191</inkml:trace>
  <inkml:trace contextRef="#ctx0" brushRef="#br0" timeOffset="2210.08">775 174 24575,'-3'0'0,"0"2"0,3 0 0,8 0 0,8-8 0,8-5 0,7-5 0,3 1 0,4-2 0,-2 2 0,-4 1 0,-5 3 0,-7 3-8191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16:52.790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1 274 24575,'0'-3'0,"0"-3"0,0 1 0,0 6 0,3 13 0,2 14 0,7 17 0,0 16 0,6 12 0,-2 3 0,-2-4 0,-4-7 0,-1-11 0,-3-12 0,1-11 0,2-10 0,-1-9-8191</inkml:trace>
  <inkml:trace contextRef="#ctx0" brushRef="#br0" timeOffset="562.19">218 611 24575,'0'0'0,"0"1"0,0-1 0,0 0 0,0 0 0,0 0 0,-1 0 0,1 0 0,0 0 0,0 0 0,0 0 0,0 0 0,-1 1 0,1-1 0,0 0 0,0 0 0,0 0 0,0 0 0,-1 0 0,1 0 0,0 0 0,0 0 0,0 0 0,-1 0 0,1 0 0,0 0 0,0-1 0,0 1 0,0 0 0,-1 0 0,1 0 0,0 0 0,0 0 0,0 0 0,0 0 0,-1 0 0,1 0 0,0-1 0,0 1 0,0 0 0,0 0 0,0 0 0,0 0 0,0 0 0,-1-1 0,1 1 0,0 0 0,0 0 0,0 0 0,0 0 0,0-1 0,0 1 0,-9 16 0,9-12 0,-1 0 0,1 0 0,0 0 0,0 1 0,0-1 0,1 0 0,-1 0 0,1 0 0,0 0 0,2 5 0,-3-7 0,0-1 0,1 0 0,-1 0 0,0 1 0,1-1 0,-1 0 0,1 0 0,0 0 0,-1 0 0,1 0 0,0 0 0,0 0 0,-1 0 0,1 0 0,0 0 0,0 0 0,0 0 0,0 0 0,0-1 0,0 1 0,0 0 0,1-1 0,-1 1 0,0-1 0,0 1 0,0-1 0,1 0 0,-1 1 0,0-1 0,0 0 0,1 0 0,-1 0 0,0 0 0,1 0 0,-1 0 0,2-1 0,-2 0 0,1 1 0,-1-1 0,0 0 0,1 0 0,-1 0 0,0 0 0,0 0 0,0 0 0,0-1 0,0 1 0,0 0 0,0 0 0,0-1 0,0 1 0,-1-1 0,1 1 0,-1 0 0,1-1 0,-1 1 0,1-1 0,-1 0 0,0 1 0,0-1 0,0 1 0,0-1 0,0-1 0,0-8 0,-1 1 0,-3-20 0,2 18 0,1 2 0,1 0 0,-1 1 0,2-11 0,-1 18 0,0 1 0,0 0 0,1 0 0,-1 0 0,0 0 0,0-1 0,1 1 0,-1 0 0,1 0 0,-1 0 0,1 0 0,-1 0 0,1 0 0,0 0 0,0 0 0,0-1 0,0 2 0,0 0 0,0 0 0,-1 0 0,1 0 0,0-1 0,0 1 0,0 0 0,-1 0 0,1 1 0,0-1 0,0 0 0,0 0 0,-1 0 0,1 0 0,0 1 0,0-1 0,-1 0 0,1 1 0,0-1 0,-1 0 0,1 1 0,0-1 0,-1 1 0,1-1 0,-1 1 0,1 0 0,-1-1 0,1 2 0,4 3 0,0 0 0,-1 1 0,0 0 0,0-1 0,-1 2 0,1-1 0,2 8 0,-4-8 0,1 1 0,0-1 0,1 0 0,0 0 0,0-1 0,0 1 0,8 7 0,-12-12 0,1 0 0,-1-1 0,1 1 0,-1-1 0,1 1 0,-1-1 0,1 1 0,-1-1 0,1 0 0,0 1 0,-1-1 0,1 0 0,0 1 0,-1-1 0,1 0 0,0 0 0,-1 0 0,1 1 0,0-1 0,0 0 0,-1 0 0,1 0 0,0 0 0,0 0 0,-1 0 0,1-1 0,0 1 0,0 0 0,0-1 0,0 0 0,0 0 0,0 0 0,0 0 0,-1 0 0,1 0 0,0 0 0,-1 0 0,1-1 0,-1 1 0,1 0 0,-1 0 0,0-1 0,1 1 0,-1-3 0,0-5 0,1 0 0,-1 0 0,-3-15 0,-7-12 0,0 21 0,10 15 0,-1-1 0,1 1 0,-1 0 0,1-1 0,0 1 0,-1 0 0,1 0 0,-1 0 0,1-1 0,-1 1 0,1 0 0,-1 0 0,1 0 0,-1 0 0,1 0 0,-1 0 0,1 0 0,-1 0 0,1 0 0,-1 0 0,1 0 0,-1 0 0,1 0 0,-1 1 0,1-1 0,-1 0 0,0 1 0,-4 4-1365,3 1-5461</inkml:trace>
  <inkml:trace contextRef="#ctx0" brushRef="#br0" timeOffset="829.25">443 341 24575,'-2'0'0,"-1"3"0,-1 5 0,3 7 0,1 8 0,4 5 0,2 4 0,-1 0 0,2-1 0,0-2 0,-2-6 0,-1-3 0,1-6 0,0-5-8191</inkml:trace>
  <inkml:trace contextRef="#ctx0" brushRef="#br0" timeOffset="1928.79">503 409 24575,'0'7'0,"0"0"0,-1 0 0,0 0 0,0 0 0,-1 0 0,0 0 0,0 0 0,-1-1 0,-3 7 0,6-12 0,0-1 0,0 0 0,0 1 0,0-1 0,0 1 0,0-1 0,1 0 0,-1 0 0,0 1 0,0-1 0,0 0 0,0 1 0,1-1 0,-1 0 0,0 0 0,0 1 0,1-1 0,-1 0 0,0 0 0,1 1 0,-1-1 0,0 0 0,1 0 0,-1 0 0,0 0 0,1 0 0,-1 1 0,0-1 0,1 0 0,-1 0 0,0 0 0,1 0 0,0 0 0,14 3 0,-11-2 0,0 0 0,0-1 0,0 0 0,1 1 0,-1-2 0,0 1 0,0 0 0,0-1 0,0 0 0,0 0 0,0 0 0,0 0 0,0-1 0,4-1 0,-6 1 0,1 0 0,-1 0 0,0 1 0,0-2 0,0 1 0,0 0 0,0 0 0,-1 0 0,1-1 0,-1 1 0,1-1 0,-1 0 0,0 1 0,0-1 0,0 0 0,0 1 0,-1-1 0,1 0 0,-1 0 0,1 0 0,-1-3 0,-2-19 0,1 24 0,4 14 0,-2-11 0,0 0 0,0 0 0,1 0 0,-1 0 0,0 0 0,1 0 0,-1 0 0,1 0 0,-1 0 0,1 0 0,0-1 0,0 1 0,0-1 0,0 0 0,0 1 0,4 1 0,-5-3 0,0 1 0,0-1 0,0 1 0,0-1 0,-1 0 0,1 0 0,0 1 0,0-1 0,0 0 0,0 0 0,0 0 0,0 0 0,0 0 0,0 0 0,0 0 0,0 0 0,0-1 0,0 1 0,0 0 0,-1-1 0,1 1 0,0 0 0,0-1 0,0 1 0,0-1 0,-1 1 0,1-1 0,0 1 0,0-1 0,-1 0 0,1 0 0,0 1 0,-1-1 0,1 0 0,-1 0 0,1 1 0,-1-1 0,1 0 0,-1 0 0,0 0 0,0 0 0,1 0 0,-1 0 0,0-1 0,3-13 0,3-8 0,-5 22 0,0 0 0,-1 0 0,1 0 0,0 1 0,0-1 0,0 0 0,0 0 0,0 1 0,0-1 0,0 1 0,0-1 0,0 1 0,0-1 0,0 1 0,1 0 0,-1-1 0,0 1 0,0 0 0,0 0 0,3 0 0,2-1 0,0 1 0,-1 0 0,0 0 0,0-1 0,1 0 0,9-3 0,-14 3 0,1 0 0,-1 0 0,1 0 0,-1 0 0,1 0 0,-1 0 0,0 0 0,0 0 0,1-1 0,-1 1 0,0 0 0,0-1 0,0 1 0,0-1 0,-1 1 0,1-1 0,0 0 0,-1 1 0,1-1 0,-1 0 0,1 1 0,-1-4 0,1-2 0,-1 0 0,0 0 0,-3-13 0,2 7 0,1 27 0,0 1 0,1-1 0,0 0 0,1 0 0,5 18 0,25 70 0,-21-72 0,-4-8 0,-4-10 0,1 1 0,0-1 0,1 0 0,1 0 0,0 0 0,10 14 0,-32-68 0,-8-23 0,3-1 0,-26-135 0,46 194 0,-3-30 0,4 35 0,0 1 0,0-1 0,0 1 0,0-1 0,0 1 0,1-1 0,-1 0 0,0 1 0,1-1 0,-1 1 0,1-1 0,0 1 0,-1 0 0,1-1 0,0 1 0,0 0 0,0-1 0,2-1 0,-3 3 0,1 0 0,0-1 0,0 1 0,-1 0 0,1 0 0,0-1 0,0 1 0,0 0 0,-1 0 0,1 0 0,0 0 0,0 0 0,0 0 0,0 0 0,-1 0 0,1 1 0,0-1 0,0 0 0,0 0 0,-1 1 0,1-1 0,0 0 0,0 1 0,-1-1 0,1 1 0,0-1 0,-1 1 0,1-1 0,-1 1 0,1 0 0,-1-1 0,1 1 0,-1-1 0,1 1 0,0 1 0,15 26 0,-14-24-39,0 0 0,0 1 0,-1-1 0,1 0 0,-1 1 0,0-1 0,-1 1 0,1-1 0,-1 1 0,0-1 0,0 1 0,0-1 0,-1 1 0,1-1 0,-1 1 0,0-1 0,0 0 0,-1 1 0,0-1 0,1 0 0,-1 0 0,-1 0 0,1 0 0,0 0 0,-1 0 0,0-1 0,0 1 0,0-1 0,0 0 0,-1 0 0,1 0 0,-1 0 0,0-1 0,-5 3 0,-6 4-6787</inkml:trace>
  <inkml:trace contextRef="#ctx0" brushRef="#br0" timeOffset="2420.75">278 1002 24575,'1'-2'0,"6"6"0,11 7 0,66 68 0,-47-42 0,-37-36 0,1 0 0,0 0 0,0-1 0,-1 1 0,1 0 0,0-1 0,0 1 0,0-1 0,0 1 0,0-1 0,-1 1 0,1-1 0,0 0 0,2 1 0,-3-1 0,0 0 0,1 0 0,-1 0 0,0-1 0,0 1 0,1 0 0,-1 0 0,0 0 0,0 0 0,1 0 0,-1-1 0,0 1 0,0 0 0,1 0 0,-1 0 0,0-1 0,0 1 0,0 0 0,1 0 0,-1-1 0,0 1 0,0 0 0,0-1 0,0 1 0,0 0 0,0 0 0,0-1 0,0 1 0,1-1 0,-2-32 0,0 21 0,-1-21 0,-1-9 0,4-61 0,-1 100 17,0-1 0,1 1 1,0-1-1,0 1 0,0-1 0,2-4 0,-3 7-67,0 1 1,1-1-1,-1 0 1,1 0-1,-1 1 1,1-1-1,-1 0 1,1 1-1,0-1 1,-1 0-1,1 1 1,0-1-1,0 1 1,-1-1-1,1 1 1,0 0-1,0-1 1,0 1-1,-1 0 1,1-1-1,0 1 1,0 0-1,0 0 1,0 0-1,0 0 1,0 0-1,0 0 1,-1 0-1,2 0 1,11 4-6777</inkml:trace>
  <inkml:trace contextRef="#ctx0" brushRef="#br0" timeOffset="3326.44">601 972 24575,'-12'-23'0,"10"21"0,1-1 0,-1 1 0,0 0 0,0 0 0,0-1 0,0 1 0,0 0 0,0 1 0,0-1 0,-1 0 0,1 1 0,-1-1 0,1 1 0,-1 0 0,-2-1 0,4 1 0,0 1 0,0 0 0,0 0 0,0 0 0,0 0 0,0 0 0,0 0 0,0 0 0,0 0 0,0 0 0,0 1 0,0-1 0,0 0 0,1 1 0,-1-1 0,0 0 0,0 1 0,0-1 0,0 2 0,-1-1 0,1 0 0,0 1 0,-1-1 0,1 1 0,0-1 0,0 1 0,0 0 0,1-1 0,-1 1 0,0 0 0,1 0 0,-1 0 0,0 1 0,1 1 0,-1 0 0,1-1 0,0 1 0,0-1 0,0 1 0,1-1 0,0 5 0,-1-7 0,0 0 0,0 0 0,0 0 0,1 0 0,-1 0 0,0 0 0,1 0 0,-1 0 0,1 0 0,-1 0 0,1 0 0,-1 0 0,1 0 0,-1-1 0,1 1 0,0 0 0,0 0 0,-1-1 0,1 1 0,0 0 0,0-1 0,0 1 0,0-1 0,0 1 0,0-1 0,0 0 0,0 1 0,1-1 0,-1 0 0,0 0 0,0-1 0,0 1 0,0 0 0,0-1 0,-1 1 0,1-1 0,0 0 0,0 1 0,-1-1 0,1 0 0,0 1 0,-1-1 0,1 0 0,-1 0 0,1 1 0,-1-1 0,1 0 0,-1 0 0,1 0 0,-1 0 0,0 0 0,0 0 0,1 0 0,-1-1 0,0 1 0,1-1 0,-1 1 0,1-1 0,-1 1 0,1 0 0,0-1 0,0 1 0,-1 0 0,1-1 0,0 1 0,0 0 0,0 0 0,0 0 0,1 0 0,1-2 0,0 2 0,0 1 0,0 0 0,0-1 0,0 1 0,0 0 0,0 0 0,0 0 0,0 1 0,0-1 0,0 1 0,0 0 0,4 1 0,-4-1 0,1 0 0,-1 0 0,1 0 0,-1 0 0,1-1 0,0 0 0,-1 0 0,1 0 0,4 0 0,-4-1 0,-1 0 0,0 0 0,0 0 0,0-1 0,0 1 0,0-1 0,0 0 0,0 0 0,-1 0 0,1 0 0,0 0 0,-1 0 0,0-1 0,1 1 0,-1-1 0,0 1 0,-1-1 0,1 0 0,0 0 0,-1 0 0,1 0 0,-1 0 0,0 0 0,0-1 0,0 1 0,-1 0 0,1-1 0,-1 1 0,0-4 0,0-2 0,0 0 0,0 0 0,-1 0 0,-1 1 0,1-1 0,-1 0 0,-1 1 0,0-1 0,0 1 0,-5-8 0,8 15 0,0 1 0,0-1 0,0 0 0,-1 1 0,1-1 0,0 1 0,-1-1 0,1 1 0,0-1 0,-1 1 0,1-1 0,-1 1 0,1-1 0,-1 1 0,1-1 0,-1 1 0,1 0 0,-1-1 0,1 1 0,-1 0 0,0-1 0,1 1 0,-2 0 0,2 0 0,-1 0 0,1 1 0,-1-1 0,1 0 0,0 1 0,-1-1 0,1 0 0,0 1 0,-1-1 0,1 1 0,0-1 0,-1 1 0,1-1 0,0 1 0,0-1 0,0 1 0,-1-1 0,1 1 0,0-1 0,0 2 0,-3 31 0,4-26 0,0-1 0,1 0 0,0 0 0,0 0 0,0 0 0,0 0 0,1 0 0,0 0 0,0-1 0,1 1 0,5 6 0,-7-10 0,0 1 0,0-1 0,0 0 0,0 0 0,1 0 0,-1 0 0,1 0 0,0 0 0,-1-1 0,1 1 0,0-1 0,0 0 0,0 0 0,0 0 0,0 0 0,0 0 0,0-1 0,0 0 0,1 1 0,-1-1 0,0 0 0,0 0 0,0-1 0,6 0 0,-7 0 0,-1 1 0,0-1 0,0 1 0,1-1 0,-1 0 0,0 1 0,0-1 0,0 0 0,0 0 0,0 0 0,0 0 0,0 0 0,0 0 0,0 0 0,0 0 0,0 0 0,-1-1 0,1 1 0,0 0 0,-1 0 0,1-1 0,-1 1 0,1 0 0,-1-1 0,0 1 0,0 0 0,0-1 0,0 1 0,0-1 0,0-1 0,5-18 0,12 25 0,-15-4 0,0 1 0,-1-1 0,1 0 0,0 1 0,0-1 0,-1 0 0,1 0 0,0 0 0,0 0 0,-1 0 0,1-1 0,0 1 0,0 0 0,-1-1 0,1 0 0,0 1 0,-1-1 0,1 0 0,-1 0 0,3-1 0,-3 0 0,1 0 0,-1 1 0,0-1 0,0 0 0,0 0 0,0 0 0,0-1 0,0 1 0,-1 0 0,1 0 0,-1 0 0,1-1 0,-1 1 0,0 0 0,0-4 0,4-13-1365</inkml:trace>
  <inkml:trace contextRef="#ctx0" brushRef="#br0" timeOffset="3698.26">954 792 24575,'2'-1'0,"-1"1"0,0 0 0,1 0 0,-1-1 0,0 1 0,1-1 0,-1 1 0,0-1 0,0 0 0,0 0 0,1 1 0,-1-1 0,0 0 0,0 0 0,0 0 0,0 0 0,0 0 0,0 0 0,-1 0 0,1-1 0,0 1 0,-1 0 0,1 0 0,0-1 0,0-1 0,0 1 0,-1 0 0,1 0 0,-1 0 0,1-1 0,-1 1 0,0 0 0,1 0 0,-1 0 0,0 0 0,0 0 0,-1-1 0,1 1 0,0 0 0,-1 0 0,1 0 0,-2-3 0,2 5 0,0 0 0,0 0 0,0-1 0,-1 1 0,1 0 0,0 0 0,0 0 0,0 0 0,0 0 0,0 0 0,0-1 0,0 1 0,0 0 0,0 0 0,0 0 0,-1 0 0,1 0 0,0 0 0,0 0 0,0 0 0,0 0 0,0 0 0,-1-1 0,1 1 0,0 0 0,0 0 0,0 0 0,0 0 0,0 0 0,0 0 0,-1 0 0,1 0 0,0 0 0,0 0 0,0 0 0,0 0 0,0 0 0,-1 1 0,1-1 0,0 0 0,0 0 0,0 0 0,-6 7 0,0 10 0,6-13 0,-1 0 0,1 0 0,0 0 0,0 0 0,0 1 0,0-1 0,1 0 0,0 0 0,0 0 0,0 0 0,0 0 0,3 6 0,-3-9 0,-1 1 0,1-1 0,0 0 0,0 1 0,-1-1 0,1 0 0,0 0 0,0 0 0,0 0 0,1 0 0,-1 0 0,0 0 0,0 0 0,0 0 0,1 0 0,-1-1 0,1 1 0,-1 0 0,0-1 0,1 1 0,-1-1 0,1 0 0,-1 0 0,1 1 0,-1-1 0,1 0 0,-1 0 0,1 0 0,-1 0 0,1-1 0,-1 1 0,1 0 0,-1-1 0,1 1 0,-1-1 0,0 1 0,3-2 0,-2 1-97,0 0-1,-1-1 1,1 1-1,-1 0 1,1-1-1,-1 1 1,1-1-1,-1 1 1,0-1-1,0 0 1,0 1-1,0-1 0,2-4 1,3-10-6729</inkml:trace>
  <inkml:trace contextRef="#ctx0" brushRef="#br0" timeOffset="4311.04">1052 221 24575,'1'4'0,"6"3"0,4 2 0,2-3 0,0-5 0,-3-5 0,0-7 0,0-6 0,3-5 0,1-7 0,3-3 0,0-4 0,-2 1 0,0 6 0,0 8 0,0 10 0,-3 10 0,-3 7-8191</inkml:trace>
  <inkml:trace contextRef="#ctx0" brushRef="#br0" timeOffset="6890.16">421 1272 24575,'-1'-7'0,"1"7"0,0 0 0,0 0 0,0 0 0,0 0 0,0 0 0,0-1 0,0 1 0,0 0 0,0 0 0,0 0 0,0 0 0,0 0 0,0 0 0,0 0 0,0 0 0,0 0 0,0 0 0,0 0 0,0-1 0,0 1 0,0 0 0,0 0 0,0 0 0,0 0 0,0 0 0,0 0 0,0 0 0,0 0 0,0 0 0,0 0 0,0 0 0,0 0 0,0 0 0,1 0 0,-1 0 0,0-1 0,0 1 0,0 0 0,0 0 0,0 0 0,0 0 0,0 0 0,0 0 0,0 0 0,0 0 0,0 0 0,1 0 0,-1 0 0,0 0 0,0 0 0,0 0 0,0 0 0,0 0 0,0 0 0,0 0 0,0 0 0,0 0 0,0 0 0,0 0 0,0 1 0,1-1 0,-1 0 0,0 0 0,0 0 0,0 0 0,0 0 0,0 0 0,12-1 0,17-3 0,-1-2 0,0-2 0,-1 0 0,34-15 0,-10 3 0,423-171 0,-461 185-1365</inkml:trace>
  <inkml:trace contextRef="#ctx0" brushRef="#br0" timeOffset="7296.46">474 1339 24575,'42'-22'0,"403"-172"0,-387 173 0,-19 8 0,69-34 0,-102 43-1365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17:19.881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46 22 24575,'0'2'0,"2"2"0,8-1 0,4-1 0,3-2 0,1-3 0,-1-1 0,0-3 0,0 1 0,-1 0 0,-4 2 0,-5 2-8191</inkml:trace>
  <inkml:trace contextRef="#ctx0" brushRef="#br0" timeOffset="2186.93">1 127 24575,'2'0'0,"4"0"0,5 0 0,5-4 0,4-1 0,2-4 0,0 0 0,2-1 0,-1 1 0,-2 0 0,-2 1 0,-4 2 0,-5-1 0,-4-1 0,-3 0-8191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17:24.342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 5 24575,'0'-3'0,"0"1"0,0 6 0,3 8 0,3 8 0,3 8 0,2 6 0,1 3 0,-2 0 0,1-1 0,-3-4 0,1-5 0,2-4 0,4-7 0,-2-8 0,1-10 0,-3-6-8191</inkml:trace>
  <inkml:trace contextRef="#ctx0" brushRef="#br0" timeOffset="261.58">195 133 24575,'0'1'0,"2"1"0,2-1 0,1-2 0,0-4 0,-3-4 0,-4 0 0,-4 4 0,-1 6 0,0 4 0,2 2-8191</inkml:trace>
  <inkml:trace contextRef="#ctx0" brushRef="#br0" timeOffset="561.62">46 388 24575,'1'0'0,"4"-4"0,8-4 0,8-2 0,7-5 0,4-1 0,0 1 0,-3-1 0,-2 2 0,-8 7 0,-6 4-8191</inkml:trace>
  <inkml:trace contextRef="#ctx0" brushRef="#br0" timeOffset="887.67">90 470 24575,'6'-2'0,"4"-5"0,7-4 0,4-4 0,3-4 0,4-5 0,2 1 0,0 2 0,-3 3 0,-2 3 0,-8 5 0,-6 5 0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17:26.576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151 482 24575,'0'-2'0,"-3"-2"0,0 5 0,0 7 0,0 9 0,1 8 0,1 10 0,0 5 0,1 2 0,0-2 0,0-4 0,0-5 0,3-7 0,0-7 0,1-7-8191</inkml:trace>
  <inkml:trace contextRef="#ctx0" brushRef="#br0" timeOffset="293.27">286 692 24575,'0'1'0,"0"4"0,2 0 0,4-1 0,1-2 0,-1-3 0,-2-7 0,-1-5 0,-2 0 0,-5 2 0,-1 5 0,-2 7 0,0 5 0,-3 5 0,1 2-8191</inkml:trace>
  <inkml:trace contextRef="#ctx0" brushRef="#br0" timeOffset="555.49">0 925 24575,'2'-4'0,"5"-1"0,10-4 0,13-4 0,10 0 0,6-1 0,1 2 0,-3 2 0,-7 3 0,-9 6 0,-10 3-8191</inkml:trace>
  <inkml:trace contextRef="#ctx0" brushRef="#br0" timeOffset="764.93">211 910 24575,'-4'2'0,"-5"4"0,0 1 0,9-1 0,7-2 0,7-3 0,5-3 0,5-6 0,1-1 0,1-3 0,1-2 0,-2-3 0,-6 2-8191</inkml:trace>
  <inkml:trace contextRef="#ctx0" brushRef="#br0" timeOffset="1266.8">736 512 24575,'-1'18'0,"-2"-1"0,-7 33 0,-4 22 0,11-44 0,3-19 0,1-21 0,6-23 0,1 1 0,2 0 0,1 1 0,2 0 0,17-32 0,-27 58 0,1 1 0,-1-1 0,1 1 0,1 0 0,9-12 0,-13 18 0,-1-1 0,1 1 0,0-1 0,-1 1 0,1-1 0,-1 1 0,1 0 0,0-1 0,-1 1 0,1-1 0,0 1 0,0 0 0,-1 0 0,1 0 0,0-1 0,0 1 0,-1 0 0,1 0 0,0 0 0,0 0 0,-1 0 0,1 0 0,0 0 0,0 1 0,0-1 0,1 1 0,-1 0 0,0 1 0,0-1 0,0 0 0,1 0 0,-2 1 0,1-1 0,0 1 0,0-1 0,0 1 0,-1-1 0,1 1 0,0 0 0,-1-1 0,0 1 0,1 3 0,7 41-455,-2 0 0,0 68 0,-6-97-6371</inkml:trace>
  <inkml:trace contextRef="#ctx0" brushRef="#br0" timeOffset="2024.74">744 595 24575,'0'0'-39,"0"1"0,0-1 0,0 1 0,0-1 0,1 0-1,-1 1 1,0-1 0,0 1 0,0-1 0,1 1 0,-1-1-1,0 1 1,1-1 0,-1 0 0,0 1 0,1-1 0,-1 0 0,1 1-1,-1-1 1,0 0 0,1 1 0,-1-1 0,1 0 0,-1 0 0,1 0-1,-1 1 1,1-1 0,-1 0 0,1 0 0,-1 0 0,1 0-1,-1 0 1,1 0 0,-1 0 0,1 0 0,-1 0 0,1 0 0,0-1-1,21-2 611,4-6-434,0 0-1,-1-1 1,0-2 0,-1 0-1,-1-2 1,23-16-1,-32 18-136,-19 15 0,5-2 0,-1 0 0,0 0 0,0-1 0,1 1 0,-1 0 0,0 0 0,1 0 0,-1 0 0,1 0 0,-1 0 0,1 0 0,0 0 0,-1 0 0,1 0 0,0 0 0,0 0 0,0 0 0,0 0 0,0 0 0,0 1 0,0-1 0,0 0 0,0 0 0,0 0 0,0 0 0,1 0 0,-1 0 0,1 2 0,3 0 0,-1 1 0,0-1 0,1 0 0,0 0 0,6 3 0,-4-2 0,-1 0 0,0 0 0,1 0 0,-1 0 0,5 7 0,-9-10 0,-1 0 0,1 0 0,0 0 0,-1 0 0,1 0 0,-1-1 0,0 1 0,1 0 0,-1 1 0,0-1 0,1 0 0,-1 0 0,0 0 0,0 0 0,0 0 0,0 0 0,0 0 0,0 0 0,0 0 0,-1 0 0,1 0 0,0 0 0,-1 0 0,1 0 0,0 0 0,-1 0 0,1 0 0,-1 0 0,1 0 0,-1 0 0,0 0 0,1-1 0,-1 1 0,0 0 0,0 0 0,-1 1 0,2-2 0,-1 0 0,1 1 0,0-1 0,0 0 0,-1 1 0,1-1 0,0 0 0,-1 1 0,1-1 0,0 0 0,-1 1 0,1-1 0,0 0 0,-1 0 0,1 0 0,-1 1 0,1-1 0,0 0 0,-1 0 0,1 0 0,-1 0 0,1 0 0,-1 0 0,1 0 0,0 0 0,-1 0 0,1 0 0,-1 0 0,1 0 0,-1 0 0,1 0 0,0 0 0,-1 0 0,1-1 0,-1 1 0,1 0 0,0 0 0,-1 0 0,1-1 0,-1 1 0,1 0 0,-1-1 0,1 0 0,0 0 0,-1 0 0,1 0 0,0 0 0,0 0 0,0 0 0,0 0 0,0 0 0,0 0 0,0 0 0,0 0 0,0 0 0,0 0 0,0 0 0,1 0 0,-1 0 0,0 0 0,1 0 0,0-1 0,7-12 0,0 0 0,2 1 0,0 0 0,13-14 0,21-27 0,-41 64 0,1-1 0,0 1 0,10 15 0,0 1 0,-12-23 0,15 38 0,-16-39 0,-1-1 0,1 1 0,-1-1 0,1 1 0,-1 0 0,0-1 0,1 1 0,-1-1 0,0 1 0,0 0 0,0-1 0,0 1 0,-1-1 0,1 1 0,0 0 0,-1-1 0,1 1 0,-1-1 0,1 1 0,-1-1 0,0 1 0,0-1 0,-1 2 0,2-3-34,0 1 0,-1-1 0,1 0 0,0 0 0,-1 0-1,1 0 1,-1 0 0,1 1 0,0-1 0,-1 0 0,1 0 0,0 0 0,-1 0-1,1 0 1,-1 0 0,1 0 0,0 0 0,-1-1 0,1 1 0,-1 0-1,1 0 1,0 0 0,-1 0 0,1 0 0,0-1 0,-1 1 0,1 0 0,0 0-1,0 0 1,-1-1 0,1 1 0,0 0 0,-1-1 0,1 1 0,0 0 0,0 0-1,0-1 1,-1 1 0,1-1 0,-5-8-6792</inkml:trace>
  <inkml:trace contextRef="#ctx0" brushRef="#br0" timeOffset="3365.34">1344 474 24575,'0'15'0,"-1"-4"0,1-1 0,0 0 0,1 1 0,3 16 0,-3-25 0,-1-1 0,0 1 0,1-1 0,-1 1 0,1-1 0,-1 0 0,1 1 0,0-1 0,-1 0 0,1 1 0,0-1 0,0 0 0,0 0 0,0 0 0,0 0 0,0 0 0,0 0 0,0 0 0,1 0 0,-1 0 0,0-1 0,1 1 0,-1 0 0,0-1 0,1 1 0,-1-1 0,1 0 0,-1 1 0,1-1 0,-1 0 0,1 0 0,-1 0 0,1 0 0,-1 0 0,1 0 0,-1 0 0,0-1 0,1 1 0,2-1 0,-2 0 0,0 0 0,0 0 0,0 0 0,0 0 0,0 0 0,-1 0 0,1 0 0,0-1 0,-1 1 0,1-1 0,-1 1 0,0-1 0,1 0 0,-1 1 0,0-1 0,2-3 0,13-36 0,-4 9 0,-12 32 0,0 0 0,0 0 0,0-1 0,0 1 0,0 0 0,0 0 0,0 0 0,0-1 0,0 1 0,0 0 0,0 0 0,0 0 0,1 0 0,-1-1 0,0 1 0,0 0 0,0 0 0,0 0 0,0 0 0,1 0 0,-1-1 0,0 1 0,0 0 0,0 0 0,0 0 0,1 0 0,-1 0 0,0 0 0,0 0 0,0 0 0,1 0 0,-1 0 0,0 0 0,0 0 0,0 0 0,1 0 0,-1 0 0,0 0 0,0 0 0,0 0 0,1 0 0,-1 0 0,0 0 0,0 0 0,0 0 0,0 0 0,1 0 0,-1 0 0,0 1 0,0-1 0,7 13 0,5 7 0,-12-20 0,1 1 0,-1-1 0,1 0 0,-1 1 0,0-1 0,1 0 0,-1 0 0,1 1 0,-1-1 0,1 0 0,-1 0 0,1 0 0,-1 1 0,1-1 0,-1 0 0,1 0 0,0 0 0,-1 0 0,1 0 0,-1 0 0,1 0 0,-1 0 0,1-1 0,-1 1 0,1 0 0,-1 0 0,1 0 0,-1 0 0,1-1 0,-1 1 0,1 0 0,-1 0 0,1-1 0,-1 1 0,0-1 0,1 1 0,0-1 0,3-3 0,0-1 0,0 0 0,0 0 0,4-7 0,-6 8 0,0 0 0,0 1 0,1-1 0,-1 1 0,1-1 0,0 1 0,0 0 0,0 0 0,0 0 0,1 1 0,-1-1 0,8-3 0,-10 6 0,0 0 0,0 0 0,0 0 0,1 0 0,-1 0 0,0 0 0,0 0 0,0 1 0,1-1 0,-1 0 0,0 1 0,0-1 0,0 1 0,0-1 0,0 1 0,0 0 0,0-1 0,0 1 0,0 0 0,0 0 0,0 0 0,0 0 0,-1 0 0,1 0 0,0 0 0,-1 0 0,1 0 0,0 0 0,-1 0 0,1 2 0,15 41 0,-14-37 0,-1-11 0,0 0 0,0 1 0,0-1 0,0 1 0,1-1 0,-1 1 0,1-1 0,0 1 0,0 0 0,0 0 0,4-4 0,-4 5 0,0-1 0,0 1 0,0 0 0,0 0 0,1 0 0,-1 1 0,1-1 0,3-2 0,-5 4 0,0-1 0,0 1 0,0 0 0,0-1 0,0 1 0,0 0 0,0 0 0,1 0 0,-1 0 0,0 0 0,0 0 0,0 0 0,0 0 0,0 0 0,0 0 0,0 1 0,0-1 0,0 0 0,0 1 0,0-1 0,0 1 0,0-1 0,2 2 0,-2 1 0,1-1 0,0 1 0,-1 0 0,0-1 0,1 1 0,-1 0 0,0 0 0,-1 0 0,1 0 0,0 0 0,-1 0 0,0 0 0,1 4 0,-1-1 0,1-7 0,0-1 0,-1 0 0,1 0 0,-1 0 0,1 0 0,0 0 0,0 0 0,0 0 0,0 0 0,0 0 0,0 1 0,1-1 0,-1 0 0,1 1 0,-1-1 0,1 1 0,-1-1 0,1 1 0,0 0 0,0 0 0,0 0 0,0 0 0,0 0 0,2-1 0,3 1 0,0 0 0,0 0 0,0 0 0,0 1 0,12 1 0,19-2 0,-28-3 0,-2-1 0,-8 5 0,0 0 0,1 0 0,-1 0 0,0 0 0,0 0 0,0 0 0,0 0 0,1 0 0,-1 0 0,0 0 0,0 1 0,0-1 0,0 0 0,0 0 0,1 0 0,-1 0 0,0 0 0,0 0 0,0 0 0,0 0 0,0 0 0,0 0 0,1 1 0,-1-1 0,0 0 0,0 0 0,0 0 0,0 0 0,0 0 0,0 0 0,0 1 0,0-1 0,0 0 0,0 0 0,0 0 0,0 0 0,0 0 0,0 1 0,0-1 0,0 0 0,0 0 0,0 0 0,0 1 0,2 50 0,-3 0 0,-2 0 0,-10 53 0,12-96 0,-2 12 0,2-9 0,0 0 0,-1 0 0,0 0 0,-5 11 0,7-22 0,0 0 0,0 1 0,0-1 0,0 0 0,0 1 0,0-1 0,0 0 0,0 1 0,0-1 0,-1 0 0,1 1 0,0-1 0,0 0 0,0 1 0,-1-1 0,1 0 0,0 0 0,0 1 0,0-1 0,-1 0 0,1 0 0,0 0 0,-1 1 0,1-1 0,0 0 0,-1 0 0,1 0 0,0 0 0,0 1 0,-1-1 0,0 0 0,-3-10 0,1-20 0,1-5 0,2-1 0,1 1 0,2 0 0,1 0 0,16-58 0,-18 87 0,0-1 0,0 1 0,1 0 0,0 0 0,0 0 0,1 0 0,0 1 0,0-1 0,0 1 0,0 0 0,1 0 0,0 1 0,0-1 0,0 1 0,1 0 0,-1 0 0,1 1 0,0 0 0,0 0 0,0 0 0,0 1 0,1-1 0,-1 2 0,10-3 0,-15 4 0,1 0 0,0 0 0,0 0 0,-1 0 0,1 0 0,0 0 0,0 0 0,0 0 0,-1 1 0,1-1 0,0 1 0,-1-1 0,1 1 0,0 0 0,-1 0 0,1 0 0,-1 0 0,1 0 0,-1 0 0,1 0 0,-1 0 0,0 0 0,0 1 0,1-1 0,-1 1 0,0-1 0,0 1 0,0-1 0,-1 1 0,1-1 0,0 1 0,-1 0 0,1-1 0,-1 1 0,1 0 0,-1 0 0,0-1 0,0 1 0,1 2 0,-1 0 0,0-1 0,0 1 0,0-1 0,-1 1 0,1-1 0,-1 0 0,1 1 0,-1-1 0,0 0 0,0 0 0,-1 1 0,1-1 0,-1 0 0,0 0 0,1 0 0,-1-1 0,-1 1 0,1 0 0,-5 4 0,7-7 2,0 1-1,-1-1 1,1 0-1,0 0 1,0 1-1,0-1 1,-1 0-1,1 1 0,0-1 1,-1 0-1,1 0 1,0 0-1,-1 1 1,1-1-1,0 0 1,-1 0-1,1 0 1,0 0-1,-1 0 1,1 0-1,0 0 0,-1 0 1,1 0-1,0 0 1,-1 0-1,1 0 1,-1 0-1,1 0 1,0 0-1,-1 0 1,1 0-1,0 0 1,-1 0-1,1 0 1,0 0-1,-1-1 0,1 1 1,0 0-1,-1 0 1,1 0-1,0-1 1,0 1-1,-1 0 1,1-1-1,0 1 1,0 0-1,-1 0 1,1-1-1,0 1 0,0 0 1,0-1-1,0 1 1,-1 0-1,1-1 1,0 1-1,0-1 1,0 1-1,0-1 1,1-22-1293,-1 22 1130,3-20-6665</inkml:trace>
  <inkml:trace contextRef="#ctx0" brushRef="#br0" timeOffset="3771.01">2080 204 24575,'1'21'0,"1"0"0,4 22 0,3 9 0,-2 7 0,-2-18 0,1 79 0,-8-110 0,-3-15 0,-2-16 0,3 0 0,-1-37 0,5 50 0,0 0 0,0-1 0,1 1 0,0 0 0,0 0 0,1 0 0,5-13 0,-7 19 0,1 1 0,-1 0 0,0-1 0,1 1 0,0 0 0,-1 0 0,1 0 0,0-1 0,-1 1 0,1 0 0,0 0 0,0 0 0,0 0 0,0 0 0,0 0 0,0 1 0,0-1 0,0 0 0,1 0 0,-1 1 0,0-1 0,0 1 0,1-1 0,-1 1 0,0-1 0,0 1 0,1 0 0,-1 0 0,1 0 0,-1 0 0,0 0 0,1 0 0,-1 0 0,0 0 0,1 0 0,-1 0 0,0 1 0,1-1 0,-1 1 0,0-1 0,0 1 0,1-1 0,-1 1 0,2 1 0,2 2 0,-1-1 0,0 1 0,1 0 0,-1 0 0,-1 0 0,1 1 0,-1-1 0,1 1 0,2 7 0,-1-3-124,-1 0 0,-1 0 0,1 0 0,-2 0 0,1 0 0,-1 1-1,-1-1 1,0 1 0,0 0 0,-1 15 0,-2-16-6702</inkml:trace>
  <inkml:trace contextRef="#ctx0" brushRef="#br0" timeOffset="3912.39">2305 257 24575,'0'1'0,"0"4"0,0 2-8191</inkml:trace>
  <inkml:trace contextRef="#ctx0" brushRef="#br0" timeOffset="4553.52">2380 467 24575,'0'-1'0,"0"-1"0,0 1 0,0 0 0,0-1 0,0 1 0,0 0 0,0 0 0,-1-1 0,1 1 0,0 0 0,-1 0 0,1 0 0,-1-1 0,0 1 0,1 0 0,-1 0 0,0 0 0,0 0 0,1 0 0,-2-1 0,1 2 0,0 0 0,0 0 0,0 0 0,0-1 0,1 1 0,-1 0 0,0 0 0,0 0 0,0 1 0,0-1 0,0 0 0,0 0 0,1 0 0,-1 1 0,0-1 0,0 0 0,0 1 0,1-1 0,-1 1 0,0-1 0,0 1 0,1-1 0,-1 1 0,0-1 0,1 1 0,-1 0 0,1-1 0,-1 1 0,1 0 0,-1 1 0,-3 3 0,0 0 0,0 1 0,1 0 0,0-1 0,-5 12 0,8-15 0,-1 0 0,0-1 0,0 1 0,1 0 0,-1 0 0,1 0 0,0 0 0,-1 0 0,1 0 0,0 0 0,0 0 0,1 0 0,-1 0 0,0 0 0,0 0 0,1 0 0,0 0 0,-1 0 0,1 0 0,0 0 0,0 0 0,1 2 0,-1-4 0,-1 1 0,1-1 0,-1 1 0,1-1 0,-1 0 0,1 1 0,0-1 0,-1 0 0,1 0 0,0 1 0,-1-1 0,1 0 0,-1 0 0,1 0 0,0 0 0,-1 0 0,1 0 0,0 0 0,0 0 0,-1 0 0,1 0 0,0 0 0,-1 0 0,1-1 0,-1 1 0,1 0 0,0 0 0,-1-1 0,1 1 0,-1 0 0,1-1 0,0 1 0,-1-1 0,1 1 0,-1 0 0,0-1 0,1 1 0,-1-1 0,1 0 0,-1 1 0,0-1 0,1 1 0,-1-2 0,21-32 0,-16 24 0,-3 6 0,0 1 0,1-1 0,-1 1 0,1 0 0,-1 0 0,1 0 0,0 0 0,1 0 0,2-2 0,-5 5 0,1-1 0,-1 0 0,0 1 0,1-1 0,-1 1 0,1 0 0,-1-1 0,0 1 0,1 0 0,-1 0 0,1 0 0,-1 0 0,1 0 0,-1 0 0,0 0 0,1 1 0,-1-1 0,1 0 0,-1 1 0,0-1 0,1 1 0,-1 0 0,0-1 0,1 1 0,-1 0 0,0 0 0,0 0 0,0 0 0,1 1 0,4 3 0,-1 0 0,-1 1 0,1-1 0,-1 1 0,0 0 0,0 1 0,-1-1 0,5 11 0,-8-23 0,0-1 0,0 0 0,1 1 0,0-1 0,0 1 0,0-1 0,4-8 0,-4 12 0,0-1 0,0 1 0,1-1 0,0 1 0,0 0 0,-1 0 0,2 0 0,-1 0 0,0 0 0,1 0 0,-1 1 0,1-1 0,0 1 0,5-4 0,-7 6 0,0 0 0,0-1 0,0 1 0,0 0 0,0 0 0,0 0 0,0 0 0,0-1 0,0 2 0,0-1 0,0 0 0,0 0 0,0 0 0,0 0 0,0 1 0,0-1 0,0 0 0,0 1 0,0-1 0,0 1 0,0-1 0,-1 1 0,1-1 0,0 1 0,0 0 0,0 0 0,-1-1 0,1 1 0,0 0 0,0 1 0,22 34 0,-13-19 0,3 0-1365,0-2-5461</inkml:trace>
  <inkml:trace contextRef="#ctx0" brushRef="#br0" timeOffset="4822.67">2785 414 24575,'3'0'0,"4"0"0,4 1 0,5-1 0,3 0 0,5 0 0,1 0 0,-1 0 0,-5-3 0,-7 0 0</inkml:trace>
  <inkml:trace contextRef="#ctx0" brushRef="#br0" timeOffset="5085.51">2868 324 24575,'2'0'0,"4"0"0,3 0 0,1 2 0,1-1 0,2 7 0,-1 5 0,-3 2 0,-2 1 0,-4 1 0,-1-1 0,-1 1 0,-4-4 0,-1 1 0,-3-3 0,-2 0 0,0-3 0,0-1-8191</inkml:trace>
  <inkml:trace contextRef="#ctx0" brushRef="#br0" timeOffset="5865.33">3431 129 24575,'0'7'0,"0"8"0,0 9 0,0 13 0,0 11 0,-5 9 0,-2 4 0,-2 2 0,0-6 0,2-8 0,2-10 0,3-9 0,5-10 0,5-8 0,6-11 0,-1-6-8191</inkml:trace>
  <inkml:trace contextRef="#ctx0" brushRef="#br0" timeOffset="6367.56">3611 452 24575,'0'-2'0,"-1"0"0,1 0 0,0 0 0,0 0 0,-1 1 0,1-1 0,-1 0 0,0 0 0,0 0 0,1 1 0,-1-1 0,0 0 0,-1 1 0,1-1 0,0 1 0,0-1 0,0 1 0,-1 0 0,1-1 0,-1 1 0,1 0 0,-1 0 0,0 0 0,-3-1 0,4 1 0,0 1 0,0 0 0,0-1 0,0 1 0,0 0 0,0 0 0,-1 0 0,1 0 0,0 0 0,0 0 0,0 0 0,0 0 0,0 1 0,0-1 0,-1 0 0,1 1 0,0-1 0,0 1 0,0-1 0,0 1 0,0-1 0,0 1 0,1 0 0,-1-1 0,0 1 0,0 0 0,0 0 0,1 0 0,-1 0 0,0-1 0,1 1 0,-1 0 0,1 0 0,-1 0 0,1 0 0,-1 1 0,1-1 0,0 0 0,-1 0 0,1 0 0,0 0 0,0 2 0,0-1 0,0 0 0,-1 0 0,1 0 0,1 0 0,-1 0 0,0 0 0,0 0 0,1 0 0,-1-1 0,1 1 0,0 0 0,0 0 0,-1 0 0,1 0 0,0-1 0,0 1 0,1 0 0,-1-1 0,0 1 0,1-1 0,1 2 0,-2-2 0,0 0 0,-1 0 0,1 0 0,0-1 0,0 1 0,1 0 0,-1-1 0,0 1 0,0-1 0,0 0 0,0 1 0,0-1 0,1 0 0,-1 1 0,0-1 0,0 0 0,0 0 0,1 0 0,-1 0 0,0 0 0,0 0 0,1-1 0,-1 1 0,0 0 0,0-1 0,0 1 0,0 0 0,0-1 0,1 0 0,-1 1 0,0-1 0,0 0 0,0 1 0,0-1 0,-1 0 0,2-1 0,17-25 0,-18 28 0,0-1 0,0 1 0,0-1 0,0 1 0,0-1 0,-1 1 0,1-1 0,0 1 0,0 0 0,-1-1 0,1 1 0,0 0 0,-1 0 0,1-1 0,-1 1 0,1 1 0,3 3 0,-1-3 0,0 0 0,0 0 0,0-1 0,0 1 0,0-1 0,1 0 0,-1 0 0,0 0 0,1 0 0,-1 0 0,0-1 0,1 0 0,-1 1 0,1-1 0,-1 0 0,1-1 0,-1 1 0,0-1 0,1 1 0,-1-1 0,1 0 0,3-2 0,-5 2 0,0 0 0,1 0 0,-1 0 0,0 0 0,0-1 0,0 1 0,0-1 0,0 1 0,0-1 0,0 0 0,0 0 0,-1 0 0,1 0 0,-1 0 0,1 0 0,-1 0 0,0 0 0,0-1 0,0 1 0,0 0 0,0-1 0,0 1 0,-1-1 0,1 1 0,-1-1 0,0 1 0,0-1 0,0 1 0,0-1 0,-1-3 0,1 4 4,0 1 0,-1-1-1,1 0 1,-1 1-1,0-1 1,0 1 0,1-1-1,-1 1 1,0-1 0,0 1-1,0 0 1,-1 0-1,1-1 1,0 1 0,0 0-1,-1 0 1,1 0 0,0 0-1,-1 0 1,1 1-1,-1-1 1,0 0 0,1 1-1,-1-1 1,1 1 0,-1-1-1,0 1 1,1 0-1,-1 0 1,0 0 0,1 0-1,-4 0 1,3 0-66,0 0 0,-1 0 0,1 1 0,0-1 1,-1 0-1,1 1 0,0 0 0,0 0 0,0-1 0,0 1 0,0 1 0,0-1 1,0 0-1,0 0 0,0 1 0,0-1 0,1 1 0,-1-1 0,0 1 0,1 0 1,0 0-1,-1 0 0,-1 3 0,1 4-6764</inkml:trace>
  <inkml:trace contextRef="#ctx0" brushRef="#br0" timeOffset="6646.45">3889 174 24575,'0'4'0,"0"4"0,0 5 0,0 9 0,0 14 0,-3 11 0,0 6 0,-1 0 0,2-5 0,0-4 0,1-9 0,0-8 0,2-8 0,1-9 0,3-8 0</inkml:trace>
  <inkml:trace contextRef="#ctx0" brushRef="#br0" timeOffset="7736.31">4054 234 24575,'-1'5'0,"-1"-1"0,1 0 0,-1 1 0,0-1 0,0 0 0,0 0 0,0 0 0,-1 0 0,1 0 0,-1-1 0,-6 7 0,1-1 0,0 1 0,0 0 0,-1-1 0,0 0 0,0 0 0,-1-1 0,0 0 0,-20 11 0,67-2 0,-18-10 0,-10-2 0,1-1 0,-1 0 0,1-1 0,0 0 0,0-1 0,1 0 0,12 1 0,-21-3 0,-1-1 0,1 1 0,-1 0 0,0-1 0,1 1 0,-1-1 0,0 0 0,1 1 0,-1-1 0,0 0 0,0 0 0,1 0 0,-1 0 0,0 0 0,0 0 0,0 0 0,0 0 0,-1 0 0,1 0 0,0-1 0,0 1 0,-1 0 0,1-1 0,-1 1 0,1 0 0,-1-1 0,1 1 0,-1-1 0,0 1 0,0-3 0,2-23 0,-3 36 0,2-1 0,-1 0 0,1 1 0,3 11 0,-4-17 0,1 0 0,-1 0 0,1 0 0,0-1 0,0 1 0,1 0 0,-1-1 0,0 1 0,1-1 0,0 0 0,-1 1 0,1-1 0,0 0 0,0 0 0,0 0 0,5 3 0,-7-5 0,1 0 0,-1 1 0,1-1 0,0 0 0,-1 0 0,1 0 0,0 0 0,-1 0 0,1 0 0,0 0 0,-1 0 0,1 0 0,0 0 0,-1 0 0,1 0 0,-1 0 0,1-1 0,0 1 0,-1 0 0,1 0 0,-1-1 0,1 1 0,0 0 0,-1-1 0,1 1 0,-1-1 0,1 1 0,-1 0 0,0-1 0,1 1 0,-1-1 0,1 1 0,-1-1 0,0 0 0,1 0 0,12-29 0,-5 11 0,-8 19 0,1 0 0,-1 0 0,0-1 0,1 1 0,-1 0 0,1 0 0,-1 0 0,1 0 0,-1 0 0,0-1 0,1 1 0,-1 0 0,1 0 0,-1 0 0,1 0 0,-1 0 0,1 0 0,-1 1 0,1-1 0,-1 0 0,1 0 0,-1 0 0,0 0 0,1 0 0,-1 1 0,1-1 0,-1 0 0,0 0 0,1 1 0,16 12 0,-7-6 0,-7-6 0,0 1 0,1-1 0,-1 1 0,1-1 0,-1 0 0,1 0 0,-1 0 0,1-1 0,0 1 0,-1-1 0,1 0 0,0 0 0,-1 0 0,1-1 0,5-1 0,-7 2 0,1-1 0,-1 0 0,0 0 0,0-1 0,0 1 0,0 0 0,0-1 0,0 1 0,0-1 0,0 0 0,-1 1 0,1-1 0,-1 0 0,1 0 0,-1 0 0,0 0 0,1 0 0,-1 0 0,0-1 0,-1 1 0,1 0 0,0-1 0,0-4 0,2-27 0,-2 24 0,-1 28 0,9 190 0,1-63 0,-8-77 0,-3-118 0,1-163 0,3 170 0,1 0 0,19-80 0,-22 117 0,1-1 0,1 1 0,-1 0 0,1 0 0,0 0 0,0 0 0,8-9 0,-10 14 0,0 0 0,0 0 0,0 0 0,0 0 0,0 0 0,0 0 0,0 0 0,0 1 0,0-1 0,0 0 0,1 1 0,-1-1 0,0 1 0,1-1 0,-1 1 0,0 0 0,0 0 0,1-1 0,-1 1 0,1 0 0,-1 0 0,0 0 0,1 0 0,-1 1 0,0-1 0,1 0 0,-1 1 0,0-1 0,0 0 0,1 1 0,-1 0 0,0-1 0,0 1 0,0 0 0,0-1 0,1 1 0,-1 0 0,0 0 0,-1 0 0,1 0 0,0 0 0,0 0 0,1 2 0,2 1 0,-1 1 0,1 0 0,-1 0 0,0 0 0,0 1 0,-1-1 0,1 1 0,-1-1 0,0 1 0,-1 0 0,1 0 0,-1 0 0,-1 0 0,1 0 0,-1 0 0,0 0 0,0 0 0,-2 9 0,2-14-42,-1 1-1,1-1 0,-1 0 1,0 0-1,0 1 0,0-1 1,1 0-1,-1 0 0,0 0 1,0 0-1,-1 0 0,1 0 1,0 0-1,0 0 0,0 0 1,-1-1-1,1 1 0,0 0 1,-1-1-1,1 1 0,0-1 1,-1 0-1,1 1 0,-1-1 1,1 0-1,-1 0 0,1 0 1,-1 0-1,1 0 0,-1 0 1,0-1-1,-8-1-6783</inkml:trace>
  <inkml:trace contextRef="#ctx0" brushRef="#br0" timeOffset="8316.79">4895 204 24575,'-1'-16'0,"2"-26"0,-1 40 0,1-1 0,-1 1 0,1-1 0,0 1 0,-1-1 0,1 1 0,0 0 0,1-1 0,-1 1 0,0 0 0,1 0 0,-1 0 0,3-2 0,-4 3 0,1 1 0,0-1 0,0 0 0,0 1 0,0-1 0,0 1 0,0 0 0,0-1 0,0 1 0,0 0 0,0 0 0,0-1 0,0 1 0,0 0 0,0 0 0,0 0 0,0 0 0,0 0 0,0 0 0,0 1 0,0-1 0,0 0 0,0 1 0,0-1 0,0 0 0,0 1 0,0-1 0,-1 1 0,1-1 0,0 1 0,0 0 0,0-1 0,0 1 0,-1 0 0,1-1 0,0 1 0,-1 0 0,2 1 0,3 4 0,0 0 0,-1 1 0,8 12 0,3 13 0,-2 1 0,-1 0 0,9 41 0,6 15 0,-27-88 0,0 0 0,0 0 0,1 0 0,-1 0 0,0 0 0,1 1 0,0-1 0,-1 0 0,1 0 0,-1 0 0,1-1 0,0 1 0,0 0 0,-1 0 0,1 0 0,1 0 0,-1-1 0,-1 0 0,1 0 0,-1 0 0,0 0 0,1 0 0,-1 0 0,1 0 0,-1 0 0,0-1 0,1 1 0,-1 0 0,0 0 0,1 0 0,-1-1 0,0 1 0,1 0 0,-1 0 0,0-1 0,0 1 0,1 0 0,-1-1 0,0 1 0,0 0 0,1-1 0,-1 1 0,0 0 0,0-1 0,0 1 0,0-1 0,13-42 0,-11 34 0,80-226 0,-60 180 0,-19 44 0,2-1 0,0 1 0,0-1 0,11-16 0,-16 27-3,0 0-1,1 1 1,-1-1 0,0 1-1,1-1 1,-1 0-1,1 1 1,-1-1-1,1 1 1,0-1 0,-1 1-1,1 0 1,-1-1-1,1 1 1,0-1-1,-1 1 1,1 0 0,0 0-1,-1-1 1,1 1-1,0 0 1,0 0-1,0 0 12,-1 0 0,1 1-1,0-1 1,-1 0-1,1 0 1,-1 1-1,1-1 1,-1 1-1,1-1 1,-1 0-1,1 1 1,-1-1-1,0 1 1,1-1-1,-1 1 1,0-1 0,1 1-1,-1 0 1,0-1-1,1 1 1,8 36-852,-8-32 243,4 24-6225</inkml:trace>
  <inkml:trace contextRef="#ctx0" brushRef="#br0" timeOffset="9526.56">5337 272 24575,'0'-5'0,"-2"-27"0,2 30 0,0 0 0,0 1 0,-1-1 0,1 0 0,-1 1 0,1-1 0,-1 0 0,0 1 0,0-1 0,0 1 0,0-1 0,0 1 0,0-1 0,-2-1 0,2 2 0,0 1 0,1 0 0,-1 0 0,0-1 0,1 1 0,-1 0 0,0 0 0,1 0 0,-1 0 0,0 0 0,1 0 0,-1 0 0,0 0 0,1 0 0,-1 1 0,0-1 0,1 0 0,-1 0 0,0 1 0,1-1 0,-1 0 0,0 1 0,1-1 0,-1 0 0,1 1 0,-1-1 0,1 1 0,-1-1 0,1 1 0,-1-1 0,1 1 0,0-1 0,-1 1 0,1 0 0,-1-1 0,1 2 0,-14 23 0,13-20 0,-1 0 0,0-1 0,1 1 0,0 0 0,0 0 0,0 0 0,1 0 0,0 0 0,0 0 0,0 0 0,2 9 0,-2-14 0,0 0 0,0 1 0,0-1 0,0 0 0,0 0 0,0 1 0,0-1 0,0 0 0,0 1 0,0-1 0,0 0 0,1 0 0,-1 1 0,0-1 0,0 0 0,0 0 0,0 1 0,1-1 0,-1 0 0,0 0 0,0 0 0,0 1 0,1-1 0,-1 0 0,0 0 0,1 0 0,-1 0 0,0 0 0,0 0 0,1 1 0,-1-1 0,0 0 0,0 0 0,1 0 0,-1 0 0,0 0 0,1 0 0,-1 0 0,0 0 0,1 0 0,-1 0 0,0 0 0,0-1 0,1 1 0,-1 0 0,0 0 0,0 0 0,1 0 0,-1 0 0,0 0 0,0-1 0,1 1 0,-1 0 0,0 0 0,0 0 0,1-1 0,-1 1 0,0 0 0,0 0 0,0-1 0,0 1 0,0 0 0,1 0 0,-1-1 0,0 1 0,0 0 0,0-1 0,15-25 0,-10 18 0,-5 7 0,1 1 0,-1 0 0,0 0 0,1 0 0,-1 0 0,1 0 0,-1-1 0,0 1 0,1 0 0,-1 0 0,1 0 0,-1 0 0,0 0 0,1 0 0,-1 1 0,0-1 0,1 0 0,-1 0 0,1 0 0,-1 0 0,0 0 0,1 0 0,-1 1 0,0-1 0,1 0 0,-1 0 0,0 0 0,1 1 0,-1-1 0,0 1 0,15 12 0,-7-6 0,-5-5 0,0 0 0,0 0 0,0-1 0,0 1 0,0-1 0,0 0 0,0 0 0,0 0 0,0 0 0,0 0 0,1-1 0,-1 1 0,0-1 0,1 0 0,-1 0 0,0 0 0,1 0 0,-1-1 0,0 1 0,0-1 0,4-1 0,-4 0 0,0 1 0,0-1 0,-1 0 0,1 0 0,0 0 0,-1-1 0,0 1 0,1 0 0,-1-1 0,0 0 0,0 1 0,-1-1 0,1 0 0,0 0 0,-1 0 0,0 0 0,0-1 0,0 1 0,0 0 0,1-7 0,2-22 0,-2-1 0,-3-56 0,1 70 0,-2 7 0,0 29 0,-2 30 0,2-11 0,0 47 0,2-75 0,1 0 0,0-1 0,0 1 0,1-1 0,-1 0 0,2 1 0,-1-1 0,5 9 0,-6-15 0,-1 0 0,0 0 0,1 0 0,0 0 0,-1 0 0,1 0 0,0 0 0,-1-1 0,1 1 0,0 0 0,0 0 0,0-1 0,-1 1 0,1 0 0,0-1 0,0 1 0,0-1 0,0 1 0,0-1 0,0 1 0,2-1 0,-2 0 0,-1 0 0,1 0 0,0 0 0,0-1 0,0 1 0,0 0 0,0-1 0,-1 1 0,1-1 0,0 1 0,0-1 0,-1 1 0,1-1 0,0 1 0,-1-1 0,1 0 0,0 1 0,-1-1 0,2-1 0,1-4 0,1 0 0,-1-1 0,-1 1 0,1-1 0,1-6 0,-1 3 0,-1 2 0,0 0 0,1 0 0,0 0 0,5-8 0,-8 16 0,0 0 0,0 0 0,0 0 0,0 0 0,0 0 0,0 0 0,1 0 0,-1 0 0,0 0 0,0 0 0,0 0 0,0 0 0,0-1 0,1 1 0,-1 0 0,0 0 0,0 0 0,0 0 0,0 0 0,0 0 0,1 0 0,-1 0 0,0 0 0,0 1 0,0-1 0,0 0 0,0 0 0,1 0 0,-1 0 0,0 0 0,0 0 0,0 0 0,0 0 0,0 0 0,0 0 0,1 0 0,-1 1 0,0-1 0,0 0 0,0 0 0,0 0 0,0 0 0,0 0 0,0 0 0,0 1 0,0-1 0,0 0 0,0 0 0,0 0 0,0 0 0,1 0 0,-1 1 0,0-1 0,0 0 0,0 0 0,-1 0 0,8 16 0,0-1 0,-7-14 0,1 0 0,-1 0 0,1 0 0,-1 0 0,1 0 0,-1 0 0,1 0 0,0-1 0,0 1 0,-1 0 0,1-1 0,0 1 0,0 0 0,0-1 0,0 1 0,0-1 0,0 1 0,0-1 0,0 0 0,0 1 0,0-1 0,0 0 0,0 0 0,0 1 0,0-1 0,0 0 0,0 0 0,0 0 0,0-1 0,0 1 0,0 0 0,0 0 0,0 0 0,2-1 0,0-2 0,0 1 0,0-1 0,-1 1 0,1-1 0,-1 0 0,0 0 0,4-6 0,1-2 0,-7 11 0,1 0 0,-1 0 0,0 0 0,1-1 0,-1 1 0,0 0 0,1 0 0,-1 0 0,0 0 0,1 0 0,-1 0 0,1 0 0,-1 0 0,0 0 0,1 0 0,-1 0 0,0 0 0,1 0 0,-1 0 0,1 0 0,-1 0 0,0 0 0,1 0 0,-1 0 0,0 0 0,1 1 0,-1-1 0,0 0 0,1 0 0,14 10 0,-4-4 0,-5-4 0,-1 0 0,0 0 0,1-1 0,-1 0 0,1-1 0,-1 1 0,1-1 0,0 0 0,-1 0 0,1 0 0,7-2 0,-12 1 0,1 1 0,0-1 0,0 0 0,0 1 0,-1-1 0,1 0 0,0 0 0,-1 0 0,1 0 0,-1 0 0,1 0 0,-1 0 0,1-1 0,-1 1 0,0-1 0,0 1 0,0-1 0,0 1 0,0-1 0,0 0 0,0 1 0,0-1 0,-1 0 0,1 0 0,0 1 0,-1-1 0,0 0 0,1 0 0,-1 0 0,0 0 0,0 0 0,0 0 0,0 1 0,-1-1 0,1 0 0,-1-3 0,1 5 0,0-1 0,0 1 0,0-1 0,0 1 0,0 0 0,0-1 0,0 1 0,0-1 0,0 1 0,0 0 0,-1-1 0,1 1 0,0 0 0,0-1 0,0 1 0,-1-1 0,1 1 0,0 0 0,0 0 0,-1-1 0,1 1 0,0 0 0,-1-1 0,1 1 0,0 0 0,-1-1 0,-6 8 0,-2 17 0,8-22 4,1 0-1,0 0 0,0 0 0,0 1 0,0-1 1,0 0-1,0 0 0,1 0 0,-1 0 1,1 0-1,-1 0 0,1 0 0,0-1 1,-1 1-1,1 0 0,0 0 0,1 0 1,-1-1-1,0 1 0,0 0 0,1-1 1,-1 1-1,1-1 0,-1 0 0,1 1 0,-1-1 1,1 0-1,0 0 0,0 0 0,0 0 1,-1 0-1,1-1 0,0 1 0,2 0 1,8 2-260,-1-1 1,1 0 0,-1-1 0,21 0 0,-29-1 52,21 0-6623</inkml:trace>
  <inkml:trace contextRef="#ctx0" brushRef="#br0" timeOffset="10327.31">3663 955 24575,'1'0'0,"-1"0"0,0 0 0,0 0 0,0 0 0,0 0 0,0 0 0,0 0 0,0 1 0,0-1 0,0 0 0,0 0 0,1 0 0,-1 0 0,0 0 0,0 0 0,0 0 0,0 0 0,0 0 0,0 0 0,0 0 0,0 0 0,1 0 0,-1 0 0,0 0 0,0 0 0,0 0 0,0 0 0,0 0 0,0 0 0,0 0 0,0-1 0,1 1 0,-1 0 0,0 0 0,0 0 0,0 0 0,0 0 0,0 0 0,0 0 0,0 0 0,0 0 0,0 0 0,0 0 0,0-1 0,0 1 0,1 0 0,-1 0 0,0 0 0,0 0 0,0 0 0,0 0 0,0 0 0,0 0 0,0-1 0,0 1 0,0 0 0,0 0 0,0 0 0,0 0 0,0 0 0,0 0 0,0 0 0,0 0 0,0-1 0,-1 1 0,1 0 0,0 0 0,-9-3 0,-46 10 0,47-5 0,1 0 0,-1-1 0,-1 0 0,1 0 0,0-1 0,0 0 0,0 0 0,0-1 0,0 0 0,-11-3 0,20 4 0,0 1 0,1 0 0,-1 0 0,0 0 0,0 0 0,0 0 0,0 0 0,-1 0 0,1 0 0,0 0 0,0 0 0,-1 1 0,1-1 0,0 0 0,-1 0 0,1 2 0,7 32 0,-4 40 0,-17 86 0,3-68 0,10-92 0,0 0 0,-1 0 0,1 0 0,0 1 0,0-1 0,0 0 0,0 0 0,0 0 0,1 1 0,-1-1 0,0 0 0,0 0 0,1 0 0,-1 0 0,1 1 0,-1-1 0,1 0 0,-1 0 0,1 0 0,0 0 0,-1 0 0,1 0 0,0-1 0,0 1 0,0 0 0,1 1 0,0-1 0,1-1 0,-1 1 0,0-1 0,1 0 0,-1 1 0,1-1 0,-1 0 0,1 0 0,-1 0 0,0-1 0,1 1 0,2-2 0,9 0-170,0-1-1,0-1 0,-1-1 1,1 0-1,-1 0 0,0-1 1,17-12-1,-16 7-6655</inkml:trace>
  <inkml:trace contextRef="#ctx0" brushRef="#br0" timeOffset="10536.72">3558 1188 24575,'-2'0'0,"0"0"0,3 0 0,4-3 0,3 0 0,4-3 0,1 0 0,2 1 0,1-4 0,-3-1-8191</inkml:trace>
  <inkml:trace contextRef="#ctx0" brushRef="#br0" timeOffset="10905.4">3709 1097 24575,'2'1'0,"0"0"0,0 0 0,0 1 0,-1-1 0,1 0 0,0 0 0,0 1 0,-1-1 0,1 1 0,-1 0 0,3 2 0,4 5 0,2-1 0,0 1 0,-1-1 0,21 13 0,-28-20 0,-1 0 0,1 0 0,0 0 0,-1 0 0,1-1 0,0 1 0,-1 0 0,1-1 0,0 1 0,0-1 0,0 0 0,0 1 0,-1-1 0,1 0 0,0 0 0,0 0 0,0 0 0,0-1 0,0 1 0,-1 0 0,1-1 0,0 0 0,0 1 0,-1-1 0,1 0 0,0 0 0,1-1 0,-2 1 0,0 0 0,0-1 0,1 1 0,-2-1 0,1 1 0,0-1 0,0 0 0,0 1 0,-1-1 0,2-3 0,-4 0 0,-7 12 0,0 2 0,0 1 0,0 0 0,1 0 0,1 1 0,0 0 0,1 0 0,0 1 0,0 0 0,-4 14 0,10-25-59,0-1 0,-1 1-1,1 0 1,0 0-1,0-1 1,0 1 0,0 0-1,0 0 1,0-1 0,0 1-1,0 0 1,0 0 0,0 0-1,0-1 1,0 1 0,0 0-1,1-1 1,-1 1-1,0 0 1,1 0 0,-1-1-1,1 2 1,5 1-6767</inkml:trace>
  <inkml:trace contextRef="#ctx0" brushRef="#br0" timeOffset="11295.58">4009 977 24575,'0'-2'0,"0"2"0,0 6 0,0 5 0,0 7 0,0 9 0,0 9 0,0 6 0,0 0 0,0-3 0,0-6 0,0-5 0,0-11 0,0-8-8191</inkml:trace>
  <inkml:trace contextRef="#ctx0" brushRef="#br0" timeOffset="11686.76">3979 1157 24575,'0'-2'0,"1"0"0,-1-1 0,1 1 0,0 0 0,0-1 0,0 1 0,0 0 0,1 0 0,-1 0 0,0 0 0,1 0 0,-1 0 0,1 0 0,0 0 0,0 1 0,0-1 0,0 1 0,0-1 0,0 1 0,0 0 0,2-1 0,0 0 0,0 0 0,0 0 0,-1 0 0,1 1 0,0-1 0,1 1 0,-1 0 0,0 1 0,0-1 0,0 1 0,8-1 0,-10 2 0,0 0 0,0 0 0,0 0 0,1 0 0,-1 0 0,0 1 0,0-1 0,-1 1 0,1-1 0,0 1 0,0-1 0,-1 1 0,1 0 0,-1 0 0,1 0 0,-1 0 0,0 0 0,0 0 0,0 0 0,0 1 0,0-1 0,0 0 0,-1 1 0,1 2 0,2 10 0,0-1 0,1 26 0,-4-34 0,0-16 20,0 0 0,1 0 0,-1 0 0,2 0 0,4-19 0,-5 27-64,0-1 1,-1 0-1,1 1 0,0-1 1,0 1-1,0-1 0,1 1 1,-1 0-1,1-1 0,-1 1 1,1 0-1,0 0 0,0 0 1,0 0-1,0 0 0,0 0 0,0 1 1,0-1-1,1 1 0,-1 0 1,0-1-1,1 1 0,-1 0 1,1 0-1,0 1 0,-1-1 1,1 0-1,0 1 0,-1 0 1,1-1-1,0 1 0,0 0 1,3 1-1,9 2-6782</inkml:trace>
  <inkml:trace contextRef="#ctx0" brushRef="#br0" timeOffset="12713.53">4272 1188 24575,'2'0'0,"0"-1"0,0 1 0,1 0 0,-1-1 0,0 1 0,0-1 0,1 0 0,-1 0 0,0 0 0,0 0 0,0 0 0,0 0 0,0 0 0,0-1 0,-1 1 0,1-1 0,0 1 0,-1-1 0,1 0 0,-1 0 0,0 0 0,1 0 0,-1 0 0,0 0 0,0 0 0,0 0 0,0 0 0,-1 0 0,1 0 0,-1-1 0,1 1 0,-1 0 0,0 0 0,1-1 0,-1 1 0,-1 0 0,1-1 0,0 1 0,-1-4 0,1 5 0,-1 0 0,1 1 0,0-1 0,0 1 0,0-1 0,0 1 0,0-1 0,-1 1 0,1-1 0,0 0 0,-1 1 0,1-1 0,0 1 0,-1 0 0,1-1 0,0 1 0,-1-1 0,1 1 0,-1 0 0,1-1 0,-1 1 0,1 0 0,-1-1 0,1 1 0,-1 0 0,1 0 0,-1-1 0,1 1 0,-1 0 0,1 0 0,-1 0 0,0 0 0,1 0 0,-1 0 0,1 0 0,-1 0 0,0 0 0,1 0 0,-1 0 0,1 0 0,-1 0 0,1 1 0,-1-1 0,1 0 0,-1 0 0,1 1 0,-1-1 0,1 0 0,-1 1 0,1-1 0,-1 1 0,-2 1 0,0 0 0,1 0 0,-1 0 0,1 1 0,0-1 0,-1 1 0,-2 5 0,2-3 0,0 0 0,1 1 0,0 0 0,0-1 0,0 1 0,1 0 0,0 0 0,0 0 0,0 0 0,1 11 0,0-15 0,0 0 0,0-1 0,0 1 0,1 0 0,-1-1 0,1 1 0,-1 0 0,1-1 0,0 1 0,0 0 0,-1-1 0,1 1 0,0-1 0,0 1 0,1-1 0,-1 0 0,0 1 0,0-1 0,1 0 0,-1 0 0,1 0 0,-1 0 0,1 0 0,-1 0 0,1-1 0,-1 1 0,1 0 0,0-1 0,-1 1 0,1-1 0,0 0 0,0 1 0,-1-1 0,1 0 0,0 0 0,0 0 0,-1 0 0,1-1 0,0 1 0,2-1 0,-1 1 0,0-1 0,0 1 0,0-1 0,-1 0 0,1 0 0,0 0 0,-1 0 0,1 0 0,-1-1 0,1 1 0,-1-1 0,1 0 0,-1 1 0,0-1 0,3-4 0,0 0 0,-1-1 0,0 1 0,0-1 0,4-9 0,11-20 0,-18 35 0,-1 0 0,0 1 0,1-1 0,-1 1 0,0-1 0,1 1 0,-1-1 0,1 1 0,-1-1 0,1 1 0,-1 0 0,1-1 0,-1 1 0,1-1 0,-1 1 0,1 0 0,0 0 0,-1-1 0,1 1 0,0 0 0,-1 0 0,1 0 0,-1 0 0,1 0 0,0 0 0,-1 0 0,2 0 0,-1 0 0,0 1 0,0-1 0,0 1 0,-1 0 0,1-1 0,0 1 0,0 0 0,-1-1 0,1 1 0,0 0 0,-1 0 0,1 0 0,-1 0 0,1 0 0,0 1 0,1 4 0,0 1 0,0-1 0,0 1 0,0 6 0,1 49 0,-2-74 0,0 1 0,1 0 0,4-12 0,-5 19 0,0 0 0,0 0 0,0 0 0,1 0 0,0 1 0,-1-1 0,1 0 0,1 1 0,-1-1 0,1 1 0,-1 0 0,1 0 0,0 0 0,4-4 0,-6 7 0,-1 0 0,1-1 0,0 1 0,-1 0 0,1-1 0,0 1 0,-1 0 0,1 0 0,0 0 0,-1 0 0,1 0 0,0-1 0,0 1 0,-1 0 0,1 1 0,0-1 0,-1 0 0,1 0 0,0 0 0,-1 0 0,1 0 0,0 1 0,-1-1 0,1 0 0,0 1 0,0 0 0,0 0 0,0 0 0,0 0 0,0 0 0,0 1 0,0-1 0,0 0 0,0 1 0,0-1 0,-1 1 0,2 2 0,0 4 0,0-1 0,0 1 0,0 11 0,-2-12 0,1 9 0,2-14 0,2-9 0,6-16 0,-8 17 0,0 0 0,0 0 0,1 0 0,0 0 0,6-7 0,-10 12 0,0 1 0,1-1 0,-1 1 0,1 0 0,-1 0 0,0-1 0,1 1 0,-1 0 0,1-1 0,-1 1 0,1 0 0,-1 0 0,0 0 0,1 0 0,-1 0 0,1-1 0,-1 1 0,1 0 0,-1 0 0,1 0 0,-1 0 0,1 0 0,-1 0 0,1 1 0,-1-1 0,1 0 0,-1 0 0,1 0 0,-1 0 0,1 1 0,-1-1 0,1 0 0,-1 0 0,0 1 0,1-1 0,-1 0 0,1 1 0,0 0 0,14 20 0,-5-8 0,-7-10 0,-1-1 0,1 0 0,0 1 0,0-1 0,0 0 0,1 0 0,-1-1 0,0 1 0,1-1 0,-1 0 0,1 1 0,4-1 0,-6 0 0,-1-1 0,1 0 0,-1 0 0,1 0 0,-1-1 0,1 1 0,-1 0 0,1-1 0,-1 1 0,0-1 0,1 1 0,-1-1 0,1 1 0,-1-1 0,0 0 0,0 0 0,1 0 0,-1 0 0,0 0 0,0 0 0,0 0 0,0 0 0,0 0 0,0 0 0,0-1 0,0 1 0,-1 0 0,1-1 0,0 1 0,-1-1 0,1 1 0,-1-3 0,2-1 0,0 0 0,-1 0 0,0 0 0,0-1 0,-1 1 0,1 0 0,-1-1 0,0 1 0,0 0 0,-1-1 0,0 1 0,-1-6 0,2 11 0,0 0 0,0 0 0,0 0 0,0 0 0,0 0 0,0 0 0,0 0 0,0-1 0,0 1 0,0 0 0,-1 0 0,1 0 0,0 0 0,0 0 0,0 0 0,0 0 0,0 0 0,0 0 0,0-1 0,0 1 0,0 0 0,0 0 0,-1 0 0,1 0 0,0 0 0,0 0 0,0 0 0,0 0 0,0 0 0,0 0 0,0 0 0,-1 0 0,1 0 0,0 0 0,0 0 0,0 0 0,0 0 0,0 0 0,0 0 0,0 0 0,-1 0 0,1 0 0,0 0 0,0 0 0,0 0 0,0 0 0,0 0 0,0 0 0,0 0 0,-1 1 0,-3 6 0,-2 11 0,5-11 0,-1 0 0,1 0 0,1 0 0,-1 0 0,1 0 0,1 0 0,-1 0 0,1 0 0,2 10 0,-2-15 0,0 0 0,0 0 0,0 0 0,0 1 0,1-1 0,-1 0 0,0-1 0,1 1 0,0 0 0,-1 0 0,1-1 0,0 1 0,0-1 0,0 1 0,0-1 0,0 0 0,0 0 0,0 0 0,0 0 0,1 0 0,-1 0 0,0 0 0,1-1 0,-1 1 0,0-1 0,1 0 0,-1 0 0,1 0 0,-1 0 0,0 0 0,4-1 0,-2 1-124,1-1 0,0 0 0,0-1 0,-1 1 0,1-1 0,0 0-1,-1 0 1,0 0 0,1 0 0,3-4 0,16-12-6702</inkml:trace>
  <inkml:trace contextRef="#ctx0" brushRef="#br0" timeOffset="13200.67">5180 865 24575,'0'-3'0,"0"5"0,0 7 0,0 9 0,0 10 0,-2 11 0,1 9 0,-1 2 0,1-1 0,0-6 0,0-7 0,1-7 0,2-9 0,2-10 0,2-9 0,0-8 0,-1-2-8191</inkml:trace>
  <inkml:trace contextRef="#ctx0" brushRef="#br0" timeOffset="14120.8">5240 1135 24575,'4'0'0,"0"-1"0,1 1 0,-1-1 0,0 0 0,1-1 0,-1 1 0,0-1 0,0 1 0,0-1 0,0 0 0,-1-1 0,7-4 0,-7 5 0,-1 0 0,0 0 0,0 0 0,1 0 0,-2 0 0,1 0 0,0-1 0,0 1 0,-1-1 0,1 1 0,-1-1 0,0 0 0,0 1 0,0-1 0,0 0 0,0 0 0,-1 0 0,1 0 0,-1-5 0,0 8 0,0-1 0,0 0 0,0 1 0,0-1 0,0 1 0,0-1 0,0 0 0,0 1 0,0-1 0,-1 1 0,1-1 0,0 0 0,0 1 0,-1-1 0,1 1 0,0-1 0,-1 1 0,1-1 0,-1 1 0,1-1 0,0 1 0,-1-1 0,1 1 0,-1 0 0,1-1 0,-1 1 0,0 0 0,1-1 0,-1 1 0,1 0 0,-1 0 0,0 0 0,1-1 0,-1 1 0,1 0 0,-1 0 0,0 0 0,1 0 0,-1 0 0,0 0 0,1 0 0,-1 0 0,1 0 0,-1 1 0,0-1 0,1 0 0,-1 0 0,1 0 0,-1 1 0,0-1 0,1 0 0,-1 1 0,1-1 0,-1 0 0,0 1 0,-2 1 0,-1 1 0,0-1 0,1 1 0,-1-1 0,1 1 0,-5 5 0,5-4 0,0 1 0,0-1 0,1 0 0,0 0 0,-1 1 0,1 0 0,1-1 0,-1 1 0,1 0 0,0 0 0,-1 6 0,2-9 0,0 0 0,0 0 0,0 0 0,1 0 0,-1 1 0,0-1 0,1 0 0,0 0 0,-1 0 0,1-1 0,0 1 0,0 0 0,0 0 0,0 0 0,0-1 0,0 1 0,1 0 0,-1-1 0,1 1 0,-1-1 0,1 0 0,-1 1 0,1-1 0,0 0 0,0 0 0,0 0 0,0 0 0,-1 0 0,4 0 0,0 1 0,0 0 0,0 0 0,1-1 0,-1 0 0,0 0 0,1-1 0,-1 1 0,1-1 0,-1 0 0,0-1 0,1 1 0,-1-1 0,1 0 0,-1 0 0,0-1 0,0 0 0,0 0 0,10-5 0,-9 4 0,-1-2 0,1 1 0,-1 0 0,0-1 0,0 0 0,-1 0 0,1 0 0,-1-1 0,0 0 0,-1 1 0,1-1 0,-1-1 0,0 1 0,3-12 0,30-127 0,-31 134 0,-4 19 0,-3 22 0,-25 193 0,-8 96 0,34-313 0,0 5 0,0 0 0,0 0 0,1 0 0,3 17 0,-3-28 0,0 1 0,0 0 0,0 0 0,0-1 0,0 1 0,0 0 0,1 0 0,-1-1 0,0 1 0,0 0 0,1-1 0,-1 1 0,1-1 0,-1 1 0,0 0 0,1-1 0,-1 1 0,1-1 0,-1 1 0,1-1 0,-1 1 0,2 0 0,-2-1 0,1-1 0,-1 1 0,1 0 0,-1 0 0,1 0 0,-1-1 0,1 1 0,-1 0 0,1 0 0,-1-1 0,1 1 0,-1 0 0,0-1 0,1 1 0,-1-1 0,0 1 0,1 0 0,-1-1 0,0 1 0,1-1 0,-1 0 0,14-34 0,-2-19 0,-4 1 0,-1-1 0,-1-82 0,-6 135 0,0-2 0,0 0 0,1 0 0,-1 0 0,-1 0 0,1 0 0,0 1 0,-1-1 0,1 0 0,-1 0 0,0 1 0,0-1 0,0 0 0,0 1 0,-1-1 0,1 1 0,-1-1 0,-1-2 0,0 4 0,5 2 0,11 1 0,-7-3 0,0 0 0,0 0 0,0 0 0,0-1 0,0 0 0,0 0 0,-1-1 0,1 1 0,-1-1 0,0 0 0,0-1 0,0 1 0,0-1 0,0 0 0,-1 0 0,0-1 0,0 1 0,0-1 0,0 0 0,3-6 0,1-4 0,-2 0 0,1 0 0,-2 0 0,0 0 0,-1-1 0,3-21 0,-2 13 0,-5 24 0,0 0 0,0 0 0,0 0 0,0 0 0,0 0 0,0 0 0,0 0 0,0 0 0,0 1 0,0-1 0,1 0 0,-1 0 0,0 0 0,0 0 0,0 0 0,0 0 0,0 0 0,0 0 0,0 0 0,0 0 0,0 0 0,0 0 0,0 0 0,0 0 0,0 0 0,0 0 0,1 0 0,-1 0 0,0 0 0,0 0 0,0 0 0,0 0 0,0 0 0,0 0 0,-1 42 0,-2-1 0,0-18 0,2-1 0,0 1 0,6 44 0,1-51 120,-6-16-143,0 0 1,0 0-1,0 0 1,0 1-1,0-1 1,1 0-1,-1 0 1,0 0-1,0 0 1,0 0-1,0 1 1,1-1-1,-1 0 1,0 0-1,0 0 1,0 0-1,1 0 1,-1 0-1,0 0 1,0 0-1,0 0 1,1 1-1,-1-1 1,0 0-1,0 0 1,0 0-1,1 0 1,-1 0-1,0 0 1,0-1-1,1 1 1,-1 0-1,0 0 1,0 0-1,0 0 1,1 0-1,-1 0 1,0 0-1,0 0 1,0 0-1,1-1 1,-1 1-1,0 0 1,0 0-1,0 0 1,0 0-1,0 0 1,1-1-1,-1 1 1,0 0-1,0 0 1,0 0-1,0-1 1,0 1-1,0 0 1,0 0-1,0 0 1,0-1-1,0 1 1,0 0-1,0 0 1,0-1-1,0 1 1,0 0-1,0 0 1,3-8-6804</inkml:trace>
  <inkml:trace contextRef="#ctx0" brushRef="#br0" timeOffset="14332.34">5638 1037 24575,'6'0'0,"7"0"0,6 0 0,2-1 0,2-1 0,0-2 0,-4 1 0,-6 0 0,-6 2-8191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17:46.349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181 1552 24575,'-7'450'0,"8"-335"0,-3 33 0,-5-95 0,4-33 0,-2 38 0,5-19 0,-9 74 0,-36 231 0,41-286 0,4-46 0,-1 1 0,0-1 0,0 0 0,-1 0 0,-1 0 0,-5 17 0,8-29 0,0 0 0,0 1 0,0-1 0,-1 0 0,1 0 0,0 1 0,0-1 0,0 0 0,0 1 0,-1-1 0,1 0 0,0 0 0,0 1 0,0-1 0,-1 0 0,1 0 0,0 0 0,0 1 0,-1-1 0,1 0 0,0 0 0,0 0 0,-1 0 0,1 0 0,0 1 0,-1-1 0,1 0 0,0 0 0,-1 0 0,1 0 0,-1 0 0,-7-8 0,-7-22 0,12 22 0,-2 0 0,-10-23 0,14 30 0,0-1 0,1 1 0,-1 0 0,0 0 0,0 0 0,0 0 0,0 0 0,0 0 0,0 0 0,0 0 0,0 0 0,0 0 0,0 0 0,0 1 0,-1-1 0,1 0 0,-2 0 0,2 1 0,1 0 0,-1 1 0,1-1 0,-1 0 0,1 0 0,-1 1 0,1-1 0,0 0 0,-1 1 0,1-1 0,-1 0 0,1 1 0,0-1 0,-1 1 0,1-1 0,0 0 0,-1 1 0,1-1 0,0 1 0,0-1 0,-1 1 0,1-1 0,0 1 0,0-1 0,0 1 0,0-1 0,0 1 0,0 0 0,0-1 0,0 1 0,0-1 0,0 1 0,0-1 0,0 1 0,0-1 0,0 2 0,4 21 0,-3-21 0,-1 0 0,0 0 0,1 0 0,0 0 0,-1 0 0,1-1 0,0 1 0,0 0 0,0 0 0,0 0 0,1-1 0,-1 1 0,0-1 0,1 1 0,-1-1 0,1 1 0,-1-1 0,1 0 0,0 0 0,0 1 0,-1-1 0,1-1 0,0 1 0,0 0 0,0 0 0,0-1 0,3 1 0,-1-1 0,0 0 0,0 0 0,0-1 0,-1 0 0,1 0 0,0 0 0,-1 0 0,1-1 0,-1 1 0,1-1 0,-1 0 0,0 0 0,1 0 0,2-3 0,0 1-227,0 0-1,-1-1 1,1 0-1,-1 0 1,5-7-1,-3 1-6598</inkml:trace>
  <inkml:trace contextRef="#ctx0" brushRef="#br0" timeOffset="1817.5">39 103 24575,'-15'97'-728,"14"-82"971,-1 0-1,-5 19 1,7-34-243,-1 0 0,1 0 0,0 0 0,0 0 0,0 0 0,0 0 0,0 0 0,0 0 0,0 0 0,0 0 0,0 0 0,0 0 0,0 0 0,0 0 0,0 0 0,0 0 0,-1 0 0,1 0 0,0 0 0,0 0 0,0 0 0,0 0 0,0 0 0,0 0 0,0 0 0,0 0 0,0 0 0,0 0 0,0 0 0,0 0 0,0 0 0,0 0 0,0 0 0,-1 0 0,1 0 0,0 0 0,0 1 0,0-1 0,0 0 0,0 0 0,0 0 0,0 0 0,0 0 0,0 0 0,0 0 0,0 0 0,0 0 0,0 0 0,0 0 0,0 0 0,0 0 0,-2-11 0,1-16 0,0 8 0,4-74 0,-2 80 0,0 0 0,2 1 0,-1-1 0,2 1 0,4-14 0,-7 25 0,-1-1 0,0 1 0,1 0 0,0-1 0,-1 1 0,1 0 0,0 0 0,-1 0 0,1-1 0,0 1 0,0 0 0,0 0 0,0 0 0,0 0 0,0 0 0,0 1 0,1-1 0,-1 0 0,0 0 0,0 1 0,1-1 0,-1 1 0,0-1 0,1 1 0,-1-1 0,0 1 0,3 0 0,-2 0 0,0 1 0,-1-1 0,1 1 0,0 0 0,0 0 0,0 0 0,-1 0 0,1 0 0,0 0 0,-1 0 0,1 0 0,-1 1 0,1-1 0,-1 1 0,0-1 0,0 1 0,1-1 0,-1 1 0,1 2 0,6 12 0,-1 1 0,-1 0 0,0 0 0,-1 0 0,-1 1 0,0-1 0,1 28 0,-5-29 342,-1-11-684,-2-9-1023,-1-6-5461</inkml:trace>
  <inkml:trace contextRef="#ctx0" brushRef="#br0" timeOffset="2004.15">61 88 24575,'0'1'0,"0"4"0,1 0 0,3-1 0,5-3 0,3-2 0,0 0-8191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16:23.385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72 1 24575,'-12'115'0,"16"455"0,4-225 0,-20 776 0,8-925-1365</inkml:trace>
  <inkml:trace contextRef="#ctx0" brushRef="#br0" timeOffset="1296.62">110 106 24575,'0'-2'0,"0"1"0,1-1 0,-1 1 0,1-1 0,-1 1 0,1 0 0,-1-1 0,1 1 0,0 0 0,0-1 0,0 1 0,-1 0 0,1 0 0,0 0 0,1 0 0,-1 0 0,0 0 0,0 0 0,0 0 0,1 0 0,-1 1 0,0-1 0,1 0 0,-1 1 0,0-1 0,1 1 0,-1-1 0,1 1 0,-1 0 0,1 0 0,-1 0 0,2 0 0,11-2 0,-1 1 0,24 2 0,-21 0 0,349 5 0,236-1 0,246-38-162,327-5-785,-1153 38 947,1011 1 0,-1029-1-52,2 0 143,-1 0 0,1 0 0,-1 1 0,1-1 0,-1 1 0,6 2 0,-9-3-75,0 1 0,0-1 1,0 1-1,-1-1 1,1 1-1,0 0 0,0-1 1,-1 1-1,1 0 0,0-1 1,-1 1-1,1 0 1,-1 0-1,1 0 0,-1 0 1,1-1-1,-1 1 1,1 0-1,-1 0 0,0 0 1,0 0-1,1 0 1,-1 0-1,0 0 0,0 0 1,0 0-1,0 0 1,0 0-1,0 0 0,-1 0 1,1 2-1,-31 135-16,-18 449 0,47 3 0,4-310 0,-2-238-110,1 40-308,-3-1-1,-20 130 1,19-199-6408</inkml:trace>
  <inkml:trace contextRef="#ctx0" brushRef="#br0" timeOffset="3358.68">5 2358 24575,'-4'1'0,"9"3"0,9 2 0,18-2 0,1-1 0,-1-2 0,38-3 0,-1 0 0,782-22 0,-471 9 0,-83 2 0,170-4 0,-145 6 0,-7 0 0,-60 0 0,10-1 0,-158 14 0,86-3 0,-85-15 0,-18 1 0,44 0 0,-117 12 0,0 0 0,0-1 0,-1-1 0,30-13 0,24-6 0,-69 23 0,1 1 0,-1-1 0,1 1 0,-1-1 0,0 0 0,1 1 0,-1-1 0,0 0 0,1 0 0,-1 0 0,0 0 0,0 0 0,0 0 0,0-1 0,0 1 0,0 0 0,0 0 0,0-1 0,0 1 0,-1-1 0,1 1 0,0-1 0,-1 1 0,0-1 0,1-1 0,0-4 0,0-1 0,-1 1 0,0 0 0,-2-11 0,1-9 0,2 12 0,1 0 0,1 0 0,8-27 0,3-19 0,-14 61-49,1-1 1,-1 0-1,0 0 0,0 0 0,0 0 1,0 0-1,0 0 0,0 0 0,0 0 1,0 0-1,0 0 0,0 0 0,-1 0 1,1 0-1,0 0 0,-1 0 0,1 0 1,-1 0-1,1 0 0,-1 0 0,1 0 1,-1 1-1,0-1 0,1 0 0,-1 0 0,0 1 1,-1-2-1,-6-1-6777</inkml:trace>
  <inkml:trace contextRef="#ctx0" brushRef="#br0" timeOffset="97670.06">1010 406 24575,'0'1003'0,"8"-875"0,0-4 0,-7-61 0,-10 270 0,8-327 0,-6 40 0,7-44 0,0 0 0,-1 0 0,1 0 0,-1 0 0,0 0 0,0-1 0,1 1 0,-1 0 0,0 0 0,0-1 0,0 1 0,-1-1 0,1 1 0,0-1 0,-1 1 0,1-1 0,-1 0 0,1 0 0,-3 2 0,3-3 0,0 0 0,0 0 0,-1 0 0,1 0 0,0 0 0,0 0 0,0 0 0,0 0 0,0 0 0,0-1 0,0 1 0,0 0 0,0-1 0,0 1 0,0-1 0,0 1 0,1-1 0,-1 1 0,0-1 0,-1-1 0,-17-18 0,13 14 0,2 1 0,2 3 0,1 0 0,0 0 0,-1 0 0,1 1 0,-1-1 0,0 1 0,1-1 0,-1 1 0,0-1 0,0 1 0,0 0 0,0 0 0,-4-1 0,6 2 0,0 1 0,0-1 0,-1 1 0,1-1 0,0 1 0,0-1 0,0 1 0,0-1 0,0 1 0,0-1 0,0 1 0,0-1 0,0 1 0,0-1 0,0 1 0,0-1 0,0 1 0,0-1 0,1 1 0,-1-1 0,0 1 0,0-1 0,1 1 0,-1-1 0,0 1 0,0-1 0,1 1 0,8 16 0,-9-17 0,7 15 0,-4-10 0,0 1 0,0 0 0,1-1 0,-1 1 0,7 6 0,-9-11 0,1 0 0,-1 0 0,0 0 0,0 0 0,0 0 0,0-1 0,1 1 0,-1 0 0,0-1 0,1 1 0,-1-1 0,0 1 0,1-1 0,-1 0 0,1 0 0,-1 0 0,1 1 0,-1-1 0,1-1 0,-1 1 0,0 0 0,1 0 0,-1 0 0,1-1 0,-1 1 0,0-1 0,1 1 0,-1-1 0,2-1 0,5-2-273,-1-1 0,0 0 0,-1 0 0,11-10 0,-8 5-6553</inkml:trace>
  <inkml:trace contextRef="#ctx0" brushRef="#br0" timeOffset="99448.46">1896 406 24575,'15'179'0,"-13"372"0,-4-282 0,-5-71 0,6-180 0,-14 129 0,8-91 0,3-24 0,0 33 0,3-37 0,-11 54 0,3-27 0,-7 34 0,16-88 0,0-1 0,0 0 0,0 1 0,0-1 0,0 0 0,-1 1 0,1-1 0,0 1 0,0-1 0,0 0 0,0 1 0,-1-1 0,1 0 0,0 0 0,0 1 0,0-1 0,-1 0 0,1 1 0,0-1 0,-1 0 0,1 0 0,0 1 0,0-1 0,-1 0 0,1 0 0,0 0 0,-1 0 0,1 1 0,-1-1 0,1 0 0,-1 0 0,-11-6 0,-14-22 0,21 22 0,-20-30 0,25 37 0,11 19 0,-7-13 0,0 0 0,0-1 0,1 1 0,0-1 0,0 0 0,1-1 0,0 1 0,7 5 0,-12-10 0,1 0 0,0 1 0,-1-1 0,1 0 0,0 0 0,0 0 0,0 0 0,0 0 0,0-1 0,0 1 0,0-1 0,0 1 0,0-1 0,0 0 0,0 0 0,0 1 0,0-1 0,0-1 0,0 1 0,1 0 0,-1-1 0,0 1 0,0-1 0,0 1 0,0-1 0,0 0 0,0 0 0,-1 0 0,1 0 0,0 0 0,0 0 0,-1 0 0,1-1 0,2-2 0,21-32-1365,-19 25-5461</inkml:trace>
  <inkml:trace contextRef="#ctx0" brushRef="#br0" timeOffset="101159.99">2707 466 24575,'14'418'0,"-9"-266"0,-13 157 0,3 204 0,6-301 0,-1-209 0,0 0 0,0 0 0,0 0 0,0 0 0,0-1 0,-1 1 0,0 0 0,1 0 0,-3 3 0,3-6 0,0 1 0,0-1 0,-1 0 0,1 1 0,0-1 0,-1 0 0,1 1 0,0-1 0,-1 0 0,1 0 0,0 0 0,-1 1 0,1-1 0,0 0 0,-1 0 0,1 0 0,-1 0 0,1 1 0,-1-1 0,1 0 0,0 0 0,-1 0 0,0 0 0,-16-8 0,8 3 0,2 1 0,0-1 0,0 1 0,1-1 0,-1 0 0,1-1 0,0 1 0,1-1 0,-1-1 0,-8-12 0,47 59 0,-30-36 0,0 1 0,1-1 0,-1 0 0,1 1 0,0-1 0,0-1 0,0 1 0,8 5 0,-10-8 0,0 0 0,1 0 0,-1-1 0,1 1 0,-1 0 0,1-1 0,-1 0 0,1 1 0,-1-1 0,1 0 0,0 0 0,-1-1 0,1 1 0,-1 0 0,1-1 0,-1 0 0,1 1 0,-1-1 0,0 0 0,5-3 0,-3 2-97,0 0-1,0-1 1,0 0-1,0 0 1,-1 0-1,1 0 1,-1 0-1,0-1 1,0 0-1,0 1 1,0-1-1,-1 0 0,3-5 1,0-1-6729</inkml:trace>
  <inkml:trace contextRef="#ctx0" brushRef="#br0" timeOffset="102937.82">3555 451 24575,'0'-18'0,"0"13"0,0 14 0,1 14 0,2 1 0,7 32 0,3 27 0,5 434 0,-16-330 0,-4 156 0,0-307 0,-4 162 0,6-190 0,0 1 0,-1 0 0,-4 15 0,5-22 0,0 0 0,-1 0 0,1 0 0,-1 0 0,0 0 0,0 0 0,0 0 0,0 0 0,0 0 0,0-1 0,0 1 0,0 0 0,-1-1 0,1 1 0,-1-1 0,1 0 0,-1 1 0,1-1 0,-1 0 0,0 0 0,0 0 0,-2 1 0,3-2 0,-1 0 0,1 0 0,-1 0 0,1 0 0,-1 0 0,1-1 0,0 1 0,-1-1 0,1 1 0,0-1 0,-1 1 0,1-1 0,0 1 0,0-1 0,0 0 0,-1 0 0,1 0 0,0 0 0,0 0 0,0 0 0,-1-2 0,-21-30 0,17 24 0,-2-2 0,5 5 0,-1 1 0,0-1 0,0 1 0,0 0 0,-10-9 0,39 58 0,9-1 0,-32-41 0,1 0 0,-1 0 0,0 0 0,0 0 0,1 0 0,-1 0 0,1 0 0,0-1 0,-1 0 0,1 1 0,0-1 0,0 0 0,0 0 0,0 0 0,4 0 0,-5-1 3,0-1 1,-1 1-1,1-1 0,0 1 0,-1-1 1,1 0-1,-1 0 0,1 0 0,-1 0 0,1 0 1,-1 0-1,0 0 0,1 0 0,-1 0 0,0-1 1,0 1-1,2-3 0,17-31-359,-13 23-711,-4 6-5759</inkml:trace>
  <inkml:trace contextRef="#ctx0" brushRef="#br0" timeOffset="104390">3578 1037 24575,'-7'2'0,"11"2"0,12 3 0,27-9 0,-34 1 0,-29 3 0,20-1 0,-6-1 0,0 1 0,0 0 0,1 0 0,-1 1 0,-10 3 0,16-5 0,0 0 0,0 0 0,0 0 0,0 0 0,0 0 0,0 0 0,1 0 0,-1 0 0,0 0 0,0 0 0,0 0 0,0 1 0,0-1 0,0 0 0,0 0 0,0 0 0,0 0 0,0 0 0,0 0 0,0 0 0,0 0 0,0 0 0,0 0 0,0 0 0,0 0 0,0 0 0,0 0 0,0 0 0,0 0 0,0 0 0,0 0 0,0 1 0,0-1 0,0 0 0,0 0 0,0 0 0,0 0 0,0 0 0,0 0 0,0 0 0,0 0 0,0 0 0,0 0 0,0 0 0,0 0 0,0 0 0,0 0 0,0 0 0,0 0 0,0 0 0,0 0 0,0 0 0,0 0 0,0 1 0,0-1 0,-1 0 0,1 0 0,0 0 0,0 0 0,0 0 0,0 0 0,0 0 0,0 0 0,0 0 0,0 0 0,8 1 0,9-1 0,0-1-1365,-2-1-5461</inkml:trace>
</inkml:ink>
</file>

<file path=xl/ink/ink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18:16.660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 1 24575,'45'0'0,"-39"0"0,-35 0 0,74 0-1365</inkml:trace>
</inkml:ink>
</file>

<file path=xl/ink/ink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18:30.406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0 623 24575,'44'7'0,"-8"0"0,3-7 0,-1-1 0,75-11 0,-44 3 0,-23 3 0,44-3 0,26 2 0,14-1 0,428 9 0,-422-13 0,-5 0 0,467 13 0,-473-9 0,4 1 0,386 14 0,-250-7 0,-236-5 0,-28 5 0,-1 0 0,0 0 0,1 0 0,-1 0 0,0 0 0,1-1 0,-1 1 0,0 0 0,0 0 0,1-1 0,-1 1 0,0 0 0,0 0 0,1-1 0,-1 1 0,0 0 0,0-1 0,1 1 0,-1 0 0,0-1 0,0 1 0,0 0 0,0-1 0,0 1 0,0-1 0,0 0 0,0 0 0,0 0 0,-1 1 0,1-1 0,0 0 0,-1 0 0,1 1 0,-1-1 0,1 0 0,-1 1 0,0-1 0,1 0 0,-1 1 0,1-1 0,-1 1 0,-1-2 0,-35-19 0,31 18 0,-1 0 0,1 0 0,0-1 0,1 0 0,-11-8 0,16 11 0,0 1 0,0 0 0,0 0 0,1-1 0,-1 1 0,0 0 0,0 0 0,0-1 0,0 1 0,1 0 0,-1 0 0,0 0 0,0 0 0,1-1 0,-1 1 0,0 0 0,0 0 0,1 0 0,-1 0 0,0 0 0,0 0 0,1-1 0,-1 1 0,0 0 0,1 0 0,-1 0 0,0 0 0,1 0 0,-1 0 0,0 0 0,0 0 0,1 1 0,-1-1 0,0 0 0,1 0 0,-1 0 0,0 0 0,0 0 0,1 0 0,16 1 0,-11 1 0,-1-1 0,1 1 0,-1 0 0,1 0 0,-1 0 0,0 1 0,0 0 0,0 0 0,0 0 0,6 6 0,-8-6 0,0-1 0,-1 0 0,0 1 0,1 0 0,-1-1 0,0 1 0,0 0 0,-1 0 0,1 0 0,0 0 0,-1 1 0,0-1 0,0 0 0,0 1 0,0-1 0,-1 0 0,1 1 0,-1-1 0,0 4 0,0-5 4,-1 0-1,1 0 0,-1 0 1,0 0-1,0-1 0,1 1 0,-1 0 1,0-1-1,-1 1 0,1 0 1,0-1-1,0 1 0,-1-1 1,1 0-1,-1 0 0,1 1 1,-1-1-1,1 0 0,-1 0 1,0 0-1,0 0 0,1-1 0,-1 1 1,0 0-1,0-1 0,-2 1 1,-8 2-257,-1 0-1,-23 1 1,26-3-442,-12 1-6131</inkml:trace>
  <inkml:trace contextRef="#ctx0" brushRef="#br0" timeOffset="862.49">871 181 24575,'-2'-3'0,"-2"5"0,2 6 0,1 9 0,1 7 0,0 5 0,0 1 0,4 1 0,2-4 0,-1-1 0,0-4 0,0-5 0,1-4 0,0-4-8191</inkml:trace>
  <inkml:trace contextRef="#ctx0" brushRef="#br0" timeOffset="1866.39">939 338 24575,'5'0'0,"1"0"0,-1-1 0,0 1 0,1-1 0,9-3 0,-14 3 0,0 1 0,0 0 0,0 0 0,0-1 0,0 1 0,-1-1 0,1 1 0,0-1 0,0 1 0,-1-1 0,1 1 0,0-1 0,-1 0 0,1 1 0,0-1 0,-1 0 0,1 0 0,-1 1 0,1-1 0,-1 0 0,0 0 0,1 0 0,-1 0 0,0 0 0,1 1 0,-1-1 0,0 0 0,0 0 0,0 0 0,0 0 0,0 0 0,0 0 0,0 0 0,0 0 0,0 0 0,-1 0 0,1 1 0,0-1 0,-1 0 0,1 0 0,0 0 0,-1 0 0,0-1 0,1 2 0,0 0 0,0-1 0,0 1 0,-1 0 0,1-1 0,0 1 0,0 0 0,0-1 0,0 1 0,-1 0 0,1 0 0,0-1 0,0 1 0,-1 0 0,1 0 0,0-1 0,0 1 0,-1 0 0,1 0 0,0 0 0,-1-1 0,1 1 0,0 0 0,0 0 0,-1 0 0,1 0 0,0 0 0,-1 0 0,1 0 0,0 0 0,-1 0 0,1 0 0,-1 0 0,1 0 0,0 0 0,-1 0 0,1 0 0,-10 12 0,-1 20 0,11-29 0,-1 1 0,1-1 0,0 1 0,0 0 0,0-1 0,0 1 0,1-1 0,0 1 0,-1-1 0,1 1 0,0-1 0,1 1 0,-1-1 0,3 5 0,-3-6 0,0-1 0,1 1 0,-1-1 0,0 0 0,1 1 0,-1-1 0,1 0 0,-1 0 0,1 0 0,-1 0 0,1 0 0,0 0 0,-1-1 0,1 1 0,0 0 0,0-1 0,0 1 0,-1-1 0,1 0 0,0 0 0,0 0 0,0 0 0,0 0 0,0 0 0,-1 0 0,1 0 0,0-1 0,0 1 0,0-1 0,1 0 0,1-1 0,0 1 0,-1-1 0,1 0 0,-1-1 0,1 1 0,-1 0 0,0-1 0,0 0 0,0 0 0,0 0 0,-1 0 0,1 0 0,-1 0 0,0-1 0,0 1 0,0-1 0,0 0 0,-1 1 0,1-1 0,-1 0 0,0 0 0,1-8 0,1-8 0,-1-1 0,0 0 0,-3-25 0,1 28 0,0 2 0,0 7 0,0 1 0,0 0 0,-1-1 0,-2-14 0,2 66 0,10 40 0,4-1 0,29 104 0,-40-182 0,7 24 0,-8-27 0,-1 0 0,1 0 0,-1 0 0,1 0 0,-1 0 0,1 0 0,-1 0 0,1-1 0,0 1 0,-1 0 0,1 0 0,0 0 0,0-1 0,0 1 0,0 0 0,0-1 0,-1 1 0,1-1 0,0 1 0,0-1 0,2 1 0,-2-1 0,0 0 0,-1-1 0,1 1 0,-1 0 0,1-1 0,0 1 0,-1 0 0,1-1 0,-1 1 0,1-1 0,-1 1 0,1 0 0,-1-1 0,1 0 0,-1 1 0,0-1 0,1 1 0,-1-1 0,0 1 0,1-1 0,-1 0 0,0 1 0,0-1 0,0 0 0,1 1 0,-1-1 0,0 0 0,0 0 0,3-23 0,-3 23 0,0-15 0,0 0 0,0 1 0,-2-1 0,-2-16 0,3 27 0,0 0 0,-1 0 0,1 0 0,-1 0 0,0 0 0,0 0 0,-1 1 0,1-1 0,-1 1 0,0 0 0,0-1 0,0 2 0,-1-1 0,0 0 0,1 1 0,-6-5 0,8 8 0,1 0 0,0-1 0,-1 1 0,1 0 0,0-1 0,-1 1 0,1 0 0,-1 0 0,1-1 0,0 1 0,-1 0 0,1 0 0,-1 0 0,1-1 0,-1 1 0,1 0 0,-1 0 0,1 0 0,-1 0 0,1 0 0,-1 0 0,1 0 0,-1 0 0,1 0 0,-1 0 0,1 0 0,0 1 0,-1-1 0,1 0 0,-1 0 0,1 0 0,-1 1 0,1-1 0,0 0 0,-1 0 0,1 1 0,-1-1 0,1 0 0,0 1 0,-1-1 0,1 0 0,0 1 0,0-1 0,-1 1 0,1-1 0,0 1 0,-1 0 0,1-1 0,0 1 0,0-1 0,1 1 0,-1 0 0,0-1 0,0 1 0,0-1 0,0 1 0,0-1 0,1 1 0,-1-1 0,0 1 0,0-1 0,1 1 0,-1-1 0,0 0 0,1 1 0,-1-1 0,1 1 0,-1-1 0,0 0 0,1 1 0,-1-1 0,1 0 0,-1 0 0,1 1 0,-1-1 0,1 0 0,-1 0 0,1 0 0,-1 1 0,1-1 0,0 0 0,-1 0 0,1 0 0,-1 0 0,1 0 0,-1 0 0,1 0 0,-1 0 0,1-1 0,0 1 0,1 0 0,1 0 0,-1-1 0,1 1 0,-1-1 0,0 0 0,0 0 0,1 0 0,-1 0 0,0 0 0,0 0 0,0 0 0,0-1 0,0 1 0,0-1 0,-1 1 0,4-4 0,-2 1 0,-1 0 0,1 0 0,-1 0 0,0 0 0,0-1 0,0 1 0,-1 0 0,2-6 0,0-7 0,-1 1 0,0-1 0,-1-27 0,-1 43 0,1-22 0,2 29 0,6 38 0,-7-31 0,4 24 0,-3-15 0,2 1 0,0-1 0,11 29 0,-11-41-1365</inkml:trace>
  <inkml:trace contextRef="#ctx0" brushRef="#br0" timeOffset="1985.6">1231 323 24575,'4'0'0,"4"0"0,2-1 0,4-1 0,3-2 0,0-1 0,2-3 0,-3 0-8191</inkml:trace>
  <inkml:trace contextRef="#ctx0" brushRef="#br0" timeOffset="2529.77">1539 143 24575,'-1'57'0,"3"82"0,-3-137 0,1 0 0,1 0 0,-1 0 0,0 0 0,0 0 0,1 0 0,-1 0 0,1 0 0,0 0 0,1 3 0,-1-4 0,-1-1 0,1 0 0,0 1 0,-1-1 0,1 0 0,0 0 0,-1 0 0,1 0 0,0 0 0,-1 1 0,1-1 0,0 0 0,0-1 0,-1 1 0,1 0 0,0 0 0,-1 0 0,1 0 0,0 0 0,-1-1 0,1 1 0,-1 0 0,1-1 0,0 1 0,-1 0 0,1-1 0,-1 1 0,1-1 0,-1 1 0,1-1 0,0 0 0,3-1 0,-1 0 0,1 0 0,0 0 0,0 1 0,0 0 0,0 0 0,0 0 0,0 0 0,0 0 0,0 1 0,6 0 0,25-5 0,-34 4 0,0 1 0,0 0 0,0 0 0,-1 0 0,1-1 0,0 1 0,0 0 0,0-1 0,-1 1 0,1-1 0,0 1 0,0-1 0,-1 0 0,1 1 0,0-1 0,-1 1 0,1-1 0,-1 0 0,1 0 0,-1 1 0,1-1 0,-1 0 0,0 0 0,1 0 0,-1 1 0,0-1 0,1 0 0,-1 0 0,0 0 0,0 0 0,0 0 0,0 0 0,0 1 0,0-1 0,0 0 0,0 0 0,0 0 0,-1 0 0,1 0 0,0 0 0,0 1 0,-1-1 0,1 0 0,-1 0 0,1 0 0,0 1 0,-2-2 0,2 2 0,0-1 0,-1 0 0,1 1 0,-1-1 0,0 1 0,1-1 0,-1 1 0,1-1 0,-1 1 0,0 0 0,1-1 0,-1 1 0,0 0 0,1-1 0,-1 1 0,0 0 0,0 0 0,1 0 0,-1 0 0,0-1 0,0 1 0,1 0 0,-1 0 0,0 0 0,0 1 0,1-1 0,-1 0 0,0 0 0,0 0 0,1 1 0,-1-1 0,0 0 0,1 0 0,-1 1 0,0-1 0,1 1 0,-1-1 0,1 1 0,-1-1 0,0 1 0,1-1 0,-1 1 0,1-1 0,-1 1 0,1 0 0,0-1 0,-1 1 0,1 0 0,0-1 0,-1 1 0,1 0 0,0 0 0,0 0 0,-2 3-195,1-1 0,0 0 0,1 1 0,-1-1 0,1 0 0,-1 7 0,1 5-6631</inkml:trace>
  <inkml:trace contextRef="#ctx0" brushRef="#br0" timeOffset="2750.97">1531 188 24575,'3'0'0,"3"0"0,3 0 0,3-3 0,2 0 0,3-3 0,3 0 0,-2 1-8191</inkml:trace>
  <inkml:trace contextRef="#ctx0" brushRef="#br0" timeOffset="3499.9">1907 135 24575,'0'236'0,"-7"-306"0,7 13 0,2 1 0,13-73 0,-14 126 0,6-31 0,-7 33 0,1 0 0,-1 0 0,0 0 0,0 0 0,1 0 0,-1 0 0,0 0 0,1 0 0,-1 0 0,1 0 0,0 0 0,-1 0 0,1 0 0,0 0 0,-1 1 0,1-1 0,0 0 0,0 1 0,0-1 0,-1 0 0,1 1 0,0-1 0,0 1 0,0-1 0,2 0 0,-2 2 0,0-1 0,-1 0 0,1 1 0,0-1 0,-1 1 0,1-1 0,0 1 0,-1 0 0,1-1 0,-1 1 0,1 0 0,-1-1 0,1 1 0,-1 0 0,1-1 0,-1 1 0,0 0 0,1 0 0,-1 0 0,0-1 0,0 1 0,1 0 0,-1 0 0,0 1 0,3 25 0,-2-23 0,0 14 0,0 1 0,-3 30 0,1-44 0,1 1 0,-1-1 0,0 0 0,-1 0 0,1 0 0,-1 0 0,0 0 0,0 0 0,-1-1 0,1 1 0,-1-1 0,0 0 0,0 1 0,-5 3 0,7-7 0,0 0 0,0 0 0,-1 0 0,1 0 0,0-1 0,0 1 0,-1 0 0,1-1 0,-1 1 0,1-1 0,-1 1 0,1-1 0,-1 0 0,1 1 0,-1-1 0,-2 0 0,-3 0 0,7 0 0,0 1 0,0-1 0,0 0 0,0 0 0,-1 0 0,1 0 0,0 0 0,0 0 0,0 0 0,0 1 0,0-1 0,0 0 0,0 0 0,0 0 0,0 0 0,0 0 0,-1 1 0,1-1 0,0 0 0,0 0 0,0 0 0,0 0 0,0 0 0,0 1 0,0-1 0,0 0 0,0 0 0,0 0 0,1 0 0,-1 1 0,0-1 0,0 0 0,0 0 0,0 0 0,0 0 0,0 0 0,0 0 0,0 1 0,0-1 0,0 0 0,0 0 0,1 0 0,-1 0 0,0 0 0,0 0 0,0 0 0,0 1 0,0-1 0,0 0 0,1 0 0,-1 0 0,0 0 0,0 0 0,0 0 0,0 0 0,0 0 0,1 0 0,-1 0 0,0 0 0,11 9 0,-10-9 0,28 24 0,24 17 0,-49-39 0,0 1 0,0-1 0,0 0 0,0 0 0,0 0 0,1 0 0,-1-1 0,1 0 0,-1 0 0,9 1 0,-12-2 0,1-1 0,-1 1 0,0 0 0,0-1 0,0 1 0,1-1 0,-1 1 0,0-1 0,0 0 0,0 1 0,0-1 0,0 0 0,0 0 0,0 0 0,0 0 0,-1 0 0,1 0 0,0 0 0,0 0 0,-1 0 0,1 0 0,-1 0 0,1 0 0,-1-1 0,1 1 0,-1 0 0,0 0 0,1-1 0,-1 1 0,0 0 0,0 0 0,0-3 0,1-7 0,-1 1 0,-2-21 0,2 23 0,-1 3 0,1 6 0,1 14 0,2 27 0,0-24-1365,0-2-5461</inkml:trace>
  <inkml:trace contextRef="#ctx0" brushRef="#br0" timeOffset="3666.64">2080 90 24575,'3'0'0,"6"4"0,5 4 0,0 0-8191</inkml:trace>
  <inkml:trace contextRef="#ctx0" brushRef="#br0" timeOffset="4184.29">2297 278 24575,'0'-11'0,"1"2"0,-1-1 0,0 0 0,-1 1 0,-2-12 0,3 20 0,0 0 0,0 0 0,-1 0 0,1 0 0,0 0 0,0 0 0,-1 1 0,1-1 0,-1 0 0,1 0 0,-1 0 0,1 0 0,-1 0 0,1 1 0,-1-1 0,0 0 0,1 1 0,-1-1 0,0 0 0,0 1 0,1-1 0,-1 1 0,0-1 0,0 1 0,0-1 0,0 1 0,0 0 0,1-1 0,-1 1 0,0 0 0,0 0 0,0 0 0,0 0 0,0 0 0,0 0 0,0 0 0,0 0 0,0 0 0,0 0 0,0 0 0,0 1 0,0-1 0,0 0 0,0 1 0,0-1 0,1 0 0,-1 1 0,0-1 0,0 1 0,-1 1 0,-1 0 0,0 0 0,0 1 0,0-1 0,0 1 0,0 0 0,1 0 0,-1 0 0,1 0 0,0 0 0,-3 7 0,3-8 0,1 0 0,0 1 0,0-1 0,1 0 0,-1 1 0,0-1 0,1 1 0,-1-1 0,1 1 0,0-1 0,0 1 0,0 0 0,0-1 0,0 1 0,1-1 0,-1 1 0,2 3 0,-2-6 0,0 1 0,0 0 0,1-1 0,-1 1 0,0 0 0,0-1 0,1 1 0,-1-1 0,1 1 0,-1-1 0,0 1 0,1-1 0,-1 1 0,1-1 0,-1 1 0,1-1 0,-1 0 0,1 1 0,0-1 0,-1 0 0,1 1 0,-1-1 0,1 0 0,0 0 0,-1 0 0,1 1 0,0-1 0,0 0 0,16-7 0,1-1 0,-17 8 0,-1 0 0,1 0 0,0 0 0,-1 0 0,1 0 0,0 1 0,0-1 0,-1 0 0,1 0 0,0 1 0,-1-1 0,1 0 0,0 1 0,-1-1 0,1 0 0,-1 1 0,1-1 0,0 1 0,-1-1 0,1 1 0,-1 0 0,0-1 0,1 1 0,-1-1 0,1 1 0,-1 1 0,8 14 0,-1 0 0,-1 1 0,-1 0 0,0 0 0,-1 0 0,-1 1 0,1 34 0,-4-50 0,0 1 0,0-1 0,0 1 0,-1-1 0,1 1 0,-1-1 0,0 1 0,1-1 0,-1 1 0,0-1 0,-1 0 0,1 0 0,0 0 0,-1 0 0,1 0 0,-1 0 0,0 0 0,1 0 0,-1 0 0,-3 1 0,4-2 0,0 0 0,-1 0 0,1 0 0,-1 0 0,0-1 0,1 1 0,-1 0 0,1-1 0,-1 0 0,0 1 0,0-1 0,1 0 0,-1 0 0,0 0 0,1 0 0,-1 0 0,0 0 0,1-1 0,-1 1 0,0 0 0,1-1 0,-1 1 0,0-1 0,1 0 0,-1 0 0,1 1 0,-1-1 0,1 0 0,0 0 0,-3-3 0,2 2-105,0 0 0,0-1 0,0 0 0,1 1 0,-1-1 0,1 0 0,-1 0 0,1 0 0,0 0 0,0 0 0,1 0 0,-2-4 0,-2-21-6721</inkml:trace>
  <inkml:trace contextRef="#ctx0" brushRef="#br0" timeOffset="4781.89">2365 128 24575,'2'-5'0,"2"11"0,4 11 0,4 41 0,-10-42 0,1-1 0,5 17 0,0-20 0,-8-12 0,1 0 0,-1 0 0,0 0 0,1 0 0,-1 0 0,0 1 0,1-1 0,-1 0 0,0 0 0,1 0 0,-1 0 0,1-1 0,-1 1 0,0 0 0,1 0 0,-1 0 0,0 0 0,0 0 0,1 0 0,-1 0 0,0-1 0,1 1 0,-1 0 0,0 0 0,1-1 0,17-24 0,-7 8 0,-10 17 0,0 0 0,-1 0 0,1-1 0,-1 1 0,1 0 0,-1 1 0,1-1 0,-1 0 0,1 0 0,-1 0 0,1 0 0,-1 0 0,1 0 0,-1 1 0,1-1 0,-1 0 0,1 0 0,-1 1 0,1-1 0,-1 0 0,0 1 0,1-1 0,-1 0 0,1 1 0,-1-1 0,0 1 0,1 0 0,15 18 0,-9-9 0,-4-8 0,0 1 0,-1-1 0,1 0 0,0 0 0,0 0 0,0 0 0,0-1 0,0 1 0,1-1 0,-1 0 0,0 1 0,1-2 0,-1 1 0,1 0 0,-1-1 0,1 1 0,-1-1 0,1 0 0,0 0 0,-1-1 0,1 1 0,3-2 0,-4 1 0,0 0 0,-1 0 0,1 0 0,0-1 0,-1 1 0,1-1 0,-1 0 0,1 0 0,-1 0 0,0 0 0,0 0 0,0 0 0,0-1 0,0 1 0,0-1 0,-1 1 0,1-1 0,-1 0 0,0 0 0,0 1 0,0-1 0,0 0 0,0 0 0,-1 0 0,1 0 0,-1-4 0,2-15 0,-1 0 0,-2 0 0,-3-28 0,4 50 0,0 0 0,0 0 0,0 0 0,0 0 0,0 0 0,0 0 0,0 0 0,0 0 0,-1 0 0,1 0 0,0 0 0,0 0 0,0 0 0,0 0 0,0 0 0,0 0 0,0 0 0,0 0 0,0 0 0,0 0 0,0 0 0,0 0 0,0 0 0,-1 0 0,1 0 0,0 0 0,0 0 0,0 0 0,0 0 0,0 0 0,0-1 0,0 1 0,0 0 0,0 0 0,0 0 0,-2 15 0,-1 21 0,2-24-115,1 2-135,0 0 0,0 0 0,1 0 0,4 18 0,-1-22-6576</inkml:trace>
  <inkml:trace contextRef="#ctx0" brushRef="#br0" timeOffset="4970.84">2620 203 24575,'4'0'0,"5"-3"0,6 0 0,4-4 0,2-1 0,-3-1 0,-2 0 0,-4 2 0,-3 0-8191</inkml:trace>
</inkml:ink>
</file>

<file path=xl/ink/ink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18:57.621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151 34 24575,'1'2'0,"-1"0"0,0 0 0,-1-1 0,1 1 0,0 0 0,0 0 0,-1 0 0,1 0 0,-1-1 0,1 1 0,-1 0 0,0-1 0,0 1 0,0 0 0,0-1 0,0 1 0,0-1 0,0 1 0,-1-1 0,1 0 0,0 0 0,-1 1 0,1-1 0,-1 0 0,1 0 0,-1 0 0,0 0 0,1-1 0,-1 1 0,-2 0 0,2 0 0,0-1 0,0 0 0,0 0 0,0 0 0,0 0 0,0 0 0,0-1 0,0 1 0,0-1 0,0 1 0,0-1 0,0 0 0,0 0 0,0 1 0,0-1 0,1 0 0,-1-1 0,0 1 0,1 0 0,-1 0 0,1-1 0,-1 1 0,1-1 0,0 0 0,0 1 0,-1-1 0,0-2 0,1 2 0,0 1 0,0-1 0,0 0 0,0 0 0,1 0 0,-1 1 0,1-1 0,-1 0 0,1 0 0,0 0 0,-1 0 0,1 0 0,0 0 0,0 0 0,0 0 0,1 0 0,-1 1 0,0-1 0,1 0 0,-1 0 0,1 0 0,0 0 0,1-2 0,-2 3 0,1 1 0,-1-1 0,1 1 0,-1-1 0,1 1 0,-1 0 0,1-1 0,0 1 0,-1-1 0,1 1 0,-1 0 0,1-1 0,0 1 0,-1 0 0,1 0 0,0 0 0,-1 0 0,1-1 0,0 1 0,0 0 0,-1 0 0,1 0 0,1 1 0,0-1 0,0 1 0,-1-1 0,1 1 0,0 0 0,0 0 0,-1 0 0,1 0 0,-1 0 0,1 0 0,-1 0 0,1 1 0,-1-1 0,2 2 0,2 5 0,1-1 0,-1 1 0,-1-1 0,1 1 0,-1 0 0,-1 1 0,0-1 0,0 1 0,0 0 0,-1 0 0,-1-1 0,1 1 0,-1 0 0,-1 1 0,0-1 0,0 0 0,-1 0 0,0 0 0,0 0 0,-1 0 0,0 0 0,-1-1 0,0 1 0,0-1 0,-1 1 0,0-1 0,0 0 0,-1-1 0,0 1 0,-1-1 0,1 0 0,-1 0 0,-9 7 0,14-13 0,0 0 0,0 0 0,-1 0 0,1 0 0,0 0 0,-1 0 0,1 0 0,-1-1 0,1 1 0,-1-1 0,1 1 0,-1-1 0,0 1 0,1-1 0,-1 0 0,1 0 0,-1 0 0,0 0 0,1 0 0,-1 0 0,-1 0 0,1-1 0,1 0 0,-1 1 0,1-1 0,0 0 0,-1 0 0,1 0 0,0 0 0,0 0 0,-1-1 0,1 1 0,0 0 0,0 0 0,1-1 0,-1 1 0,0-1 0,0 1 0,0-3 0,-1 0 0,1-1 0,-1 0 0,1 1 0,0-1 0,1 0 0,-1 1 0,1-1 0,0 0 0,0 0 0,1 1 0,-1-1 0,1 0 0,2-7 0,-2 11 0,-1 0 0,0 0 0,1 0 0,-1 0 0,1 0 0,-1 0 0,1 0 0,0 0 0,-1 0 0,1 0 0,0 0 0,0 1 0,0-1 0,0 0 0,0 0 0,0 1 0,0-1 0,0 0 0,0 1 0,0 0 0,0-1 0,0 1 0,0-1 0,2 1 0,-2 0 0,1 0 0,0 0 0,0 0 0,0 1 0,0-1 0,0 1 0,0-1 0,0 1 0,0 0 0,-1 0 0,1 0 0,0 0 0,1 1 0,5 4 0,0 0 0,-1 1 0,0 0 0,9 11 0,2 9-13,-15-22-122,0 0-1,0-1 1,0 1 0,1 0 0,-1-1 0,1 0-1,0 0 1,0 0 0,8 5 0,-2-5-6691</inkml:trace>
  <inkml:trace contextRef="#ctx0" brushRef="#br0" timeOffset="285.5">279 147 24575,'0'1'0,"0"3"0,0 5 0,3 3 0,2 0 0,5-2 0,-1-6 0,-1-6 0,-3-4 0,-4-3 0,-7 2 0,-5 1 0,1 5 0,-3 8 0,1 1-8191</inkml:trace>
  <inkml:trace contextRef="#ctx0" brushRef="#br0" timeOffset="641.99">9 560 24575,'-3'0'0,"0"2"0,1 1 0,4 1 0,4-2 0,8-1 0,7-5 0,6-5 0,8-4 0,7-3 0,1 2 0,-1-1 0,-6 2 0,-8 5 0,-13 3 0,-7 6 0,-12 2 0,-4 0-8191</inkml:trace>
  <inkml:trace contextRef="#ctx0" brushRef="#br0" timeOffset="1010.92">16 680 24575,'-2'0'0,"-1"0"0,6 0 0,7-3 0,10-3 0,9-4 0,9-6 0,7-6 0,4-2 0,2-1 0,-2 1 0,-5 5 0,-11 3 0,-9 4 0,-9 4 0,-7 5 0</inkml:trace>
</inkml:ink>
</file>

<file path=xl/ink/ink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19:00.846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124 244 24575,'-1'0'0,"0"0"0,0 1 0,0-1 0,0 0 0,1 0 0,-1 1 0,0-1 0,0 0 0,0 1 0,1-1 0,-1 1 0,0-1 0,0 1 0,1-1 0,-1 1 0,1-1 0,-1 1 0,0 0 0,1-1 0,-1 1 0,1 0 0,0 0 0,-1-1 0,1 1 0,0 0 0,-1 0 0,1 1 0,-6 28 0,5-20 0,-1 1 0,-22 104 0,21-103 0,-1 1 0,0-1 0,-1 0 0,-1 0 0,0-1 0,-13 20 0,19-30 0,-1-1 0,1 1 0,0-1 0,-1 1 0,1-1 0,0 1 0,-1-1 0,1 1 0,-1-1 0,1 1 0,-1-1 0,1 1 0,-1-1 0,1 0 0,-1 1 0,1-1 0,-1 0 0,1 0 0,-1 1 0,0-1 0,1 0 0,-1 0 0,1 0 0,-1 0 0,0 1 0,1-1 0,-1 0 0,0 0 0,1 0 0,-1-1 0,0 1 0,0-1 0,0 1 0,1-1 0,-1 0 0,0 0 0,1 0 0,-1 0 0,1 0 0,-1 0 0,1 0 0,0 0 0,-1 0 0,1 0 0,0 0 0,0 0 0,-1 0 0,1-1 0,0-1 0,-1 0 0,1 0 0,0 0 0,0 1 0,0-1 0,1 0 0,-1 0 0,0 0 0,1 0 0,0 1 0,0-1 0,0 0 0,0 1 0,2-4 0,0 5-1365</inkml:trace>
  <inkml:trace contextRef="#ctx0" brushRef="#br0" timeOffset="525.44">109 327 24575,'0'-1'0,"0"0"0,0 1 0,0-1 0,0 0 0,0 1 0,0-1 0,0 0 0,0 1 0,0-1 0,0 1 0,0-1 0,-1 0 0,1 1 0,0-1 0,0 1 0,-1-1 0,1 0 0,0 1 0,-1-1 0,1 1 0,-1-1 0,1 1 0,-1-1 0,1 1 0,-1-1 0,0 1 0,1 0 0,-1 0 0,0 0 0,1 0 0,-1 0 0,0 0 0,1 0 0,-1 0 0,0 1 0,1-1 0,-1 0 0,0 0 0,1 1 0,-1-1 0,0 0 0,1 1 0,-1-1 0,1 0 0,-1 2 0,-2 0 0,0 1 0,0-1 0,1 1 0,-1 0 0,1 0 0,-1 0 0,-2 7 0,0 7 0,0 0 0,1 1 0,1-1 0,1 1 0,1 0 0,1 33 0,0-25 0,-1 0 0,-5 35 0,4-56-90,1-6 123,-1-13 109,1-21-1592,1 7-5376</inkml:trace>
  <inkml:trace contextRef="#ctx0" brushRef="#br0" timeOffset="837.56">94 319 24575,'0'-1'0,"0"-1"0,0 1 0,0-1 0,0 1 0,0-1 0,1 0 0,-1 1 0,1-1 0,-1 1 0,1-1 0,0 1 0,-1 0 0,1-1 0,0 1 0,0 0 0,0-1 0,1-1 0,-1 3 0,-1 0 0,1 0 0,-1-1 0,0 1 0,1 0 0,-1 0 0,0 0 0,1 0 0,-1-1 0,1 1 0,-1 0 0,1 0 0,-1 0 0,0 0 0,1 0 0,-1 0 0,1 0 0,-1 0 0,0 0 0,1 0 0,-1 1 0,1-1 0,-1 0 0,1 0 0,0 1 0,0 0 0,0-1 0,0 1 0,0 0 0,0 0 0,0 0 0,-1 0 0,1 0 0,0 0 0,0 0 0,-1 0 0,2 2 0,9 23 0,10 31 0,-16-41 0,0 0 0,2 0 0,0 0 0,0-1 0,1 0 0,1 0 0,11 13 0,-19-26 5,1-1-1,-1 1 1,0-1 0,1 0-1,-1 1 1,1-1-1,-1 0 1,1 0 0,0 0-1,-1 0 1,1 0 0,0 0-1,0 0 1,0-1-1,-1 1 1,1-1 0,0 1-1,0-1 1,0 0-1,0 0 1,0 0 0,0 0-1,0 0 1,0 0-1,3-1 1,-3 0-76,0 0 1,0 0-1,0 0 0,0-1 0,0 1 1,0 0-1,0-1 0,0 0 1,-1 1-1,1-1 0,-1 0 0,1 0 1,-1 0-1,0 0 0,0 0 1,0 0-1,0 0 0,0 0 0,0 0 1,1-4-1,2-16-6755</inkml:trace>
  <inkml:trace contextRef="#ctx0" brushRef="#br0" timeOffset="1087.71">311 207 24575,'0'-3'-1866,"0"2"1866,0 4 911,0 5-911,0 7 313,0 7-313,0 6 159,0 5-159,0 5 483,0 3-483,0-2 0,0-5 0,0-6 0,3-10 0,0-10 0,0-11 0,0-5-8191</inkml:trace>
  <inkml:trace contextRef="#ctx0" brushRef="#br0" timeOffset="1372.6">387 334 24575,'-1'6'0,"2"0"0,-1 0 0,1 0 0,0 0 0,0 0 0,0 0 0,5 10 0,-5-14 0,0 0 0,0 0 0,0-1 0,0 1 0,0 0 0,0-1 0,1 1 0,-1-1 0,1 1 0,-1-1 0,1 0 0,0 0 0,-1 0 0,1 0 0,0 0 0,0 0 0,0 0 0,0 0 0,0-1 0,-1 1 0,1-1 0,0 0 0,0 1 0,1-1 0,-1 0 0,0 0 0,2 0 0,-1-1 0,-1 0 0,1 1 0,0-1 0,0 0 0,-1-1 0,1 1 0,-1 0 0,1-1 0,-1 1 0,0-1 0,1 0 0,-1 0 0,0 0 0,0 0 0,0 0 0,0 0 0,-1 0 0,1-1 0,-1 1 0,1-1 0,-1 1 0,0-1 0,0 0 0,1-2 0,-1 3 0,-1 1 0,1-1 0,-1 1 0,1-1 0,-1 0 0,1 1 0,-1-1 0,0 0 0,0 1 0,0-1 0,0 0 0,0 1 0,0-1 0,-1 1 0,1-1 0,0 0 0,-1 1 0,1-1 0,-1 1 0,0-1 0,1 1 0,-1-1 0,0 1 0,0-1 0,0 1 0,0 0 0,0 0 0,0-1 0,-1 1 0,1 0 0,0 0 0,-1 0 0,1 0 0,0 0 0,-1 1 0,1-1 0,-1 0 0,1 1 0,-1-1 0,0 1 0,-1-1 0,0 1-59,-1 0 0,1 0-1,0 0 1,0 1-1,0-1 1,0 1 0,0 0-1,0 0 1,0 0 0,0 1-1,0-1 1,0 0 0,0 1-1,1 0 1,-1 0-1,0 0 1,1 0 0,0 0-1,0 0 1,-1 1 0,1-1-1,-2 4 1,-6 10-6767</inkml:trace>
  <inkml:trace contextRef="#ctx0" brushRef="#br0" timeOffset="3520.97">1099 252 24575,'-6'-1'0,"5"1"0,1 0 0,-1 0 0,1 0 0,-1 0 0,1 0 0,-1 0 0,1 0 0,-1 0 0,1 0 0,-1 1 0,1-1 0,0 0 0,-1 0 0,1 0 0,-1 1 0,1-1 0,0 0 0,-1 0 0,1 1 0,-1-1 0,1 0 0,0 1 0,-1-1 0,1 0 0,0 1 0,0-1 0,-1 1 0,1-1 0,0 0 0,0 1 0,0-1 0,0 1 0,-1-1 0,1 1 0,0-1 0,0 1 0,-48 91 0,34-61 0,-1-2 0,-2 0 0,-30 41 0,47-70 0,0 0 0,0 0 0,0 0 0,0 1 0,-1-1 0,1 0 0,0 0 0,0 0 0,0 0 0,0 0 0,0 0 0,0 0 0,0 0 0,0 0 0,0 1 0,0-1 0,-1 0 0,1 0 0,0 0 0,0 0 0,0 0 0,0 0 0,0 0 0,0 0 0,0 0 0,-1 0 0,1 0 0,0 0 0,0 0 0,0 0 0,0 0 0,0 0 0,0 0 0,-1 0 0,1 0 0,0 0 0,0 0 0,0 0 0,0 0 0,0 0 0,0 0 0,0 0 0,-1 0 0,1 0 0,0-1 0,0 1 0,0 0 0,0 0 0,0 0 0,0 0 0,0 0 0,0 0 0,0 0 0,0 0 0,0 0 0,-1-1 0,1 1 0,-2-12 0,3-14 0,-1 25 0,3-10 0,4 11 0,11 19 0,-8-7 0,-2-5 0,1-1 0,0 1 0,0-1 0,0-1 0,1 0 0,0 0 0,0-1 0,12 4 0,-16-7 0,-1 1 0,1-1 0,0 0 0,-1 0 0,1 0 0,0-1 0,-1 0 0,1 0 0,0-1 0,-1 1 0,1-1 0,0-1 0,-1 1 0,1-1 0,-1 0 0,0 0 0,7-3 0,-10 3 0,1 0 0,-1-1 0,0 1 0,0 0 0,0-1 0,0 1 0,0-1 0,0 1 0,-1-1 0,1 0 0,-1 0 0,0 0 0,0 0 0,0 0 0,0 0 0,0 0 0,-1 0 0,1 0 0,-1 0 0,0 0 0,0 0 0,0-1 0,0 1 0,-2-6 0,0-5 0,-2 1 0,1-1 0,-2 0 0,-5-13 0,-1 3 0,-23-42 0,30 59 0,0 1 0,-1 0 0,1 0 0,-1 0 0,0 0 0,-1 1 0,1 0 0,-1 0 0,0 1 0,-1-1 0,-7-3 0,13 7 0,0 1 0,0-1 0,1 1 0,-1 0 0,0-1 0,0 1 0,0 0 0,0 0 0,0 0 0,1 0 0,-1 0 0,0 0 0,0 0 0,0 0 0,0 0 0,0 0 0,0 0 0,0 1 0,1-1 0,-1 0 0,0 1 0,0-1 0,0 1 0,1-1 0,-1 0 0,0 1 0,-1 0 0,1 1 0,0 0 0,-1 0 0,1 0 0,0 0 0,0 0 0,0 0 0,0 0 0,1 0 0,-1 0 0,0 5 0,-1 4 0,1 0 0,0 0 0,2 16 0,0-16 0,0-1 0,1 0 0,0 0 0,1 0 0,0 0 0,1 0 0,0-1 0,0 1 0,1-1 0,0 0 0,0 0 0,1-1 0,12 13 0,-14-16 0,1 0 0,1 0 0,-1-1 0,0 1 0,1-1 0,0-1 0,0 1 0,0-1 0,1 0 0,-1 0 0,1-1 0,0 0 0,-1 0 0,1 0 0,0-1 0,0 0 0,0-1 0,0 1 0,0-1 0,0-1 0,8 0 0,-11 0 0,0 0 0,0 0 0,0 0 0,-1 0 0,1-1 0,0 0 0,-1 1 0,1-1 0,-1 0 0,0-1 0,0 1 0,0-1 0,0 1 0,0-1 0,0 0 0,0 0 0,2-5 0,-2 3 0,0 0 0,-1 0 0,0 0 0,0-1 0,0 1 0,0-1 0,-1 1 0,0-1 0,0 0 0,0 1 0,-1-7 0,-1 6 0,-1 12 0,-1 13 0,4-14 0,0 0 0,0-1 0,0 1 0,1 0 0,2 5 0,-4-9 0,1 0 0,-1 0 0,1 0 0,-1 0 0,1 0 0,-1 0 0,1 0 0,0 0 0,-1 0 0,1 0 0,0 0 0,0-1 0,0 1 0,0 0 0,0 0 0,-1-1 0,1 1 0,1 0 0,-1-1 0,0 1 0,0-1 0,0 0 0,0 1 0,0-1 0,0 0 0,2 1 0,-2-2 0,0 0 0,0 1 0,1-1 0,-1 0 0,0 1 0,0-1 0,-1 0 0,1 0 0,0 0 0,0 0 0,0 0 0,0 0 0,-1 0 0,1 0 0,0 0 0,-1 0 0,1-1 0,-1 1 0,0 0 0,1 0 0,-1-1 0,0 1 0,1-2 0,3-36 0,-3 34 0,-1 6 0,0 0 0,0 0 0,1 0 0,-1 0 0,0 0 0,1 0 0,-1 0 0,1 0 0,0 0 0,-1 0 0,1 0 0,0 0 0,-1 0 0,1-1 0,0 1 0,0 0 0,0-1 0,1 2 0,1 0 0,1 1 0,0-1 0,0 1 0,1-1 0,5 2 0,-7-3 0,-1 0 0,0 0 0,1 0 0,-1-1 0,1 1 0,-1-1 0,1 1 0,-1-1 0,1 0 0,-1 0 0,1 0 0,-1 0 0,1-1 0,-1 1 0,1-1 0,-1 1 0,0-1 0,1 0 0,-1 0 0,0 0 0,1 0 0,-1 0 0,0-1 0,0 1 0,0-1 0,3-2 0,-2-2 0,0 0 0,-1 0 0,1 0 0,-1 0 0,0-1 0,-1 1 0,1-1 0,-1 1 0,-1-1 0,1 1 0,-1-1 0,0 1 0,-2-9 0,2-11 0,-3 311 0,5-162 0,-2-441 0,0 308 0,5-52 0,-4 58 0,0-1 0,0 1 0,0-1 0,1 1 0,-1 0 0,1 0 0,0 0 0,1 0 0,-1 0 0,6-7 0,-8 10 0,1 0 0,0 1 0,-1-1 0,1 0 0,0 0 0,0 0 0,0 1 0,-1-1 0,1 0 0,0 1 0,0-1 0,0 1 0,0-1 0,0 1 0,0-1 0,0 1 0,0 0 0,1-1 0,-1 1 0,0 0 0,0 0 0,0 0 0,0 0 0,0 0 0,0 0 0,0 0 0,0 0 0,1 1 0,-1-1 0,0 0 0,0 0 0,0 1 0,0-1 0,0 1 0,0-1 0,0 1 0,0 0 0,-1-1 0,1 1 0,0 0 0,0 0 0,0-1 0,-1 1 0,1 0 0,0 0 0,-1 0 0,1 0 0,0 1 0,2 4 0,1 0 0,-2 0 0,1 0 0,-1 0 0,1 0 0,1 12 0,-3-11 0,0 0 0,-1 0 0,1 0 0,-1 1 0,-1-1 0,-1 11 0,2-16 0,-1 0 0,1 1 0,-1-1 0,0 1 0,0-1 0,0 0 0,0 0 0,0 1 0,0-1 0,-1 0 0,1 0 0,-1 0 0,1 0 0,-1 0 0,0-1 0,0 1 0,1 0 0,-1-1 0,0 0 0,-1 1 0,1-1 0,-3 1 0,4-1 0,1-1 0,-1 0 0,0 1 0,1-1 0,-1 0 0,0 0 0,0 1 0,1-1 0,-1 0 0,0 0 0,0 0 0,1 0 0,-1 0 0,0 0 0,0 0 0,1-1 0,-1 1 0,0 0 0,0 0 0,1 0 0,-1-1 0,0 1 0,1 0 0,-1-1 0,0 1 0,1-1 0,-1 1 0,1-1 0,-1 1 0,0-1 0,1 1 0,0-1 0,-1 1 0,1-1 0,-1 0 0,0 0 0,1-1 0,0 1 0,-1 0 0,1-1 0,0 1 0,0-1 0,0 1 0,0 0 0,0-1 0,0 1 0,0-1 0,0 1 0,1 0 0,-1-1 0,0 1 0,1-1 0,0 1 0,-1 0 0,2-2 0,5-7 0,0 1 0,1 0 0,0 1 0,0 0 0,1 0 0,0 1 0,16-10 0,-16 11 0,1-1 0,-1 1 0,0-2 0,0 0 0,-1 0 0,0 0 0,-1-1 0,9-13 0,-11 12 0,0 0 0,-1 0 0,0 0 0,3-14 0,-6 19 0,0-1 0,0 1 0,0-1 0,-1 1 0,0-1 0,0 1 0,0-1 0,-1 1 0,0-1 0,-1-4 0,2 9 0,0 1 0,0 0 0,0 0 0,0 0 0,0-1 0,0 1 0,0 0 0,0 0 0,0-1 0,0 1 0,0 0 0,0 0 0,0 0 0,0-1 0,0 1 0,0 0 0,0 0 0,-1 0 0,1 0 0,0-1 0,0 1 0,0 0 0,0 0 0,0 0 0,-1 0 0,1 0 0,0-1 0,0 1 0,0 0 0,0 0 0,-1 0 0,1 0 0,0 0 0,0 0 0,0 0 0,-1 0 0,1 0 0,0 0 0,0 0 0,-1 0 0,1 0 0,0 0 0,0 0 0,0 0 0,-1 0 0,-4 11 0,-1 18 0,3-2 0,2 0 0,2 43 0,0-64 0,-1 0 0,1 1 0,0-1 0,0 0 0,1 0 0,0 0 0,0 0 0,1 0 0,-1 0 0,1 0 0,0-1 0,1 0 0,0 1 0,-1-1 0,2-1 0,-1 1 0,7 5 0,-10-8 0,0-1 0,1 0 0,-1 0 0,1 0 0,-1 0 0,0 0 0,1-1 0,-1 1 0,1 0 0,0-1 0,-1 1 0,1-1 0,0 1 0,-1-1 0,1 0 0,0 0 0,-1 0 0,1 0 0,0 0 0,-1 0 0,1 0 0,0 0 0,-1-1 0,1 1 0,0-1 0,-1 1 0,1-1 0,-1 0 0,1 0 0,-1 1 0,1-1 0,-1 0 0,0 0 0,1 0 0,-1-1 0,0 1 0,0 0 0,0 0 0,0-1 0,0 1 0,1-2 0,3-7 0,0 0 0,0 0 0,-1-1 0,-1 0 0,4-13 0,0-3 0,-7 27 0,0 1 0,1-1 0,-1 0 0,0 0 0,0 0 0,0 0 0,0 0 0,0 0 0,0 0 0,0 0 0,0 0 0,0 0 0,0 0 0,0 0 0,0 0 0,0 1 0,0-1 0,1 0 0,-1 0 0,0 0 0,0 0 0,0 0 0,0 0 0,0 0 0,0 0 0,0 0 0,0 0 0,0 0 0,1 0 0,-1 0 0,0 0 0,0 0 0,0 0 0,0 0 0,0 0 0,0 0 0,0 0 0,0 0 0,0-1 0,1 1 0,-1 0 0,0 0 0,0 0 0,0 0 0,0 0 0,0 0 0,0 0 0,0 0 0,0 0 0,0 0 0,0 0 0,0 0 0,0-1 0,3 18 0,-1 22 0,-2-24 0,1 0 0,0 0 0,5 18 0,-4-26 107,0-10-1579,-1-5-5354</inkml:trace>
  <inkml:trace contextRef="#ctx0" brushRef="#br0" timeOffset="3620.37">1925 56 24575,'0'2'0,"0"2"0,0 4 0,0-1-8191</inkml:trace>
  <inkml:trace contextRef="#ctx0" brushRef="#br0" timeOffset="4753.66">2030 282 24575,'0'-1'0,"0"0"0,0 0 0,0 0 0,0 0 0,0 0 0,0 0 0,0 0 0,0 1 0,0-1 0,0 0 0,-1 0 0,1 0 0,0 0 0,-1 0 0,1 1 0,0-1 0,-1 0 0,1 0 0,-1 1 0,1-1 0,-1 0 0,0 1 0,1-1 0,-1 0 0,-1 0 0,1 1 0,-1 0 0,1 0 0,0 0 0,0 0 0,0 0 0,0 0 0,-1 0 0,1 1 0,0-1 0,0 0 0,0 1 0,0-1 0,0 1 0,0-1 0,0 1 0,0 0 0,0-1 0,0 1 0,0 0 0,-1 1 0,-3 3 0,0 1 0,0-1 0,1 1 0,0 0 0,0 0 0,0 0 0,0 1 0,1 0 0,1-1 0,-1 1 0,1 0 0,-2 11 0,3-14 0,0-1 0,0 1 0,0 0 0,1 0 0,0-1 0,0 1 0,0 0 0,0 0 0,0-1 0,1 1 0,0 0 0,0 0 0,0-1 0,0 1 0,0-1 0,1 1 0,0-1 0,0 0 0,-1 1 0,2-1 0,-1 0 0,0 0 0,1 0 0,-1-1 0,6 5 0,-3-4 0,0 0 0,0-1 0,0 1 0,0-1 0,0-1 0,0 1 0,1-1 0,-1 1 0,1-1 0,-1-1 0,1 1 0,-1-1 0,1 0 0,0 0 0,8-2 0,-10 1 0,0 0 0,0-1 0,0 1 0,0-1 0,0 1 0,0-1 0,0 0 0,-1-1 0,1 1 0,-1-1 0,1 1 0,-1-1 0,0 0 0,0 0 0,0 0 0,-1-1 0,1 1 0,-1-1 0,0 1 0,4-9 0,-3 3 0,1-1 0,3-20 0,-7 27 0,1-1 0,-1 0 0,1 0 0,-1 1 0,0-1 0,0 0 0,-1 0 0,1 1 0,-1-1 0,0 0 0,-1-4 0,1 8 0,1-1 0,0 1 0,0 0 0,-1-1 0,1 1 0,0-1 0,0 1 0,-1-1 0,1 1 0,-1 0 0,1-1 0,0 1 0,-1 0 0,1-1 0,-1 1 0,1 0 0,-1 0 0,1-1 0,-1 1 0,1 0 0,-1 0 0,1 0 0,-1 0 0,1 0 0,-1 0 0,1 0 0,-1 0 0,1 0 0,-1 0 0,1 0 0,-1 0 0,1 0 0,-1 0 0,0 0 0,1 0 0,-1 1 0,1-1 0,0 0 0,-1 0 0,1 1 0,-1-1 0,1 0 0,-1 0 0,1 1 0,0-1 0,-1 1 0,1-1 0,0 0 0,-1 1 0,1-1 0,-1 1 0,-16 24 0,14-19 0,0 0 0,1 1 0,0-1 0,-2 9 0,3-13 0,1-1 0,0 1 0,-1-1 0,1 1 0,0-1 0,0 1 0,0-1 0,0 1 0,0-1 0,0 1 0,0-1 0,1 0 0,-1 1 0,0-1 0,1 1 0,0-1 0,-1 1 0,1-1 0,0 0 0,-1 0 0,1 1 0,0-1 0,0 0 0,0 0 0,2 2 0,-3-3 0,1 0 0,0 0 0,-1 0 0,1 0 0,0 0 0,-1 0 0,1 0 0,0 0 0,-1 0 0,1 0 0,0 0 0,-1 0 0,1 0 0,0 0 0,-1-1 0,1 1 0,-1 0 0,2-1 0,-1 1 0,0-1 0,0 1 0,0-1 0,0 1 0,0 0 0,0 0 0,0 0 0,0-1 0,0 1 0,0 0 0,0 0 0,0 0 0,2 1 0,6 2 0,0 0 0,1-1 0,0 0 0,-1-1 0,1 0 0,17 0 0,-24-1 0,1-1 0,-1 1 0,1-1 0,-1 0 0,0 0 0,0-1 0,0 1 0,0-1 0,0 1 0,0-1 0,0 0 0,0 0 0,0-1 0,-1 1 0,1 0 0,-1-1 0,0 1 0,0-1 0,0 0 0,0 0 0,0 0 0,0 0 0,1-4 0,3-8 0,0-1 0,-1 1 0,-1-1 0,-1-1 0,4-29 0,-3-85 0,-4 104 0,-1 70 0,0 80 0,1-101 0,2-1 0,1 0 0,10 40 0,-13-59 0,1-1 0,-1 0 0,1 0 0,-1 1 0,1-1 0,0 0 0,-1 0 0,1 0 0,0 0 0,0 0 0,0 0 0,0 0 0,0 0 0,0 0 0,0 0 0,0-1 0,0 1 0,0 0 0,1-1 0,-1 1 0,0-1 0,0 1 0,1-1 0,-1 0 0,0 1 0,1-1 0,-1 0 0,0 0 0,3 0 0,4-1 0,-1 0 0,0 0 0,1 0 0,10-5 0,9-1 0,-21 6 0,0 0 0,0 0 0,0 0 0,0-1 0,-1 0 0,1 0 0,-1 0 0,9-5 0,-12 5 0,0 1 0,-1-1 0,1 0 0,-1 0 0,1 0 0,-1 1 0,1-1 0,-1 0 0,0-1 0,0 1 0,0 0 0,0 0 0,0 0 0,-1-1 0,1 1 0,-1 0 0,1-1 0,-1 1 0,0 0 0,0-1 0,0 1 0,0 0 0,0-1 0,-1-2 0,1 5 0,0 0 0,0-1 0,0 1 0,0 0 0,0 0 0,0 0 0,0 0 0,0 0 0,0-1 0,0 1 0,0 0 0,0 0 0,0 0 0,0 0 0,0-1 0,0 1 0,0 0 0,0 0 0,0 0 0,0 0 0,0-1 0,0 1 0,0 0 0,0 0 0,0 0 0,0 0 0,-1 0 0,1-1 0,0 1 0,0 0 0,0 0 0,0 0 0,0 0 0,0 0 0,-1 0 0,1 0 0,0 0 0,0-1 0,0 1 0,0 0 0,0 0 0,-1 0 0,1 0 0,0 0 0,0 0 0,0 0 0,0 0 0,-1 0 0,1 0 0,0 0 0,0 0 0,-1 0 0,-5 10 0,-4 17 0,9-21 0,0-1 0,1 1 0,-1-1 0,1 1 0,0-1 0,1 0 0,-1 1 0,3 8 0,-2-12 0,-1-1 0,1 1 0,-1-1 0,1 0 0,0 1 0,0-1 0,-1 0 0,1 1 0,0-1 0,0 0 0,0 0 0,1 0 0,-1 0 0,0 0 0,0 0 0,1 0 0,-1 0 0,0 0 0,1-1 0,-1 1 0,1 0 0,-1-1 0,1 0 0,-1 1 0,1-1 0,-1 0 0,1 1 0,-1-1 0,1 0 0,-1 0 0,1 0 0,0-1 0,-1 1 0,3-1 0,-2 0-65,1 0 0,-1 0 0,0 0 0,1 0 0,-1 0 0,0-1 0,0 1 0,0-1 0,0 0 0,0 0 0,0 0 0,-1 0 0,1 0 0,-1 0 0,1 0 0,-1 0 0,0 0 0,1-1 0,-1 1 0,1-4 0,3-9-6761</inkml:trace>
  <inkml:trace contextRef="#ctx0" brushRef="#br0" timeOffset="5036.42">2240 214 24575,'-2'0'0,"2"0"0,6 0 0,5-2 0,5-2 0,6-3 0,3-1 0,0 2 0,-5-1 0,0 2 0,-3 2-8191</inkml:trace>
  <inkml:trace contextRef="#ctx0" brushRef="#br0" timeOffset="6232.65">3073 34 24575,'0'-3'0,"-1"0"0,1 0 0,-1 0 0,0 0 0,-1 0 0,1 0 0,0 0 0,-1 0 0,-2-3 0,3 6 0,1 0 0,-1 1 0,1-1 0,-1 0 0,1 1 0,-1-1 0,1 1 0,-1-1 0,1 1 0,0-1 0,-1 1 0,1-1 0,0 1 0,0 0 0,-1-1 0,1 1 0,0-1 0,0 1 0,0 0 0,0-1 0,-1 1 0,1 0 0,0-1 0,0 1 0,0 0 0,-5 24 0,-11 94 0,-10 56 0,18-131 0,-28 81 0,19-87 0,17-38 0,0 0 0,1-1 0,-1 1 0,0 0 0,0 0 0,0 0 0,0 0 0,0 0 0,-1-1 0,1 1 0,0 0 0,0 0 0,0 0 0,0 0 0,0-1 0,0 1 0,0 0 0,0 0 0,0 0 0,0 0 0,0 0 0,0 0 0,-1-1 0,1 1 0,0 0 0,0 0 0,0 0 0,0 0 0,0 0 0,0 0 0,-1 0 0,1 0 0,0 0 0,0 0 0,0-1 0,0 1 0,0 0 0,-1 0 0,1 0 0,0 0 0,0 0 0,0 0 0,0 0 0,-1 0 0,1 0 0,0 0 0,0 0 0,0 1 0,0-1 0,0 0 0,-1 0 0,1 0 0,0 0 0,0 0 0,0 0 0,0 0 0,0 0 0,-1 0 0,1 0 0,0 1 0,0-1 0,0 0 0,0 0 0,0 0 0,-2-16 0,2 16 0,-1-27 0,2 0 0,6-51 0,-7 77 0,0 0 0,0 0 0,0 1 0,0-1 0,1 0 0,-1 0 0,0 1 0,0-1 0,0 0 0,1 1 0,-1-1 0,0 0 0,1 1 0,-1-1 0,1 0 0,-1 1 0,1-1 0,-1 1 0,1-1 0,-1 1 0,1-1 0,0 1 0,-1 0 0,2-1 0,-1 1 0,0 0 0,0 0 0,-1 0 0,1 0 0,0 0 0,0 1 0,0-1 0,-1 0 0,1 1 0,0-1 0,0 1 0,-1-1 0,1 1 0,0-1 0,-1 1 0,1-1 0,-1 1 0,2 0 0,5 8 0,0 0 0,10 18 0,-9-14 0,-1-3 0,2-1 0,-1 1 0,1-1 0,0-1 0,1 1 0,0-2 0,15 9 0,-21-13 0,0-1 0,0 0 0,1 0 0,-1-1 0,1 1 0,-1-1 0,1 0 0,-1 0 0,1-1 0,5 1 0,-7-1 0,0-1 0,0 1 0,0-1 0,-1 1 0,1-1 0,0 0 0,0 0 0,-1 0 0,1-1 0,0 1 0,-1 0 0,1-1 0,-1 0 0,0 0 0,0 1 0,1-1 0,2-4 0,-1-1 0,0 1 0,-1 0 0,0-1 0,0 0 0,-1 1 0,1-1 0,-1 0 0,-1 0 0,0-1 0,0 1 0,0 0 0,-1 0 0,1-1 0,-2 1 0,-1-10 0,2 15 0,0 1 0,0 0 0,-1-1 0,1 1 0,0-1 0,-1 1 0,1 0 0,-1 0 0,0-1 0,1 1 0,-1 0 0,0 0 0,-2-2 0,3 2 0,-1 1 0,1 0 0,-1-1 0,1 1 0,-1 0 0,1 0 0,-1-1 0,1 1 0,-1 0 0,1 0 0,-1 0 0,1 0 0,-1 0 0,0 0 0,1 0 0,-1 0 0,1 0 0,-1 0 0,1 0 0,-1 0 0,1 0 0,-1 0 0,0 1 0,-1 0 0,-1 1 0,1-1 0,1 0 0,-1 1 0,0-1 0,0 1 0,1 0 0,-1 0 0,1 0 0,-1 0 0,1 0 0,0 0 0,-1 0 0,0 3 0,-11 39 0,12-41 0,1-1 0,-1 1 0,1 0 0,0 0 0,0-1 0,0 1 0,0 0 0,0 0 0,1-1 0,-1 1 0,1 0 0,0-1 0,0 1 0,1 3 0,-1-5 0,-1-1 0,0 0 0,1 1 0,-1-1 0,0 0 0,1 1 0,-1-1 0,0 0 0,1 1 0,-1-1 0,1 0 0,-1 0 0,1 0 0,-1 1 0,1-1 0,-1 0 0,1 0 0,-1 0 0,0 0 0,1 0 0,-1 0 0,1 0 0,-1 0 0,1 0 0,-1 0 0,1 0 0,-1 0 0,1 0 0,-1 0 0,1 0 0,-1-1 0,1 1 0,-1 0 0,1 0 0,-1-1 0,0 1 0,1 0 0,-1 0 0,1-1 0,-1 1 0,0-1 0,1 1 0,-1 0 0,0-1 0,0 1 0,1-1 0,-1 1 0,0 0 0,0-1 0,1 0 0,13-24 0,-6 2 0,-6 18 0,0 0 0,0-1 0,0 1 0,0 0 0,1 0 0,0 0 0,0 1 0,0-1 0,1 1 0,4-5 0,-8 8 0,1 1 0,0-1 0,-1 1 0,1-1 0,0 1 0,0 0 0,-1-1 0,1 1 0,0 0 0,0 0 0,0-1 0,0 1 0,-1 0 0,1 0 0,0 0 0,0 0 0,0 0 0,0 0 0,0 0 0,-1 0 0,1 1 0,0-1 0,0 0 0,0 0 0,0 1 0,-1-1 0,1 0 0,0 1 0,0-1 0,-1 1 0,1-1 0,0 1 0,-1 0 0,1-1 0,-1 1 0,1-1 0,-1 1 0,1 0 0,-1 0 0,1-1 0,0 2 0,3 5 0,0 0 0,0 1 0,4 12 0,-1-3 0,-5-14 0,-1-1 0,1 1 0,0 0 0,0-1 0,0 1 0,1-1 0,-1 0 0,1 1 0,-1-1 0,4 1 0,-6-2 0,1-1 0,0 0 0,-1 1 0,1-1 0,-1 0 0,1 0 0,0 0 0,0 0 0,-1 1 0,1-1 0,0 0 0,-1 0 0,1 0 0,0 0 0,-1-1 0,1 1 0,0 0 0,-1 0 0,1 0 0,1-1 0,-1 0 0,0 1 0,-1-1 0,1 0 0,0 0 0,0 0 0,0 0 0,0 0 0,-1 0 0,1 0 0,0 0 0,-1 0 0,1 0 0,-1 0 0,1 0 0,-1-2 0,2-2 0,-2 0 0,1 1 0,-1-1 0,1 0 0,-1 1 0,-1-1 0,1 0 0,-1 0 0,1 1 0,-1-1 0,-3-7 0,4 11 0,-1 0 0,1 0 0,0-1 0,-1 1 0,1 0 0,-1 0 0,0 0 0,1 0 0,-1-1 0,0 1 0,0 0 0,1 0 0,-1 0 0,0 1 0,0-1 0,0 0 0,0 0 0,0 0 0,-1 1 0,1-1 0,0 1 0,0-1 0,0 1 0,-1-1 0,1 1 0,0-1 0,0 1 0,-1 0 0,1 0 0,0 0 0,-1 0 0,1 0 0,0 0 0,0 0 0,-1 0 0,1 1 0,0-1 0,-1 0 0,1 1 0,0-1 0,0 1 0,0-1 0,-1 1 0,-1 1 0,-9 8-1365,3 2-5461</inkml:trace>
  <inkml:trace contextRef="#ctx0" brushRef="#br0" timeOffset="6541.73">3419 229 24575,'2'-5'-1071,"1"10"1201,4 12 279,-4 31-157,-2 62 0,-1-1-224,0-109-28,4 27 0,-4-26 0,0-1 0,0 1 0,0-1 0,1 1 0,-1-1 0,0 1 0,1-1 0,-1 0 0,0 1 0,1-1 0,-1 0 0,0 1 0,1-1 0,-1 0 0,1 1 0,-1-1 0,0 0 0,1 0 0,-1 1 0,1-1 0,-1 0 0,1 0 0,-1 0 0,1 0 0,-1 0 0,1 0 0,-1 0 0,1 0 0,-1 0 0,1 0 0,-1 0 0,1 0 0,-1 0 0,1 0 0,-1 0 0,1 0 0,-1-1 0,1 1 0,-1 0 0,1 0 0,-1-1 0,0 1 0,1 0 0,-1 0 0,1-1 0,-1 1 0,1-1 0,4-3-76,0-1-1,-1 0 0,1 1 1,-1-2-1,0 1 0,-1 0 1,1-1-1,-1 0 0,4-7 1,-4 6-523,13-24-6227</inkml:trace>
  <inkml:trace contextRef="#ctx0" brushRef="#br0" timeOffset="7537.65">3584 319 24575,'-1'2'0,"0"0"0,0 0 0,0-1 0,-1 1 0,1 0 0,0-1 0,-1 1 0,-3 2 0,4-3 0,-17 14 0,-29 17 0,21-14 0,26-18 0,-1 1 0,1-1 0,0 1 0,-1-1 0,1 1 0,0-1 0,0 1 0,0-1 0,-1 1 0,1-1 0,0 1 0,0-1 0,0 1 0,0-1 0,0 1 0,0-1 0,0 1 0,0 0 0,0-1 0,0 1 0,0-1 0,1 1 0,-1-1 0,0 1 0,0-1 0,1 1 0,-1-1 0,0 1 0,0-1 0,1 1 0,-1-1 0,0 0 0,1 1 0,-1-1 0,1 1 0,17 19 0,-15-17 0,2 1 0,0 1 0,0-1 0,1 1 0,-1-1 0,1-1 0,0 1 0,0-1 0,0 0 0,1-1 0,8 4 0,-12-6 0,-1 1 0,1-1 0,-1 0 0,1 0 0,-1 0 0,1 0 0,-1 0 0,1 0 0,-1-1 0,1 1 0,-1-1 0,1 0 0,-1 1 0,0-1 0,1 0 0,-1-1 0,0 1 0,0 0 0,0-1 0,0 1 0,0-1 0,0 0 0,0 1 0,0-1 0,-1 0 0,1 0 0,-1 0 0,1 0 0,-1 0 0,0-1 0,1-2 0,1-2 0,0-1 0,-1 1 0,0 0 0,-1-1 0,1 1 0,-1-1 0,-1 0 0,0-8 0,1 24 0,-1-1 0,2 0 0,-1 1 0,4 11 0,-4-17 0,-1 0 0,1 1 0,0-1 0,0 0 0,0 0 0,0 0 0,0 1 0,0-1 0,1 0 0,-1-1 0,1 1 0,-1 0 0,1 0 0,0-1 0,0 1 0,0-1 0,0 1 0,0-1 0,0 0 0,0 0 0,0 0 0,0 0 0,5 2 0,-6-4 0,0 1 0,1 0 0,-1 0 0,0-1 0,0 1 0,0 0 0,0-1 0,0 1 0,0-1 0,0 0 0,0 1 0,0-1 0,0 0 0,0 0 0,0 1 0,-1-1 0,1 0 0,0 0 0,-1 0 0,1 0 0,0 0 0,-1 0 0,1 0 0,-1 0 0,1 0 0,-1 0 0,0 0 0,0 0 0,1-1 0,-1 0 0,6-37 0,-6 37 0,0 1 0,0 1 0,0-1 0,0 0 0,0 0 0,0 0 0,0 0 0,0 1 0,0-1 0,1 0 0,-1 0 0,0 1 0,0-1 0,1 0 0,-1 0 0,1 1 0,-1-1 0,1-1 0,12 9 0,-10-4 0,5 3 0,1 0 0,0-1 0,0 1 0,18 6 0,-25-11 0,0 0 0,0-1 0,1 1 0,-1-1 0,0 1 0,0-1 0,1 0 0,-1 0 0,0 0 0,1 0 0,-1-1 0,3 0 0,-3 1 0,-1-1 0,0 0 0,1 1 0,-1-1 0,0 0 0,0 0 0,0 0 0,0 0 0,0 0 0,0 0 0,0 0 0,0 0 0,0 0 0,0 0 0,-1 0 0,1-1 0,0 1 0,-1 0 0,1-1 0,-1 1 0,0 0 0,1-3 0,11-66 0,-9 95 0,-3 459 0,0-472 0,0-7 0,0 0 0,0-1 0,0 1 0,0 0 0,-1-1 0,0 1 0,-3 7 0,4-12 0,0 0 0,0 0 0,0 0 0,0 1 0,0-1 0,0 0 0,0 0 0,0 0 0,0 0 0,-1 0 0,1 0 0,0 1 0,0-1 0,0 0 0,0 0 0,0 0 0,-1 0 0,1 0 0,0 0 0,0 0 0,0 0 0,0 0 0,-1 0 0,1 0 0,0 0 0,0 0 0,0 0 0,0 0 0,-1 0 0,1 0 0,0 0 0,0 0 0,0 0 0,0 0 0,-1 0 0,1 0 0,0 0 0,0 0 0,0 0 0,0-1 0,-1 1 0,1 0 0,0 0 0,0 0 0,0 0 0,0 0 0,0 0 0,0 0 0,0-1 0,-1 1 0,1 0 0,0 0 0,0 0 0,0 0 0,0-1 0,0 1 0,0 0 0,0 0 0,0 0 0,0-1 0,-6-11 0,1-4 0,0-1 0,2 1 0,0-1 0,-1-19 0,0-71 0,5 55 0,8-62 0,-7 95 0,2 0 0,0 0 0,1 0 0,1 1 0,0 0 0,16-28 0,-22 44 0,1 0 0,1 0 0,-1 0 0,0 0 0,0 0 0,1 0 0,-1 1 0,1-1 0,0 1 0,-1-1 0,1 1 0,0 0 0,0-1 0,0 1 0,0 0 0,0 0 0,0 0 0,0 1 0,0-1 0,0 0 0,3 0 0,-3 2 0,0-1 0,-1 0 0,1 1 0,-1-1 0,1 1 0,-1 0 0,1-1 0,-1 1 0,1 0 0,-1 0 0,0 0 0,0 0 0,1 0 0,-1 0 0,0 0 0,0 1 0,0-1 0,0 0 0,0 1 0,0-1 0,-1 0 0,1 1 0,0-1 0,-1 1 0,1 0 0,-1-1 0,1 1 0,-1 3 0,2 0-38,-2 0 0,1 0 0,-1 1 1,1-1-1,-1 0 0,-1 1 0,1-1 0,-1 0 0,0 0 0,0 1 0,-1-1 0,1 0 0,-1 0 0,0 0 0,-1 0 0,1-1 1,-1 1-1,0-1 0,0 1 0,0-1 0,-1 0 0,1 0 0,-1-1 0,0 1 0,0-1 0,-1 1 0,1-1 0,-1-1 0,1 1 1,-1-1-1,0 1 0,0-1 0,0-1 0,0 1 0,-10 1 0,-1-1-6788</inkml:trace>
  <inkml:trace contextRef="#ctx0" brushRef="#br0" timeOffset="8195.41">2263 972 24575,'-1'-1'0,"-1"-1"0,1 1 0,0 0 0,0-1 0,0 0 0,0 1 0,1-1 0,-1 0 0,0 1 0,1-1 0,-1 0 0,1 0 0,-1 1 0,1-1 0,0 0 0,0 0 0,0 0 0,0 0 0,0 1 0,0-1 0,1 0 0,-1 0 0,1 0 0,-1 1 0,1-1 0,0-2 0,0 3 0,-1 0 0,1 0 0,0 0 0,-1 0 0,1 0 0,0 0 0,0 0 0,0 1 0,0-1 0,0 0 0,0 0 0,0 1 0,0-1 0,0 1 0,0-1 0,0 1 0,0-1 0,0 1 0,0-1 0,1 1 0,-1 0 0,0 0 0,0 0 0,1 0 0,-1-1 0,0 2 0,0-1 0,0 0 0,1 0 0,-1 0 0,0 1 0,0-1 0,0 0 0,0 1 0,1-1 0,-1 1 0,0-1 0,0 1 0,1 1 0,2 1 0,0 0 0,0 0 0,-1 1 0,0-1 0,1 1 0,-1 0 0,-1 0 0,1 0 0,0 0 0,-1 0 0,3 9 0,3 9 0,7 26 0,-11-32 0,42 194 0,-46-206 0,1 0 0,0 1 0,1-1 0,-1 0 0,1 0 0,2 5 0,-4-8 0,0-1 0,0 0 0,0 0 0,0 1 0,1-1 0,-1 0 0,0 0 0,0 1 0,0-1 0,1 0 0,-1 0 0,0 0 0,0 0 0,0 1 0,1-1 0,-1 0 0,0 0 0,0 0 0,1 0 0,-1 0 0,0 0 0,0 0 0,1 0 0,-1 0 0,0 0 0,1 0 0,-1 0 0,0 0 0,0 0 0,1 0 0,-1 0 0,0 0 0,0 0 0,1 0 0,-1 0 0,1-1 0,0 0 0,0 0 0,0 0 0,0-1 0,0 1 0,0 0 0,0 0 0,-1-1 0,1 1 0,-1 0 0,2-3 0,5-24 0,0 0 0,-1-1 0,2-43 0,-3 26 0,-1 7 0,0 1 0,15-61 0,-19 98 0,0-1 0,0 1 0,0 0 0,1-1 0,-1 1 0,0 0 0,1-1 0,-1 1 0,1 0 0,-1 0 0,1-1 0,0 1 0,0 0 0,-1 0 0,1 0 0,0 0 0,0 0 0,0 0 0,0 0 0,0 0 0,0 0 0,1 1 0,0-2 0,0 3 0,-1-1 0,0 1 0,0 0 0,0-1 0,1 1 0,-1 0 0,0 0 0,0 0 0,0 0 0,0 0 0,0 0 0,0 0 0,-1 0 0,1 0 0,0 0 0,-1 1 0,1-1 0,0 0 0,-1 0 0,1 1 0,-1 1 0,9 21-1365,-1 0-5461</inkml:trace>
  <inkml:trace contextRef="#ctx0" brushRef="#br0" timeOffset="9439.15">2661 1100 24575,'0'-2'-367,"0"-9"-6,0 1 0,-1-1 0,0 1 0,-3-11 0,4 19 432,-1 1-1,1 0 1,0 0-1,-1 0 1,1 0-1,-1 0 1,1 0-1,-1 0 1,0 0-1,1 0 1,-1 0 0,0 0-1,1 1 1,-1-1-1,0 0 1,0 0-1,0 1 1,0-1-1,-2-1 1,2 2-21,0 0-1,-1 0 1,1 0 0,0 1 0,-1-1 0,1 0 0,0 0 0,-1 1 0,1-1-1,0 0 1,0 1 0,-1 0 0,1-1 0,0 1 0,0 0 0,0-1 0,0 1-1,0 0 1,0 0 0,0 0 0,-1 2 0,-5 4-19,0 0 0,1 1 0,0-1 0,1 1 0,0 1 0,0-1 0,1 1 0,0 0 0,0 0 0,1 0 0,-3 12 0,6-20-19,0 0 0,-1 0 0,1 0 0,0 0 0,0 0 0,0 0 0,0 0 0,0 0 0,0 0 0,0 0 0,0 0 0,0 0 0,0 0 0,0 0 0,1 0 0,-1 0 0,1 0 0,-1 0 0,0 0 0,1 0 0,0 0 0,-1 0 0,1-1 0,-1 1 0,1 0 0,0 0 0,0-1 0,-1 1 0,1 0 0,0-1 0,0 1 0,0-1 0,0 1 0,0-1 0,0 1 0,0-1 0,0 0 0,0 1 0,0-1 0,1 0 0,1 0 0,-1 0 0,0 0 0,1 0 0,-1 0 0,0-1 0,0 1 0,1-1 0,-1 0 0,0 0 0,0 1 0,0-1 0,0-1 0,0 1 0,0 0 0,0 0 0,0-1 0,2-2 0,0-2 0,0 0 0,-1 0 0,0-1 0,-1 1 0,1-1 0,2-13 0,-2 9 0,-2 9 0,0 6 0,-1-1 0,1 0 0,-1 0 0,1 0 0,0 0 0,0 0 0,0 0 0,0 0 0,0-1 0,1 1 0,-1 0 0,1-1 0,0 1 0,0-1 0,0 1 0,0-1 0,0 0 0,1 0 0,-1 0 0,0 0 0,1 0 0,0 0 0,-1-1 0,1 1 0,3 0 0,-3-1 0,-1 0 0,0-1 0,0 1 0,0-1 0,0 0 0,0 1 0,1-1 0,-1 0 0,0 0 0,0-1 0,0 1 0,1 0 0,-1-1 0,0 1 0,0-1 0,0 0 0,0 1 0,0-1 0,0 0 0,0-1 0,0 1 0,0 0 0,-1 0 0,1-1 0,0 1 0,-1-1 0,1 1 0,-1-1 0,0 0 0,1 0 0,-1 1 0,0-1 0,0 0 0,2-4 0,0-4 0,0 1 0,0-1 0,-1 0 0,0 1 0,0-1 0,0-14 0,-4-63 0,1 58 0,-4-21 0,1 45 0,0 12 0,-1 13 0,1 3 0,1 1 0,1 0 0,1 0 0,2 0 0,0 0 0,8 44 0,-7-63 0,0-1 0,-1 0 0,1 1 0,1-1 0,-1 0 0,1 0 0,-1-1 0,1 1 0,0 0 0,1-1 0,-1 0 0,6 5 0,-8-7 0,1 0 0,-1 0 0,0 0 0,1-1 0,-1 1 0,0 0 0,1-1 0,-1 1 0,1-1 0,-1 1 0,1-1 0,-1 1 0,1-1 0,-1 0 0,1 0 0,0 0 0,-1 0 0,1 0 0,-1 0 0,1-1 0,-1 1 0,1 0 0,-1-1 0,1 1 0,-1-1 0,1 0 0,-1 1 0,0-1 0,1 0 0,-1 0 0,0 0 0,0 0 0,1 0 0,-1 0 0,0 0 0,0 0 0,0 0 0,0-1 0,-1 1 0,2-2 0,0-3 0,1 0 0,-2 0 0,1 0 0,-1 0 0,0-1 0,0 1 0,0-1 0,-2-8 0,1 17 0,1 0 0,-1 1 0,0-1 0,0 0 0,1 0 0,-1 1 0,1-1 0,0 0 0,-1 0 0,1 0 0,0 0 0,1 0 0,-1 0 0,0 0 0,0 0 0,1 0 0,-1-1 0,1 1 0,0 0 0,-1-1 0,4 3 0,-4-4 0,0 1 0,0 0 0,1-1 0,-1 1 0,0-1 0,1 1 0,-1-1 0,0 0 0,1 0 0,-1 1 0,1-1 0,-1 0 0,0 0 0,1 0 0,-1 0 0,1-1 0,-1 1 0,0 0 0,1-1 0,-1 1 0,0-1 0,1 1 0,-1-1 0,0 1 0,0-1 0,0 0 0,1 0 0,-1 1 0,0-1 0,0 0 0,0 0 0,0 0 0,0 0 0,-1-1 0,1 1 0,1-2 0,0 0 0,-1 1 0,0-1 0,0 0 0,1 0 0,-2 0 0,1 0 0,0 1 0,0-6 0,4-12 0,19 52 0,-23-31 0,1 1 0,0-1 0,-1 0 0,1 1 0,0-1 0,0 0 0,0 0 0,-1 0 0,1-1 0,0 1 0,0 0 0,0-1 0,1 1 0,-1-1 0,0 0 0,0 1 0,0-1 0,0 0 0,0 0 0,0-1 0,0 1 0,0 0 0,1-1 0,-1 1 0,0-1 0,0 0 0,-1 1 0,1-1 0,3-2 0,-3 1 0,1 0 0,0 0 0,-1 0 0,1-1 0,-1 1 0,0-1 0,0 0 0,0 1 0,0-1 0,-1 0 0,1 0 0,-1 0 0,1 0 0,-1-1 0,0 1 0,-1 0 0,2-5 0,3-10 0,2-11 0,-7 28 0,0 1 0,0-1 0,0 0 0,0 0 0,0 0 0,0 0 0,0 0 0,0 0 0,0 1 0,-1-1 0,1 0 0,0 0 0,-1 0 0,1 0 0,0 1 0,-1-1 0,1 0 0,-1 0 0,1 1 0,-1-1 0,1 0 0,-1 1 0,0-1 0,1 0 0,-2 0 0,1 1 0,1 0 0,-1 0 0,0-1 0,1 1 0,-1 0 0,0 0 0,1 0 0,-1 0 0,1 0 0,-1 0 0,0 0 0,1 0 0,-1 0 0,0 0 0,1 1 0,-1-1 0,1 0 0,-1 0 0,0 1 0,1-1 0,-1 0 0,1 1 0,-1-1 0,1 0 0,-1 1 0,1-1 0,-1 1 0,1-1 0,0 1 0,-1-1 0,1 1 0,0-1 0,-1 1 0,1-1 0,0 1 0,-1 0 0,1 0 0,-9 25 0,7-19 0,1 0 0,-1 0 0,2 0 0,-1 1 0,1-1 0,1 12 0,-1-17 0,1 0 0,-1 0 0,1 0 0,-1 0 0,1 0 0,0 0 0,0 0 0,0 0 0,0 0 0,0-1 0,0 1 0,0 0 0,0-1 0,1 1 0,-1-1 0,1 1 0,-1-1 0,1 0 0,0 0 0,-1 1 0,1-1 0,0 0 0,0-1 0,0 1 0,0 0 0,0 0 0,3 0 0,1 0-136,1 0-1,-1-1 1,0 0-1,0 0 1,0 0-1,0-1 1,0 0-1,0 0 0,10-3 1,-2-2-6690</inkml:trace>
  <inkml:trace contextRef="#ctx0" brushRef="#br0" timeOffset="9596.63">3299 1062 24575,'-2'0'0</inkml:trace>
  <inkml:trace contextRef="#ctx0" brushRef="#br0" timeOffset="31465.41">4072 965 24575,'0'0'0,"0"-1"0,0 1 0,0-1 0,0 1 0,0-1 0,1 1 0,-1-1 0,0 1 0,0-1 0,1 1 0,-1 0 0,0-1 0,0 1 0,1 0 0,-1-1 0,0 1 0,1 0 0,-1-1 0,1 1 0,-1 0 0,0 0 0,1-1 0,-1 1 0,1 0 0,-1 0 0,1 0 0,-1 0 0,1-1 0,-1 1 0,1 0 0,-1 0 0,1 0 0,-1 0 0,0 0 0,1 0 0,-1 0 0,1 1 0,-1-1 0,1 0 0,-1 0 0,1 0 0,-1 0 0,1 0 0,-1 1 0,1-1 0,21 11 0,-6 11 0,-14-19 0,0 0 0,-1 0 0,1-1 0,0 1 0,1 0 0,-1-1 0,0 1 0,1-1 0,0 0 0,-1 0 0,1 0 0,5 3 0,-7-5 0,0 0 0,1 1 0,-1-1 0,0 0 0,0 0 0,0 0 0,0 0 0,0 0 0,0-1 0,0 1 0,0 0 0,0 0 0,0-1 0,0 1 0,0-1 0,0 1 0,-1-1 0,1 1 0,0-1 0,0 1 0,0-1 0,0 0 0,17-20 0,-15 17 0,38-47 0,75-75 0,-91 102 0,2 2 0,0 1 0,1 1 0,57-30 0,-80 47-112,-2 1-13,0 1 0,0-1-1,0 1 1,0 0 0,0 0-1,0 0 1,0 0 0,0 1-1,4-1 1,0 3-6701</inkml:trace>
</inkml:ink>
</file>

<file path=xl/ink/ink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19:40.537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28 45 24575,'-20'0'0,"13"0"0,24-3 0,2-1 0,1-2 0,23-9 0,-1 1 0,-41 13 0,1 1 0,-1-1 0,0 1 0,1 0 0,-1 0 0,0 0 0,1-1 0,-1 1 0,1 0 0,-1 1 0,0-1 0,1 0 0,-1 0 0,0 1 0,1-1 0,-1 0 0,0 1 0,0-1 0,1 1 0,-1 0 0,2 1 0,-1-1 0,-1 1 0,1 0 0,-1 0 0,1 0 0,-1 0 0,0 0 0,0 0 0,0 0 0,0 0 0,0 0 0,1 4 0,0 7 0,0-1 0,-1 0 0,0 24 0,-1-28 0,0 176 0,22 390 0,7-318 0,-6 267 0,-20-418 0,20 134 0,-23-235 0,6 32 0,-2 1 0,-2 63 0,-2-98 0,0-1 0,-1 1 0,1-1 0,0 1 0,-1-1 0,1 1 0,-1-1 0,1 1 0,-1-1 0,0 0 0,0 1 0,0-1 0,0 0 0,0 0 0,0 1 0,0-1 0,0 0 0,0 0 0,0 0 0,0 0 0,-1 0 0,1-1 0,0 1 0,-1 0 0,1-1 0,-1 1 0,1-1 0,-1 1 0,1-1 0,-1 0 0,1 1 0,-3-1 0,-7 0 0,0 1 0,1-2 0,-1 0 0,-11-2 0,-10 0 0,7 4 0,-37 7 0,47-6 0,13-2-76,1 1 1,-1-1-1,1 0 0,-1 0 0,1 0 0,-1 0 0,1 0 0,-1 0 1,1 0-1,-1 0 0,1-1 0,-1 1 0,1 0 0,-1-1 1,1 1-1,0-1 0,-3-1 0,-2-6-6750</inkml:trace>
  <inkml:trace contextRef="#ctx0" brushRef="#br0" timeOffset="744.53">441 968 24575,'-2'0'0,"-2"3"0,-2 0 0,0 3 0,4 0 0,4-1 0,6-2 0,3-3 0,3-4 0,2-2 0,-2-2 0,1 0 0,-2-1 0,-2 1 0,-2 2 0</inkml:trace>
  <inkml:trace contextRef="#ctx0" brushRef="#br0" timeOffset="1151.59">494 855 24575,'-3'0'0,"-3"0"0,1 0 0,3 0 0,5 2 0,6 3 0,6 5 0,1 2 0,0-1 0,-2 1 0,-5 2 0,-2 1 0,-6 0 0,-6 2 0,-1 1 0,-3-4 0,1 0 0,1-4-8191</inkml:trace>
</inkml:ink>
</file>

<file path=xl/ink/ink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20:02.89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25 24575,'209'7'0,"718"-7"0,-561-8 0,815 9 0,-928 6 0,-123 1 0,5 0 0,-106-7 0,-20-1 0,1 1 0,0-1 0,0-1 0,10-1 0,-23-1 0,0 1 0,0-1 0,-1 0 0,2 0 0,-5-6 0,5 8 0,-16-14 0,9 8 0,20 11 0,-6-2 0,5 2 0,0 1 0,-1 0 0,15 11 0,-23-15 0,0-1 0,1 1 0,-1 1 0,1-1 0,-1 0 0,0 0 0,0 0 0,0 1 0,0-1 0,0 1 0,0-1 0,0 1 0,0-1 0,0 1 0,-1-1 0,1 1 0,-1 0 0,1 0 0,-1-1 0,1 1 0,-1 0 0,0-1 0,0 1 0,0 0 0,0 0 0,0-1 0,-1 1 0,1 0 0,0 0 0,-2 1 0,0 0-21,0 0-1,0 0 1,-1-1-1,1 0 0,-1 1 1,0-1-1,0 0 1,0 0-1,0-1 1,0 1-1,0 0 0,-7 1 1,1 2-1064,-6 2-5741</inkml:trace>
</inkml:ink>
</file>

<file path=xl/ink/ink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20:05.26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0 24575,'0'1'0,"1"-1"0,-1 1 0,1 0 0,-1 0 0,0-1 0,1 1 0,-1-1 0,1 1 0,0 0 0,-1-1 0,1 1 0,-1-1 0,1 0 0,0 1 0,-1-1 0,1 1 0,0-1 0,0 0 0,-1 1 0,2-1 0,20 7 0,-18-6 0,21 5 0,0-2 0,1-1 0,0-1 0,-1-1 0,43-4 0,-3 2 0,187 0 0,399-5 0,18 5 0,89 8 0,-687-8 0,76 3 0,-92 4 0,-30-2 0,38 1 0,-41-4 0,-1 1 0,28 6 0,-25-3 0,36 1 0,45 2 0,-55-4 0,62-1 0,-100-5 0,-12-2 0,-16-5 0,0 1 0,14 7 0,-1-2 0,1 1 0,-1 0 0,1 0 0,0-1 0,-4-5 0,6 8 0,0 0 0,0-1 0,-1 1 0,1 0 0,0-1 0,0 1 0,0-1 0,0 1 0,0-1 0,-1 1 0,1 0 0,0-1 0,0 1 0,0-1 0,0 1 0,0-1 0,0 1 0,1 0 0,-1-1 0,0 1 0,0-1 0,0 1 0,1-1 0,-1 0 0,1 1 0,-1-1 0,1 1 0,0-1 0,-1 1 0,1 0 0,0-1 0,0 1 0,-1 0 0,1-1 0,0 1 0,0 0 0,0 0 0,-1 0 0,1 0 0,0 0 0,0 0 0,1 0 0,3 0 0,0 0 0,0 1 0,0 0 0,1 0 0,-1 1 0,0-1 0,0 1 0,0 0 0,6 4 0,-9-5 0,1 0 0,-1 0 0,0 1 0,1-1 0,-1 1 0,0 0 0,0-1 0,0 1 0,0 0 0,-1 0 0,1 1 0,0-1 0,-1 0 0,1 0 0,-1 1 0,0-1 0,0 1 0,0-1 0,0 1 0,0 2 0,-1-2 5,0-1-1,-1 0 1,1 0 0,-1 0-1,0 0 1,0 0-1,0 0 1,0 0 0,0 0-1,0 0 1,0-1 0,0 1-1,-1 0 1,1-1-1,-1 1 1,1-1 0,-1 1-1,0-1 1,0 0-1,1 0 1,-1 0 0,0 0-1,0 0 1,0 0-1,-3 1 1,-6 2-500,-1 1 0,-23 4 0,16-5-6331</inkml:trace>
</inkml:ink>
</file>

<file path=xl/ink/ink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20:07.14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91 24575,'0'1'0,"0"-1"0,1 1 0,-1-1 0,0 1 0,1 0 0,-1-1 0,0 1 0,1-1 0,-1 1 0,1-1 0,-1 1 0,1-1 0,-1 1 0,1-1 0,-1 0 0,1 1 0,0-1 0,-1 0 0,1 1 0,-1-1 0,1 0 0,0 0 0,-1 0 0,1 1 0,0-1 0,-1 0 0,2 0 0,24 2 0,-22-2 0,373-1 0,-162-4 0,113-7 0,24 1 0,1481 12 0,-1420 6 0,-400-6 0,-9 0 0,-1-1 0,1 0 0,0 1 0,0-2 0,0 1 0,-1 0 0,1-1 0,0 1 0,0-1 0,5-2 0,-11 0 0,1 1 0,-1 0 0,0 0 0,0-1 0,0 1 0,0 0 0,0 1 0,-4-4 0,3 2 0,-2-1 0,-17-17 0,21 20 0,0 0 0,0 0 0,0-1 0,0 1 0,0 0 0,0-1 0,0 1 0,1-1 0,-1 1 0,0-1 0,1 1 0,-1-1 0,1 0 0,-1-1 0,2 2 0,-1 1 0,0-1 0,1 1 0,-1 0 0,0-1 0,1 1 0,-1-1 0,0 1 0,1 0 0,-1-1 0,1 1 0,-1 0 0,0 0 0,1-1 0,-1 1 0,1 0 0,-1 0 0,1 0 0,-1 0 0,1-1 0,-1 1 0,1 0 0,-1 0 0,1 0 0,-1 0 0,1 0 0,0 0 0,-1 0 0,1 1 0,-1-1 0,1 0 0,-1 0 0,1 0 0,0 1 0,20 4 0,-21-5 0,4 1 0,-1 1 0,1-1 0,-1 0 0,1 1 0,-1 0 0,1 0 0,-1 0 0,0 0 0,0 1 0,0-1 0,0 1 0,5 6 0,-7-8 0,-1 1 0,1 0 0,0 0 0,0-1 0,-1 1 0,1 0 0,-1 0 0,0 0 0,0 0 0,1 0 0,-1 0 0,0 0 0,-1-1 0,1 1 0,0 0 0,0 0 0,-1 0 0,1 0 0,-1 0 0,0-1 0,1 1 0,-1 0 0,0-1 0,0 1 0,0 0 0,0-1 0,-1 1 0,0 1 0,-32 33-1365,16-21-5461</inkml:trace>
</inkml:ink>
</file>

<file path=xl/ink/ink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20:08.97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0 128 24575,'11'1'0,"0"0"0,19 4 0,18 2 0,442-13 0,-138-3 0,-4 2 0,-14-1 0,140-15 0,-135 3 0,286 17 0,-337 5 0,140-2 0,-408-3 0,-20 3 0,0 0 0,1 0 0,-1-1 0,0 1 0,1 0 0,-1 0 0,0 0 0,0-1 0,1 1 0,-1 0 0,0 0 0,0-1 0,0 1 0,1 0 0,-1 0 0,0-1 0,0 1 0,0 0 0,0 0 0,0-1 0,0 1 0,1 0 0,-1-1 0,0 1 0,0 0 0,0-1 0,0 1 0,0-1 0,-1-1 0,0-1 0,0 1 0,-1-1 0,1 1 0,0 0 0,-1 0 0,0 0 0,-3-4 0,-9-13 0,14 18 0,0 1 0,0 0 0,-1-1 0,1 1 0,0-1 0,0 1 0,0 0 0,0-1 0,0 1 0,0 0 0,0-1 0,0 1 0,0-1 0,0 1 0,0 0 0,0-1 0,0 1 0,0 0 0,0-1 0,1 1 0,-1-1 0,0 1 0,0 0 0,0-1 0,0 1 0,1 0 0,-1 0 0,0-1 0,0 1 0,1 0 0,-1-1 0,0 1 0,1 0 0,-1 0 0,0 0 0,1-1 0,-1 1 0,0 0 0,1 0 0,-1 0 0,0 0 0,1 0 0,-1 0 0,0-1 0,1 1 0,-1 0 0,1 0 0,-1 0 0,0 0 0,1 0 0,-1 0 0,1 1 0,-1-1 0,0 0 0,1 0 0,-1 0 0,0 0 0,1 1 0,24 4 0,-23-3 5,1-1-1,0 1 0,-1 0 0,1 0 1,-1 0-1,0 0 0,0 0 0,0 0 1,0 1-1,0-1 0,0 1 1,-1 0-1,1-1 0,-1 1 0,0 0 1,1 0-1,-1 0 0,-1 0 1,1 0-1,0 0 0,-1 0 0,1 0 1,-1 0-1,0 0 0,0 0 0,0 0 1,-1 5-1,0-5-72,0 1 1,0 0-1,0 0 1,-1 0-1,1-1 1,-1 1-1,0-1 1,1 1-1,-2-1 1,1 0-1,0 0 1,-1 0-1,1 0 1,-1 0-1,0 0 1,0-1-1,0 1 1,0-1-1,-1 0 1,1 0-1,-5 2 1,-2-1-6759</inkml:trace>
</inkml:ink>
</file>

<file path=xl/ink/ink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20:11.81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23 1 24575,'0'797'0,"8"-684"0,0-2 0,3 84 0,-9-19 0,0-8 0,13-38 0,0-29 0,-9-72 0,16 51 0,-33-91 0,0 1 0,0-1 0,-15-19 0,6-5 0,13 23 0,0 0 0,-11-15 0,27 38 0,0-1 0,0 1 0,-1 1 0,-1 0 0,0 0 0,-1 0 0,10 25 0,-11-25 0,-4-10 0,-1-1 0,1 1 0,-1-1 0,1 1 0,0-1 0,-1 0 0,1 1 0,0-1 0,0 0 0,0 1 0,0-1 0,0 0 0,0 0 0,1 0 0,-1 0 0,0 0 0,1 0 0,-1-1 0,0 1 0,1 0 0,-1-1 0,1 1 0,-1 0 0,1-1 0,-1 0 0,1 1 0,3-1 0,-2-1 0,-1 1 0,1-1 0,0 0 0,0 0 0,-1 0 0,1-1 0,0 1 0,-1-1 0,1 1 0,-1-1 0,0 0 0,1 0 0,-1 0 0,3-4 0,5-5-273,0-2 0,-1 1 0,0-1 0,12-26 0,-18 31-6553</inkml:trace>
</inkml:ink>
</file>

<file path=xl/ink/ink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20:31.36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9 308 24575,'0'0'-8191</inkml:trace>
  <inkml:trace contextRef="#ctx0" brushRef="#br0" timeOffset="347.74">16 301 24575,'3'0'0,"3"-2"0,4-4 0,5-1 0,4-4 0,4 0 0,0-1 0,1 1 0,-3 3 0,-7 7 0,-5 3-8191</inkml:trace>
  <inkml:trace contextRef="#ctx0" brushRef="#br0" timeOffset="599.72">1 444 24575,'5'0'0,"6"0"0,4 0 0,5-3 0,5 0 0,3-6 0,2 0 0,-2-2 0,-3 1 0,-4 3 0,-5-1 0,-1 2 0,-4-2 0,-3 2-8191</inkml:trace>
  <inkml:trace contextRef="#ctx0" brushRef="#br0" timeOffset="1005.7">376 241 24575,'0'0'0,"0"0"0,0 0 0,0-1 0,0 1 0,0 0 0,0 0 0,0 0 0,1-1 0,-1 1 0,0 0 0,0 0 0,0 0 0,0 0 0,0-1 0,0 1 0,0 0 0,0 0 0,1 0 0,-1 0 0,0 0 0,0 0 0,0-1 0,0 1 0,0 0 0,1 0 0,-1 0 0,0 0 0,0 0 0,0 0 0,1 0 0,-1 0 0,0 0 0,0 0 0,0 0 0,0 0 0,1 0 0,-1 0 0,0 0 0,0 0 0,0 0 0,1 0 0,-1 0 0,0 0 0,0 0 0,0 0 0,0 0 0,1 0 0,-1 0 0,0 0 0,0 1 0,0-1 0,0 0 0,1 0 0,-1 0 0,0 0 0,0 0 0,0 0 0,0 1 0,0-1 0,0 0 0,0 0 0,1 0 0,-1 0 0,0 1 0,11 10 0,0 8 0,0 1 0,-2 0 0,0 0 0,11 40 0,-1-4 0,-15-46 0,-2-2 0,1 0 0,0-1 0,1 0 0,7 12 0,-11-19 0,1 1 0,-1-1 0,0 0 0,0 1 0,1-1 0,-1 0 0,1 1 0,-1-1 0,0 0 0,1 0 0,-1 0 0,1 1 0,-1-1 0,0 0 0,1 0 0,-1 0 0,1 0 0,-1 0 0,1 0 0,-1 0 0,0 0 0,1 0 0,-1 0 0,1 0 0,-1 0 0,1 0 0,-1 0 0,1 0 0,-1 0 0,0 0 0,1-1 0,-1 1 0,1 0 0,-1 0 0,0-1 0,1 1 0,-1 0 0,0 0 0,1-1 0,-1 1 0,0 0 0,1-1 0,-1 1 0,0-1 0,0 1 0,1 0 0,-1-1 0,0 1 0,0-1 0,0 1 0,0 0 0,0-1 0,1 0 0,10-27 0,-10 26 0,12-45 0,7-51 0,-11 51 0,15-48 0,-23 91-151,1-1-1,0 1 0,-1-1 0,1 1 1,1 0-1,-1-1 0,1 1 1,3-4-1,4-1-6674</inkml:trace>
  <inkml:trace contextRef="#ctx0" brushRef="#br0" timeOffset="1284.56">759 1 24575,'-2'161'0,"5"167"0,1-297 120,-4-30-185,1 1 1,-1-1-1,1 0 1,-1 0-1,1 0 1,-1 0-1,1 0 0,0 0 1,0 0-1,-1-1 1,1 1-1,0 0 1,0 0-1,0 0 1,0-1-1,0 1 0,0 0 1,0-1-1,0 1 1,0-1-1,0 1 1,2-1-1,8 2-6761</inkml:trace>
  <inkml:trace contextRef="#ctx0" brushRef="#br0" timeOffset="1815.77">932 391 24575,'0'-2'-153,"0"-2"88,0 0 0,0-1 0,0 1 0,-1 0 0,-2-7 0,3 10 77,0 1-1,0-1 1,0 1-1,-1-1 1,1 1-1,0-1 1,-1 1 0,1-1-1,0 1 1,-1-1-1,1 1 1,0 0-1,-1-1 1,1 1-1,-1 0 1,1-1 0,-1 1-1,1 0 1,-1 0-1,1-1 1,-1 1-1,0 0-9,0 0 0,0 0 0,0 0-1,0 0 1,0 0 0,0 1-1,0-1 1,0 0 0,0 1-1,0-1 1,0 0 0,0 1 0,0-1-1,0 1 1,-1 1 0,-1 0 17,0 1 0,0 0 0,0 1 0,0-1 0,0 0 0,1 1-1,-1 0 1,1-1 0,0 1 0,1 0 0,-1 0 0,0 0 0,1 0 0,-1 8 0,0-4-22,1-1 0,0 1 1,0 0-1,1 0 0,0 0 0,0 0 0,2 9 0,-2-15 3,1-1 0,-1 0 0,0 0 0,0 0 0,0 1 0,1-1 0,-1 0 0,0 0 0,1 0 0,-1 0 0,1 0 0,0 0 0,-1 0 0,1 0 0,0 0 0,-1 0 0,1 0 0,0 0 0,0 0 0,0-1 0,0 1 0,0 0 0,0 0 0,0-1 0,0 1 0,0-1 0,0 1 0,0-1 0,0 0 0,1 1 0,-1-1 0,0 0 0,0 0 0,0 0 0,1 1 0,-1-1 0,0-1 0,0 1 0,0 0 0,1 0 0,-1 0 0,0-1 0,0 1 0,0 0 0,0-1 0,0 1 0,0-1 0,2 0 0,1-2 0,0 1 0,0 0 0,-1-1 0,1 0 0,-1 0 0,1 0 0,-1 0 0,0 0 0,0-1 0,-1 1 0,1-1 0,2-4 0,1-7 0,8-31 0,-14 46 0,0-1 0,0 1 0,1-1 0,-1 1 0,0 0 0,0-1 0,1 1 0,-1 0 0,0-1 0,1 1 0,-1 0 0,0 0 0,1-1 0,-1 1 0,1 0 0,-1 0 0,0 0 0,1-1 0,-1 1 0,1 0 0,-1 0 0,0 0 0,1 0 0,-1 0 0,1 0 0,-1 0 0,1 0 0,-1 0 0,1 0 0,-1 0 0,0 0 0,1 0 0,-1 0 0,1 1 0,-1-1 0,1 0 0,-1 0 0,0 0 0,1 1 0,-1-1 0,0 0 0,1 1 0,27 16 0,-6-4 0,-20-12 0,1 0 0,-1 0 0,1 0 0,0 0 0,-1-1 0,1 1 0,0-1 0,-1 0 0,1 0 0,0 0 0,-1 0 0,1 0 0,0-1 0,0 1 0,-1-1 0,1 0 0,-1 1 0,6-4 0,-7 3 0,1 0 0,-1 0 0,1-1 0,-1 1 0,1 0 0,-1-1 0,0 0 0,0 1 0,1-1 0,-1 0 0,-1 1 0,1-1 0,0 0 0,0 0 0,-1 0 0,1 0 0,-1 0 0,1 0 0,-1 0 0,0 0 0,0 0 0,0 0 0,0 0 0,0 0 0,0 0 0,-1-2 0,1 3 0,0 0 0,0 0 0,0 0 0,0-1 0,0 1 0,0 0 0,-1 0 0,1 0 0,0 0 0,-1 0 0,1 0 0,-1 0 0,1-1 0,-1 1 0,0 1 0,1-1 0,-1 0 0,0 0 0,0 0 0,1 0 0,-1 0 0,0 1 0,0-1 0,0 0 0,0 1 0,0-1 0,0 0 0,0 1 0,0 0 0,0-1 0,-1 1 0,1 0 0,0-1 0,0 1 0,0 0 0,0 0 0,-1 0 0,1 0 0,0 0 0,0 0 0,0 0 0,-2 1 0,0 0 0,0 0 0,1 0 0,-1 0 0,1 1 0,-1-1 0,1 0 0,0 1 0,-1 0 0,1 0 0,0 0 0,0 0 0,0 0 0,1 0 0,-1 0 0,0 0 0,1 1 0,-2 2 0,-1 9-1365,3-2-5461</inkml:trace>
  <inkml:trace contextRef="#ctx0" brushRef="#br0" timeOffset="2077.54">1277 113 24575,'0'2'0,"0"3"0,0 8 0,0 10 0,0 10 0,0 13 0,0 9 0,0 2 0,0-2 0,0-5 0,0-8 0,0-10 0,0-6 0,4-11 0,5-8 0,3-12 0,0-10 0,-2-2-8191</inkml:trace>
  <inkml:trace contextRef="#ctx0" brushRef="#br0" timeOffset="3098.87">1427 293 24575,'0'2'0,"0"1"0,-1-2 0,1 1 0,-1 0 0,0 0 0,1 0 0,-1 0 0,0 0 0,-2 2 0,-1 1 0,0 0 0,0-1 0,-1 1 0,-6 4 0,8-6 0,-1 0 0,1 0 0,-1 0 0,1 0 0,0 1 0,1-1 0,-1 1 0,0 0 0,-3 7 0,6-9 0,0 0 0,0 0 0,0 0 0,0 1 0,0-1 0,0 0 0,1 0 0,-1 0 0,1 0 0,-1 0 0,1 1 0,0-1 0,0 0 0,0 0 0,0-1 0,0 1 0,0 0 0,0 0 0,1 0 0,-1-1 0,1 1 0,-1-1 0,1 1 0,0-1 0,0 0 0,-1 1 0,1-1 0,4 1 0,-2 1 0,1 0 0,0 0 0,0-1 0,1 0 0,-1 0 0,0-1 0,1 1 0,-1-1 0,1 0 0,8 0 0,-12-1 0,1-1 0,-1 0 0,1 1 0,0-1 0,-1 0 0,0-1 0,1 1 0,-1 0 0,0-1 0,1 1 0,-1-1 0,0 0 0,0 1 0,0-1 0,0 0 0,-1 0 0,1 0 0,-1-1 0,1 1 0,-1 0 0,3-5 0,-2 2 0,0 1 0,-1 0 0,1-1 0,-1 0 0,0 1 0,0-1 0,0 0 0,0 1 0,-1-1 0,0 0 0,-1-7 0,3 15 0,-1 1 0,0-1 0,1 1 0,0-1 0,0 0 0,0 1 0,0-1 0,0 0 0,1-1 0,-1 1 0,1 0 0,0-1 0,0 1 0,0-1 0,0 0 0,0 0 0,4 2 0,-6-3 0,1 0 0,0 0 0,-1 0 0,1 0 0,0 0 0,0-1 0,0 1 0,0-1 0,0 1 0,0-1 0,0 0 0,0 1 0,0-1 0,0 0 0,0 0 0,0-1 0,0 1 0,0 0 0,0-1 0,0 1 0,0-1 0,-1 1 0,1-1 0,0 0 0,0 0 0,0 0 0,-1 0 0,1 0 0,-1-1 0,1 1 0,-1 0 0,1-1 0,1-1 0,6-14 0,-8 16 0,-1 0 0,0 0 0,1 0 0,-1 0 0,1 0 0,0 0 0,-1 1 0,1-1 0,0 0 0,-1 0 0,1 0 0,0 1 0,0-1 0,1-1 0,0 2 0,-1 0 0,0 0 0,1 0 0,-1 0 0,0 1 0,1-1 0,-1 0 0,0 1 0,0-1 0,1 1 0,-1-1 0,0 1 0,0-1 0,0 1 0,0 0 0,0 0 0,1 0 0,2 2 0,0-1 0,-1 0 0,1 1 0,0-2 0,0 1 0,0-1 0,1 1 0,-1-1 0,0 0 0,0 0 0,1-1 0,6 1 0,-9-2 0,0 1 0,0 0 0,0-1 0,0 0 0,0 1 0,0-1 0,0 0 0,0 0 0,0 0 0,-1 0 0,1 0 0,0-1 0,0 1 0,-1 0 0,1-1 0,-1 1 0,0-1 0,1 0 0,-1 0 0,0 1 0,0-1 0,0 0 0,0 0 0,0 0 0,0 0 0,-1 0 0,2-3 0,1-32 0,-2 28 0,-5 39 0,1 0 0,2 56 0,2-35 0,0 10 0,0-26 0,-6 67 0,0-88 0,5-14 0,0 0 0,0 0 0,-1 0 0,1 0 0,0 0 0,0 0 0,0 0 0,-1 0 0,1 0 0,0 0 0,0 0 0,0 0 0,-1 0 0,1 0 0,0 0 0,0 0 0,0 0 0,-1-1 0,1 1 0,0 0 0,0 0 0,0 0 0,0 0 0,-1 0 0,1 0 0,0-1 0,0 1 0,0 0 0,0 0 0,0 0 0,0 0 0,0-1 0,-1 1 0,1 0 0,0 0 0,-9-27 0,5-4 0,1 1 0,1-1 0,4-55 0,0 69 0,0 0 0,1-1 0,1 1 0,1 0 0,0 1 0,1-1 0,1 1 0,10-17 0,-15 29 0,1 0 0,-1 0 0,1 0 0,0 0 0,1 0 0,-1 1 0,0 0 0,1 0 0,0 0 0,0 0 0,7-4 0,-10 7 0,1-1 0,-1 1 0,1-1 0,0 1 0,-1 0 0,1 0 0,0 0 0,0 0 0,-1 0 0,1 0 0,0 0 0,-1 0 0,1 1 0,0-1 0,-1 1 0,1-1 0,-1 1 0,1 0 0,0-1 0,-1 1 0,0 0 0,1 0 0,-1 0 0,1 0 0,-1 0 0,0 0 0,0 1 0,0-1 0,0 0 0,0 1 0,0-1 0,0 1 0,0-1 0,1 4 0,0-2 7,-1 1 0,1 0 0,-1-1 0,0 1 0,0 0 1,0 0-1,-1 0 0,1 0 0,-1 0 0,0-1 0,0 1 0,0 0 0,-1 0 0,1 0 0,-1 0 0,-2 5 0,3-7-64,-1 1 0,0-1 0,0 1 0,0-1-1,0 1 1,-1-1 0,1 0 0,-1 0 0,1 1 0,-1-1 0,0 0 0,0-1-1,0 1 1,0 0 0,0 0 0,0-1 0,0 0 0,0 1 0,-1-1 0,1 0 0,-1 0-1,1 0 1,-1 0 0,1 0 0,-4 0 0,-4-1-6769</inkml:trace>
  <inkml:trace contextRef="#ctx0" brushRef="#br0" timeOffset="3849.67">2440 76 24575,'-24'-1'0,"20"0"0,1 0 0,0 1 0,0 0 0,-1 0 0,1 0 0,0 0 0,-1 0 0,1 1 0,0 0 0,0-1 0,-1 1 0,1 0 0,0 1 0,0-1 0,0 0 0,0 1 0,0 0 0,-4 3 0,0 2 0,0 0 0,0 1 0,1 0 0,0 0 0,0 0 0,1 1 0,0 0 0,0 0 0,1 0 0,0 1 0,1-1 0,-4 19 0,1 3 0,1 0 0,-2 57 0,7-70 0,0-1 0,1 1 0,1-1 0,1 0 0,0 0 0,1 0 0,1 0 0,1-1 0,0 0 0,12 22 0,-14-30 0,1 0 0,0-1 0,1 1 0,0-1 0,0-1 0,0 1 0,1-1 0,0 0 0,0 0 0,0-1 0,1 0 0,0 0 0,0-1 0,0 0 0,0 0 0,1-1 0,0 0 0,-1-1 0,1 0 0,0 0 0,13 0 0,12-1-1365,-6-3-5461</inkml:trace>
  <inkml:trace contextRef="#ctx0" brushRef="#br0" timeOffset="4132.29">2696 248 24575,'0'-2'0,"0"-4"0,2-1 0,2-2 0,-1 6 0,0 10 0,-2 11 0,0 11 0,-2 11 0,-3 13 0,-3 6 0,0 0 0,0-4 0,2-9 0,1-6 0,2-8 0,4-9 0,1-9-8191</inkml:trace>
  <inkml:trace contextRef="#ctx0" brushRef="#br0" timeOffset="4689.69">2928 534 24575,'1'-15'-1567,"-1"-17"1934,0 30-337,0 1-1,0-1 1,0 1-1,0-1 1,-1 1 0,1-1-1,0 1 1,-1-1-1,0 1 1,1-1-1,-1 1 1,0 0 0,0-1-1,-1-1 1,1 2-25,1 1 1,-1 0 0,1-1-1,0 1 1,-1 0-1,1-1 1,-1 1 0,0 0-1,1 0 1,-1 0-1,1-1 1,-1 1 0,1 0-1,-1 0 1,0 0-1,1 0 1,-1 0-1,1 0 1,-1 0 0,1 0-1,-1 0 1,0 0-1,1 0 1,-1 1 0,1-1-1,-2 0 1,-13 14 250,-3 20 93,16-30-349,0 1 0,0 0 0,1 0 0,-1 0 0,1 1 0,1-1 0,-1 0 0,1 0 0,0 1 0,0-1 0,0 0 0,1 0 0,2 10 0,-3-15 0,0 0 0,0 1 0,0-1 0,1 0 0,-1 0 0,0 1 0,0-1 0,0 0 0,1 1 0,-1-1 0,0 0 0,0 0 0,1 0 0,-1 1 0,0-1 0,1 0 0,-1 0 0,0 0 0,1 0 0,-1 1 0,0-1 0,1 0 0,-1 0 0,0 0 0,1 0 0,-1 0 0,0 0 0,1 0 0,-1 0 0,1 0 0,-1 0 0,0 0 0,1 0 0,-1 0 0,0-1 0,1 1 0,-1 0 0,0 0 0,1 0 0,-1 0 0,0 0 0,0-1 0,1 1 0,-1 0 0,0 0 0,1-1 0,13-14 0,-13 13 0,26-36 0,-21 28 0,1 0 0,0 1 0,14-16 0,-20 24 0,0 0 0,0 0 0,-1 1 0,1-1 0,0 1 0,0-1 0,0 0 0,-1 1 0,1 0 0,0-1 0,0 1 0,0-1 0,0 1 0,0 0 0,0 0 0,0 0 0,0-1 0,0 1 0,0 0 0,0 0 0,0 0 0,0 1 0,0-1 0,0 0 0,0 0 0,0 0 0,0 1 0,0-1 0,0 0 0,0 1 0,0-1 0,0 1 0,0-1 0,0 2 0,3 2 0,1 0 0,-2 0 0,1 0 0,0 1 0,3 6 0,9 10 0,-13-18 0,-1-1 0,1 0 0,0 0 0,0 0 0,0 0 0,0 0 0,0 0 0,1-1 0,-1 1 0,6 1 0,-8-3 0,1 0 0,-1 0 0,0 0 0,0 0 0,0 0 0,0 0 0,0 0 0,0-1 0,1 1 0,-1 0 0,0-1 0,0 1 0,0-1 0,0 1 0,0-1 0,0 1 0,0-1 0,0 0 0,0 1 0,-1-1 0,1 0 0,0 0 0,0 1 0,-1-1 0,1 0 0,0 0 0,-1 0 0,1 0 0,-1 0 0,1 0 0,-1 0 0,1 0 0,-1-1 0,0 1 0,0 0 0,1 0 0,-1-2 0,1-3 0,0 1 0,-1-1 0,1 0 0,-1 0 0,0 1 0,-2-11 0,2 15 0,0 0 0,-1 0 0,1 0 0,0 0 0,0 0 0,-1 0 0,1 0 0,-1 0 0,1 0 0,-1 1 0,1-1 0,-1 0 0,0 0 0,1 0 0,-1 1 0,0-1 0,0 0 0,-1 0 0,1 1 0,0-1 0,0 1 0,0 0 0,0 0 0,0 0 0,0 0 0,0 0 0,0 0 0,0 0 0,0 0 0,0 1 0,0-1 0,0 0 0,0 1 0,0-1 0,0 1 0,0-1 0,0 1 0,0-1 0,0 1 0,1-1 0,-2 2 0,-2 1 49,1-1 0,0 1 0,0 0-1,0 0 1,0 0 0,-4 7 0,7-9-98,-1 0 0,1 0 0,-1 0 1,1-1-1,-1 1 0,1 0 0,-1 0 0,1 0 1,0 0-1,-1 0 0,1 0 0,0 0 1,0 0-1,0 0 0,0 0 0,0 0 1,0 0-1,0 0 0,0 0 0,0 0 1,0 0-1,1 0 0,-1 0 0,0 0 1,1 0-1,-1 0 0,1 0 0,-1-1 1,1 1-1,-1 0 0,1 0 0,-1 0 0,1-1 1,1 2-1,7 3-6777</inkml:trace>
  <inkml:trace contextRef="#ctx0" brushRef="#br0" timeOffset="4964.68">3236 233 24575,'0'-2'-2028,"3"-1"2028,0 1 988,0 4-988,0 10 341,-1 9-341,-1 12 172,0 10-172,-1 8 527,0 6-527,0-1 0,0-6 0,-1-7 0,1-9 0,5-11 0,2-15 0</inkml:trace>
  <inkml:trace contextRef="#ctx0" brushRef="#br0" timeOffset="6029.98">3454 346 24575,'-1'5'0,"-1"0"0,1 0 0,-1-1 0,0 1 0,0-1 0,-1 1 0,1-1 0,-1 0 0,-5 6 0,2-2 0,1 0 0,-1-1 0,0 0 0,0 0 0,0 0 0,-1-1 0,0 0 0,-1 0 0,1-1 0,-1 0 0,-12 6 0,21-9 0,0 0 0,0 0 0,1 0 0,-1 0 0,0-1 0,1 1 0,-1 0 0,1-1 0,-1 1 0,4 2 0,-1 0 0,3 3 0,0-1 0,0 1 0,0-1 0,1-1 0,-1 0 0,1 0 0,12 5 0,-18-9 0,0 0 0,0 0 0,1 0 0,-1 0 0,1-1 0,-1 1 0,1-1 0,-1 0 0,0 1 0,1-1 0,-1-1 0,1 1 0,-1 0 0,1 0 0,-1-1 0,1 1 0,-1-1 0,0 0 0,1 0 0,-1 0 0,0 0 0,0 0 0,0-1 0,1 1 0,-2 0 0,1-1 0,0 0 0,0 1 0,0-1 0,-1 0 0,1 0 0,2-4 0,-1 0 0,0 0 0,0 0 0,-1-1 0,0 1 0,3-14 0,-4 15 0,0-1 0,0 1 0,1-1 0,0 1 0,0-1 0,1 1 0,3-7 0,-5 14 0,0 0 0,0 1 0,-1-1 0,1 0 0,-1 0 0,1 0 0,-1 0 0,0 0 0,0 4 0,0 0 0,1 1 0,-1-1 0,1 1 0,1-1 0,-1 0 0,3 8 0,-3-13 0,-1 0 0,0 0 0,1 0 0,-1 0 0,1 0 0,0 0 0,-1 0 0,1 0 0,0 0 0,-1 0 0,1 0 0,0 0 0,0-1 0,0 1 0,0 0 0,0 0 0,0-1 0,0 1 0,0-1 0,0 1 0,0-1 0,0 1 0,0-1 0,0 0 0,1 1 0,-1-1 0,0 0 0,0 0 0,0 0 0,1 0 0,-1 0 0,0 0 0,0 0 0,0-1 0,0 1 0,1 0 0,-1-1 0,0 1 0,0 0 0,0-1 0,2 0 0,-2-1 0,1 1 0,0 0 0,0-1 0,-1 1 0,1-1 0,-1 0 0,1 1 0,-1-1 0,0 0 0,0 0 0,0 0 0,0 0 0,0 0 0,0 0 0,0 0 0,-1 0 0,2-4 0,-1 0 0,0 0 0,-1 0 0,1 0 0,-1 0 0,-1-7 0,4 16 0,-1 0 0,1 1 0,-1-1 0,1 0 0,0-1 0,0 1 0,0 0 0,1-1 0,-1 0 0,8 4 0,-8-4 0,0 0 0,0-1 0,0 1 0,0-1 0,0 0 0,0 0 0,1 0 0,-1 0 0,1-1 0,-1 1 0,0-1 0,1 0 0,-1 0 0,1 0 0,-1-1 0,6 0 0,-6 0 0,-1-1 0,1 1 0,-1 0 0,1-1 0,-1 0 0,0 0 0,1 1 0,-1-1 0,0 0 0,0-1 0,0 1 0,-1 0 0,1-1 0,-1 1 0,1 0 0,-1-1 0,0 0 0,1 1 0,0-6 0,12-45 0,-12 99 0,-17 327 0,13-347 0,-4 23 0,3-44 0,1-11 0,-1-11 0,1-46 0,7-92 0,-2 124 0,1 0 0,2 1 0,1-1 0,2 1 0,12-29 0,-18 52 0,1 0 0,-1 0 0,2 0 0,-1 0 0,9-10 0,-12 16 0,0 0 0,-1 0 0,1 0 0,0 1 0,0-1 0,0 0 0,0 0 0,0 1 0,-1-1 0,1 0 0,0 1 0,1-1 0,-1 1 0,0-1 0,0 1 0,0 0 0,0-1 0,0 1 0,0 0 0,0 0 0,1 0 0,-1 0 0,0 0 0,0 0 0,0 0 0,0 0 0,1 0 0,-1 1 0,0-1 0,0 0 0,0 1 0,0-1 0,0 1 0,0-1 0,0 1 0,0 0 0,0-1 0,0 1 0,0 0 0,0 0 0,-1-1 0,1 1 0,0 0 0,0 0 0,-1 0 0,1 0 0,0 1 0,2 3 0,-1-1 0,0 1 0,0-1 0,0 1 0,0 0 0,-1 0 0,0 0 0,0 0 0,0 0 0,-1 0 0,1 0 0,-1 0 0,0 0 0,-2 9 0,2-11 0,-1-1 0,1 1 0,-1-1 0,1 1 0,-1-1 0,0 0 0,0 0 0,0 1 0,0-1 0,-1 0 0,1 0 0,-1 0 0,1 0 0,-1 0 0,0 0 0,1-1 0,-1 1 0,0-1 0,0 1 0,0-1 0,0 1 0,-1-1 0,1 0 0,0 0 0,0 0 0,-1 0 0,1-1 0,-1 1 0,1-1 0,0 1 0,-1-1 0,-2 0 0,4 0-59,0 0 0,0 0-1,0 0 1,0 0-1,1 0 1,-1-1 0,0 1-1,0 0 1,0 0 0,0-1-1,0 1 1,1-1 0,-1 1-1,0-1 1,0 1-1,1-1 1,-1 1 0,0-1-1,1 0 1,-1 1 0,1-1-1,-2-1 1,-3-8-6767</inkml:trace>
  <inkml:trace contextRef="#ctx0" brushRef="#br0" timeOffset="6652.4">4422 308 24575,'-1'-1'0,"0"0"0,0 0 0,1 0 0,-1-1 0,0 1 0,0 0 0,1-1 0,-1 1 0,1 0 0,-1-1 0,1 1 0,0-1 0,0 1 0,-1-1 0,1 1 0,0-1 0,0 1 0,1-2 0,-1 2 0,0 1 0,0-1 0,0 0 0,0 1 0,0-1 0,1 1 0,-1-1 0,0 1 0,0-1 0,1 1 0,-1-1 0,0 1 0,1-1 0,-1 1 0,1-1 0,-1 1 0,1 0 0,-1-1 0,1 1 0,-1 0 0,1-1 0,-1 1 0,1 0 0,-1-1 0,1 1 0,-1 0 0,1 0 0,-1 0 0,1 0 0,0 0 0,-1 0 0,1 0 0,-1 0 0,1 0 0,0 0 0,-1 0 0,1 0 0,-1 0 0,1 0 0,0 0 0,-1 0 0,1 1 0,-1-1 0,1 0 0,-1 0 0,2 1 0,2 2 0,0-1 0,1 1 0,-1 0 0,0 0 0,-1 1 0,1-1 0,0 1 0,-1 0 0,0 0 0,0 0 0,0 0 0,0 0 0,-1 1 0,0-1 0,2 6 0,4 11 0,11 42 0,-18-62 0,19 125 0,-21-126 0,1 0 0,0 1 0,0-1 0,0 0 0,0 0 0,1 0 0,-1 0 0,0 0 0,0 0 0,0 0 0,0 1 0,0-1 0,0 0 0,0 0 0,0 0 0,0 0 0,0 0 0,0 0 0,0 0 0,0 0 0,0 0 0,0 1 0,0-1 0,1 0 0,-1 0 0,0 0 0,0 0 0,0 0 0,0 0 0,0 0 0,0 0 0,0 0 0,0 0 0,1 0 0,-1 0 0,0 0 0,0 0 0,0 0 0,0 0 0,0 0 0,0 0 0,0 0 0,1 0 0,-1 0 0,0 0 0,0 0 0,0 0 0,0 0 0,0 0 0,0 0 0,1 0 0,5-7 0,4-12 0,34-100 0,-34 88 0,1 0 0,1 0 0,18-32 0,-28 61 15,0-1 0,-1 0 0,1 1 0,0-1 0,1 1 0,-1 0 0,3-3 0,-4 4-70,0 1 0,0-1 0,-1 1 0,1-1 0,0 1 0,0 0 0,0-1 0,0 1 0,0 0 0,0 0 0,0 0 0,-1-1 0,1 1 0,0 0 0,0 0 0,0 0 0,0 1 0,0-1 0,0 0 0,0 0 0,0 0 0,0 1 0,0-1 0,-1 0 0,1 1 0,1 0 0,9 7-6771</inkml:trace>
  <inkml:trace contextRef="#ctx0" brushRef="#br0" timeOffset="7885.83">4820 361 24575,'0'-30'0,"0"21"0,0 6 0,1-1 0,-1 1 0,0 0 0,-1 0 0,1 0 0,0 0 0,-1 0 0,1 0 0,-1 0 0,0 0 0,-2-3 0,3 5 0,0 1 0,0 0 0,0 0 0,-1-1 0,1 1 0,0 0 0,0 0 0,0 0 0,0-1 0,-1 1 0,1 0 0,0 0 0,0 0 0,-1 0 0,1 0 0,0-1 0,0 1 0,0 0 0,-1 0 0,1 0 0,0 0 0,0 0 0,-1 0 0,1 0 0,0 0 0,0 0 0,-1 0 0,1 0 0,0 0 0,-1 0 0,1 0 0,0 0 0,0 0 0,-1 0 0,1 0 0,0 1 0,-1-1 0,-7 10 0,-4 16 0,9-16 0,1 0 0,-1 1 0,2-1 0,0 1 0,0 0 0,0-1 0,3 21 0,-2-30 0,0 0 0,0 0 0,0 0 0,1-1 0,-1 1 0,0 0 0,0 0 0,1-1 0,-1 1 0,0 0 0,1-1 0,-1 1 0,1 0 0,-1-1 0,1 1 0,-1 0 0,1-1 0,-1 1 0,1-1 0,0 1 0,0-1 0,-1 0 0,1 0 0,-1 0 0,1 0 0,-1 0 0,1 0 0,-1 0 0,1 0 0,-1 0 0,1 0 0,-1-1 0,1 1 0,-1 0 0,0 0 0,1 0 0,-1-1 0,1 1 0,-1 0 0,0-1 0,1 1 0,-1 0 0,1-1 0,2-2 0,-1 0 0,0-1 0,1 1 0,-1 0 0,3-8 0,-5 11 0,0 0 0,1 0 0,-1 0 0,0 0 0,0 0 0,1-1 0,-1 1 0,0 0 0,1 0 0,-1 0 0,0 0 0,1 0 0,-1 0 0,0 0 0,1 0 0,-1 0 0,0 1 0,0-1 0,1 0 0,-1 0 0,0 0 0,1 0 0,-1 0 0,0 0 0,0 1 0,1-1 0,-1 0 0,0 0 0,0 0 0,1 1 0,-1-1 0,0 0 0,1 1 0,15 12 0,-5-4 0,-9-8 0,1 1 0,-1-1 0,1 1 0,0-1 0,0 0 0,-1 0 0,1 0 0,0-1 0,0 1 0,0-1 0,0 1 0,0-1 0,0 0 0,0 0 0,0 0 0,0-1 0,0 1 0,0-1 0,0 1 0,5-3 0,-5 1 0,0 0 0,0 0 0,0 0 0,0 0 0,0 0 0,-1-1 0,0 1 0,1-1 0,-1 0 0,0 0 0,0 0 0,0 0 0,-1 0 0,1 0 0,-1 0 0,1 0 0,-1-1 0,1-3 0,5-26 0,-2 0 0,-1 0 0,0-51 0,-5 71 0,-1 12 0,-3 20 0,-1 23 0,2 0 0,2 1 0,3 43 0,0-81 0,-1 0 0,1-1 0,0 1 0,1-1 0,-1 0 0,1 1 0,-1-1 0,1 0 0,0 0 0,1 0 0,-1 0 0,5 5 0,-6-8 0,0 0 0,0 0 0,1 0 0,-1 0 0,0 0 0,0 0 0,0 0 0,1-1 0,-1 1 0,0 0 0,1-1 0,-1 0 0,1 1 0,-1-1 0,1 0 0,-1 1 0,2-1 0,-1 0 0,0-1 0,0 1 0,0-1 0,0 1 0,0-1 0,0 0 0,0 0 0,0 0 0,0 0 0,-1 0 0,1 0 0,0 0 0,-1-1 0,1 1 0,2-3 0,0-3 0,1 1 0,-1 0 0,-1-1 0,1 0 0,-1 0 0,0 0 0,-1 0 0,1 0 0,1-13 0,6-15 0,-6 31 0,-2 13 0,0 21 0,-1-21 0,-1-6 0,1 0 0,-1 0 0,1-1 0,0 1 0,0 0 0,0 0 0,0-1 0,0 1 0,1-1 0,-1 1 0,1-1 0,-1 0 0,1 1 0,0-1 0,0 0 0,0 0 0,0 0 0,1-1 0,-1 1 0,0 0 0,1-1 0,-1 0 0,1 1 0,0-1 0,-1 0 0,1 0 0,3 0 0,-3 0 0,-1-1 0,0 1 0,1-1 0,-1 0 0,1 0 0,-1 0 0,1 0 0,-1-1 0,1 1 0,-1-1 0,0 1 0,1-1 0,-1 0 0,0 0 0,1 0 0,-1 0 0,0-1 0,0 1 0,0 0 0,0-1 0,0 1 0,0-1 0,-1 0 0,1 0 0,0 0 0,-1 0 0,1 0 0,-1 0 0,0 0 0,0 0 0,2-4 0,4-24 0,-7 25 0,1 0 0,0 0 0,0 1 0,0-1 0,3-6 0,-2 12 0,-1 0 0,0 1 0,0-1 0,1 1 0,-1-1 0,0 1 0,-1-1 0,1 1 0,0-1 0,1 4 0,3 4 0,-4-6 0,1 0 0,0 0 0,0 0 0,1-1 0,-1 1 0,1-1 0,-1 0 0,1 1 0,0-1 0,0 0 0,3 1 0,-4-2 0,0 0 0,0-1 0,0 1 0,0-1 0,0 1 0,-1-1 0,1 0 0,0 0 0,0 0 0,0 0 0,0 0 0,0-1 0,0 1 0,0 0 0,-1-1 0,1 0 0,0 1 0,0-1 0,0 0 0,-1 0 0,3-1 0,18-10 0,-20 11 0,1 0 0,-1 0 0,0 0 0,1 0 0,-1 0 0,0-1 0,0 1 0,0-1 0,0 1 0,0-1 0,0 0 0,0 0 0,0 0 0,-1 0 0,1 0 0,-1 0 0,0-1 0,0 1 0,1 0 0,-1-1 0,-1 1 0,1-1 0,0 1 0,0-4 0,-1 2 0,1 0 0,-1 1 0,-1-1 0,1 1 0,0-1 0,-1 0 0,0 1 0,1-1 0,-4-5 0,4 8 0,0 1 0,0-1 0,-1 0 0,1 1 0,0-1 0,-1 1 0,1-1 0,0 1 0,-1-1 0,1 1 0,-1-1 0,1 1 0,-1 0 0,1-1 0,-1 1 0,1 0 0,-1-1 0,1 1 0,-1 0 0,0-1 0,1 1 0,-1 0 0,0 0 0,0 0 0,0 0 0,-1 1 0,1-1 0,0 0 0,0 1 0,0-1 0,0 1 0,0-1 0,0 1 0,0 0 0,1-1 0,-1 1 0,0 0 0,0 0 0,0 0 0,1-1 0,-1 1 0,-1 2 0,-2 3 0,0 1 0,1 0 0,-1 0 0,1 0 0,0 0 0,1 0 0,0 0 0,0 1 0,1-1 0,-1 1 0,2 0 0,-1-1 0,2 14 0,-1-19 0,0 1 0,0 0 0,0 0 0,1 0 0,-1 0 0,1 0 0,0-1 0,0 1 0,0 0 0,0-1 0,1 1 0,-1 0 0,1-1 0,-1 0 0,1 1 0,0-1 0,0 0 0,0 0 0,0 0 0,0 0 0,1 0 0,-1-1 0,0 1 0,1-1 0,-1 1 0,1-1 0,0 0 0,-1 0 0,1 0 0,0 0 0,0-1 0,0 1 0,0-1 0,-1 1 0,1-1 0,0 0 0,0 0 0,4-1 0,8-1-1365,0 0-5461</inkml:trace>
  <inkml:trace contextRef="#ctx0" brushRef="#br0" timeOffset="8062.36">5555 466 24575,'0'3'0,"0"7"0,-1 4 0,-1 2 0,1 2 0,-3-3 0,0 0 0,-3-2 0,1-4-8191</inkml:trace>
</inkml:ink>
</file>

<file path=xl/ink/ink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20:49.14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24 29 24575,'-10'-17'0,"2"5"0,7 13 0,1 1 0,-1-1 0,1 0 0,-1 0 0,1 1 0,-1-1 0,1 0 0,0 1 0,0-1 0,0 0 0,0 1 0,0-1 0,0 0 0,0 3 0,-2 309 0,3-185 0,-1-111 0,0-9 0,-1-1 0,1 0 0,1 0 0,-1 1 0,1-1 0,1 0 0,-1 0 0,1 0 0,6 14 0,-8-20-49,0 0 1,1-1-1,-1 1 0,1 0 0,-1 0 1,1 0-1,0-1 0,-1 1 0,1 0 1,0-1-1,-1 1 0,1 0 0,0-1 1,0 1-1,-1-1 0,1 1 0,0-1 1,0 0-1,0 1 0,0-1 0,0 0 1,0 0-1,0 1 0,0-1 0,0 0 0,0 0 1,1 0-1,10-3-6777</inkml:trace>
  <inkml:trace contextRef="#ctx0" brushRef="#br0" timeOffset="366.19">69 449 24575,'0'-3'-49,"1"0"0,-1-1 0,1 1 0,-1 0-1,1-1 1,0 1 0,0 0 0,1 0 0,-1 0-1,1 0 1,-1 0 0,1 0 0,0 0 0,0 0 0,0 1-1,0-1 1,1 1 0,-1 0 0,1 0 0,0-1-1,5-2 1,-6 4 85,0 0 0,1 0 0,-1 0 1,0 0-1,1 0 0,-1 0 0,1 1 0,-1-1 0,1 1 0,-1 0 0,1 0 0,-1 0 0,1 0 0,-1 0 0,1 0 0,-1 1 0,1-1 0,-1 1 1,1 0-1,-1 0 0,0-1 0,1 2 0,-1-1 0,0 0 0,0 0 0,0 1 0,0-1 0,0 1 0,2 2 0,0 0-36,0 1 0,0-1 0,-1 1 0,0 0 0,0 0 0,0 0 0,0 1 0,-1-1 0,0 0 0,0 1 0,-1 0 0,0-1 0,1 1 0,-2 0 0,1 0 0,-1-1 0,0 9 0,0-21 0,1-25 0,0 29 0,0 0 0,0 0 0,0-1 0,1 1 0,-1 1 0,1-1 0,0 0 0,0 0 0,0 1 0,0-1 0,0 1 0,0-1 0,1 1 0,-1 0 0,1 0 0,0 0 0,0 0 0,-1 1 0,7-4 0,-7 5 0,0-1 0,0 1 0,0 0 0,0-1 0,0 1 0,0 0 0,0 0 0,0 0 0,0 1 0,0-1 0,0 0 0,0 1 0,0-1 0,-1 1 0,1-1 0,0 1 0,0 0 0,0 0 0,-1 0 0,1 0 0,0 0 0,-1 1 0,1-1 0,-1 0 0,0 1 0,1-1 0,-1 1 0,0-1 0,0 1 0,0 0 0,0-1 0,0 1 0,0 0 0,1 3 0,13 43 119,-7-18-1603,-3-14-5342</inkml:trace>
  <inkml:trace contextRef="#ctx0" brushRef="#br0" timeOffset="817.17">505 419 24575,'0'-6'0,"0"-1"0,-1 1 0,1 0 0,-1 0 0,-3-11 0,3 16 0,1 0 0,0 1 0,-1-1 0,1 0 0,0 0 0,-1 1 0,1-1 0,-1 0 0,1 1 0,-1-1 0,0 0 0,1 1 0,-1-1 0,0 1 0,1-1 0,-1 1 0,0-1 0,0 1 0,1-1 0,-2 1 0,1 0 0,-1 0 0,1 0 0,0 0 0,-1 0 0,1 0 0,0 0 0,-1 1 0,1-1 0,0 0 0,0 1 0,-1-1 0,1 1 0,0-1 0,0 1 0,0 0 0,0 0 0,-2 1 0,-2 3 0,0-1 0,1 1 0,-1 0 0,1 0 0,0 0 0,1 1 0,-1-1 0,1 1 0,0 0 0,1 0 0,-1 0 0,1 1 0,-1 6 0,2-10 0,0 0 0,0-1 0,1 1 0,0 0 0,-1-1 0,1 1 0,0 0 0,0-1 0,1 1 0,-1 0 0,0-1 0,1 1 0,0 0 0,-1-1 0,1 1 0,0-1 0,0 1 0,1-1 0,-1 1 0,1-1 0,-1 0 0,1 0 0,-1 0 0,1 0 0,0 0 0,0 0 0,0 0 0,0 0 0,1-1 0,-1 1 0,0-1 0,1 0 0,4 2 0,-5-2 0,0 0 0,0-1 0,0 1 0,0-1 0,0 0 0,1 0 0,-1 0 0,0 0 0,0 0 0,0 0 0,0 0 0,1-1 0,-1 1 0,0-1 0,0 1 0,0-1 0,0 0 0,0 0 0,0 0 0,0 0 0,0 0 0,0 0 0,-1-1 0,1 1 0,0-1 0,-1 1 0,1-1 0,-1 0 0,0 1 0,1-1 0,-1 0 0,0 0 0,1-2 0,1-3 0,1-1 0,-1 1 0,-1-1 0,1 0 0,-1 0 0,-1 0 0,2-15 0,-4-219 0,-1 220 0,0 30 0,0 36 0,2-34 0,-1 40 0,3 0 0,2-1 0,17 82 0,-13-107-1365,1-7-5461</inkml:trace>
  <inkml:trace contextRef="#ctx0" brushRef="#br0" timeOffset="1219.72">670 457 24575,'1'1'0,"1"0"0,0 0 0,0-1 0,0 1 0,-1 0 0,1-1 0,0 1 0,0-1 0,0 0 0,0 0 0,0 1 0,0-1 0,3-1 0,-2 1 0,-1 0 0,1-1 0,-1 1 0,1-1 0,-1 1 0,1-1 0,-1 0 0,0 0 0,1 0 0,-1 0 0,0-1 0,0 1 0,0 0 0,0-1 0,0 0 0,2-2 0,-3 3 0,0 0 0,0 0 0,0 0 0,0 0 0,0-1 0,0 1 0,-1 0 0,1 0 0,-1-1 0,1 1 0,-1-1 0,1 1 0,-1 0 0,0-1 0,1 1 0,-1-1 0,0 1 0,0-1 0,0 1 0,0-1 0,-1 1 0,1 0 0,0-1 0,-1 1 0,1-1 0,-1 1 0,1 0 0,-1-1 0,-1-1 0,2 2 0,0 1 0,-1-1 0,1 1 0,0-1 0,-1 1 0,1-1 0,-1 1 0,1-1 0,-1 1 0,1 0 0,-1-1 0,1 1 0,-1 0 0,1-1 0,-1 1 0,1 0 0,-1-1 0,0 1 0,1 0 0,-1 0 0,1 0 0,-1 0 0,0 0 0,1 0 0,-1 0 0,0 0 0,1 0 0,-1 0 0,1 0 0,-1 0 0,0 0 0,1 0 0,-1 1 0,1-1 0,-1 0 0,1 0 0,-1 1 0,0-1 0,1 0 0,-1 1 0,1-1 0,-1 1 0,1-1 0,0 0 0,-1 1 0,1-1 0,-1 1 0,1-1 0,-1 2 0,-1 1 0,-1 1 0,0 0 0,1 0 0,0 0 0,-3 6 0,2-2 0,0 1 0,0-1 0,1 0 0,1 1 0,-1 0 0,1-1 0,1 1 0,0 0 0,1 12 0,-1-19 0,0 1 0,1-1 0,0 1 0,-1-1 0,1 1 0,0-1 0,0 0 0,0 1 0,0-1 0,1 0 0,-1 0 0,1 0 0,-1 0 0,1 0 0,0 0 0,0-1 0,0 1 0,-1 0 0,2-1 0,-1 1 0,0-1 0,0 0 0,0 0 0,1 0 0,-1 0 0,0 0 0,1 0 0,-1-1 0,1 1 0,-1-1 0,1 0 0,-1 0 0,1 0 0,-1 0 0,1 0 0,3-1 0,-4 1 6,0 0 0,0 0-1,-1-1 1,1 1 0,0-1-1,0 1 1,0-1 0,-1 0-1,1 1 1,-1-1 0,1 0 0,0 0-1,-1 0 1,1-1 0,-1 1-1,0 0 1,1 0 0,-1-1-1,0 1 1,1-2 0,0-1-192,0 0 1,0 1-1,-1-1 0,1 0 1,-1 0-1,0 0 1,1-7-1,0-10-6640</inkml:trace>
  <inkml:trace contextRef="#ctx0" brushRef="#br0" timeOffset="1357.3">819 404 24575,'0'1'0,"0"6"0,3 4 0,1 3 0,3 1 0,0 1 0,4-2 0,-1 1 0,2-1 0,-1-3 0,0-2 0,-2-6 0,-2-3-8191</inkml:trace>
  <inkml:trace contextRef="#ctx0" brushRef="#br0" timeOffset="1531.65">917 442 24575,'-1'-4'-2001,"-1"9"2001,-4 5 645,-5 6-645,-3 5 330,-2 4-330,1 1 1026,0-2-1026,1-2 0,5-3 0,2-4-8191</inkml:trace>
  <inkml:trace contextRef="#ctx0" brushRef="#br0" timeOffset="2091.71">1420 336 24575,'0'-35'0,"0"30"0,0 11 0,0 218 0,0-359 0,2 132 0,2 9 0,8 22 0,2 4 0,-11-28-76,-1 1 1,1-1-1,1 1 0,-1-1 0,0 0 0,1 0 0,0-1 0,0 1 1,0-1-1,0 0 0,1 0 0,-1 0 0,1-1 0,0 1 1,-1-1-1,1 0 0,9 2 0,-1-3-6750</inkml:trace>
  <inkml:trace contextRef="#ctx0" brushRef="#br0" timeOffset="2327.19">1593 224 24575,'0'-4'-1106,"0"2"1106,-3 4 545,0 6-545,0 8 186,-3 8-186,1 5 93,1 3-93,1 1 282,1-3-282,0-4 0,2-3 0,1-5 0,5-5 0,3-6 0,1-3-8191</inkml:trace>
  <inkml:trace contextRef="#ctx0" brushRef="#br0" timeOffset="2612">1653 396 24575,'-14'17'0,"13"-14"0,0-1 0,0 1 0,1-1 0,-1 1 0,0 0 0,1 0 0,0-1 0,0 1 0,0 0 0,0-1 0,0 1 0,0 0 0,1-1 0,-1 1 0,3 4 0,-3-5 0,1-1 0,0 0 0,-1 1 0,1-1 0,0 0 0,0 0 0,0 1 0,0-1 0,0 0 0,0 0 0,1 0 0,-1 0 0,0 0 0,0 0 0,1-1 0,-1 1 0,1 0 0,-1-1 0,1 1 0,-1-1 0,1 1 0,-1-1 0,1 0 0,-1 0 0,1 1 0,-1-1 0,1 0 0,2-1 0,-3 1 0,1 0 0,-1-1 0,1 1 0,-1-1 0,0 0 0,1 1 0,-1-1 0,0 0 0,1 0 0,-1 0 0,0 0 0,0 0 0,0 0 0,0 0 0,0 0 0,0 0 0,0-1 0,0 1 0,0 0 0,-1-1 0,1 1 0,0 0 0,-1-1 0,0 1 0,1-1 0,-1 1 0,0-1 0,1 1 0,-1-1 0,0-2 0,0 1 0,1-1 0,-1 0 0,0 0 0,-1 0 0,1 1 0,0-1 0,-1 0 0,0 1 0,0-1 0,0 0 0,-3-4 0,4 7-54,-1 0-1,1-1 0,-1 1 1,0 0-1,0 0 1,1 0-1,-1 0 0,0 0 1,0 0-1,0 1 1,0-1-1,0 0 0,0 0 1,0 1-1,0-1 0,0 0 1,-1 1-1,1-1 1,0 1-1,0 0 0,-1-1 1,1 1-1,0 0 1,-2 0-1,-3 2-6771</inkml:trace>
  <inkml:trace contextRef="#ctx0" brushRef="#br0" timeOffset="2765.24">1803 427 24575,'0'0'-8191</inkml:trace>
  <inkml:trace contextRef="#ctx0" brushRef="#br0" timeOffset="3078.91">2118 464 24575,'0'1'0,"0"4"0,0 2 0,0 4 0,0 2 0,-2 1 0,-4 2 0,-3 1 0,-3-2 0,-2 0 0,2-3-8191</inkml:trace>
</inkml:ink>
</file>

<file path=xl/ink/ink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20:40.54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35 110 24575,'-1'-3'0,"0"0"0,0-1 0,0 1 0,-1 0 0,1 0 0,-1 0 0,0 0 0,-3-4 0,-2-3 0,0 1 0,3 10 0,4 0 0,0 0 0,0-1 0,0 1 0,0 0 0,0 0 0,0 0 0,1 0 0,-1 0 0,0 0 0,1 0 0,-1-1 0,1 1 0,-1 0 0,1 0 0,-1 0 0,1-1 0,-1 1 0,1 0 0,1 0 0,2 3 0,1 0 0,0-1 0,0 1 0,0-1 0,1-1 0,-1 1 0,1-1 0,-1 0 0,1 0 0,0 0 0,-1-1 0,10 1 0,10 1 0,39-2 0,-57-1 0,20 1 0,1-2 0,0-2 0,-1 0 0,44-12 0,-70 15 0,0 0 0,1 0 0,-1 0 0,0 0 0,0-1 0,0 1 0,-1-1 0,1 1 0,0 0 0,0-1 0,0 0 0,0 1 0,0-1 0,0 1 0,-1-1 0,1 0 0,0 0 0,0 1 0,0-3 0,-1 3 0,-1-1 0,1 1 0,-1-1 0,1 1 0,0-1 0,-1 1 0,1 0 0,-1-1 0,1 1 0,-1-1 0,0 1 0,1 0 0,-1 0 0,1-1 0,-1 1 0,0 0 0,1 0 0,-1 0 0,1-1 0,-1 1 0,-1 0 0,-42-4 0,42 4 0,1 0 0,-1 0 0,0 0 0,1 1 0,-1-1 0,1 1 0,-1-1 0,1 1 0,-1 0 0,1-1 0,-1 1 0,1 0 0,0 0 0,-1 0 0,1 0 0,0 0 0,0 0 0,0 1 0,0-1 0,0 0 0,0 0 0,0 1 0,0-1 0,0 1 0,1-1 0,-1 1 0,0-1 0,1 1 0,-1-1 0,1 1 0,0 1 0,-2 7 0,1 1 0,0-1 0,1 0 0,1 10 0,-1-4 0,0 63 0,4 152 0,-1-214-1365,0-5-5461</inkml:trace>
  <inkml:trace contextRef="#ctx0" brushRef="#br0" timeOffset="794.77">576 366 24575,'0'-8'-174,"0"0"0,-1 1 0,0-1 0,0 0 0,-3-9 0,4 16 196,0 0 0,-1 0-1,1 0 1,-1 0 0,1 0 0,-1 0-1,1 0 1,-1 0 0,1 0 0,-1 0-1,0 0 1,1 0 0,-1 1 0,0-1-1,0 0 1,0 0 0,0 1 0,0-1-1,0 1 1,0-1 0,0 1 0,0-1-1,0 1 1,0 0 0,0-1 0,0 1-1,0 0 1,0 0 0,0 0 0,0-1-1,0 1 1,0 1 0,-1-1 0,1 0-1,0 0 1,0 0 0,0 0 0,0 1-1,0-1 1,0 1 0,0-1 0,0 1-1,0-1 1,0 1 0,0-1 0,0 1-1,-1 1 1,-2 1-22,1 0 0,-1 0 0,0 0 0,1 1 0,0 0 0,0-1 0,0 1 0,0 0 0,1 1 0,-1-1 0,1 0 0,0 1 0,1-1 0,-3 7 0,4-9 0,-1 0 0,0 0 0,1 1 0,-1-1 0,1 0 0,0 1 0,-1-1 0,1 0 0,0 1 0,1-1 0,-1 0 0,0 1 0,1-1 0,-1 0 0,1 0 0,0 1 0,-1-1 0,1 0 0,0 0 0,1 0 0,-1 0 0,0 0 0,0 0 0,1 0 0,-1 0 0,1-1 0,0 1 0,0-1 0,-1 1 0,5 2 0,-5-4 0,1 1 0,-1 0 0,1-1 0,-1 1 0,0-1 0,1 1 0,-1-1 0,1 0 0,0 1 0,-1-1 0,1 0 0,-1 0 0,1 0 0,-1 0 0,1-1 0,-1 1 0,1 0 0,-1-1 0,1 1 0,-1-1 0,1 1 0,-1-1 0,1 0 0,-1 1 0,0-1 0,2-1 0,1-2 0,1-1 0,-2 1 0,1 0 0,0-1 0,4-8 0,2-2 0,-10 15 0,0 0 0,0-1 0,0 1 0,1 0 0,-1 0 0,0 0 0,0 0 0,0 0 0,1 0 0,-1 0 0,0 0 0,0 0 0,0 0 0,1 0 0,-1 0 0,0 0 0,0 0 0,0 0 0,0 0 0,1 0 0,-1 1 0,0-1 0,0 0 0,0 0 0,0 0 0,1 0 0,-1 0 0,0 0 0,0 0 0,0 1 0,0-1 0,0 0 0,1 0 0,-1 0 0,0 0 0,0 1 0,0-1 0,0 0 0,0 0 0,0 0 0,0 0 0,0 1 0,0-1 0,0 0 0,0 0 0,0 0 0,0 1 0,0-1 0,0 0 0,0 0 0,0 0 0,0 0 0,0 1 0,0-1 0,5 18 0,-3-10 0,-1-4 0,0-1 0,0 0 0,1 0 0,-1 0 0,1 0 0,0 0 0,0 0 0,0 0 0,0-1 0,0 1 0,1-1 0,-1 1 0,1-1 0,0 0 0,-1 0 0,1 0 0,0 0 0,0-1 0,0 1 0,1-1 0,-1 0 0,6 2 0,-6-3 0,0 0 0,0 0 0,0 0 0,-1 0 0,1 0 0,0-1 0,0 1 0,0-1 0,0 0 0,-1 0 0,1 0 0,0 0 0,-1-1 0,1 1 0,-1-1 0,1 1 0,-1-1 0,0 0 0,0 0 0,0 0 0,0 0 0,0 0 0,0 0 0,0-1 0,-1 1 0,1-1 0,1-3 0,2-5 0,0 0 0,-1 0 0,0-1 0,-1 1 0,-1-1 0,3-18 0,-1-73 0,-3 72 0,-1 15 0,-1 31 0,0 17 0,-2 32 0,-13 65 0,16-130 0,0 1 0,0 0 0,0 0 0,0 0 0,0 0 0,0 0 0,0 0 0,0 0 0,0-1 0,0 1 0,1 0 0,-1 0 0,0 0 0,0 0 0,0 0 0,0 0 0,0 0 0,0 0 0,0 0 0,0 0 0,1 0 0,-1 0 0,0 0 0,0-1 0,0 1 0,0 0 0,0 0 0,0 0 0,1 0 0,-1 0 0,0 0 0,0 0 0,0 0 0,0 0 0,0 0 0,0 0 0,0 1 0,1-1 0,-1 0 0,0 0 0,0 0 0,0 0 0,0 0 0,0 0 0,0 0 0,0 0 0,1 0 0,-1 0 0,0 0 0,0 0 0,0 0 0,0 1 0,0-1 0,0 0 0,0 0 0,0 0 0,0 0 0,0 0 0,0 0 0,0 0 0,0 1 0,0-1 0,0 0 0,0 0 0,0 0 0,0 0 0,0 0 0,0 1 0,17-14 0,-12 9 0,-1 0 0,1 0 0,0 0 0,1 1 0,-1 0 0,11-5 0,-14 8 0,0 0 0,0 0 0,0 0 0,0 0 0,0 0 0,0 0 0,0 1 0,-1-1 0,1 0 0,0 1 0,0 0 0,0-1 0,0 1 0,-1 0 0,1 0 0,0 0 0,-1 0 0,1 0 0,-1 0 0,1 1 0,-1-1 0,1 0 0,-1 1 0,0-1 0,0 1 0,0-1 0,0 1 0,0 0 0,0 0 0,0-1 0,-1 1 0,1 0 0,0 0 0,-1 0 0,0 0 0,1 0 0,-1 3 0,1-1 0,-1-1 0,0 1 0,1-1 0,-1 1 0,-1-1 0,1 0 0,0 1 0,-1-1 0,0 1 0,0-1 0,0 0 0,0 1 0,0-1 0,-1 0 0,1 0 0,-1 0 0,0 0 0,0 0 0,0-1 0,0 1 0,-3 2 0,2-3 8,1-1 0,0 1 0,-1-1 0,1 0 0,-1 0 0,0 0 0,1 0 0,-1 0 0,0 0 0,1-1 0,-1 1 0,0-1 0,0 0 0,-2 0 0,3 0-50,1 0-1,0-1 1,0 1-1,0 0 1,0-1-1,0 1 1,-1 0 0,1-1-1,0 1 1,0-1-1,0 0 1,0 1-1,0-1 1,1 0 0,-1 0-1,0 1 1,0-1-1,0 0 1,1 0-1,-1 0 1,0 0 0,1 0-1,-1 0 1,1 0-1,-1 0 1,1 0-1,-1-1 1,1 1 0,0 0-1,0 0 1,0 0-1,-1 0 1,1-1-1,0 0 1,1-16-6784</inkml:trace>
  <inkml:trace contextRef="#ctx0" brushRef="#br0" timeOffset="1362.27">996 208 24575,'-1'78'0,"3"134"0,-2-210 0,1 1 0,-1 0 0,1 0 0,-1-1 0,1 1 0,0-1 0,0 1 0,0 0 0,0-1 0,0 0 0,1 1 0,-1-1 0,1 0 0,0 0 0,0 1 0,-1-1 0,5 3 0,-5-5 0,1 1 0,-1 0 0,0-1 0,1 1 0,-1-1 0,1 0 0,-1 1 0,0-1 0,1 0 0,-1 0 0,1 0 0,-1 0 0,1 0 0,-1 0 0,0 0 0,1-1 0,-1 1 0,1 0 0,-1-1 0,0 1 0,1-1 0,-1 1 0,0-1 0,1 0 0,-1 0 0,0 0 0,0 1 0,0-1 0,0 0 0,0 0 0,0-1 0,0 1 0,0 0 0,1-2 0,3-5 0,0 0 0,0 1 0,-1-1 0,3-10 0,-4 11 0,0 1 0,0-1 0,0 1 0,1-1 0,0 1 0,8-9 0,-12 15 0,0 0 0,1-1 0,-1 1 0,0 0 0,0 0 0,1 0 0,-1 0 0,0 0 0,0 0 0,1 0 0,-1 0 0,0 0 0,0 0 0,1-1 0,-1 1 0,0 1 0,1-1 0,-1 0 0,0 0 0,0 0 0,1 0 0,-1 0 0,0 0 0,0 0 0,1 0 0,-1 0 0,0 0 0,0 1 0,1-1 0,-1 0 0,0 0 0,0 0 0,0 0 0,0 1 0,1-1 0,-1 0 0,0 0 0,0 0 0,0 1 0,9 12 0,-6-7 0,-2-5 0,0 0 0,0 0 0,-1-1 0,1 1 0,0 0 0,0 0 0,0 0 0,0-1 0,0 1 0,1-1 0,-1 1 0,0-1 0,0 1 0,0-1 0,0 1 0,1-1 0,-1 0 0,0 0 0,0 0 0,0 0 0,1 0 0,-1 0 0,0 0 0,2 0 0,0-1 0,-1 0 0,0 0 0,1 0 0,-1 0 0,0 0 0,0-1 0,0 1 0,0-1 0,0 1 0,0-1 0,0 0 0,1-2 0,-1 2 0,0 0 0,0-1 0,0 1 0,0-1 0,0 0 0,-1 0 0,0 1 0,1-1 0,-1 0 0,0 0 0,0 0 0,-1 0 0,1 0 0,0-1 0,-1 1 0,0 0 0,0 0 0,0 0 0,0 0 0,-2-6 0,2 8 0,0 0 0,0 1 0,-1-1 0,1 0 0,0 1 0,-1-1 0,1 1 0,-1-1 0,1 0 0,-1 1 0,1-1 0,-1 1 0,1-1 0,-1 1 0,0 0 0,1-1 0,-1 1 0,1-1 0,-1 1 0,0 0 0,0 0 0,1-1 0,-1 1 0,0 0 0,1 0 0,-2 0 0,0 0 0,1 0 0,-1 1 0,1-1 0,-1 0 0,1 1 0,-1-1 0,1 1 0,-1 0 0,1-1 0,0 1 0,-1 0 0,0 1 0,-2 2 0,0-1 0,0 1 0,0 0 0,0 0 0,1 0 0,-4 7 0,4-5 0,0-1 0,0 1 0,1 0 0,0 0 0,0 0 0,1 0 0,0 1 0,0-1 0,0 10 0,1-14 0,0 0 0,0 0 0,0 0 0,0 0 0,1 0 0,-1 0 0,1 0 0,-1 0 0,1 0 0,0 0 0,0 0 0,0 0 0,0-1 0,0 1 0,0 0 0,0-1 0,1 1 0,-1-1 0,1 1 0,-1-1 0,1 0 0,-1 0 0,1 0 0,0 0 0,-1 0 0,1 0 0,0 0 0,0 0 0,0 0 0,0-1 0,0 1 0,0-1 0,4 1 0,1-1-136,0 0-1,0 0 1,0-1-1,0 0 1,0 0-1,-1 0 1,1-1-1,0 0 0,8-4 1,13-5-6690</inkml:trace>
  <inkml:trace contextRef="#ctx0" brushRef="#br0" timeOffset="2006.52">1912 141 24575,'4'-22'0,"-3"20"0,-3 15 0,-56 214 0,16-68 0,84-256 0,-13 7 0,62-164 0,-89 249 0,0 0 0,1 0 0,-1 0 0,1 1 0,0-1 0,6-5 0,-9 9 0,1 1 0,-1 0 0,0-1 0,0 1 0,1 0 0,-1 0 0,0-1 0,1 1 0,-1 0 0,1 0 0,-1 0 0,0-1 0,1 1 0,-1 0 0,1 0 0,-1 0 0,0 0 0,1 0 0,-1 0 0,1 0 0,-1 0 0,0 0 0,1 0 0,-1 0 0,1 0 0,-1 0 0,0 0 0,1 0 0,-1 1 0,1-1 0,-1 0 0,1 1 0,0 1 0,0-1 0,0 0 0,0 1 0,0-1 0,-1 0 0,1 1 0,-1-1 0,1 1 0,-1-1 0,1 1 0,-1-1 0,0 3 0,15 133 6,-12-96-280,1 0 0,2 0-1,2-1 1,15 49 0,-17-74-6552</inkml:trace>
  <inkml:trace contextRef="#ctx0" brushRef="#br0" timeOffset="2510.15">1822 366 24575,'11'-4'0,"1"0"0,-1-1 0,16-9 0,0 0 0,10-3 0,2-2 0,79-26 0,-116 44 0,0 0 0,0 1 0,0-1 0,0 1 0,0-1 0,0 1 0,0 0 0,0 0 0,0 0 0,0 0 0,0 0 0,0 1 0,0-1 0,0 0 0,0 1 0,0 0 0,0-1 0,0 1 0,-1 0 0,1 0 0,0 0 0,1 1 0,1 2 0,-1-1 0,-1 1 0,1 0 0,-1 0 0,1 0 0,-1 1 0,0-1 0,2 7 0,7 13 0,8 19 0,-18-40 0,0 0 0,0-1 0,-1 1 0,1-1 0,-1 1 0,1 0 0,-1-1 0,0 1 0,0 0 0,-1 0 0,1-1 0,0 1 0,-2 3 0,2-6 0,0 0 0,0 1 0,0-1 0,0 0 0,0 0 0,0 0 0,0 1 0,0-1 0,0 0 0,0 0 0,0 0 0,0 1 0,0-1 0,-1 0 0,1 0 0,0 0 0,0 0 0,0 1 0,0-1 0,0 0 0,-1 0 0,1 0 0,0 0 0,0 0 0,0 0 0,0 1 0,-1-1 0,1 0 0,0 0 0,0 0 0,0 0 0,-1 0 0,1 0 0,0 0 0,0 0 0,0 0 0,-1 0 0,-4-7 0,1-14 0,3 14 10,1 0 0,0 1 0,0-1 0,1 0 0,0 0 0,0 1 0,1-1 0,0 1 0,0-1 0,1 1 0,4-10 0,-5 12-78,0 1 1,0 0-1,1 0 1,-1 0-1,1 0 1,-1 0-1,1 1 1,0-1-1,0 1 1,0 0-1,1 0 1,-1 0-1,0 0 1,1 0-1,-1 1 1,1-1-1,0 1 1,-1 0-1,1 0 1,0 0-1,7 0 1,3 1-6759</inkml:trace>
  <inkml:trace contextRef="#ctx0" brushRef="#br0" timeOffset="2871.04">2385 246 24575,'1'0'0,"0"0"0,0 1 0,0-1 0,0 0 0,0 1 0,0-1 0,0 1 0,0-1 0,0 1 0,0 0 0,0-1 0,0 1 0,0 0 0,-1 0 0,1 0 0,0-1 0,-1 1 0,1 0 0,0 0 0,-1 0 0,1 0 0,-1 0 0,1 0 0,-1 0 0,0 1 0,1 0 0,5 31 0,-5-32 0,1 16 0,-1 0 0,0 0 0,-3 31 0,-1-40 0,2-14 0,2-16 0,3 5 0,1 1 0,0 0 0,2 0 0,0 0 0,0 1 0,2 0 0,0 1 0,20-26 0,-27 38-52,0 0-1,0-1 1,0 1-1,0 0 1,0 1-1,0-1 1,0 0-1,1 1 1,-1-1-1,1 1 1,-1-1-1,1 1 1,-1 0-1,1 0 1,0 1-1,0-1 1,-1 0-1,1 1 1,0 0-1,0-1 0,0 1 1,-1 0-1,1 1 1,0-1-1,5 1 1,10 8-6774</inkml:trace>
  <inkml:trace contextRef="#ctx0" brushRef="#br0" timeOffset="3761.07">2745 275 24575,'0'-1'0,"0"-8"0,0-1 0,-1 0 0,0 0 0,-3-12 0,4 21 0,0 0 0,-1-1 0,1 1 0,-1 0 0,1 0 0,-1 0 0,1 0 0,-1 0 0,0 0 0,0 0 0,1 0 0,-1 0 0,0 0 0,0 0 0,0 1 0,0-1 0,0 0 0,-1 0 0,0 1 0,1-1 0,0 1 0,0 0 0,-1 0 0,1 0 0,0 0 0,-1 1 0,1-1 0,0 0 0,-1 0 0,1 1 0,0-1 0,0 1 0,0-1 0,-1 1 0,1 0 0,0-1 0,0 1 0,0 0 0,0 0 0,-1 1 0,-5 4 0,1-1 0,1 2 0,-1-1 0,1 0 0,0 1 0,1 0 0,-6 11 0,9-15 0,0 0 0,0-1 0,0 1 0,0 0 0,0-1 0,1 1 0,-1 0 0,1 0 0,0-1 0,0 1 0,0 5 0,0-7 0,1 0 0,-1 1 0,1-1 0,-1 1 0,1-1 0,0 0 0,-1 0 0,1 1 0,0-1 0,0 0 0,0 0 0,0 0 0,0 0 0,0 0 0,0 0 0,0 0 0,1 0 0,-1 0 0,0-1 0,1 1 0,-1 0 0,0-1 0,3 1 0,-3 0 0,1-1 0,0 1 0,0-1 0,0 1 0,0-1 0,0 0 0,0 0 0,0 0 0,0 0 0,0 0 0,0-1 0,0 1 0,0-1 0,0 1 0,0-1 0,-1 1 0,1-1 0,0 0 0,0 0 0,-1 0 0,1 0 0,0 0 0,-1-1 0,1 1 0,-1 0 0,0-1 0,1 1 0,-1-1 0,0 1 0,0-1 0,0 0 0,1-2 0,3-4 0,-1-1 0,0 0 0,-1 0 0,0 0 0,2-10 0,-6 24 0,1 0 0,0-1 0,0 1 0,0 0 0,0 0 0,1 0 0,-1 0 0,1-1 0,1 1 0,-1 0 0,1-1 0,-1 1 0,4 4 0,-4-6 0,0-1 0,1 1 0,0 0 0,-1-1 0,1 1 0,0-1 0,0 0 0,0 0 0,1 0 0,-1 0 0,0 0 0,1 0 0,-1 0 0,1-1 0,0 1 0,0-1 0,-1 0 0,1 0 0,0 0 0,0 0 0,0 0 0,0-1 0,0 1 0,4-1 0,-5 0 0,0 0 0,-1 0 0,1-1 0,-1 1 0,1 0 0,0-1 0,-1 1 0,1-1 0,-1 0 0,0 0 0,1 1 0,-1-1 0,1 0 0,-1 0 0,0 0 0,0 0 0,0-1 0,1 1 0,0-2 0,1-1 0,-1 0 0,0 0 0,0 0 0,0 0 0,-1 0 0,3-7 0,2-34 0,-6 49 0,1 0 0,-1 0 0,1 0 0,0 1 0,0-1 0,0 0 0,1 0 0,-1 0 0,1 0 0,0-1 0,0 1 0,0 0 0,1-1 0,3 5 0,-4-6 0,0 0 0,0 0 0,-1 0 0,1 0 0,0-1 0,0 1 0,1-1 0,-1 1 0,0-1 0,0 0 0,1 0 0,-1 0 0,1 0 0,-1 0 0,1-1 0,-1 1 0,1-1 0,-1 0 0,1 1 0,-1-1 0,1 0 0,0-1 0,-1 1 0,1 0 0,3-2 0,-5 2 0,1-1 0,-1 0 0,0 0 0,0 1 0,0-1 0,0 0 0,0 0 0,0 0 0,0 0 0,0 0 0,0 0 0,-1 0 0,1-1 0,0 1 0,-1 0 0,1 0 0,0-3 0,6-28 0,-6 9 0,-2 20 0,0 9 0,-11 252 0,-6 88 0,16-332 0,-4 36 0,5-46 0,1-1 0,-1 0 0,0 0 0,-1 0 0,1 0 0,0 0 0,-1 0 0,1-1 0,-1 1 0,0 0 0,0-1 0,-3 4 0,4-6 0,1 1 0,-1-1 0,1 1 0,-1-1 0,0 0 0,1 1 0,-1-1 0,1 0 0,-1 1 0,0-1 0,1 0 0,-1 0 0,0 0 0,1 0 0,-1 0 0,0 0 0,0 1 0,1-1 0,-1-1 0,0 1 0,1 0 0,-1 0 0,0 0 0,1 0 0,-1 0 0,-1-1 0,1 0 0,-1 0 0,1 0 0,-1 0 0,1-1 0,-1 1 0,1 0 0,0-1 0,-1 1 0,-1-3 0,-1-4 0,0 1 0,0-1 0,-4-11 0,5 10 0,0 0 0,1 0 0,0-1 0,0 1 0,1-1 0,0 1 0,1-1 0,0 1 0,0-1 0,1 1 0,1-1 0,-1 1 0,1-1 0,7-16 0,-5 15 0,2 1 0,0-1 0,0 1 0,0 0 0,1 0 0,1 1 0,0 0 0,0 0 0,1 1 0,0 0 0,16-10 0,72-40-1365,-79 49-5461</inkml:trace>
  <inkml:trace contextRef="#ctx0" brushRef="#br0" timeOffset="3930.11">3233 538 24575,'0'3'0,"0"7"0,0 5 0,-1 1 0,-1 1 0,-2-2 0,-1-4-8191</inkml:trace>
  <inkml:trace contextRef="#ctx0" brushRef="#br0" timeOffset="6793.72">3841 163 24575,'0'-8'-1192,"0"-5"817,0-1 0,-3-17 0,2 28 429,1 1-1,0-1 0,-1 1 0,0 0 0,1 0 0,-1-1 1,0 1-1,0 0 0,0 0 0,0 0 0,-1 0 0,1 0 0,-1 0 1,1 0-1,-1 1 0,1-1 0,-1 0 0,0 1 0,0-1 1,-3-1-1,4 3-14,0 0 1,0 0-1,0 0 1,0 0-1,0 0 1,0 0-1,0 0 1,0 0-1,0 0 1,0 0-1,0 1 1,0-1 0,0 0-1,0 1 1,0-1-1,0 1 1,1-1-1,-1 1 1,0-1-1,0 1 1,0 0-1,1-1 1,-1 1-1,0 0 1,0 0-1,1-1 1,-1 1-1,1 0 1,-1 0-1,1 0 1,-1 2-1,-14 31-103,8-9 64,1 1 0,1-1 0,1 1 0,1 1 0,2-1 0,0 0 0,5 38 0,-3-58 0,0 1 0,0-1 0,1 0 0,0 0 0,0 0 0,0 0 0,1 0 0,0 0 0,0 0 0,0-1 0,1 1 0,8 8 0,-9-11 0,0 0 0,0-1 0,0 1 0,1-1 0,-1 0 0,0 0 0,1 0 0,0-1 0,-1 1 0,1-1 0,0 0 0,0 0 0,0 0 0,0 0 0,0-1 0,0 0 0,0 0 0,0 0 0,0 0 0,0 0 0,0-1 0,4-1 0,-4 1 0,0 0 0,0-1 0,1 0 0,-1 1 0,-1-1 0,1-1 0,0 1 0,0-1 0,-1 1 0,0-1 0,1 0 0,-1 0 0,0-1 0,-1 1 0,1-1 0,0 1 0,-1-1 0,0 0 0,3-6 0,-2 3 0,0 0 0,-1 0 0,0-1 0,0 1 0,-1-1 0,0 0 0,0 1 0,-1-1 0,1 0 0,-2-9 0,1 30 0,0-11 0,0 0 0,0 0 0,0 0 0,0 0 0,0 0 0,1 0 0,-1 0 0,1 0 0,-1 0 0,1 0 0,0 0 0,0 0 0,0 0 0,0 0 0,0-1 0,1 3 0,1-1 0,0 0 0,1-1 0,-1 1 0,0 0 0,1-1 0,0 0 0,-1 0 0,1 0 0,0-1 0,0 1 0,0-1 0,0 0 0,1 0 0,-1 0 0,0 0 0,6-1 0,-7 0 0,-1 1 0,0-1 0,0-1 0,0 1 0,1 0 0,-1 0 0,0-1 0,0 1 0,0-1 0,0 0 0,0 0 0,0 0 0,0 0 0,0 0 0,0 0 0,0 0 0,-1 0 0,1-1 0,0 1 0,-1-1 0,1 1 0,-1-1 0,0 0 0,1 0 0,-1 0 0,0 1 0,0-1 0,0 0 0,0 0 0,0 0 0,-1 0 0,1-1 0,0-2 0,-1 1 0,0 1 0,0-1 0,-1 0 0,1 0 0,-1 0 0,0 1 0,0-1 0,0 0 0,-1 1 0,1-1 0,-1 1 0,0-1 0,0 1 0,0 0 0,0 0 0,-1 0 0,1 0 0,-1 0 0,0 0 0,-4-3 0,5 5 0,1-1 0,-1 1 0,1 0 0,-1 0 0,0 0 0,1 0 0,-1 0 0,0 0 0,0 0 0,1 1 0,-1-1 0,0 1 0,0-1 0,0 1 0,0 0 0,0 0 0,0 0 0,0 0 0,0 0 0,0 0 0,0 0 0,1 1 0,-1-1 0,0 0 0,0 1 0,0 0 0,0 0 0,1-1 0,-1 1 0,0 0 0,0 0 0,1 0 0,-1 1 0,1-1 0,-1 0 0,1 1 0,0-1 0,0 1 0,-1-1 0,1 1 0,-1 1 0,-1 2 0,1 0 0,-1-1 0,1 1 0,0 0 0,0 1 0,1-1 0,0 0 0,-1 0 0,2 1 0,-1-1 0,1 11 0,0-14 0,0 1 0,0 0 0,1 0 0,0 0 0,0-1 0,-1 1 0,1 0 0,1-1 0,-1 1 0,0-1 0,1 1 0,-1-1 0,1 1 0,0-1 0,0 0 0,0 0 0,0 0 0,0 0 0,0 0 0,0-1 0,1 1 0,-1-1 0,1 1 0,2 0 0,1 1 0,0-1 0,1 0 0,-1 0 0,1 0 0,0-1 0,-1 0 0,1 0 0,0-1 0,0 0 0,-1 0 0,1-1 0,0 1 0,-1-1 0,1-1 0,0 1 0,-1-1 0,0-1 0,1 1 0,-1-1 0,0 0 0,0 0 0,0-1 0,-1 0 0,1 0 0,-1 0 0,0-1 0,0 1 0,-1-1 0,1 0 0,-1-1 0,0 1 0,0-1 0,-1 0 0,0 0 0,0 0 0,0 0 0,-1 0 0,0-1 0,2-6 0,-1-18 0,-2 1 0,0-1 0,-3 0 0,0 0 0,-13-57 0,14 83 0,1 1 0,0 1 0,-1-1 0,0 0 0,0 0 0,0 0 0,-1 1 0,1-1 0,-1 1 0,0-1 0,1 1 0,-4-5 0,4 8 0,1 0 0,0 0 0,0 0 0,-1 0 0,1 0 0,0 0 0,-1 0 0,1 0 0,0 0 0,0 0 0,-1 0 0,1 0 0,0 0 0,0 0 0,-1 0 0,1 0 0,0 0 0,-1 0 0,1 0 0,0 0 0,0 0 0,-1 0 0,1 0 0,0 1 0,0-1 0,0 0 0,-1 0 0,1 0 0,0 0 0,0 1 0,0-1 0,-1 0 0,1 0 0,0 0 0,0 1 0,0-1 0,0 0 0,-1 0 0,1 1 0,0-1 0,0 0 0,0 0 0,0 1 0,0-1 0,0 0 0,0 1 0,0-1 0,-4 17 0,0 30 0,2 0 0,2 0 0,9 77 0,-8-111 0,9 64 0,-9-69 0,1 1 0,1-1 0,-1 1 0,1-1 0,1 0 0,5 11 0,-9-19 3,1 1 0,-1-1-1,0 1 1,0-1 0,1 0-1,-1 1 1,0-1 0,1 1-1,-1-1 1,0 0 0,1 1-1,-1-1 1,1 0 0,-1 1-1,1-1 1,-1 0 0,1 0-1,-1 1 1,1-1 0,-1 0-1,1 0 1,-1 0 0,1 0-1,-1 0 1,1 0 0,-1 0-1,1 0 1,-1 0 0,1 0-1,-1 0 1,1 0 0,-1 0-1,1 0 1,-1 0 0,1 0-1,-1-1 1,1 1 0,-1 0-1,1 0 1,-1-1 0,16-15-1478,-8 3-5351</inkml:trace>
  <inkml:trace contextRef="#ctx0" brushRef="#br0" timeOffset="7093.95">4344 238 24575,'0'7'0,"1"-1"0,0 1 0,0 0 0,0-1 0,1 1 0,0-1 0,0 0 0,1 1 0,3 5 0,-5-10 0,0-1 0,0 1 0,0 0 0,0-1 0,0 1 0,0-1 0,0 1 0,0-1 0,1 0 0,-1 1 0,0-1 0,1 0 0,-1 0 0,1 0 0,0 0 0,-1 0 0,1 0 0,0-1 0,-1 1 0,1-1 0,0 1 0,0-1 0,0 1 0,0-1 0,-1 0 0,1 0 0,0 0 0,0 0 0,0 0 0,0 0 0,0-1 0,-1 1 0,1-1 0,0 1 0,0-1 0,2-1 0,-2 1 0,-1 0 0,1 0 0,0-1 0,-1 1 0,1-1 0,-1 1 0,0-1 0,1 0 0,-1 0 0,0 1 0,0-1 0,0 0 0,0 0 0,0 0 0,-1 0 0,1 0 0,0 0 0,-1 0 0,0 0 0,1 0 0,-1 0 0,0-4 0,0 3 0,0 1 0,0-1 0,1 1 0,-1-1 0,1 1 0,0-1 0,0 1 0,0-1 0,0 1 0,0 0 0,0-1 0,2-1 0,-2 3-62,-1 1 0,1-1 0,-1 1 0,1 0 0,0-1 0,-1 1 0,1 0 0,0-1 0,-1 1 0,1 0 0,0 0 0,-1 0-1,1 0 1,0 0 0,0-1 0,-1 1 0,1 1 0,0-1 0,-1 0 0,1 0 0,1 0 0,8 2-6764</inkml:trace>
  <inkml:trace contextRef="#ctx0" brushRef="#br0" timeOffset="7658.91">4576 238 24575,'8'73'0,"-8"-65"0,1-5 0,-1 1 0,0-1 0,0 0 0,0 0 0,-1 0 0,1 0 0,-1 0 0,-1 5 0,-2-27 0,4 9 0,0 0 0,1 0 0,0 0 0,3-15 0,-3 22 0,-1 0 0,1 0 0,0 1 0,0-1 0,0 0 0,0 0 0,0 1 0,1-1 0,-1 1 0,1-1 0,0 1 0,-1 0 0,1 0 0,0-1 0,0 1 0,1 0 0,-1 1 0,0-1 0,1 0 0,3-1 0,-5 3 0,0-1 0,1 1 0,-1 0 0,0 0 0,1 0 0,-1 0 0,0 1 0,1-1 0,-1 0 0,0 0 0,1 1 0,-1-1 0,0 1 0,0-1 0,1 1 0,-1 0 0,0-1 0,0 1 0,0 0 0,0 0 0,0 0 0,0 0 0,0 0 0,0 0 0,0 0 0,0 0 0,-1 0 0,1 0 0,1 3 0,2 4 0,1 0 0,-2 0 0,4 10 0,-6-14 0,11 30 0,5-86 0,-16 50 0,0 0 0,0 0 0,0 0 0,0 0 0,1 0 0,-1 0 0,1 0 0,-1 0 0,1 0 0,0 1 0,0-1 0,-1 1 0,1-1 0,0 1 0,1 0 0,-1 0 0,0 0 0,0 0 0,0 0 0,5-1 0,-5 2 0,-1 0 0,1 0 0,0 1 0,-1-1 0,1 0 0,0 1 0,-1-1 0,1 1 0,-1-1 0,1 1 0,-1 0 0,1 0 0,-1 0 0,1-1 0,-1 1 0,0 1 0,0-1 0,1 0 0,-1 0 0,0 0 0,0 1 0,0-1 0,0 0 0,0 1 0,-1-1 0,1 1 0,0-1 0,-1 1 0,1 0 0,0 2 0,17 58-1365,-12-51-5461</inkml:trace>
  <inkml:trace contextRef="#ctx0" brushRef="#br0" timeOffset="8031.06">4884 215 24575,'1'7'0,"0"0"0,1-1 0,-1 1 0,1-1 0,4 10 0,2 4 0,0 0 0,-5-31 0,2-13 0,-2 15 0,0 0 0,1 1 0,0 0 0,0 0 0,7-10 0,-9 16 0,-1 1 0,0-1 0,1 1 0,-1-1 0,1 1 0,-1-1 0,1 1 0,0 0 0,0 0 0,-1 0 0,1 0 0,4-2 0,-5 3 0,0 0 0,1 0 0,-1 0 0,0 0 0,0 0 0,0 0 0,1 0 0,-1 0 0,0 1 0,0-1 0,0 0 0,0 1 0,1-1 0,-1 1 0,0-1 0,0 1 0,0 0 0,0-1 0,0 1 0,0 0 0,0 0 0,-1 0 0,1 0 0,1 1 0,0 1 10,0 0 0,0 1 0,0-1-1,0 1 1,0-1 0,-1 1 0,0-1 0,0 1-1,0 0 1,0-1 0,0 6 0,1 41-1418,-2-49 1333,-1 16-6751</inkml:trace>
</inkml:ink>
</file>

<file path=xl/ink/ink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20:55.62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46 365 24575,'-45'-41'0,"103"45"0,-33-5 0,0-1 0,-1-1 0,29-6 0,71-25 0,-112 31-106,-8 3 1,0-1 0,0 0 0,0 0 0,0 0 0,-1 0 1,1-1-1,0 0 0,-1 1 0,1-1 0,-1-1 0,6-3 0</inkml:trace>
  <inkml:trace contextRef="#ctx0" brushRef="#br0" timeOffset="214.39">278 297 24575,'-4'3'0,"-1"4"0,0 5 0,2 9 0,0 6 0,4 5 0,1 3 0,1 1 0,-1 0 0,0 0 0,0-2 0,-1-4 0,2-8 0,0-5 0,3-4 0,4-9 0,0-3-8191</inkml:trace>
  <inkml:trace contextRef="#ctx0" brushRef="#br0" timeOffset="529.71">376 448 24575,'8'6'0,"1"1"0,-1 1 0,-1-1 0,1 2 0,-1-1 0,-1 1 0,1 0 0,-2 0 0,1 0 0,-1 1 0,-1 0 0,1 0 0,-2 0 0,0 1 0,3 15 0,-5-25 0,-1 0 0,0 0 0,0 0 0,1 0 0,-1 0 0,0 0 0,0-1 0,0 1 0,0 0 0,0 0 0,-1 0 0,1 0 0,0 0 0,0 0 0,-1 0 0,1 0 0,0 0 0,-1-1 0,1 1 0,-1 0 0,1 0 0,-1 0 0,1-1 0,-1 1 0,0 0 0,1-1 0,-1 1 0,0 0 0,0-1 0,1 1 0,-1-1 0,0 1 0,0-1 0,-1 1 0,1-1 0,0 0 0,0 0 0,-1 0 0,1-1 0,0 1 0,0 0 0,0 0 0,-1-1 0,1 1 0,0-1 0,0 1 0,0-1 0,0 0 0,0 1 0,0-1 0,0 0 0,0 0 0,0 0 0,0 1 0,0-1 0,1 0 0,-1 0 0,0 0 0,1 0 0,-1-1 0,0 0 0,-1-3 0,-1 1 0,1-1 0,1 0 0,-1 0 0,1 0 0,0 0 0,0 0 0,0 0 0,1 0 0,0 0 0,0-1 0,0 1 0,0 0 0,1 0 0,2-9 0,-2 11 0,0 1 0,0-1 0,0 0 0,1 0 0,-1 1 0,1-1 0,-1 1 0,1-1 0,0 1 0,0 0 0,0-1 0,1 1 0,-1 0 0,0 1 0,1-1 0,-1 0 0,1 1 0,-1-1 0,1 1 0,0 0 0,0 0 0,0 0 0,0 0 0,0 0 0,0 1 0,0-1 0,5 1 0,9 0-1365,-2 1-5461</inkml:trace>
  <inkml:trace contextRef="#ctx0" brushRef="#br0" timeOffset="1183.23">571 462 24575,'-1'12'0,"2"-1"0,-1 0 0,2 0 0,-1 0 0,2 0 0,3 12 0,-5-20 0,0-1 0,-1 0 0,1 0 0,1 0 0,-1 0 0,0 0 0,0 0 0,1 0 0,-1 0 0,1 0 0,0 0 0,-1-1 0,1 1 0,0-1 0,0 1 0,0-1 0,0 0 0,0 0 0,0 0 0,1 0 0,-1 0 0,0 0 0,0 0 0,1-1 0,-1 0 0,1 1 0,-1-1 0,0 0 0,1 0 0,-1 0 0,1 0 0,-1 0 0,0-1 0,1 1 0,3-2 0,-5 1 0,1 1 0,-1-1 0,1 1 0,-1-1 0,1 0 0,-1 0 0,1 0 0,-1 0 0,0 0 0,1 0 0,-1 0 0,0 0 0,0 0 0,0-1 0,0 1 0,0 0 0,0-1 0,0 1 0,-1-1 0,1 1 0,0-1 0,-1 0 0,1 1 0,0-3 0,0-5 0,0 1 0,0 0 0,-2-16 0,2-2 0,-1 26 0,0-1 0,0 1 0,0 0 0,1-1 0,-1 1 0,0-1 0,0 1 0,1 0 0,-1 0 0,0-1 0,1 1 0,-1 0 0,0 0 0,1-1 0,-1 1 0,1 0 0,-1 0 0,0 0 0,1-1 0,-1 1 0,1 0 0,-1 0 0,0 0 0,1 0 0,-1 0 0,1 0 0,0 0 0,16 0 0,-9 0 0,4-2 0,1 0 0,0-1 0,-1-1 0,0 0 0,0 0 0,0-1 0,0-1 0,16-10 0,-25 14 0,0-1 0,0 1 0,0-1 0,0 0 0,-1 0 0,1 0 0,3-6 0,-5 8 0,0 0 0,-1 0 0,1-1 0,0 1 0,-1 0 0,1 0 0,-1 0 0,1 0 0,-1-1 0,0 1 0,1 0 0,-1 0 0,0-1 0,0 1 0,0 0 0,0 0 0,0-1 0,0 1 0,0 0 0,-1-1 0,1 1 0,0 0 0,-1 0 0,1 0 0,-1-1 0,0-1 0,0 3 0,1 0 0,0-1 0,0 1 0,-1 0 0,1 0 0,0-1 0,0 1 0,-1 0 0,1 0 0,0 0 0,-1-1 0,1 1 0,0 0 0,-1 0 0,1 0 0,0 0 0,-1 0 0,1 0 0,0 0 0,-1 0 0,1 0 0,-1 0 0,1 0 0,0 0 0,-1 0 0,1 0 0,0 0 0,-1 0 0,1 0 0,0 0 0,-1 1 0,1-1 0,-1 0 0,-9 12 0,-5 19 0,15-31 0,-3 8 0,0-1 0,0 1 0,1 0 0,0 0 0,1 0 0,-1 9 0,2-15 0,0 0 0,0-1 0,0 1 0,0 0 0,1 0 0,-1-1 0,1 1 0,-1 0 0,1 0 0,0-1 0,-1 1 0,1-1 0,0 1 0,0-1 0,0 1 0,0-1 0,0 1 0,1-1 0,-1 0 0,0 0 0,0 0 0,1 1 0,-1-1 0,1 0 0,-1-1 0,1 1 0,0 0 0,-1 0 0,1-1 0,0 1 0,-1-1 0,1 1 0,3-1 0,-1 1-68,0 0 0,0-1-1,0 1 1,0-1 0,0 0 0,0 0-1,0-1 1,0 1 0,0-1 0,0 0-1,0 0 1,0 0 0,0-1 0,-1 1-1,1-1 1,0 0 0,-1 0-1,1 0 1,2-3 0,6-6-6758</inkml:trace>
  <inkml:trace contextRef="#ctx0" brushRef="#br0" timeOffset="1496.2">1111 87 24575,'0'4'0,"3"5"0,0 9 0,0 12 0,0 14 0,-1 18 0,-1 19 0,0 10 0,-6 3 0,-2-5 0,0-10 0,2-14 0,1-16 0,6-17 0,4-18 0,4-17 0,1-9-8191</inkml:trace>
  <inkml:trace contextRef="#ctx0" brushRef="#br0" timeOffset="1821.16">1329 245 24575,'1'95'0,"26"173"0,-22-245 0,-2-19 0,-1-16 0,-3-105 0,-1 81 0,1-1 0,2 1 0,2 0 0,10-52 0,-12 83 0,1 0 0,0 1 0,0-1 0,0 0 0,1 1 0,-1-1 0,1 1 0,0 0 0,5-6 0,-7 9 0,0 0 0,0 0 0,0 0 0,0 1 0,0-1 0,0 0 0,0 1 0,0-1 0,0 1 0,0-1 0,1 1 0,-1-1 0,0 1 0,0 0 0,0-1 0,0 1 0,1 0 0,-1 0 0,0 0 0,0 0 0,1 0 0,-1 0 0,0 1 0,0-1 0,0 0 0,1 1 0,-1-1 0,0 0 0,0 1 0,0 0 0,0-1 0,0 1 0,0 0 0,0-1 0,0 1 0,0 0 0,0 0 0,0 0 0,0 0 0,-1 0 0,1 0 0,0 0 0,0 2 0,2 0-170,-1 1-1,0 0 0,-1 0 1,1 0-1,-1 0 0,1 0 1,0 6-1,2 11-6655</inkml:trace>
  <inkml:trace contextRef="#ctx0" brushRef="#br0" timeOffset="2846.39">1404 478 24575,'6'-1'0,"1"0"0,-1 0 0,1-1 0,-1 1 0,11-6 0,15-3 0,-2 6 0,-17 2 0,0 0 0,23-6 0,-34 7 0,1 0 0,0 0 0,-1 0 0,1 0 0,-1-1 0,1 1 0,-1-1 0,0 1 0,1-1 0,-1 0 0,0 0 0,0 0 0,0 0 0,-1 0 0,1 0 0,0-1 0,-1 1 0,2-4 0,-3 6 0,1-1 0,-1 1 0,0-1 0,1 1 0,-1-1 0,0 1 0,0-1 0,1 1 0,-1-1 0,0 1 0,0-1 0,0 0 0,0 1 0,0-1 0,0 1 0,0-1 0,0 1 0,0-1 0,0 1 0,0-1 0,0 0 0,0 1 0,0-1 0,0 1 0,-1-1 0,1 1 0,0-1 0,0 1 0,-1-1 0,1 1 0,0-1 0,-1 1 0,1-1 0,0 1 0,-1 0 0,1-1 0,-1 1 0,1 0 0,-1-1 0,1 1 0,-1 0 0,0-1 0,0 1 0,-1 0 0,1 0 0,0 0 0,-1 0 0,1 1 0,0-1 0,-1 0 0,1 1 0,0-1 0,0 0 0,-1 1 0,1 0 0,0-1 0,0 1 0,0 0 0,0 0 0,-2 1 0,-2 2 0,1 1 0,0 0 0,0 0 0,0 0 0,1 0 0,-4 9 0,5-12 0,1 1 0,0-1 0,0 1 0,0 0 0,0-1 0,0 1 0,1 0 0,-1 0 0,1-1 0,0 1 0,0 0 0,0 0 0,0 0 0,0 0 0,1-1 0,0 6 0,0-7 0,-1-1 0,0 1 0,0-1 0,0 1 0,1-1 0,-1 1 0,0-1 0,1 1 0,-1-1 0,0 1 0,1-1 0,-1 1 0,0-1 0,1 1 0,-1-1 0,1 0 0,-1 1 0,1-1 0,-1 0 0,1 0 0,-1 1 0,1-1 0,-1 0 0,1 0 0,-1 0 0,1 1 0,0-1 0,-1 0 0,1 0 0,-1 0 0,2 0 0,-1-1 0,1 1 0,-1-1 0,1 0 0,-1 1 0,1-1 0,-1 0 0,0 0 0,1 0 0,-1 0 0,0 0 0,2-2 0,2-2 0,-1 0 0,0-1 0,0 1 0,5-11 0,-4 2 0,1-1 0,-4 16 0,-2 11 0,0-6 0,0 0 0,1 0 0,0 0 0,0 0 0,0 0 0,0 0 0,1-1 0,3 7 0,-5-11 0,1 1 0,-1-1 0,1 0 0,0 1 0,0-1 0,0 0 0,0 0 0,0 1 0,0-1 0,0 0 0,0 0 0,0 0 0,0 0 0,0-1 0,1 1 0,-1 0 0,0 0 0,1-1 0,-1 1 0,1-1 0,-1 1 0,1-1 0,-1 1 0,1-1 0,-1 0 0,1 0 0,-1 0 0,1 0 0,-1 0 0,1 0 0,-1 0 0,1-1 0,-1 1 0,1 0 0,-1-1 0,1 1 0,1-2 0,0 0 0,0 1 0,-1-1 0,1 0 0,-1 0 0,0 0 0,1 0 0,-1-1 0,0 1 0,0-1 0,0 1 0,-1-1 0,1 0 0,-1 1 0,1-1 0,-1 0 0,0 0 0,0 0 0,0 0 0,-1 0 0,1-4 0,2-9 0,-1-1 0,-1-25 0,-1 28 0,2-20 0,-1 15 0,0 1 0,-1-1 0,-5-35 0,1 73 0,0 37 0,2 0 0,7 74 0,-4-128 0,-1 0 0,0 1 0,1-1 0,-1 0 0,1 0 0,0 1 0,0-1 0,0 0 0,0 0 0,0 0 0,0 0 0,0 0 0,1 0 0,-1-1 0,3 4 0,-3-5 0,1 1 0,-1 0 0,0 0 0,1 0 0,-1-1 0,1 1 0,-1-1 0,1 1 0,-1-1 0,1 0 0,-1 1 0,1-1 0,0 0 0,-1 0 0,1 0 0,-1 0 0,3-1 0,1 0 0,-1 0 0,0-1 0,-1 1 0,1-1 0,0 0 0,0 0 0,-1 0 0,1-1 0,-1 1 0,0-1 0,1 0 0,-1 0 0,-1 0 0,1 0 0,3-5 0,-1 0 0,-1 1 0,-1-1 0,0 0 0,4-14 0,-5 14 0,1 0 0,0 0 0,1 0 0,5-10 0,-9 18 0,0 0 0,1-1 0,-1 1 0,1 0 0,-1 0 0,0 0 0,1 0 0,-1 0 0,0 0 0,1 0 0,-1 0 0,1 0 0,-1 0 0,0 0 0,1 1 0,-1-1 0,0 0 0,1 0 0,-1 0 0,0 0 0,1 0 0,-1 1 0,0-1 0,1 0 0,-1 0 0,0 1 0,1-1 0,-1 0 0,0 1 0,0-1 0,1 0 0,-1 0 0,0 1 0,0-1 0,0 0 0,1 1 0,11 17 0,-10-16 0,0 1 0,4 5 0,0 0 0,-1 1 0,0 0 0,5 13 0,-10-21 0,1 0 0,-1 0 0,1 0 0,-1 1 0,1-1 0,-1 0 0,0 0 0,0 0 0,1 1 0,-1-1 0,0 0 0,0 0 0,0 1 0,-1-1 0,1 0 0,0 0 0,0 1 0,-1-1 0,1 0 0,0 0 0,-1 0 0,0 1 0,1-1 0,-1 0 0,0 0 0,1 0 0,-1 0 0,0 0 0,0 0 0,0 0 0,0-1 0,0 1 0,0 0 0,0 0 0,0-1 0,0 1 0,0 0 0,0-1 0,0 1 0,0-1 0,-1 0 0,1 1 0,0-1 0,0 0 0,-2 0 0,2 0-41,0 1 0,0-1-1,0 0 1,0 0-1,0 0 1,1 0 0,-1 0-1,0-1 1,0 1 0,0 0-1,0 0 1,1 0-1,-1-1 1,0 1 0,0-1-1,1 1 1,-1 0 0,0-1-1,0 1 1,1-1-1,-1 1 1,1-1 0,-1 0-1,0 1 1,1-1 0,-1 0-1,1 1 1,-1-1-1,1 0 1,0 0 0,-1 1-1,1-3 1,-3-6-6785</inkml:trace>
  <inkml:trace contextRef="#ctx0" brushRef="#br0" timeOffset="3201.6">1960 402 24575,'34'5'0,"-30"-4"0,1 0 0,-1 0 0,1 0 0,-1-1 0,1 0 0,-1 1 0,1-1 0,-1-1 0,1 1 0,-1-1 0,1 0 0,-1 0 0,0 0 0,8-4 0,-10 4 0,-1-1 0,1 0 0,-1 0 0,0 0 0,0 0 0,0 0 0,0 0 0,0-1 0,0 1 0,-1 0 0,1 0 0,-1-1 0,1 1 0,-1 0 0,0-1 0,0 1 0,0 0 0,0-1 0,-1-3 0,1 4 0,-1 0 0,1 0 0,-1 0 0,1 0 0,-1 0 0,0 0 0,0 0 0,0 0 0,0 0 0,-2-2 0,3 3 0,-1 1 0,1-1 0,-1 0 0,0 1 0,1-1 0,-1 1 0,0-1 0,1 1 0,-1 0 0,0-1 0,0 1 0,1 0 0,-1-1 0,0 1 0,0 0 0,0 0 0,0 0 0,1 0 0,-1 0 0,0 0 0,0 0 0,0 0 0,0 0 0,-1 0 0,0 1 0,-1 1 0,1-1 0,0 0 0,0 1 0,0-1 0,0 1 0,0 0 0,1-1 0,-1 1 0,0 0 0,1 0 0,-1 0 0,1 0 0,0 1 0,0-1 0,0 0 0,0 0 0,0 1 0,0-1 0,0 5 0,-1-2 0,1 0 0,0 0 0,0 0 0,1 0 0,-1 0 0,1 1 0,0-1 0,1 0 0,1 8 0,-1-11 5,0 1-1,1-1 1,-1 1-1,1-1 0,-1 0 1,1 1-1,0-1 1,0 0-1,0 0 1,0-1-1,1 1 0,-1 0 1,0-1-1,1 1 1,-1-1-1,1 1 1,-1-1-1,1 0 1,0 0-1,0-1 0,-1 1 1,1-1-1,0 1 1,0-1-1,0 0 1,3 0-1,1 1-153,0-1 1,0-1-1,0 1 1,0-1-1,0 0 1,-1-1-1,1 0 1,0 0-1,11-5 1,-4-2-6678</inkml:trace>
  <inkml:trace contextRef="#ctx0" brushRef="#br0" timeOffset="3517.27">2267 5 24575,'0'-1'0,"0"1"0,0 0 0,0 0 0,0 0 0,0 0 0,0 0 0,0 0 0,0-1 0,0 1 0,0 0 0,0 0 0,0 0 0,0 0 0,0 0 0,0-1 0,0 1 0,0 0 0,0 0 0,0 0 0,0 0 0,1 0 0,-1 0 0,0-1 0,0 1 0,0 0 0,0 0 0,0 0 0,0 0 0,0 0 0,0 0 0,1 0 0,-1 0 0,0 0 0,0 0 0,0-1 0,0 1 0,0 0 0,0 0 0,1 0 0,-1 0 0,0 0 0,0 0 0,0 0 0,0 0 0,0 0 0,1 0 0,-1 0 0,0 0 0,0 0 0,0 0 0,0 0 0,1 1 0,8 5 0,8 13 0,-5 1 0,-2 0 0,0 1 0,-2 0 0,0 0 0,-1 0 0,-1 1 0,-1 0 0,2 30 0,-5-37-59,-1 1 0,-1-1-1,0 1 1,-1-1-1,0 1 1,-2-1 0,0 0-1,0 0 1,-2 0 0,1 0-1,-2 0 1,0-1 0,-1 0-1,0 0 1,-1-1 0,-1 0-1,0 0 1,-1-1-1,0 0 1,-1-1 0,0 0-1,-17 12 1,7-8-6767</inkml:trace>
</inkml:ink>
</file>

<file path=xl/ink/ink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21:00.80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9 28 24575,'2'0'0,"4"-3"0,4 0 0,5-3 0,2 0 0,1 1 0,0 1 0,-1 3 0,-3 4 0,-4 1-8191</inkml:trace>
  <inkml:trace contextRef="#ctx0" brushRef="#br0" timeOffset="186.46">1 193 24575,'3'0'0,"4"-5"0,7-6 0,9-3 0,6-3 0,4 1 0,1 0 0,-1-1 0,-5 4-8191</inkml:trace>
</inkml:ink>
</file>

<file path=xl/ink/ink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21:20.092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42 153 24575,'-3'64'0,"-11"68"0,0-20 0,9-71 0,0 3 0,5-32 0,2-14 0,11-39 0,-3-1 0,7-51 0,2-6 0,-16 85 0,5-24 0,1 1 0,2 0 0,2 0 0,22-46 0,-33 80 0,0 0 0,-1 0 0,1 0 0,0 0 0,1 1 0,-1-1 0,0 1 0,1 0 0,-1 0 0,1 0 0,4-3 0,-7 5 0,1 0 0,-1-1 0,1 1 0,-1 0 0,1 0 0,0 0 0,-1 0 0,1 0 0,-1 0 0,1 0 0,0 0 0,-1 0 0,1 0 0,-1 0 0,1 0 0,0 0 0,-1 0 0,1 1 0,-1-1 0,1 0 0,-1 0 0,1 1 0,0 0 0,0 0 0,0 0 0,0 0 0,0 1 0,0-1 0,0 0 0,0 1 0,0-1 0,-1 1 0,1-1 0,-1 1 0,1-1 0,0 4 0,1 9 0,0-1 0,-1 1 0,-1 0 0,0 0 0,-1-1 0,0 1 0,-1 0 0,-1-1 0,0 1 0,-9 23 0,9-27 0,-1-1 0,-1 1 0,0-1 0,0 0 0,0 0 0,-1 0 0,-1-1 0,1 0 0,-2 0 0,1 0 0,-1-1 0,0 0 0,0-1 0,-17 10 0,24-15 0,-1 0 0,0 0 0,0 0 0,0 0 0,0-1 0,0 1 0,0 0 0,0-1 0,0 0 0,0 1 0,0-1 0,0 0 0,0 0 0,0 0 0,-1-1 0,1 1 0,0 0 0,0-1 0,0 1 0,0-1 0,0 0 0,0 1 0,-3-3 0,4 1 0,0 1 0,-1 0 0,1-1 0,0 0 0,0 1 0,0-1 0,0 0 0,0 1 0,1-1 0,-1 0 0,1 0 0,-1 0 0,1 0 0,-1 1 0,1-1 0,0 0 0,0 0 0,0 0 0,0 0 0,0 0 0,0 0 0,1 0 0,-1 0 0,1 1 0,-1-1 0,2-2 0,-2 3 0,0 0 0,0 0 0,0 1 0,1-1 0,-1 0 0,0 0 0,1 0 0,-1 0 0,1 1 0,-1-1 0,1 0 0,-1 0 0,1 1 0,-1-1 0,1 1 0,0-1 0,-1 0 0,1 1 0,0-1 0,0 1 0,0-1 0,-1 1 0,1 0 0,0-1 0,0 1 0,0 0 0,0 0 0,-1-1 0,1 1 0,0 0 0,0 0 0,0 0 0,0 0 0,0 0 0,0 0 0,0 0 0,-1 1 0,1-1 0,0 0 0,0 0 0,0 1 0,0-1 0,0 0 0,-1 1 0,1-1 0,0 1 0,0-1 0,-1 1 0,2 1 0,4 2 0,-1 0 0,1 1 0,-1-1 0,0 1 0,4 7 0,37 51 0,-34-44 0,2 0 0,0-1 0,1 0 0,0-1 0,27 22 0,-40-37 0,1 0 0,0 0 0,0 0 0,0 0 0,1 0 0,-1-1 0,0 0 0,1 1 0,-1-1 0,0-1 0,7 2 0,-8-2 0,0 0 0,-1 0 0,1-1 0,-1 1 0,1-1 0,0 1 0,-1-1 0,0 1 0,1-1 0,-1 0 0,1 0 0,-1 0 0,0 1 0,1-1 0,-1-1 0,0 1 0,0 0 0,0 0 0,0 0 0,0-1 0,0 1 0,0 0 0,0-1 0,-1 1 0,1-1 0,0 1 0,0-3 0,2-5 0,0-1 0,0 0 0,-1 0 0,0 0 0,0-1 0,-2 1 0,1 0 0,-2-17 0,0 27 0,1 8 0,0-6 0,0 0 0,0 0 0,0 0 0,1 1 0,-1-1 0,1 0 0,-1 0 0,1 0 0,0-1 0,1 3 0,0-1 0,0 0 0,1 0 0,-1-1 0,1 1 0,0-1 0,0 0 0,0 0 0,0 0 0,0 0 0,0 0 0,0 0 0,1-1 0,-1 0 0,1 0 0,-1 0 0,1 0 0,6 1 0,-8-2 0,0 0 0,0 0 0,0 0 0,0 0 0,0 0 0,0-1 0,0 1 0,0 0 0,0-1 0,0 0 0,0 1 0,0-1 0,0 0 0,0 0 0,0 0 0,-1 0 0,1-1 0,0 1 0,-1 0 0,1-1 0,-1 1 0,1-1 0,-1 1 0,0-1 0,1 0 0,-1 1 0,0-1 0,0 0 0,-1 0 0,1 0 0,1-4 0,-1 3 0,-1 0 0,0-1 0,0 1 0,0 0 0,0 0 0,-1 0 0,1 0 0,-1-1 0,0 1 0,0 0 0,0 0 0,0 0 0,-1 0 0,1 1 0,-1-1 0,1 0 0,-1 1 0,0-1 0,0 1 0,0-1 0,-1 1 0,-3-3 0,5 3 0,0 1 0,-1 0 0,1 0 0,0 0 0,-1 0 0,1 0 0,-1 0 0,0 0 0,1 0 0,-1 1 0,0-1 0,0 0 0,1 1 0,-1 0 0,0-1 0,0 1 0,0 0 0,1 0 0,-1 0 0,0 0 0,0 0 0,0 1 0,0-1 0,1 0 0,-1 1 0,0-1 0,0 1 0,1 0 0,-1 0 0,1-1 0,-1 1 0,0 0 0,1 0 0,-1 1 0,1-1 0,0 0 0,-1 0 0,1 1 0,-1 1 0,-1 1 0,1-1 0,0 1 0,0 0 0,0 0 0,0 0 0,1 0 0,-1 0 0,1 1 0,0-1 0,0 0 0,1 1 0,0-1 0,-1 0 0,1 1 0,1 5 0,-1-8 0,1 0 0,-1 0 0,1 0 0,-1 0 0,1 0 0,0 0 0,0 0 0,0 0 0,0 0 0,0 0 0,1 0 0,-1-1 0,0 1 0,1 0 0,-1-1 0,1 1 0,0-1 0,0 0 0,-1 1 0,1-1 0,0 0 0,0 0 0,0 0 0,0 0 0,0-1 0,0 1 0,0 0 0,0-1 0,1 1 0,-1-1 0,4 0 0,-2 0 0,0 0 0,-1 0 0,1 0 0,0-1 0,0 1 0,-1-1 0,1 0 0,-1 0 0,1 0 0,-1-1 0,1 1 0,-1-1 0,0 0 0,1 0 0,-1 0 0,4-4 0,-3 2 0,0 0 0,0 0 0,-1-1 0,0 0 0,1 1 0,-1-1 0,-1 0 0,1-1 0,3-9 0,2-3 0,-4 16 0,0 11 0,-3-1 0,1 0 0,0 0 0,0-1 0,1 1 0,0-1 0,5 9 0,-7-14 0,0 0 0,1 0 0,-1 0 0,1 0 0,-1-1 0,1 1 0,0 0 0,-1-1 0,1 0 0,0 1 0,3 1 0,-3-2 0,-1-1 0,0 0 0,1 1 0,-1-1 0,0 0 0,1 0 0,-1 0 0,0 0 0,1 0 0,-1 0 0,0 0 0,1 0 0,-1 0 0,0-1 0,1 1 0,-1-1 0,0 1 0,1-1 0,-1 1 0,0-1 0,2-1 0,-1 0 0,0 0 0,1 0 0,-1 0 0,0-1 0,-1 1 0,1-1 0,0 1 0,-1-1 0,1 0 0,-1 0 0,0 1 0,0-1 0,0 0 0,0 0 0,-1 0 0,1 0 0,-1 0 0,1-5 0,6-23 0,-5 32 0,0 0 0,0-1 0,-1 2 0,1-1 0,0 0 0,-1 0 0,1 0 0,-1 1 0,0-1 0,1 1 0,-1-1 0,0 1 0,1 1 0,7 7 0,-6-8 0,0 0 0,0 1 0,0-1 0,0 0 0,0-1 0,1 1 0,-1-1 0,1 1 0,-1-1 0,1 0 0,-1 0 0,1-1 0,-1 1 0,1-1 0,0 0 0,-1 1 0,6-2 0,-7 1 0,0-1 0,0 1 0,0-1 0,0 0 0,0 0 0,-1 0 0,1 0 0,0 0 0,0 0 0,-1 0 0,1 0 0,-1-1 0,1 1 0,-1-1 0,0 1 0,1-1 0,-1 0 0,0 1 0,0-1 0,0 0 0,0 0 0,0 1 0,-1-1 0,1 0 0,-1 0 0,1 0 0,-1 0 0,1 0 0,-1 0 0,0 0 0,0 0 0,0-4 0,-3-12-18,2 17-41,0 0 0,1-1 1,-1 1-1,1-1 1,-1 0-1,1 1 1,0-1-1,0 1 1,0-1-1,0 0 1,0 1-1,0-1 0,0 1 1,0-1-1,1 1 1,-1-1-1,1 0 1,-1 1-1,1-1 1,-1 1-1,1 0 0,1-2 1,7-2-6768</inkml:trace>
  <inkml:trace contextRef="#ctx0" brushRef="#br0" timeOffset="270.84">1146 161 24575,'0'-7'0,"3"-4"0,5-1 0,0 8 0,-1 7 0,-1 12 0,-3 12 0,-1 16 0,-1 10 0,0 6 0,2 2 0,2-3 0,0-7 0,1-10 0,0-10 0,1-12 0,0-9-8191</inkml:trace>
  <inkml:trace contextRef="#ctx0" brushRef="#br0" timeOffset="629.07">1273 423 24575,'0'-2'0,"0"1"0,0-1 0,0 1 0,1-1 0,-1 0 0,0 1 0,1-1 0,-1 1 0,1-1 0,-1 1 0,1-1 0,0 1 0,0-3 0,0 4 0,-1-1 0,1 1 0,-1-1 0,1 1 0,-1-1 0,1 1 0,0 0 0,-1-1 0,1 1 0,0 0 0,-1-1 0,1 1 0,0 0 0,-1 0 0,1 0 0,0-1 0,-1 1 0,1 0 0,0 0 0,0 0 0,0 0 0,2 1 0,-1 0 0,1-1 0,-1 1 0,0 0 0,1 0 0,-1 0 0,0 1 0,0-1 0,0 1 0,0-1 0,0 1 0,0-1 0,0 1 0,0 0 0,1 2 0,-2-3 0,26 36 0,-26-34 0,1-1 0,-1 0 0,0 1 0,0-1 0,0 1 0,0-1 0,0 1 0,0 0 0,0-1 0,-1 1 0,0 0 0,1-1 0,-1 1 0,-1 4 0,3-50 0,-1 39 0,0 1 0,0 0 0,1-1 0,-1 1 0,1 0 0,-1 0 0,1 0 0,0 0 0,0 0 0,0 1 0,1-1 0,4-4 0,-6 6 0,-1 1 0,1 0 0,0-1 0,-1 1 0,1-1 0,0 1 0,-1 0 0,1 0 0,0-1 0,0 1 0,-1 0 0,1 0 0,0 0 0,0 0 0,-1 0 0,1 0 0,0 0 0,0 0 0,-1 0 0,1 0 0,0 0 0,0 1 0,0-1 0,1 1 0,-1 0 0,0 1 0,1-1 0,-1 0 0,0 0 0,0 0 0,0 1 0,0-1 0,0 1 0,0-1 0,-1 1 0,1-1 0,0 1 0,-1-1 0,1 3 0,6 36-50,-6-31 79,0-1 1,1 1-1,0 0 0,3 8 0,-5-15-92,1-1-1,0 1 1,0 0-1,0 0 1,0-1-1,0 1 0,0 0 1,0-1-1,1 1 1,-1-1-1,1 0 1,-1 1-1,1-1 1,-1 0-1,1 0 1,0 0-1,-1 0 1,1 0-1,0 0 1,0-1-1,0 1 0,2 0 1,10 1-6763</inkml:trace>
  <inkml:trace contextRef="#ctx0" brushRef="#br0" timeOffset="1030.12">1663 446 24575,'1'-4'0,"-1"-1"0,0-1 0,-1 1 0,1-1 0,-1 1 0,-2-9 0,3 13 0,0 0 0,-1 1 0,1-1 0,0 1 0,-1-1 0,1 0 0,0 1 0,-1-1 0,1 1 0,-1-1 0,1 1 0,-1-1 0,1 1 0,-1-1 0,1 1 0,-1-1 0,0 1 0,1 0 0,-1-1 0,0 1 0,-1 0 0,1 0 0,0 0 0,0 0 0,0 0 0,-1 0 0,1 0 0,0 0 0,0 1 0,0-1 0,0 0 0,0 1 0,-1-1 0,1 1 0,0-1 0,0 1 0,-1 1 0,-3 2 0,0 0 0,1 1 0,-1-1 0,1 1 0,0 0 0,0 0 0,1 1 0,0-1 0,0 1 0,0 0 0,0 0 0,-2 9 0,4-12 0,0 0 0,1 0 0,-1 0 0,1 0 0,0 0 0,0 0 0,0 0 0,0 0 0,0 0 0,1 0 0,-1 0 0,2 5 0,-1-6 0,0-1 0,0 1 0,0 0 0,0-1 0,0 1 0,1-1 0,-1 1 0,0-1 0,1 0 0,-1 1 0,1-1 0,-1 0 0,1 0 0,0 0 0,-1 0 0,1-1 0,0 1 0,0 0 0,-1-1 0,1 1 0,3 0 0,-2-1 0,0 1 0,-1-1 0,1 0 0,0 0 0,0 0 0,-1 0 0,1 0 0,0-1 0,-1 1 0,1-1 0,0 0 0,-1 0 0,1 0 0,-1 0 0,1 0 0,-1 0 0,0-1 0,1 1 0,-1-1 0,0 0 0,0 1 0,0-1 0,0 0 0,0 0 0,-1 0 0,1-1 0,-1 1 0,1 0 0,-1-1 0,0 1 0,0 0 0,2-6 0,1-3 0,-1-1 0,0 0 0,0 0 0,-1-1 0,0-22 0,-4-152 0,2 197-63,-1 18 159,3 55-1,-1-75-219,0 0-1,1 0 1,0 0-1,0 0 1,1 0 0,0 0-1,0 0 1,1-1-1,0 1 1,0-1-1,7 9 1,2-2-6702</inkml:trace>
  <inkml:trace contextRef="#ctx0" brushRef="#br0" timeOffset="1373.53">1829 378 24575,'3'0'0,"5"0"0,1 0 0,-1 0 0,0-1 0,1 0 0,9-3 0,-16 3 0,0 0 0,0 1 0,0-1 0,-1 0 0,1 0 0,-1 0 0,1 0 0,0 0 0,-1 0 0,0 0 0,1-1 0,-1 1 0,0 0 0,1-1 0,-1 1 0,0-1 0,0 1 0,0-1 0,-1 0 0,1 0 0,0 1 0,-1-1 0,1 0 0,-1 0 0,1 0 0,-1 1 0,0-1 0,0 0 0,0-3 0,1 4 0,-1 0 0,0-1 0,0 1 0,0 0 0,0 0 0,0 0 0,0 0 0,-1 0 0,1 0 0,0 0 0,0 0 0,-1 0 0,1 0 0,-1 0 0,1 0 0,-1 0 0,1 1 0,-1-1 0,1 0 0,-1 0 0,0 0 0,0 0 0,1 1 0,-1-1 0,0 0 0,0 1 0,0-1 0,0 1 0,0-1 0,0 1 0,0-1 0,0 1 0,0 0 0,0-1 0,0 1 0,0 0 0,0 0 0,0 0 0,0 0 0,0 0 0,-2 0 0,1 0 0,-1 1 0,1 0 0,0-1 0,0 1 0,-1 0 0,1 0 0,0 0 0,0 0 0,0 1 0,0-1 0,0 0 0,0 1 0,1-1 0,-1 1 0,0 0 0,1 0 0,-1 0 0,0 2 0,-1 1 0,0 0 0,1 0 0,0 0 0,0 0 0,1 1 0,0-1 0,-1 0 0,2 1 0,-1-1 0,1 1 0,-1-1 0,2 1 0,0 6 0,-1-9 0,1 0 0,0 0 0,-1-1 0,1 1 0,0-1 0,1 1 0,-1 0 0,0-1 0,1 0 0,-1 1 0,1-1 0,0 0 0,0 0 0,0 0 0,0 0 0,0 0 0,0 0 0,0-1 0,1 1 0,-1-1 0,1 1 0,-1-1 0,1 0 0,0 0 0,-1 0 0,1-1 0,3 2 0,0-1-136,0 0-1,0-1 1,0 0-1,0 1 1,0-2-1,0 1 1,0-1-1,0 0 0,11-3 1,1-3-6690</inkml:trace>
  <inkml:trace contextRef="#ctx0" brushRef="#br0" timeOffset="1690.93">2031 273 24575,'0'6'0,"1"0"0,0 0 0,0 0 0,0 0 0,1 0 0,0-1 0,0 1 0,0-1 0,1 1 0,-1-1 0,1 0 0,1 1 0,4 4 0,-6-7 0,1 0 0,-1 0 0,1 0 0,0 0 0,0-1 0,0 1 0,0-1 0,1 0 0,-1 0 0,1 0 0,-1-1 0,1 1 0,0-1 0,-1 0 0,1 0 0,0 0 0,0 0 0,0-1 0,0 1 0,0-1 0,4-1 0,-6 1 0,0-1 0,0 0 0,0 1 0,-1-1 0,1 0 0,0 0 0,-1-1 0,1 1 0,0 0 0,-1 0 0,0-1 0,1 1 0,-1-1 0,0 1 0,0-1 0,0 0 0,0 0 0,0 1 0,0-1 0,0 0 0,0 0 0,-1 0 0,1 0 0,-1 0 0,1 0 0,-1 0 0,0 0 0,0 0 0,0-3 0,0 3 0,0 1 0,0 0 0,0 0 0,0-1 0,0 1 0,0 0 0,0 0 0,0-1 0,0 1 0,-1 0 0,1 0 0,-1-1 0,1 1 0,-1 0 0,1 0 0,-1 0 0,1 0 0,-1 0 0,0 0 0,0 0 0,0 0 0,1 0 0,-1 0 0,0 0 0,0 1 0,0-1 0,0 0 0,0 1 0,-1-1 0,1 0 0,0 1 0,0 0 0,0-1 0,-1 1 0,1 0 0,0-1 0,0 1 0,0 0 0,-1 0 0,1 0 0,0 0 0,-1 0 0,1 0 0,0 1 0,0-1 0,0 0 0,-2 1 0,-2 1 8,0 1 0,0 0 0,0-1 0,1 1 0,-1 1 0,1-1 0,0 1 0,0 0 0,0 0 0,0 0 0,1 0 0,0 1 0,0-1 0,-4 7 0,1 0-256,1 0 1,0 1-1,0-1 1,1 1-1,-3 16 1,4-11-6579</inkml:trace>
</inkml:ink>
</file>

<file path=xl/ink/ink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21:16.206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18 237 24575,'0'0'0,"0"0"0,0 0 0,0-1 0,0 1 0,0 0 0,0 0 0,-1 0 0,1 0 0,0 0 0,0-1 0,0 1 0,0 0 0,0 0 0,0 0 0,0 0 0,0 0 0,0 0 0,-1-1 0,1 1 0,0 0 0,0 0 0,0 0 0,0 0 0,0 0 0,-1 0 0,1 0 0,0 0 0,0 0 0,0 0 0,0 0 0,0 0 0,-1 0 0,1 0 0,0 0 0,0 0 0,0 0 0,0 0 0,-1 0 0,1 0 0,0 0 0,0 0 0,0 0 0,0 0 0,0 0 0,-1 0 0,1 0 0,0 0 0,0 1 0,0-1 0,0 0 0,0 0 0,0 0 0,-1 0 0,-3 13 0,1 17 0,3-30 0,0 73 0,0-41 0,-4 46 0,54-313 0,-25 129 0,-21 88 0,1-7 0,12-34 0,-7 43 0,-10 16 0,0 0 0,0 0 0,0-1 0,1 1 0,-1 0 0,0 0 0,0 0 0,1 0 0,-1 0 0,0 0 0,0 0 0,1-1 0,-1 1 0,0 0 0,0 0 0,1 0 0,-1 0 0,0 0 0,0 0 0,1 0 0,-1 0 0,0 1 0,0-1 0,1 0 0,-1 0 0,0 0 0,0 0 0,1 0 0,-1 0 0,0 0 0,0 1 0,1-1 0,-1 0 0,2 2 0,-1 1 0,1-1 0,-1 0 0,0 1 0,1-1 0,-1 1 0,0 0 0,-1-1 0,2 5 0,31 138 0,27 92 0,-42-185-1365,-14-39-5461</inkml:trace>
  <inkml:trace contextRef="#ctx0" brushRef="#br0" timeOffset="219.84">11 365 24575,'-3'0'0,"0"2"0,2 2 0,7-1 0,7-3 0,8-2 0,7-5 0,3-2 0,3-3 0,-4 1 0,-3-4 0,-3-1 0,-7 2-8191</inkml:trace>
  <inkml:trace contextRef="#ctx0" brushRef="#br0" timeOffset="493.77">303 245 24575,'19'19'0,"20"27"0,-32-37 0,-1 0 0,0 1 0,-1 0 0,1-1 0,5 20 0,-11-28 0,1 0 0,-1 0 0,0 1 0,0-1 0,0 0 0,0 0 0,0 1 0,0-1 0,0 0 0,0 0 0,-1 1 0,1-1 0,0 0 0,-1 0 0,1 0 0,-1 0 0,0 2 0,-6-1 0,0-12 0,6 5 7,0 0-1,-1 0 0,2 0 0,-1 0 1,1 0-1,-1 0 0,2 0 1,-1-1-1,0 1 0,1 0 1,0 0-1,0 0 0,0 1 0,1-1 1,0 0-1,0 0 0,0 1 1,3-6-1,-2 6-74,-1 1 1,1 0-1,0-1 1,-1 1-1,1 0 1,1 0-1,-1 0 1,0 1-1,1-1 1,-1 1-1,1 0 1,0 0-1,0 0 1,0 0-1,0 1 1,0-1-1,0 1 1,0 0-1,0 1 1,1-1-1,6 0 1,3 2-6759</inkml:trace>
  <inkml:trace contextRef="#ctx0" brushRef="#br0" timeOffset="815.66">558 245 24575,'4'3'0,"0"1"0,0 0 0,0 0 0,-1 1 0,0-1 0,0 1 0,0 0 0,0-1 0,-1 1 0,4 10 0,-3-8 0,11 34 0,-13-39 0,-1 0 0,1 1 0,-1-1 0,0 0 0,1 0 0,-1 0 0,0 1 0,0-1 0,-1 0 0,1 0 0,0 0 0,-1 1 0,0-1 0,1 0 0,-1 0 0,0 0 0,-1 2 0,2-4 0,0 0 0,0 1 0,0-1 0,0 0 0,0 0 0,-1 0 0,1 0 0,0 0 0,0 1 0,0-1 0,0 0 0,0 0 0,0 0 0,0 0 0,0 0 0,-1 0 0,1 0 0,0 0 0,0 0 0,0 0 0,0 1 0,0-1 0,0 0 0,-1 0 0,1 0 0,0 0 0,0 0 0,0 0 0,0 0 0,-1 0 0,1 0 0,0 0 0,0 0 0,0 0 0,0 0 0,0 0 0,-1 0 0,1 0 0,0-1 0,0 1 0,0 0 0,0 0 0,0 0 0,0 0 0,-1 0 0,-2-9 0,1-12 0,3 11 0,1 0 0,0 0 0,1 0 0,0 0 0,1 0 0,0 1 0,0 0 0,1 0 0,0 0 0,1 0 0,0 1 0,0 0 0,13-14 0,-17 21-54,0-1-1,0 1 0,0 0 1,0-1-1,0 1 1,0 0-1,1 0 0,-1 0 1,0 1-1,1-1 1,-1 0-1,0 1 0,1 0 1,-1-1-1,1 1 0,-1 0 1,1 0-1,-1 0 1,0 1-1,1-1 0,-1 1 1,1-1-1,-1 1 1,3 1-1,12 6-6771</inkml:trace>
  <inkml:trace contextRef="#ctx0" brushRef="#br0" timeOffset="1580.98">911 245 24575,'0'-4'0,"0"0"0,0 1 0,-1-1 0,1 1 0,-1-1 0,0 1 0,0-1 0,0 1 0,0 0 0,-1-1 0,-2-4 0,3 8 0,1-1 0,0 1 0,-1-1 0,1 1 0,-1-1 0,1 1 0,-1-1 0,1 1 0,-1 0 0,1-1 0,-1 1 0,0 0 0,1-1 0,-1 1 0,1 0 0,-1 0 0,0 0 0,1 0 0,-1-1 0,0 1 0,1 0 0,-1 0 0,0 0 0,0 1 0,-1-1 0,0 1 0,1 0 0,-1-1 0,1 1 0,-1 0 0,1 0 0,0 0 0,-1 0 0,1 1 0,0-1 0,0 0 0,-1 0 0,-1 4 0,-5 6 0,0 0 0,-10 22 0,16-30 0,0 1 0,1 0 0,0-1 0,-1 1 0,1 0 0,0 0 0,1-1 0,-1 1 0,1 0 0,0 0 0,0 0 0,0 0 0,0 0 0,2 7 0,-2-10 0,0 0 0,0 0 0,0-1 0,1 1 0,-1 0 0,1 0 0,-1 0 0,0 0 0,1 0 0,-1 0 0,1 0 0,0-1 0,-1 1 0,1 0 0,0 0 0,-1-1 0,1 1 0,0 0 0,0-1 0,0 1 0,0-1 0,0 1 0,-1-1 0,1 0 0,0 1 0,0-1 0,0 0 0,0 1 0,0-1 0,0 0 0,0 0 0,0 0 0,0 0 0,0 0 0,0 0 0,0 0 0,0-1 0,0 1 0,0 0 0,0 0 0,0-1 0,0 1 0,0 0 0,0-1 0,1 0 0,1-1 0,1 0 0,-1-1 0,0 1 0,0-1 0,0 1 0,-1-1 0,1 0 0,-1 0 0,1 0 0,2-6 0,-1 1 0,-1 1 0,-1-1 0,1 0 0,1-13 0,-5 25 0,1 1 0,0-1 0,0 1 0,0-1 0,0 1 0,0-1 0,1 0 0,0 1 0,0-1 0,0 0 0,3 5 0,-3-7 0,0 1 0,0-1 0,0 0 0,1 1 0,-1-1 0,1 0 0,0 0 0,0 0 0,-1 0 0,1-1 0,1 1 0,-1 0 0,0-1 0,0 1 0,0-1 0,1 0 0,-1 0 0,1 0 0,-1 0 0,1 0 0,-1 0 0,1-1 0,0 0 0,3 1 0,-3-1 0,1 0 0,0 0 0,-1 0 0,1 0 0,-1-1 0,1 1 0,-1-1 0,0 0 0,1 0 0,-1 0 0,0-1 0,1 1 0,-1-1 0,0 1 0,0-1 0,0 0 0,-1-1 0,1 1 0,0 0 0,-1-1 0,1 1 0,1-4 0,-1 1 0,0 0 0,0-1 0,0 1 0,-1 0 0,0-1 0,0 0 0,0 0 0,-1 1 0,0-1 0,0 0 0,0 0 0,-1-6 0,-5 33 0,4-18 0,1-1 0,0 0 0,0 0 0,0 0 0,0 0 0,0 0 0,0 0 0,0 0 0,1 0 0,-1 0 0,1 0 0,-1 0 0,1 0 0,0 0 0,0 0 0,2 3 0,-2-3 0,1 0 0,0 0 0,-1-1 0,1 1 0,0 0 0,0-1 0,0 1 0,0-1 0,0 0 0,1 0 0,-1 0 0,0 0 0,1 0 0,-1 0 0,1-1 0,-1 1 0,0-1 0,1 1 0,-1-1 0,1 0 0,-1 0 0,1 0 0,-1-1 0,1 1 0,-1 0 0,4-2 0,-2 1 0,0-1 0,1 0 0,-1 0 0,0 0 0,0-1 0,0 1 0,-1-1 0,1 0 0,-1 0 0,1 0 0,-1 0 0,5-8 0,-8 11 0,0 1 0,0-1 0,0 0 0,0 0 0,0 1 0,0-1 0,0 0 0,1 0 0,-1 0 0,0 1 0,0-1 0,0 0 0,0 0 0,0 0 0,0 0 0,1 1 0,-1-1 0,0 0 0,0 0 0,0 0 0,0 0 0,1 0 0,-1 0 0,0 1 0,0-1 0,0 0 0,1 0 0,-1 0 0,0 0 0,0 0 0,1 0 0,-1 0 0,0 0 0,0 0 0,0 0 0,1 0 0,-1 0 0,0 0 0,0 0 0,1 0 0,-1 0 0,0 0 0,0 0 0,0 0 0,1-1 0,-1 1 0,0 0 0,0 0 0,0 0 0,0 0 0,1 0 0,-1 0 0,0-1 0,0 1 0,-1 31 0,0-20 0,-5 206 0,2-40 0,4-175 0,0 5 0,0 0 0,0 0 0,-1 0 0,0 0 0,-1 0 0,1 0 0,-5 9 0,6-16 1,0 1 0,0-1 0,0 0-1,0 1 1,0-1 0,0 0 0,0 0-1,0 1 1,-1-1 0,1 0 0,0 1-1,0-1 1,0 0 0,0 0 0,-1 0 0,1 1-1,0-1 1,0 0 0,0 0 0,-1 0-1,1 1 1,0-1 0,0 0 0,-1 0-1,1 0 1,0 0 0,-1 0 0,1 0-1,0 1 1,0-1 0,-1 0 0,1 0 0,0 0-1,-1 0 1,1 0 0,0 0 0,-1 0-1,1 0 1,0 0 0,0 0 0,-1-1-1,1 1 1,0 0 0,-1 0 0,1 0-1,0 0 1,0 0 0,-1 0 0,1-1 0,0 1-1,0 0 1,-1 0 0,1 0 0,0-1-1,0 1 1,0 0 0,0 0 0,-1-1-1,1 1 1,0 0 0,0 0 0,0-1-1,0 1 1,0 0 0,0-1 0,0 1 0,-1 0-1,1-1 1,0 1 0,-6-22-1420,2-3-5407</inkml:trace>
  <inkml:trace contextRef="#ctx0" brushRef="#br0" timeOffset="1756.66">1564 282 24575,'0'3'0,"0"3"0,0 4 0,0 3 0,-2 3 0,-2 0 0,1 0 0,-1-2 0,1-2 0,-3-2 0,1-3-8191</inkml:trace>
</inkml:ink>
</file>

<file path=xl/ink/ink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21:13.581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78 87 24575,'-5'-3'0,"-1"-1"0,0 0 0,1 0 0,0-1 0,0 1 0,0-1 0,1 0 0,-5-7 0,-11-11 0,13 18 0,7 8 0,1-1 0,-1-1 0,1 1 0,0-1 0,0 0 0,0 0 0,0 1 0,0-1 0,0 0 0,1 0 0,-1 0 0,3 1 0,5 2 0,0 0 0,0-1 0,1 0 0,-1-1 0,1 0 0,12 1 0,64 1 0,-69-4 0,-6 0 0,127-3 0,-122 2 0,0-1 0,-1-1 0,1 0 0,-1-1 0,0-1 0,24-10 0,-39 15-3,1 0 1,0-1-1,-1 1 0,1 0 0,0 0 0,-1-1 1,1 1-1,-1 0 0,1-1 0,-1 1 0,1-1 1,0 1-1,-1-1 0,1 1 0,-1-1 0,0 1 0,1-1 1,-1 1-1,1-1 0,-1 0 0,0 1 0,0-1 1,1-1-1,-1 2 11,-1-1 0,1 1 0,-1-1 0,1 1 0,0-1 0,-1 1 0,1 0 0,-1-1 0,1 1 0,-1 0 0,1-1 0,-1 1 0,0 0 0,1 0 0,-1-1 0,1 1 0,-1 0 0,0 0 0,1 0 0,-1 0 0,-36-3-1474,10 7-5360</inkml:trace>
  <inkml:trace contextRef="#ctx0" brushRef="#br0" timeOffset="235.77">281 65 24575,'0'4'0,"0"4"0,0 9 0,0 8 0,0 7 0,0 7 0,0 4 0,0 1 0,0-2 0,0-4 0,0-4 0,0-5 0,4-7 0,4-7 0,4-7 0,4-8 0,2-7 0,-2-2-8191</inkml:trace>
  <inkml:trace contextRef="#ctx0" brushRef="#br0" timeOffset="974.49">476 313 24575,'4'-5'0,"-1"0"0,1 0 0,-1 0 0,-1 0 0,1-1 0,-1 1 0,0-1 0,0 1 0,0-1 0,-1 0 0,0 0 0,0 0 0,0-11 0,-1 16 0,0 0 0,0 1 0,0-1 0,0 0 0,0 1 0,0-1 0,0 0 0,0 1 0,-1-1 0,1 1 0,0-1 0,0 0 0,0 1 0,-1-1 0,1 1 0,0-1 0,-1 1 0,1-1 0,-1 1 0,1-1 0,0 1 0,-1-1 0,1 1 0,-1-1 0,1 1 0,-1 0 0,1-1 0,-1 1 0,0 0 0,1-1 0,-1 1 0,1 0 0,-1 0 0,0 0 0,1 0 0,-1-1 0,1 1 0,-1 0 0,0 0 0,1 0 0,-1 0 0,0 0 0,1 1 0,-1-1 0,1 0 0,-1 0 0,0 0 0,1 0 0,-1 1 0,1-1 0,-1 0 0,0 1 0,1-1 0,-1 0 0,0 1 0,-3 2 0,0 0 0,-1 0 0,1 0 0,0 0 0,-5 7 0,2-3 0,1 0 0,0 1 0,0-1 0,1 2 0,0-1 0,0 0 0,1 1 0,0 0 0,-5 18 0,9-26 0,-1 0 0,1 0 0,0 0 0,0 0 0,0 0 0,0 0 0,0 1 0,0-1 0,0 0 0,0 0 0,1 0 0,-1 0 0,0 0 0,1 0 0,-1 1 0,1-1 0,-1 0 0,1 0 0,-1 0 0,1 0 0,0-1 0,-1 1 0,1 0 0,0 0 0,0 0 0,0 0 0,0-1 0,0 1 0,0 0 0,0-1 0,0 1 0,0-1 0,0 1 0,0-1 0,0 0 0,0 1 0,0-1 0,0 0 0,0 0 0,2 0 0,-1 0 0,1 1 0,0-2 0,0 1 0,-1 0 0,1-1 0,0 1 0,-1-1 0,1 0 0,0 0 0,-1 0 0,1 0 0,-1 0 0,1 0 0,-1-1 0,4-3 0,24-39 0,-29 47 0,0 1 0,0-1 0,0 1 0,0-1 0,1 0 0,0 0 0,0 1 0,0-1 0,0 0 0,0 0 0,0-1 0,1 1 0,-1 0 0,1-1 0,0 0 0,0 1 0,0-1 0,0 0 0,0-1 0,1 1 0,-1 0 0,0-1 0,1 0 0,-1 0 0,1 0 0,-1 0 0,1-1 0,4 1 0,-5 0 0,0-1 0,1 1 0,-1-1 0,0 0 0,0 0 0,1 0 0,-1-1 0,0 1 0,0-1 0,0 1 0,0-1 0,1 0 0,-1 0 0,0-1 0,-1 1 0,1-1 0,0 1 0,0-1 0,-1 0 0,1 0 0,-1 0 0,1 0 0,-1-1 0,0 1 0,0-1 0,0 1 0,0-1 0,0 0 0,-1 0 0,1 1 0,-1-1 0,2-5 0,4-29 0,5-68 0,-3 20 0,-5 63 0,-4 23 0,0-1 0,0 0 0,0 0 0,0 0 0,0 0 0,0 0 0,0 0 0,0 0 0,0 0 0,0 0 0,0 0 0,0 0 0,1 0 0,-1 0 0,0 0 0,0 0 0,0 0 0,0 0 0,0 0 0,0 0 0,0 0 0,0 0 0,0 0 0,0 0 0,0 0 0,0 0 0,0 0 0,0 0 0,0 0 0,1 0 0,-1 0 0,0 0 0,0 0 0,0 0 0,0 0 0,0 0 0,0 0 0,0 0 0,0 0 0,0 0 0,0 0 0,0 0 0,0 0 0,0 0 0,0 0 0,0 0 0,0 0 0,0-1 0,0 1 0,0 0 0,0 0 0,0 0 0,0 0 0,1 0 0,-1 0 0,0 0 0,0 0 0,0 0 0,0 0 0,0 0 0,2 9 0,1 14 0,-1 14 0,-2 1 0,-2-1 0,-11 68 0,15-109 0,-1 0 0,1 0 0,0 0 0,0 0 0,0 0 0,0 0 0,1 0 0,0 1 0,0-1 0,0 1 0,7-6 0,-9 8 0,0 0 0,0 0 0,1 0 0,-1 0 0,1 0 0,-1 0 0,1 1 0,-1-1 0,1 1 0,0-1 0,-1 1 0,1-1 0,-1 1 0,1 0 0,0 0 0,-1 0 0,1 0 0,0 0 0,-1 0 0,1 0 0,0 1 0,-1-1 0,1 1 0,0-1 0,-1 1 0,1-1 0,-1 1 0,1 0 0,-1 0 0,0 0 0,1 0 0,-1 0 0,0 0 0,0 0 0,1 0 0,-1 0 0,0 1 0,0-1 0,1 3 0,1-1 0,-1 1 0,0-1 0,1 1 0,-1 0 0,0 0 0,-1 0 0,1 0 0,-1 0 0,0 0 0,0 1 0,0-1 0,0 0 0,-1 6 0,0-8 0,0 0 0,0 1 0,-1-1 0,1 0 0,-1 0 0,0 0 0,1 0 0,-1 0 0,0 0 0,0 0 0,0 0 0,0-1 0,-1 1 0,1 0 0,0-1 0,-1 1 0,1 0 0,-1-1 0,0 0 0,1 1 0,-1-1 0,0 0 0,0 0 0,0 0 0,0 0 0,0 0 0,0-1 0,-2 2 0,-1-1 0,-1 1 0,1-1 0,-1 0 0,1 0 0,-1-1 0,1 1 0,-1-1 0,-10-2 0,15 2 0,-1 0 0,0-1 0,1 1 0,-1-1 0,1 1 0,-1-1 0,1 0 0,-1 1 0,1-1 0,-1 0 0,1 0 0,0 0 0,-1 0 0,1-1 0,0 1 0,0 0 0,0 0 0,0-1 0,0 1 0,0-1 0,0 1 0,1-1 0,-1 1 0,0-1 0,1 1 0,-1-1 0,1 1 0,0-1 0,-1 0 0,1 1 0,0-1 0,0 0 0,0-1 0,3-22-1365,3 0-5461</inkml:trace>
  <inkml:trace contextRef="#ctx0" brushRef="#br0" timeOffset="1515.56">859 147 24575,'0'0'0,"0"0"0,1-1 0,-1 1 0,0 0 0,0-1 0,0 1 0,0 0 0,0-1 0,1 1 0,-1 0 0,0 0 0,0-1 0,1 1 0,-1 0 0,0 0 0,0-1 0,1 1 0,-1 0 0,0 0 0,1 0 0,-1 0 0,0-1 0,1 1 0,-1 0 0,0 0 0,1 0 0,-1 0 0,0 0 0,1 0 0,-1 0 0,0 0 0,1 0 0,-1 0 0,0 0 0,1 0 0,-1 0 0,0 0 0,1 0 0,-1 1 0,0-1 0,1 0 0,-1 0 0,0 0 0,1 0 0,-1 1 0,0-1 0,0 0 0,1 0 0,-1 0 0,0 1 0,0-1 0,0 0 0,1 1 0,-1-1 0,0 0 0,0 0 0,0 1 0,0-1 0,1 0 0,-1 1 0,0-1 0,0 0 0,0 1 0,0-1 0,0 0 0,0 1 0,5 27 0,-5-28 0,2 82 0,-3-59 0,2 0 0,0 0 0,1 0 0,9 38 0,-10-61 0,-1 1 0,0 0 0,0-1 0,0 1 0,0-1 0,0 1 0,0-1 0,1 1 0,-1-1 0,0 1 0,1-1 0,-1 1 0,0-1 0,1 1 0,-1-1 0,0 0 0,1 1 0,-1-1 0,1 1 0,-1-1 0,0 0 0,1 0 0,-1 1 0,1-1 0,0 0 0,0 0 0,-1 0 0,1 0 0,-1 0 0,1-1 0,0 1 0,-1 0 0,1 0 0,-1-1 0,1 1 0,-1 0 0,1-1 0,-1 1 0,0-1 0,1 1 0,-1-1 0,1 1 0,-1-1 0,1 0 0,14-31 0,-14 29 0,2-6 0,1 1 0,0-1 0,10-16 0,-13 24 0,1-1 0,-1 0 0,0 0 0,1 1 0,-1-1 0,1 1 0,0-1 0,-1 1 0,1 0 0,0-1 0,0 1 0,0 0 0,0 0 0,0 0 0,0 1 0,0-1 0,0 0 0,0 1 0,0-1 0,0 1 0,1 0 0,-1 0 0,0 0 0,2 0 0,17 4 0,-14-3 0,1 1 0,-1-1 0,1 0 0,0-1 0,-1 0 0,9-1 0,-14 1 0,0 0 0,0-1 0,0 0 0,0 0 0,0 1 0,0-1 0,0 0 0,0-1 0,0 1 0,0 0 0,0 0 0,-1-1 0,1 1 0,-1-1 0,1 0 0,-1 1 0,1-1 0,-1 0 0,0 0 0,0 0 0,0 0 0,0 0 0,0 0 0,-1 0 0,1 0 0,0-2 0,0 3 0,-1 0 0,1 0 0,-1-1 0,0 1 0,1 0 0,-1 0 0,0 0 0,0 0 0,0 0 0,1 0 0,-1 0 0,0-1 0,-1 1 0,1 0 0,0 0 0,0 0 0,0 0 0,-1 0 0,1 0 0,-1 0 0,1-1 0,0 1 0,-1 0 0,0 0 0,1 1 0,-1-1 0,0 0 0,1 0 0,-1 0 0,0 0 0,0 1 0,0-1 0,0 0 0,0 1 0,0-1 0,0 0 0,0 1 0,-2-1 0,1 1 0,0-1 0,0 1 0,0 0 0,1 0 0,-1 1 0,0-1 0,0 0 0,0 1 0,0-1 0,0 1 0,0 0 0,0-1 0,1 1 0,-1 0 0,0 0 0,1 0 0,-1 0 0,0 1 0,1-1 0,-1 0 0,1 1 0,-2 1 0,0 2 0,-1-1 0,1 1 0,1 0 0,-1 0 0,1 0 0,-1 0 0,1 0 0,1 0 0,-3 11 0,4-14 0,-1 0 0,1 0 0,0 0 0,0 0 0,0 0 0,0 0 0,0 0 0,0 0 0,1 0 0,-1 0 0,1 0 0,-1 0 0,1 0 0,0 0 0,0 0 0,0 0 0,0 0 0,0-1 0,0 1 0,0 0 0,1-1 0,-1 1 0,0-1 0,1 1 0,0-1 0,-1 0 0,1 0 0,0 1 0,3 0 0,4 1 14,-1 0-1,1 0 0,0-1 0,0-1 1,0 1-1,0-2 0,0 1 1,18-2-1,-11-1-384,1 0-1,-1-1 1,32-10 0,-19 2-6455</inkml:trace>
</inkml:ink>
</file>

<file path=xl/ink/ink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21:04.675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21 44 24575,'-2'-6'-5217,"-5"-5"4995,0 6 2603,7 5-2370,-1 0-1,1 0 1,0 0 0,0 0 0,0 0 0,0 0-1,-1 0 1,1 0 0,0 0 0,0 0-1,0 1 1,0-1 0,0 0 0,-1 0 0,1 0-1,0 0 1,0 0 0,0 0 0,0 0 0,0 0-1,0 1 1,-1-1 0,1 0 0,0 0-1,0 0 1,0 0 0,0 0 0,0 1 0,0-1-1,0 0 1,0 0 0,0 0 0,0 0 0,0 1-1,0-1 1,0 0 0,0 0 0,0 0-1,0 0 1,0 1 0,-1 17 238,2 0 0,0 0 0,1 0-1,5 20 1,0 9 815,28 284-756,-30-297-308,-4-31 0,-4-21 0,-1-1 0,-2-17 0,6 34 0,1 0 0,-1 0 0,0 1 0,0-1 0,1 0 0,-1 0 0,1 1 0,0-1 0,-1 0 0,1 1 0,0-1 0,0 0 0,0 1 0,0 0 0,0-1 0,1 1 0,-1-1 0,2 0 0,12-9 0,0 1 0,0 1 0,18-7 0,-22 11 0,0 0 0,0-1 0,-1 0 0,0 0 0,0-1 0,-1 0 0,0-1 0,0 0 0,12-14 0,-19 19 0,-1-1 0,1 1 0,-1-1 0,1 0 0,-1 1 0,0-1 0,0 0 0,-1 0 0,1 1 0,-1-1 0,0 0 0,0 0 0,0 0 0,0 0 0,-2-5 0,1 4 0,0-1 0,-1 0 0,1 1 0,-1-1 0,-1 1 0,1-1 0,-1 1 0,-6-10 0,9 15 0,0 0 0,0 0 0,0-1 0,-1 1 0,1 0 0,0 0 0,0 0 0,0-1 0,0 1 0,-1 0 0,1 0 0,0 0 0,0-1 0,0 1 0,-1 0 0,1 0 0,0 0 0,0 0 0,-1 0 0,1-1 0,0 1 0,0 0 0,-1 0 0,1 0 0,0 0 0,0 0 0,-1 0 0,1 0 0,0 0 0,0 0 0,-1 0 0,1 0 0,0 0 0,-1 0 0,1 0 0,0 0 0,0 1 0,-1-1 0,1 0 0,0 0 0,-6 13 0,4 20 0,8 52 0,4 0 0,23 95 0,-31-174-85,-1 2-31,0-1-1,1 0 1,-1 0 0,2 0-1,-1 0 1,1 0-1,0 0 1,1 0 0,-1-1-1,8 10 1,1-5-6710</inkml:trace>
  <inkml:trace contextRef="#ctx0" brushRef="#br0" timeOffset="220.07">427 254 24575,'0'1'0,"0"5"0,0 6 0,0 7 0,0 6 0,0 5 0,0 2 0,0 2 0,0 1 0,2-1 0,2-3 0,1-5 0,5-7 0,0-6-8191</inkml:trace>
  <inkml:trace contextRef="#ctx0" brushRef="#br0" timeOffset="717.7">644 434 24575,'0'-7'-533,"-1"-1"-1,0 1 1,0-1-1,-4-11 1,4 16 620,0 0 1,0 1-1,0-1 1,0 0-1,-1 0 0,1 1 1,-1-1-1,1 1 1,-1-1-1,0 1 0,0 0 1,0 0-1,-4-3 1,5 4-67,1 1 0,-1 0 0,0 0 0,0 0 0,0 0 0,1-1 0,-1 1 0,0 1-1,0-1 1,0 0 0,1 0 0,-1 0 0,0 0 0,0 0 0,1 1 0,-1-1 0,0 0 0,0 1 0,1-1 0,-1 0 0,0 1 0,1-1 0,-1 1 0,1-1 0,-1 1 0,0 0 0,1-1 0,-1 1 0,1-1 0,0 1 0,-1 0 0,1-1 0,-1 1 0,1 0 0,0 0 0,-1 0 0,-10 29 646,10-25-667,0 0 0,1 0 0,-1 0 0,1 0 0,0-1 0,1 1 0,-1 0 0,1 0 0,2 8 0,-3-11 0,1-1 0,-1 0 0,0 0 0,1 1 0,-1-1 0,1 0 0,-1 0 0,1 0 0,0 0 0,0 1 0,-1-1 0,1 0 0,0-1 0,0 1 0,0 0 0,0 0 0,0 0 0,0 0 0,0-1 0,0 1 0,1 0 0,-1-1 0,0 1 0,0-1 0,0 0 0,1 1 0,-1-1 0,0 0 0,1 0 0,-1 1 0,0-1 0,0 0 0,1 0 0,-1-1 0,0 1 0,1 0 0,-1 0 0,0-1 0,0 1 0,1-1 0,0 0 0,0 0 0,1 0 0,-1-1 0,0 1 0,0-1 0,0 0 0,-1 1 0,1-1 0,0 0 0,-1 0 0,1 0 0,-1-1 0,1 1 0,-1 0 0,0 0 0,0-1 0,0 1 0,0-1 0,-1 1 0,2-5 0,3-10 0,-5 16 0,0 1 0,1-1 0,-1 1 0,0 0 0,0-1 0,1 1 0,-1-1 0,0 1 0,1 0 0,-1-1 0,0 1 0,1 0 0,-1 0 0,0-1 0,1 1 0,-1 0 0,1 0 0,-1-1 0,1 1 0,-1 0 0,1 0 0,-1 0 0,0 0 0,1 0 0,-1 0 0,1 0 0,-1 0 0,1 0 0,-1 0 0,1 0 0,-1 0 0,1 0 0,-1 0 0,1 0 0,-1 0 0,0 1 0,1-1 0,0 0 0,21 13 0,-5-2 0,-11-10 0,0 1 0,-1-1 0,1 0 0,0 0 0,0 0 0,0-1 0,0 0 0,7 0 0,-11 0 0,-1-1 0,1 1 0,-1 0 0,0 0 0,1-1 0,-1 1 0,0-1 0,1 1 0,-1-1 0,0 0 0,0 1 0,0-1 0,0 0 0,1 0 0,-1 0 0,0 0 0,0 0 0,0 0 0,-1 0 0,1 0 0,0 0 0,0 0 0,-1-1 0,1 1 0,0 0 0,-1 0 0,1-1 0,-1 1 0,0 0 0,1-1 0,-1 1 0,0-1 0,0 1 0,0 0 0,0-1 0,0 1 0,0-1 0,0 1 0,-1 0 0,0-3 0,1 1 0,-1 0 0,0 1 0,0-1 0,0 0 0,0 0 0,0 1 0,-1-1 0,1 1 0,-1-1 0,1 1 0,-1 0 0,0-1 0,0 1 0,0 0 0,0 0 0,-5-2 0,6 3 0,0 0 0,0 1 0,-1-1 0,1 1 0,0-1 0,0 1 0,-1 0 0,1 0 0,0 0 0,-1-1 0,1 1 0,-1 0 0,1 0 0,0 1 0,-1-1 0,1 0 0,0 0 0,-1 1 0,1-1 0,0 1 0,0-1 0,-1 1 0,1-1 0,0 1 0,0 0 0,0 0 0,0-1 0,0 1 0,0 0 0,0 0 0,0 0 0,0 0 0,0 0 0,0 1 0,1-1 0,-1 0 0,0 1 0,-2 3-124,1-1 0,0 1 0,0-1 0,0 1 0,1 0 0,0 0-1,0 0 1,0 0 0,0 0 0,0 6 0,2 4-6702</inkml:trace>
  <inkml:trace contextRef="#ctx0" brushRef="#br0" timeOffset="1004.64">945 164 24575,'0'5'0,"0"6"0,2 6 0,2 10 0,-1 9 0,-1 9 0,0 6 0,3 0 0,1-3 0,-1-4 0,-1-8 0,-1-7 0,-2-10 0,0-8-8191</inkml:trace>
  <inkml:trace contextRef="#ctx0" brushRef="#br0" timeOffset="1991.91">1110 261 24575,'-5'15'0,"-1"0"0,-7 14 0,11-25 0,-1 0 0,1 0 0,-1 0 0,0-1 0,0 1 0,0-1 0,-1 1 0,1-1 0,-1 0 0,0 0 0,-4 2 0,8-5 0,-1 0 0,1 1 0,-1-1 0,0 0 0,1 1 0,-1-1 0,0 0 0,0 0 0,1 0 0,-1 0 0,0 0 0,1 0 0,-1 0 0,0 0 0,0 0 0,1 0 0,-1 0 0,0 0 0,1 0 0,-1-1 0,0 1 0,-1-1 0,2 0 0,9 7 0,17 17 0,-16-13 0,1 0 0,1-1 0,20 14 0,-30-22 0,0 1 0,0-1 0,1 0 0,-1 0 0,1 0 0,-1 0 0,1 0 0,-1-1 0,1 1 0,-1-1 0,1 1 0,-1-1 0,1 0 0,0 0 0,-1 0 0,1-1 0,-1 1 0,1-1 0,-1 1 0,1-1 0,-1 0 0,1 0 0,-1 0 0,0 0 0,1 0 0,2-3 0,-1-1 0,0 0 0,-1 0 0,0 0 0,0-1 0,0 0 0,0 0 0,-1 1 0,0-2 0,0 1 0,1-9 0,-3 13 0,1 7 0,0-1 0,1 1 0,-1 0 0,1-1 0,0 1 0,1-1 0,3 7 0,-5-11 0,-1 1 0,0-1 0,1 1 0,-1-1 0,1 1 0,-1-1 0,0 0 0,1 1 0,-1-1 0,1 1 0,-1-1 0,1 0 0,-1 0 0,1 1 0,0-1 0,-1 0 0,1 0 0,-1 0 0,1 1 0,0-1 0,-1 0 0,1 0 0,-1 0 0,1 0 0,1 0 0,-1-1 0,0 0 0,0 0 0,0 0 0,0 1 0,0-1 0,0 0 0,0 0 0,0 0 0,-1 0 0,1-1 0,0 1 0,-1 0 0,1 0 0,0 0 0,-1-1 0,0 1 0,1-2 0,8-49 0,-9 52 0,1 0 0,-1 0 0,0 0 0,0-1 0,0 1 0,0 0 0,0 0 0,1 0 0,-1 0 0,0-1 0,0 1 0,0 0 0,1 0 0,-1 0 0,0 0 0,0 0 0,1 0 0,-1 0 0,0 0 0,0 0 0,0-1 0,1 1 0,-1 0 0,0 0 0,0 0 0,1 0 0,-1 0 0,0 1 0,0-1 0,1 0 0,-1 0 0,0 0 0,0 0 0,1 0 0,-1 0 0,0 0 0,0 0 0,0 0 0,1 1 0,-1-1 0,0 0 0,0 0 0,0 0 0,1 0 0,-1 1 0,0-1 0,0 0 0,0 0 0,0 0 0,0 1 0,0-1 0,1 0 0,-1 1 0,17 16 0,-6-7 0,-10-8 0,0-1 0,1 0 0,-1 0 0,1 0 0,-1 0 0,1 0 0,-1 0 0,1-1 0,0 1 0,-1 0 0,1-1 0,0 0 0,0 1 0,0-1 0,-1 0 0,1 0 0,0 0 0,0 0 0,0 0 0,-1 0 0,1 0 0,0-1 0,0 1 0,-1-1 0,1 1 0,0-1 0,-1 0 0,1 1 0,0-1 0,-1 0 0,1 0 0,-1 0 0,1 0 0,-1-1 0,0 1 0,2-3 0,2-1 0,-1 0 0,0-1 0,-1 0 0,1 0 0,-1 0 0,0 0 0,-1 0 0,3-10 0,1 3 0,-2 18 0,1 24 0,-5-27 0,36 318 0,-35-315 0,0 1 0,-1-1 0,1 0 0,-1 0 0,0 1 0,-1-1 0,1 0 0,-1 0 0,-2 8 0,3-13 0,0 0 0,0 0 0,0 0 0,0 1 0,0-1 0,0 0 0,0 0 0,0 0 0,0 1 0,0-1 0,0 0 0,0 0 0,0 0 0,-1 0 0,1 1 0,0-1 0,0 0 0,0 0 0,0 0 0,0 0 0,-1 1 0,1-1 0,0 0 0,0 0 0,0 0 0,0 0 0,-1 0 0,1 0 0,0 0 0,0 0 0,0 0 0,-1 0 0,1 0 0,0 0 0,0 0 0,0 0 0,-1 0 0,1 0 0,0 0 0,-6-8 0,-1-14 0,3-5 0,1-1 0,1 1 0,1-1 0,6-49 0,-3 59 0,1 0 0,1 0 0,0 0 0,1 0 0,2 0 0,-1 1 0,2 0 0,10-16 0,-16 29 0,0 1 0,0 0 0,0 0 0,1 1 0,-1-1 0,1 0 0,0 1 0,0 0 0,0-1 0,0 1 0,4-2 0,-5 3 0,-1 1 0,0 0 0,0-1 0,1 1 0,-1 0 0,0 0 0,0 0 0,1 0 0,-1 0 0,0 0 0,0 0 0,1 1 0,-1-1 0,0 0 0,0 1 0,0-1 0,1 0 0,-1 1 0,0 0 0,0-1 0,0 1 0,0 0 0,0-1 0,0 1 0,0 0 0,0 0 0,0 0 0,-1 0 0,1 0 0,0 0 0,-1 0 0,1 0 0,0 0 0,-1 0 0,1 2 0,1 1 0,-1-1 0,0 0 0,0 0 0,0 0 0,0 1 0,-1-1 0,1 0 0,-1 1 0,0-1 0,0 0 0,0 1 0,0-1 0,-1 1 0,1-1 0,-1 0 0,0 0 0,0 1 0,0-1 0,-1 0 0,1 0 0,-1 0 0,1 0 0,-1 0 0,0-1 0,0 1 0,0 0 0,-1-1 0,1 1 0,-1-1 0,1 0 0,-1 0 0,0 0 0,0 0 0,1-1 0,-1 1 0,-1-1 0,1 1 0,-4 0 0,6-2-65,-1 1 0,1-1 0,-1 0 0,1 0 0,-1 0 0,1 0 0,-1 0 0,1 0 0,-1 0 0,0 0 0,1-1 0,-1 1 0,1-1 0,0 1 0,-1-1 0,1 0 0,-1 1 0,1-1 0,0 0 0,-2-1 0,-9-10-6761</inkml:trace>
  <inkml:trace contextRef="#ctx0" brushRef="#br0" timeOffset="3008.64">2100 6 24575,'1'0'0,"-1"0"0,0 0 0,0-1 0,0 1 0,0 0 0,0 0 0,0 0 0,0 0 0,0-1 0,0 1 0,0 0 0,0 0 0,0 0 0,0 0 0,0 0 0,0-1 0,0 1 0,0 0 0,0 0 0,0 0 0,0 0 0,0-1 0,-1 1 0,1 0 0,0 0 0,0 0 0,0 0 0,0 0 0,0 0 0,0-1 0,0 1 0,0 0 0,-1 0 0,1 0 0,0 0 0,0 0 0,0 0 0,0 0 0,0 0 0,-1 0 0,1 0 0,0 0 0,0 0 0,0 0 0,0 0 0,-1 0 0,1 0 0,0 0 0,0 0 0,0 0 0,0 0 0,-1 0 0,1 0 0,0 0 0,0 0 0,0 0 0,0 0 0,0 0 0,-1 0 0,1 0 0,0 0 0,0 0 0,0 0 0,0 1 0,-9 9 0,2 6 0,1-1 0,1 2 0,0-1 0,-3 18 0,-7 71 0,15-101 0,-5 42 0,2-1 0,3 48 0,0-78 0,2 1 0,0-1 0,0 0 0,2 1 0,0-1 0,1 0 0,0-1 0,1 1 0,13 22 0,-14-30 10,0-1 0,0 0 0,0 0 0,0 0 0,1-1 0,0 1 0,1-1 0,-1-1 0,1 1 0,0-1 0,14 6 0,-16-8-97,1 0-1,0 0 1,-1-1 0,1 0-1,0 0 1,0 0 0,0 0-1,0-1 1,0 0-1,0-1 1,0 1 0,0-1-1,0 0 1,0-1 0,0 1-1,5-4 1,12-6-6739</inkml:trace>
  <inkml:trace contextRef="#ctx0" brushRef="#br0" timeOffset="3238.44">2438 66 24575,'0'-1'0,"0"3"0,0 7 0,3 7 0,0 13 0,0 11 0,0 10 0,-1 7 0,-1 3 0,-3 1 0,-1-5 0,0-6 0,0-7 0,1-8 0,2-11 0,5-9 0,1-7-8191</inkml:trace>
  <inkml:trace contextRef="#ctx0" brushRef="#br0" timeOffset="3740.02">2618 479 24575,'0'-3'-63,"0"-1"-1,0 1 1,0-1-1,-1 1 1,1 0-1,-1-1 1,0 1-1,0 0 0,0-1 1,-2-3-1,2 7 78,1 0 0,0-1 0,-1 1 0,1-1 0,0 1 0,-1-1 0,1 1 0,0 0 0,-1-1 0,1 1 0,-1 0 0,1 0 0,-1-1 0,1 1 0,-1 0 0,1 0 0,-1 0 0,1 0 0,-1-1 0,1 1 0,-1 0-1,0 0 1,1 0 0,-1 0 0,0 0 0,-1 1-12,1 0 1,-1-1-1,0 1 0,1 0 0,-1 0 0,1 0 0,0 0 0,-1 0 0,1 0 1,0 0-1,-1 0 0,0 3 0,-2 0 16,1 0 0,0 1 1,0 0-1,0 0 0,0 0 0,1 0 0,0 0 1,0 0-1,0 0 0,0 7 0,1-10-14,1 0 0,-1 0-1,1 0 1,0 0-1,0 0 1,0 0 0,0 1-1,0-1 1,0 0-1,1 0 1,-1 0-1,1 0 1,-1 0 0,1 0-1,0 0 1,-1 0-1,1-1 1,0 1 0,1 0-1,-1 0 1,0-1-1,0 1 1,1 0 0,-1-1-1,1 0 1,-1 1-1,1-1 1,0 0 0,3 2-1,-4-2-3,1 0 0,-1-1 0,1 1 0,-1-1 0,1 0 0,-1 0 0,1 1 0,0-1 0,-1 0 0,1 0 0,-1 0 0,1 0 0,0-1 0,-1 1 0,1 0 0,-1-1 0,1 1 0,-1-1 0,1 0 0,-1 1 0,1-1 0,-1 0 0,0 0 0,0 0 0,1 0 0,-1 0 0,0 0 0,0 0 0,0 0 0,0 0 0,0-1 0,0 1 0,0 0 0,1-3 0,3-6 0,0 0 0,-1 0 0,0-1 0,3-10 0,-2 6 0,-5 14 0,0 1 0,0-1 0,0 1 0,0-1 0,0 1 0,0-1 0,0 1 0,0-1 0,1 1 0,-1-1 0,0 1 0,0-1 0,1 1 0,-1-1 0,0 1 0,1-1 0,-1 1 0,0 0 0,1-1 0,-1 1 0,0-1 0,1 1 0,-1 0 0,1 0 0,-1-1 0,1 1 0,-1 0 0,1 0 0,-1 0 0,1-1 0,-1 1 0,1 0 0,-1 0 0,1 0 0,-1 0 0,1 0 0,13 14 0,-2-1 0,-9-10 0,0 0 0,1-1 0,0 1 0,-1-1 0,1 0 0,0 0 0,0-1 0,0 1 0,0-1 0,1 1 0,-1-2 0,0 1 0,1 0 0,-1-1 0,0 0 0,1 1 0,-1-2 0,0 1 0,7-2 0,-8 2 0,-1-1 0,1 0 0,-1 0 0,1 0 0,-1 0 0,0-1 0,1 1 0,-1-1 0,0 1 0,0-1 0,0 0 0,0 0 0,0 0 0,0 0 0,-1 0 0,1 0 0,-1 0 0,1 0 0,-1-1 0,0 1 0,0-1 0,0 1 0,0-1 0,0 1 0,-1-1 0,1 0 0,-1 1 0,0-1 0,1 0 0,-1 1 0,0-1 0,-1-3 0,1 4-22,0 0-1,-1 0 1,1 1 0,0-1-1,-1 0 1,1 0 0,-1 0-1,0 1 1,1-1-1,-1 0 1,0 1 0,0-1-1,0 0 1,0 1 0,-1-1-1,1 1 1,0 0-1,-1-1 1,1 1 0,-1 0-1,1 0 1,-1 0-1,1 0 1,-1 0 0,0 0-1,0 0 1,1 1 0,-1-1-1,0 1 1,0-1-1,0 1 1,0 0 0,1 0-1,-1-1 1,0 1-1,0 1 1,0-1 0,0 0-1,0 0 1,0 1 0,1-1-1,-1 1 1,0-1-1,0 1 1,1 0 0,-1 0-1,0 0 1,1 0 0,-1 0-1,1 0 1,-1 0-1,1 0 1,-1 1 0,1-1-1,0 0 1,0 1-1,0 0 1,0-1 0,0 1-1,-1 2 1,-3 5-6804</inkml:trace>
  <inkml:trace contextRef="#ctx0" brushRef="#br0" timeOffset="4008.12">2934 239 24575,'0'-3'0,"2"0"0,2-3 0,-1 4 0,2 6 0,0 7 0,0 12 0,-2 13 0,-1 10 0,-1 8 0,0 4 0,-1-4 0,0-7 0,0-9 0,2-10 0,1-11-8191</inkml:trace>
  <inkml:trace contextRef="#ctx0" brushRef="#br0" timeOffset="5042.14">3114 389 24575,'-1'8'0,"0"0"0,0 0 0,-1-1 0,-1 1 0,1 0 0,-1-1 0,0 0 0,-1 0 0,1 0 0,-2 0 0,1 0 0,-1-1 0,0 0 0,0 0 0,0 0 0,-1 0 0,0-1 0,0 0 0,-8 5 0,14-10 0,-1 1 0,1-1 0,-1 0 0,0 1 0,1-1 0,-1 1 0,1-1 0,-1 0 0,0 0 0,1 1 0,-1-1 0,1 0 0,-1 0 0,0 0 0,1 0 0,-1 1 0,0-1 0,1 0 0,-1 0 0,0-1 0,0 1 0,1 0 0,-1 0 0,0 0 0,1 0 0,-1 0 0,1-1 0,-1 1 0,0 0 0,1-1 0,-1 1 0,1 0 0,-1-1 0,1 1 0,-1-1 0,1 1 0,-1-1 0,1 1 0,-1-1 0,1 1 0,-1-1 0,1 1 0,0-1 0,-1 0 0,1 1 0,0-1 0,0 1 0,0-1 0,-1 0 0,1 1 0,0-1 0,0 0 0,0 1 0,0-1 0,0 0 0,0 1 0,0-1 0,0 0 0,0 0 0,1 1 0,-1-1 0,0 0 0,0 0 0,0 0 0,0 1 0,0-1 0,0 0 0,0 0 0,0 1 0,0-1 0,1 0 0,-1 1 0,0-1 0,0 0 0,1 1 0,-1-1 0,0 0 0,1 1 0,-1-1 0,0 1 0,1-1 0,-1 0 0,1 1 0,-1-1 0,1 1 0,-1-1 0,1 1 0,0 0 0,-1-1 0,1 1 0,-1 0 0,1-1 0,0 1 0,0 0 0,-1 0 0,1-1 0,0 1 0,-1 0 0,1 0 0,0 0 0,-1 0 0,1 0 0,0 0 0,0 0 0,-1 0 0,1 0 0,0 0 0,-1 1 0,1-1 0,0 0 0,-1 0 0,1 1 0,0-1 0,-1 0 0,1 1 0,0-1 0,-1 1 0,1-1 0,-1 1 0,1 0 0,0 0 0,9 8 0,1 1 0,0-2 0,0 1 0,14 6 0,-22-13 0,0-1 0,0 1 0,0-1 0,0 0 0,0 0 0,1 0 0,-1 0 0,0 0 0,1-1 0,-1 0 0,1 1 0,-1-1 0,0-1 0,1 1 0,-1 0 0,1-1 0,-1 0 0,0 1 0,1-1 0,-1-1 0,0 1 0,6-3 0,-7 2 0,0 0 0,0 0 0,0 0 0,0 0 0,0-1 0,-1 1 0,1 0 0,-1-1 0,1 1 0,-1-1 0,0 1 0,0-1 0,0 0 0,0 1 0,-1-1 0,1 0 0,-1 0 0,1 0 0,-1 1 0,0-1 0,0 0 0,0 0 0,-2-4 0,-1 14 0,1 10 0,3-16 0,-1 0 0,0 1 0,0-1 0,0 0 0,1 0 0,-1 0 0,1 0 0,-1 0 0,1 0 0,-1 0 0,1 0 0,0 0 0,-1 0 0,1 0 0,0 0 0,0 0 0,0-1 0,-1 1 0,1 0 0,0 0 0,0-1 0,2 2 0,-2-2 0,0 0 0,1 0 0,-1 0 0,0 0 0,0 0 0,1 0 0,-1-1 0,0 1 0,0 0 0,0-1 0,1 1 0,-1 0 0,0-1 0,0 0 0,0 1 0,0-1 0,1-1 0,5-3 0,0-1 0,-1 0 0,0 0 0,7-10 0,-12 15 0,-1 1 0,1-1 0,-1 1 0,1-1 0,0 1 0,-1 0 0,1-1 0,-1 1 0,1-1 0,-1 1 0,1 0 0,0-1 0,-1 1 0,1 0 0,0 0 0,-1 0 0,1 0 0,0-1 0,-1 1 0,1 0 0,0 0 0,0 0 0,-1 0 0,1 1 0,0-1 0,-1 0 0,1 0 0,0 0 0,-1 0 0,1 1 0,0-1 0,-1 0 0,1 1 0,-1-1 0,1 0 0,1 2 0,22 21 0,-10-10 0,-9-9 0,1 0 0,0 0 0,0-1 0,0 0 0,1 0 0,-1-1 0,1 1 0,10 1 0,-16-4 0,1 1 0,0-1 0,0 0 0,-1 1 0,1-1 0,0 0 0,0 0 0,0 0 0,-1-1 0,1 1 0,0 0 0,0-1 0,-1 1 0,1-1 0,0 1 0,-1-1 0,1 0 0,-1 0 0,1 0 0,0 0 0,-1 0 0,0 0 0,1 0 0,-1 0 0,0 0 0,0-1 0,1 1 0,-1-1 0,0 1 0,-1-1 0,1 1 0,0-1 0,0 1 0,0-1 0,-1 0 0,1 1 0,0-4 0,10-83 0,-11 86 0,1 6 0,0 14 0,1 29 0,-2 96 0,24 179 0,-17-253 0,-12-97 0,1 0 0,1-1 0,2-47 0,0 28 0,0-11 0,7-73 0,-4 112 0,1 0 0,1 0 0,1 0 0,1 1 0,0-1 0,2 1 0,11-23 0,-16 37 0,0 0 0,1 1 0,-1-1 0,1 1 0,0-1 0,0 1 0,0 0 0,1 1 0,8-7 0,-12 10 0,0-1 0,1 0 0,-1 1 0,1-1 0,-1 1 0,1-1 0,-1 1 0,1 0 0,-1-1 0,1 1 0,-1 0 0,1 0 0,-1 0 0,1 0 0,-1 0 0,1 1 0,-1-1 0,1 0 0,-1 1 0,1-1 0,-1 1 0,1 0 0,-1-1 0,0 1 0,1 0 0,-1 0 0,0 0 0,0 0 0,0 0 0,0 0 0,1 0 0,-1 0 0,-1 0 0,1 0 0,0 1 0,0-1 0,0 0 0,-1 1 0,2 2 0,0 0 0,0 0 0,0 0 0,-1 0 0,1 0 0,-1 0 0,0 0 0,0 0 0,-1 1 0,1-1 0,-1 0 0,0 0 0,0 1 0,0-1 0,-1 0 0,1 1 0,-1-1 0,0 0 0,-3 7 0,3-8 0,-1 0 0,0 0 0,0 0 0,0 0 0,0 0 0,-1 0 0,1-1 0,-1 1 0,0-1 0,1 0 0,-1 0 0,0 0 0,0 0 0,-1 0 0,1-1 0,0 1 0,0-1 0,-1 0 0,1 0 0,-1 0 0,1-1 0,-8 2 0,8-2-72,-1 0 1,1 0-1,-1-1 0,1 1 0,-1-1 0,1 1 0,-1-1 0,1 0 1,-1 0-1,1-1 0,0 1 0,0-1 0,0 1 0,0-1 0,0 0 1,0 0-1,0-1 0,-3-2 0,-11-13-6754</inkml:trace>
  <inkml:trace contextRef="#ctx0" brushRef="#br0" timeOffset="5960.02">3969 337 24575,'0'-1'0,"-1"1"0,0-1 0,1 0 0,-1 1 0,0-1 0,1 1 0,-1-1 0,1 0 0,-1 0 0,1 1 0,0-1 0,-1 0 0,1 0 0,0 0 0,-1 1 0,1-1 0,0 0 0,0 0 0,0 0 0,0 0 0,-1 0 0,1 1 0,1-1 0,-1 0 0,0 0 0,0 0 0,0 0 0,0 0 0,1 1 0,-1-1 0,0 0 0,1 0 0,-1 0 0,1-1 0,0 2 0,0 0 0,0-1 0,0 1 0,-1 0 0,1 0 0,0-1 0,0 1 0,0 0 0,0 0 0,0 0 0,0 0 0,0 0 0,-1 0 0,1 0 0,0 1 0,0-1 0,0 0 0,0 0 0,0 1 0,0-1 0,-1 1 0,1-1 0,0 0 0,0 1 0,-1-1 0,1 1 0,0 0 0,-1-1 0,1 1 0,0 0 0,-1-1 0,1 1 0,-1 0 0,1 0 0,0 1 0,6 8 0,-1 0 0,0 0 0,-1 1 0,0 0 0,6 19 0,15 63 0,-17-53 0,-5-23 0,-3-12 0,0 0 0,0 0 0,0 0 0,0 0 0,1 0 0,0-1 0,0 1 0,0 0 0,1-1 0,0 0 0,4 6 0,-7-9 0,1-1 0,-1 0 0,1 0 0,-1 0 0,1 0 0,-1 0 0,0 0 0,1 0 0,-1 0 0,1 0 0,-1 0 0,1 0 0,-1 0 0,0 0 0,1 0 0,-1-1 0,1 1 0,-1 0 0,0 0 0,1 0 0,-1-1 0,1 1 0,-1 0 0,0 0 0,1-1 0,-1 1 0,0 0 0,1-1 0,-1 1 0,0 0 0,0-1 0,1 1 0,-1 0 0,0-1 0,0 1 0,0-1 0,0 1 0,0-1 0,1 1 0,-1 0 0,0-1 0,0 1 0,0-1 0,6-21 0,11-70 0,-11 54 0,1 1 0,2 0 0,15-38 0,-24 73 8,1 0 0,0 0 0,-1 1 0,1-1 0,0 0 0,0 1 0,0-1 0,0 1 0,0-1 0,1 1 0,-1-1-1,0 1 1,1 0 0,1-2 0,-2 3-15,-1 0 0,0 0 0,0 0 0,1 0 0,-1 0 0,0 0 1,1 0-1,-1 0 0,0 0 0,1 0 0,-1 0 0,0 0 0,1 0 0,-1 0 0,0 0 0,0 0 0,1 1 0,-1-1 0,0 0 0,0 0 0,1 0 0,-1 0 0,0 1 0,0-1 0,1 0 0,-1 0 0,0 1 0,0-1 0,7 16-1275,-3 3-5544</inkml:trace>
  <inkml:trace contextRef="#ctx0" brushRef="#br0" timeOffset="6866.72">4345 472 24575,'0'-14'0,"1"10"0,-1 1 0,1 0 0,-1 0 0,0-1 0,0 1 0,0 0 0,-1-1 0,1 1 0,-1 0 0,0 0 0,0 0 0,0 0 0,0-1 0,0 1 0,-3-3 0,3 5 0,0 1 0,0-1 0,0 1 0,0 0 0,0 0 0,1-1 0,-1 1 0,0 0 0,0 0 0,0 0 0,0 0 0,0 0 0,0 0 0,0 0 0,0 1 0,0-1 0,0 0 0,0 0 0,0 1 0,1-1 0,-1 1 0,0-1 0,0 1 0,0-1 0,1 1 0,-1-1 0,0 1 0,0 0 0,1-1 0,-1 1 0,1 0 0,-1 0 0,0 0 0,-21 27 0,19-23 0,0 1 0,0-1 0,1 0 0,0 1 0,0-1 0,0 1 0,0-1 0,1 1 0,0 0 0,0 0 0,0 10 0,1-16 0,0 1 0,1 0 0,-1 0 0,0-1 0,0 1 0,1 0 0,-1 0 0,0-1 0,1 1 0,-1 0 0,1-1 0,-1 1 0,1-1 0,-1 1 0,1 0 0,-1-1 0,1 1 0,0-1 0,-1 0 0,1 1 0,0-1 0,-1 1 0,1-1 0,0 0 0,-1 0 0,1 1 0,0-1 0,0 0 0,-1 0 0,1 0 0,0 0 0,0 0 0,0 0 0,-1 0 0,1 0 0,0 0 0,0 0 0,-1 0 0,1 0 0,0-1 0,0 1 0,-1 0 0,1-1 0,0 1 0,-1 0 0,2-1 0,2-1 0,1 0 0,-1-1 0,0 1 0,0-1 0,0 0 0,4-4 0,0-3 0,-7 8 0,0 0 0,0 1 0,1-1 0,-1 0 0,0 1 0,1-1 0,0 1 0,-1-1 0,1 1 0,3-2 0,17 20 0,-20-16 0,0 0 0,1 0 0,-1 0 0,0-1 0,1 1 0,-1-1 0,0 1 0,1-1 0,-1 0 0,1 1 0,-1-1 0,0-1 0,1 1 0,-1 0 0,1-1 0,-1 1 0,0-1 0,1 1 0,-1-1 0,0 0 0,0 0 0,1 0 0,-1 0 0,0-1 0,0 1 0,0-1 0,-1 1 0,1-1 0,0 0 0,0 1 0,-1-1 0,1 0 0,1-3 0,1-1 0,-1-1 0,0 1 0,0-1 0,0 0 0,-1 0 0,0 0 0,0 0 0,0-1 0,0-13 0,-1-15 0,-2-38 0,-3 90 0,1 18 0,1-8 0,1-4 0,0 1 0,4 29 0,-3-48 0,0 1 0,1 0 0,0-1 0,0 1 0,1-1 0,-1 1 0,1-1 0,0 0 0,0 0 0,0 1 0,0-1 0,1-1 0,0 1 0,0 0 0,0-1 0,0 1 0,4 2 0,-5-4 0,0-1 0,-1 0 0,1 0 0,0 0 0,0 0 0,0 0 0,0 0 0,0-1 0,0 1 0,0 0 0,0-1 0,0 0 0,0 1 0,0-1 0,0 0 0,1 0 0,-1 0 0,0-1 0,0 1 0,0 0 0,0-1 0,0 1 0,0-1 0,2-1 0,-2 1 0,1-1 0,-1 1 0,0-1 0,0 0 0,-1 0 0,1 0 0,0 0 0,-1 0 0,1 0 0,-1 0 0,1-1 0,-1 1 0,0 0 0,0-1 0,0 1 0,-1-1 0,1 1 0,0-1 0,-1-2 0,4-53 0,-4 61 0,0 0 0,1 0 0,-1 0 0,1 0 0,0 0 0,0 0 0,0 0 0,0 0 0,0 0 0,1-1 0,-1 1 0,1 0 0,0-1 0,-1 1 0,1-1 0,1 0 0,-1 0 0,0 1 0,0-2 0,5 4 0,-5-4 0,0 0 0,-1 0 0,1 0 0,0 0 0,-1 0 0,1-1 0,0 1 0,0-1 0,0 1 0,-1-1 0,1 0 0,0 0 0,0 0 0,0 0 0,0 0 0,0 0 0,-1 0 0,1-1 0,0 1 0,0-1 0,0 1 0,-1-1 0,4-1 0,-3 0 0,0 1 0,-1-1 0,1 0 0,-1 0 0,1 0 0,-1 0 0,0 0 0,0 0 0,0 0 0,0 0 0,0 0 0,0 0 0,-1-1 0,1 1 0,-1 0 0,0-1 0,1 1 0,-1 0 0,0-3 0,-1-3-98,1-14 317,0 22-281,0-1 0,0 0 0,0 1 0,0-1 0,0 0 1,0 1-1,0-1 0,0 1 0,1-1 0,-1 1 0,0-1 0,0 0 0,0 1 0,1-1 0,-1 1 0,0-1 0,1 1 0,-1-1 1,0 1-1,1-1 0,-1 1 0,1 0 0,0-1 0,5 0-6764</inkml:trace>
  <inkml:trace contextRef="#ctx0" brushRef="#br0" timeOffset="7220.21">4795 434 24575,'1'1'0,"-1"0"0,1 0 0,0-1 0,-1 1 0,1 0 0,0 0 0,-1-1 0,1 1 0,0-1 0,0 1 0,-1 0 0,1-1 0,0 1 0,0-1 0,0 0 0,0 1 0,0-1 0,0 0 0,0 0 0,0 1 0,0-1 0,0 0 0,0 0 0,0 0 0,1 0 0,26 1 0,-24-2 0,-1 0 0,0 0 0,1-1 0,-1 1 0,0-1 0,0 0 0,0 0 0,0 0 0,-1 0 0,1-1 0,0 1 0,-1 0 0,3-4 0,-4 5 0,0 0 0,0 0 0,0 0 0,0 0 0,-1 0 0,1 0 0,0 0 0,-1 0 0,1 0 0,-1-1 0,1 1 0,-1 0 0,1 0 0,-1 0 0,0-1 0,1 1 0,-1 0 0,0-1 0,0 1 0,0 0 0,0 0 0,0-1 0,-1 1 0,1 0 0,0 0 0,0-1 0,-1 1 0,1 0 0,-1 0 0,1 0 0,-1-1 0,0 1 0,1 0 0,-1 0 0,0 0 0,0 0 0,1 0 0,-3-1 0,2 1 0,0 1 0,1-1 0,-1 1 0,0-1 0,0 1 0,0 0 0,0-1 0,0 1 0,0 0 0,1-1 0,-1 1 0,0 0 0,0 0 0,0 0 0,0 0 0,0 0 0,0 0 0,0 0 0,0 0 0,0 0 0,0 1 0,0-1 0,0 0 0,0 1 0,1-1 0,-2 1 0,-1 1 0,1-1 0,0 1 0,0 0 0,0 0 0,0 0 0,0 0 0,1 0 0,-1 0 0,-1 4 0,-2 3 0,0 0 0,1 1 0,-6 19 0,9-25 0,0-1 0,0 1 0,1-1 0,-1 1 0,1-1 0,0 1 0,0-1 0,0 1 0,0 0 0,1-1 0,-1 1 0,1-1 0,0 1 0,0-1 0,2 5 0,-1-5 0,-1-1 0,1 0 0,0 0 0,0 0 0,0 0 0,0 0 0,0-1 0,0 1 0,1 0 0,-1-1 0,1 0 0,-1 1 0,1-1 0,-1 0 0,1 0 0,0-1 0,-1 1 0,1 0 0,0-1 0,4 0 0,0 1-105,0 0 0,0-1 0,0 0 0,0 0 0,0-1 0,0 0 0,0 0 0,-1-1 0,1 0 0,0 0 0,-1 0 0,9-5 0,0-3-6721</inkml:trace>
  <inkml:trace contextRef="#ctx0" brushRef="#br0" timeOffset="8250.03">5148 464 24575,'0'-3'0,"0"3"0,0 2 0,0 6 0,1 5 0,1 3 0,0 1 0,-1 2 0,0-3-8191</inkml:trace>
</inkml:ink>
</file>

<file path=xl/ink/ink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21:25.267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1 315 24575,'56'9'0,"27"-2"0,-1-5 0,102-9 0,-195 6 0,-32-3 0,39 4 0,0 0 0,0 0 0,0 0 0,0 1 0,0-1 0,1 1 0,-1 0 0,0 0 0,-5 3 0,7-3 0,1 0 0,0 0 0,0 0 0,0 0 0,1 0 0,-1 0 0,0 0 0,0 0 0,0 1 0,1-1 0,-1 0 0,1 1 0,-1-1 0,1 0 0,0 1 0,-1-1 0,1 1 0,0-1 0,0 0 0,0 1 0,0-1 0,0 1 0,0-1 0,1 3 0,11 41 0,-7-28 0,2 19-341,-1 1 0,-2-1-1,-2 70 1,-2-87-6485</inkml:trace>
  <inkml:trace contextRef="#ctx0" brushRef="#br0" timeOffset="423.52">548 323 24575,'4'-6'0,"0"1"0,-1-1 0,0 0 0,0 1 0,-1-1 0,1-1 0,-1 1 0,-1 0 0,1 0 0,-1-1 0,1-12 0,-2 14 0,0 97 0,1-32 0,-7 424 0,6-479 17,0 0 0,0 0 1,1 0-1,-1-1 0,1 1 0,2 6 0,-3-11-26,1 1 0,-1 0 0,0-1-1,0 1 1,1-1 0,-1 1 0,0-1 0,1 1 0,-1-1 0,1 0-1,-1 1 1,0-1 0,1 1 0,-1-1 0,1 0 0,-1 1 0,1-1 0,-1 0-1,1 0 1,0 1 0,0-1 0,0 0-67,0 0 1,0 0-1,0 0 1,0-1-1,0 1 1,0 0-1,0 0 1,0-1-1,0 1 1,0-1-1,0 1 1,0-1-1,0 1 1,0-1-1,0 0 1,1 0-1,12-13-6750</inkml:trace>
  <inkml:trace contextRef="#ctx0" brushRef="#br0" timeOffset="781.52">856 293 24575,'0'305'0,"6"-455"0,-4 128 0,2-1 0,0 1 0,2-1 0,12-32 0,-17 50 9,2 1 1,-1-1-1,0 1 0,1 0 0,0 0 1,0 0-1,0 0 0,0 0 0,0 0 0,1 1 1,0 0-1,5-4 0,-6 5-80,0 1 1,0-1-1,0 1 0,0 0 0,0 0 1,0 0-1,0 1 0,0-1 1,0 1-1,0-1 0,1 1 0,-1 0 1,0 1-1,0-1 0,0 0 1,0 1-1,0 0 0,0-1 0,1 1 1,2 2-1,5 2-6755</inkml:trace>
  <inkml:trace contextRef="#ctx0" brushRef="#br0" timeOffset="957.95">886 480 24575,'3'-1'0,"6"-1"0,11-4 0,7-2 0,6-6 0,4-3 0,1-4 0,-5 2-8191</inkml:trace>
  <inkml:trace contextRef="#ctx0" brushRef="#br0" timeOffset="1182.58">1367 0 24575,'3'4'0,"9"7"0,11 13 0,14 13 0,11 14 0,7 16 0,-1 11 0,-11 6 0,-16-1 0,-23-2 0,-23-6 0,-23-4 0,-23-5 0,-23-4 0,4-13-8191</inkml:trace>
</inkml:ink>
</file>

<file path=xl/ink/ink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21:23.642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0 29 24575,'2'81'0,"3"-1"0,29 146 0,-34-225 0,5 19 0,-5-19 0,0-1 0,0 1 0,1 0 0,-1 0 0,0-1 0,0 1 0,0-1 0,1 1 0,-1 0 0,1-1 0,-1 1 0,0-1 0,1 1 0,-1-1 0,1 1 0,-1-1 0,1 1 0,-1-1 0,1 1 0,-1-1 0,1 1 0,0-1 0,0 0 0,-1-1 0,1 1 0,-1-1 0,1 0 0,-1 1 0,0-1 0,1 1 0,-1-1 0,0 0 0,1 1 0,-1-1 0,0 0 0,0 1 0,0-1 0,0 0 0,0 1 0,0-1 0,0 0 0,0 0 0,0 0 0,0-19 0,0 20 0,-17-165 0,2 26 0,15 113 0,0 26 0,0 0 0,0 0 0,0 0 0,0 1 0,0-1 0,0 0 0,0 0 0,1 0 0,-1 0 0,0 0 0,0 0 0,0 0 0,0 0 0,0 0 0,0 1 0,0-1 0,1 0 0,-1 0 0,0 0 0,0 0 0,0 0 0,0 0 0,0 0 0,1 0 0,-1 0 0,0 0 0,0 0 0,0 0 0,0 0 0,0 0 0,1 0 0,-1 0 0,0 0 0,0 0 0,0 0 0,0 0 0,0-1 0,0 1 0,1 0 0,-1 0 0,0 0 0,0 0 0,0 0 0,0 0 0,0 0 0,0 0 0,0-1 0,0 1 0,1 0 0,-1 0 0,0 0 0,0 0 0,0 0 0,0 0 0,0-1 0,0 1 0,0 0 0,0 0 0,0 0 0,0 0 0,0 0 0,0 0 0,0-1 0,0 1 0,0 0 0,0 0 0,8 12 0,-8-11 0,33 65 0,-19-35 0,30 47 0,-39-70 0,0-1 0,1 0 0,-1-1 0,2 1 0,-1-1 0,0 0 0,1 0 0,0-1 0,1 0 0,-1 0 0,11 4 0,6-3-1365,-3-6-5461</inkml:trace>
  <inkml:trace contextRef="#ctx0" brushRef="#br0" timeOffset="190.92">292 7 24575,'0'-4'0,"0"1"0,0 7 0,0 7 0,0 10 0,0 9 0,0 8 0,0 3 0,0-2 0,3-3 0,0-5 0,3-9 0,0-5 0,2-6 0,-1-4-8191</inkml:trace>
  <inkml:trace contextRef="#ctx0" brushRef="#br0" timeOffset="500.2">368 217 24575,'-1'-9'-8504,"0"1"6656,1 1 6130,5 17-2618,-2-6-1434,-1-1 1,1 1-1,0-1 1,0 1-1,0-1 1,0 0-1,0 0 1,1-1-1,-1 1 1,1-1-1,0 1 0,0-1 1,0 0-1,0-1 1,0 1-1,6 1 1,-8-2-219,0-1 0,0 1 0,0-1 1,0 0-1,0 0 0,-1 0 0,1 0 0,0 0 1,0 0-1,0 0 0,0 0 0,0-1 1,0 1-1,-1-1 0,1 0 0,0 1 0,0-1 1,-1 0-1,1 0 0,0 0 0,-1 0 0,1 0 1,-1 0-1,1-1 0,-1 1 0,0 0 0,0-1 1,1 1-1,-1-1 0,0 0 0,0 1 1,-1-1-1,1 0 0,0 1 0,0-1 0,-1 0 1,1 0-1,-1 0 0,1-3 0,-1 0-12,0 0 0,-1 0 0,1-1 0,-1 1 0,0 0 0,0 0 0,-1 1 0,0-1 0,1 0 0,-2 0 0,1 1 0,0-1 0,-1 1 0,0 0 0,-6-7 0,7 8 0,0 1 0,-1-1 0,0 0 0,1 1 0,-1 0 0,0 0 0,0 0 0,0 0 0,-1 0 0,-3-1 0,5 2 0,0 0 0,0 1 0,1 0 0,-1-1 0,0 1 0,0 0 0,0 0 0,1 0 0,-1 0 0,0 1 0,0-1 0,0 0 0,1 1 0,-1-1 0,0 1 0,1-1 0,-1 1 0,0 0 0,1 0 0,-1 0 0,-1 1 0,1 0-52,1-1-1,-1 1 1,0-1-1,1 1 1,0 0-1,-1 0 1,1 0-1,0 0 1,0 0-1,0 0 1,0 0-1,0 0 1,1 0-1,-1 0 1,1 1-1,-1-1 1,1 0-1,0 0 1,0 1-1,0-1 1,0 0-1,0 0 0,0 1 1,1-1-1,0 3 1,4 6-6774</inkml:trace>
  <inkml:trace contextRef="#ctx0" brushRef="#br0" timeOffset="780.08">750 202 24575,'0'2'0,"2"2"0,-1 3 0,1 3 0,-1 3 0,0 2 0,-2 4 0,-2 0 0,-2-1 0,-4 0 0,1-3-8191</inkml:trace>
</inkml:ink>
</file>

<file path=xl/ink/ink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21:29.943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0 70 24575,'3'19'0,"0"0"0,1-1 0,7 18 0,-11-35 0,0 1 0,1-1 0,-1 0 0,1 0 0,-1 0 0,1 0 0,-1 0 0,1 0 0,0 0 0,-1 0 0,1 0 0,0 0 0,0 0 0,0 0 0,0 0 0,0 0 0,0-1 0,0 1 0,0 0 0,0-1 0,0 1 0,1-1 0,-1 0 0,1 1 0,0-1 0,1 0 0,-1 0 0,0 0 0,0 0 0,0-1 0,0 1 0,0-1 0,0 1 0,0-1 0,0 0 0,0 0 0,4-2 0,4-4 0,1-1 0,-1 0 0,15-16 0,-21 21 0,32-36 0,-23 24 0,0 1 0,1 0 0,28-20 0,-41 33-35,1 0 0,-1 0 0,0 0 0,1 0 0,-1 0 0,0 0 0,1 1 0,-1-1 0,1 1 0,0-1 0,-1 1 0,1 0 0,-1-1 0,1 1 0,-1 0 0,1 0 0,0 0 0,-1 0 0,1 1 0,-1-1 0,1 0 0,0 1 0,-1-1 0,1 1 0,-1-1 0,1 1 0,-1 0 0,0-1 0,1 1 0,-1 0 0,0 0 0,1 0 0,-1 0 0,0 0 0,0 1 0,0-1 0,0 0 0,1 2 0,7 11-6791</inkml:trace>
</inkml:ink>
</file>

<file path=xl/ink/ink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21:30.483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0 191 24575,'0'-1'0,"1"1"0,-1-1 0,0 0 0,0 1 0,0 0 0,1-1 0,-1 1 0,0-1 0,1 1 0,-1-1 0,1 1 0,-1 0 0,0-1 0,1 1 0,-1-1 0,1 1 0,-1 0 0,1 0 0,-1-1 0,1 1 0,-1 0 0,1 0 0,-1 0 0,1 0 0,-1-1 0,1 1 0,-1 0 0,1 0 0,-1 0 0,1 0 0,0 0 0,-1 0 0,1 0 0,-1 1 0,1-1 0,-1 0 0,2 0 0,20 6 0,1 12 0,-22-16 0,0-1 0,0 0 0,0 1 0,0-1 0,0 0 0,1 0 0,-1 1 0,0-1 0,1 0 0,-1 0 0,1-1 0,-1 1 0,1 0 0,0 0 0,-1-1 0,1 1 0,0-1 0,-1 1 0,1-1 0,0 0 0,0 0 0,0 0 0,-1 0 0,1 0 0,0 0 0,0 0 0,-1-1 0,1 1 0,0 0 0,-1-1 0,3 0 0,8-7 0,0 0 0,-1-1 0,0 0 0,0-1 0,-1 0 0,0-1 0,8-11 0,4-4 0,-5 7 0,-8 8 0,0 1 0,0 0 0,1 0 0,1 1 0,0 0 0,0 0 0,19-10 0,-30 19-49,1 0 1,0-1-1,-1 1 0,1 0 0,-1-1 1,1 1-1,0 0 0,-1 0 0,1 0 1,0-1-1,-1 1 0,1 0 0,0 0 1,0 0-1,-1 0 0,1 0 0,0 0 1,-1 1-1,1-1 0,0 0 0,-1 0 1,1 0-1,0 1 0,-1-1 0,1 0 0,0 1 1,0-1-1</inkml:trace>
</inkml:ink>
</file>

<file path=xl/ink/ink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21:31.437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53 1 24575,'0'2'0,"3"8"0,0 7 0,4 7 0,1 5 0,-2 4 0,-1-1 0,-1 0 0,-2-3 0,-1-4 0,3-9 0,1-9 0,-1-8 0,0-6 0,-2-2-8191</inkml:trace>
  <inkml:trace contextRef="#ctx0" brushRef="#br0" timeOffset="171.38">143 46 24575,'0'-3'0,"3"2"0,0 4 0,0 5 0,0 5 0,3 4 0,0 3 0,-1 3 0,-1 1 0,-1-2 0,-1-3 0,-1-3 0,-1 2 0,-2-2 0,1-5-8191</inkml:trace>
  <inkml:trace contextRef="#ctx0" brushRef="#br0" timeOffset="376.38">0 271 24575,'0'2'0,"4"2"0,4 3 0,4 0 0,5 0 0,4-2 0,1-1 0,-1-2 0,-2-1 0,-1-1 0,-2 0 0,-4-1-8191</inkml:trace>
  <inkml:trace contextRef="#ctx0" brushRef="#br0" timeOffset="548.94">391 226 24575,'-1'1'0,"-4"1"0,-2 3 0,-4 6 0,-2 2 0,-2 2 0,-3 1 0,-1 1 0,0-1 0,0-2 0,3-5-8191</inkml:trace>
</inkml:ink>
</file>

<file path=xl/ink/ink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21:38.169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300 1449 24575,'0'-3'-3984,"0"5"3984,3 12 1885,0 16-1885,0 13 675,0 10-675,-1 9 346,-1 3-346,0-1 1078,-1-6-1078,3-11 0,4-14 0,3-11 0,1-13 0,-2-8-8191</inkml:trace>
  <inkml:trace contextRef="#ctx0" brushRef="#br0" timeOffset="693.92">413 1704 24575,'0'-15'-6789,"0"12"7098,1 0 0,-1 0 0,1 0 0,-1 0 0,1 0 0,0 0 0,0 1 0,0-1 0,2-3 0,-8 32 1230,0-13-1299,-1 0 0,-1 0 0,0-1 0,-1 0 0,0 0 0,-1-1 0,0 0 0,-13 12 0,22-22-240,-1 0 0,0-1 0,0 1 0,0-1 0,0 1 0,1-1 0,-1 1 0,0-1 0,0 0 0,0 1 0,0-1 0,0 0 0,0 0 0,0 0 0,0 0 0,0 0 0,0 0 0,0 0 0,0 0 0,-1 0 0,-1-5 0,12-3 0,-6 6 0,-1 0 0,1 1 0,0 0 0,1 0 0,-1 0 0,0 0 0,0 0 0,0 0 0,1 1 0,-1 0 0,0-1 0,0 1 0,1 0 0,-1 1 0,5 0 0,2 2 0,1 0 0,0 0 0,12 7 0,-14-6 0,0 0 0,0-1 0,1 0 0,14 3 0,-19-6 0,0 1 0,0-1 0,0 0 0,0 0 0,0 0 0,0-1 0,0 0 0,0 0 0,-1 0 0,1-1 0,0 0 0,0 1 0,-1-2 0,1 1 0,-1 0 0,0-1 0,0 0 0,0 0 0,0 0 0,0-1 0,-1 1 0,1-1 0,-1 0 0,0 0 0,0 0 0,-1 0 0,1 0 0,-1-1 0,0 1 0,0-1 0,0 1 0,0-1 0,-1 0 0,0 0 0,0 0 0,0 0 0,-1-5 0,2 2 0,-2 0 0,1 0 0,-1 0 0,0 1 0,0-1 0,-1 0 0,0 0 0,0 0 0,-5-12 0,6 19 0,0 0 0,-1 1 0,1-1 0,0 0 0,-1 1 0,1-1 0,-1 0 0,1 1 0,-1-1 0,1 1 0,-1-1 0,1 1 0,-1-1 0,0 1 0,1-1 0,-1 1 0,1 0 0,-1-1 0,0 1 0,0 0 0,1-1 0,-1 1 0,0 0 0,0 0 0,1 0 0,-2 0 0,0 0 0,1 0 0,-1 1 0,1-1 0,0 1 0,-1-1 0,1 1 0,0 0 0,0-1 0,-1 1 0,1 0 0,0 0 0,0 0 0,-1 1 0,-3 3 0,1 1 0,-1-1 0,1 1 0,-5 10 0,4-6 0,1 0 0,-6 19 0,9-28 0,0 1 0,1 0 0,-1-1 0,1 1 0,0-1 0,-1 1 0,1 0 0,0-1 0,0 1 0,0 0 0,0-1 0,0 1 0,0 0 0,1-1 0,-1 1 0,1-1 0,-1 1 0,1 0 0,-1-1 0,1 1 0,0-1 0,0 1 0,0-1 0,0 0 0,0 1 0,0-1 0,2 2 0,-2-2 0,-1-1 0,1 0 0,0 1 0,0-1 0,-1 0 0,1 0 0,0 0 0,0 0 0,0 1 0,-1-1 0,1 0 0,0 0 0,0 0 0,0-1 0,-1 1 0,1 0 0,0 0 0,0 0 0,-1 0 0,1-1 0,0 1 0,0 0 0,-1-1 0,1 1 0,0-1 0,-1 1 0,1-1 0,0 1 0,-1-1 0,1 1 0,-1-1 0,1 0 0,0 0 0,15-30 0,-6 12 0,-10 19 0,0 0 0,1-1 0,-1 1 0,0 0 0,1 0 0,-1 0 0,0 0 0,0-1 0,1 1 0,-1 0 0,0 0 0,1 0 0,-1 0 0,1 0 0,-1 0 0,0 0 0,1 0 0,-1 0 0,0 0 0,1 0 0,-1 0 0,0 0 0,1 0 0,-1 0 0,0 0 0,1 0 0,-1 1 0,0-1 0,1 0 0,-1 0 0,0 0 0,0 1 0,1-1 0,-1 0 0,0 0 0,0 1 0,1-1 0,-1 0 0,0 0 0,0 1 0,0-1 0,1 0 0,-1 1 0,0-1 0,0 0 0,0 1 0,0-1 0,0 1 0,9 20 0,-8-18 0,-1-2 0,16 35 0,-16-34 0,1-1 0,0 1 0,0 0 0,0 0 0,1-1 0,-1 1 0,0-1 0,1 1 0,-1-1 0,1 1 0,-1-1 0,1 0 0,-1 0 0,1 0 0,0 0 0,0 0 0,2 1 0,5-5-1365,-3-4-5461</inkml:trace>
  <inkml:trace contextRef="#ctx0" brushRef="#br0" timeOffset="973.95">683 1636 24575,'0'0'0,"0"-1"0,1 1 0,-1-1 0,0 1 0,0-1 0,1 0 0,-1 1 0,0-1 0,1 1 0,-1-1 0,1 1 0,-1 0 0,1-1 0,-1 1 0,1-1 0,-1 1 0,1 0 0,-1-1 0,1 1 0,-1 0 0,1 0 0,0-1 0,-1 1 0,1 0 0,-1 0 0,1 0 0,0 0 0,-1 0 0,1 0 0,-1 0 0,2 0 0,20 1 0,-15 1 0,-1 1 0,0-1 0,0 1 0,0 0 0,-1 1 0,1-1 0,9 9 0,-13-10 0,1 0 0,-1 0 0,0 0 0,0 0 0,0 1 0,0-1 0,0 0 0,-1 1 0,1 0 0,-1-1 0,1 1 0,-1 0 0,0 0 0,0-1 0,0 1 0,-1 0 0,1 0 0,-1 0 0,1 5 0,-1-8 0,0 1 0,0-1 0,0 1 0,0-1 0,0 1 0,0-1 0,0 1 0,0-1 0,0 1 0,-1-1 0,1 1 0,0-1 0,0 1 0,0-1 0,-1 1 0,1-1 0,0 1 0,-1-1 0,1 1 0,0-1 0,-1 0 0,1 1 0,-1-1 0,1 0 0,0 1 0,-1-1 0,1 0 0,-1 0 0,1 1 0,-1-1 0,1 0 0,-1 0 0,1 0 0,-1 0 0,1 1 0,-1-1 0,1 0 0,-1 0 0,1 0 0,-1 0 0,0-1 0,0 1 0,0 0 0,0-1 0,0 1 0,0-1 0,0 1 0,0-1 0,0 0 0,0 1 0,1-1 0,-1 0 0,0 0 0,1 1 0,-1-1 0,0 0 0,1 0 0,-1 0 0,1 0 0,-1 0 0,1 0 0,-1-2 0,0-3 14,-1 0-1,1 0 0,1-1 0,-1 1 1,1-1-1,1 1 0,-1-1 1,2-9-1,-1 13-96,0 0 1,0-1-1,0 1 1,0 0-1,0-1 1,1 1-1,-1 0 1,1 0-1,0 0 1,0 0-1,0 1 1,0-1-1,0 0 1,1 1-1,-1 0 1,1-1-1,3-1 1,8-3-6744</inkml:trace>
  <inkml:trace contextRef="#ctx0" brushRef="#br0" timeOffset="1344.05">900 1584 24575,'2'-2'0,"3"9"0,3 10 0,23 81 0,-32-103 0,1 1 0,0-1 0,0 0 0,0 0 0,1 1 0,-1-1 0,3-8 0,-1 3 0,0-1 0,-1 0 0,2 0 0,0 0 0,0 0 0,1 0 0,0 1 0,1-1 0,0 1 0,9-13 0,-13 23 0,-1-1 0,1 0 0,-1 0 0,1 1 0,-1-1 0,1 0 0,-1 1 0,1-1 0,0 1 0,-1-1 0,1 0 0,0 1 0,0 0 0,-1-1 0,1 1 0,0-1 0,0 1 0,0 0 0,0 0 0,-1-1 0,1 1 0,0 0 0,0 0 0,0 0 0,0 0 0,0 0 0,0 0 0,-1 0 0,1 0 0,0 0 0,0 1 0,0-1 0,0 0 0,0 0 0,-1 1 0,1-1 0,0 1 0,0-1 0,1 2 0,2 2 0,-1 0 0,1 0 0,-1 0 0,0 1 0,4 8 0,8 10 0,-9-17-124,1 0 0,-1 0 0,1-1 0,0 0 0,1 0 0,-1-1-1,1 1 1,0-2 0,0 1 0,15 4 0,-4-4-6702</inkml:trace>
  <inkml:trace contextRef="#ctx0" brushRef="#br0" timeOffset="1669.83">1269 1554 24575,'0'-6'0,"0"-4"0,0-1 0,-1 1 0,-3-18 0,4 27 0,-1-1 0,1 1 0,-1-1 0,1 1 0,-1-1 0,1 1 0,-1 0 0,0-1 0,0 1 0,0 0 0,0 0 0,0 0 0,0 0 0,-1-2 0,1 3 0,0-1 0,0 1 0,0 0 0,0-1 0,0 1 0,0 0 0,0 0 0,0 0 0,0 0 0,0 0 0,0 0 0,0 0 0,0 0 0,0 0 0,0 0 0,0 1 0,0-1 0,0 0 0,0 1 0,0-1 0,0 1 0,1-1 0,-1 1 0,-1 0 0,-1 1 0,0 1 0,1-1 0,-1 1 0,1-1 0,0 1 0,0 0 0,0 0 0,0 0 0,0 0 0,1 0 0,-1 0 0,1 1 0,0-1 0,0 0 0,-1 5 0,1-1 0,-1 0 0,1 0 0,1 0 0,-1 0 0,1 0 0,1 12 0,-1-18 0,1 1 0,-1-1 0,0 0 0,0 0 0,0 0 0,0 0 0,1 0 0,-1 0 0,1 0 0,-1 0 0,1 0 0,-1 0 0,1 0 0,-1 0 0,1 0 0,0 0 0,-1-1 0,1 1 0,0 0 0,0 0 0,0-1 0,0 1 0,0 0 0,0-1 0,0 1 0,0-1 0,0 1 0,0-1 0,0 0 0,0 1 0,0-1 0,0 0 0,0 0 0,0 0 0,0 0 0,0 0 0,0 0 0,1 0 0,-1 0 0,0 0 0,0 0 0,0-1 0,1 0 0,2 0 0,0-1 0,0 1 0,0-1 0,0 0 0,-1 0 0,1-1 0,-1 1 0,1-1 0,4-5 0,24-33 0,-31 41 0,-1 0 0,0 0 0,1 0 0,-1 0 0,0 0 0,0-1 0,1 1 0,-1 0 0,0 0 0,1 0 0,-1 0 0,0 0 0,1 0 0,-1 0 0,0 0 0,1 0 0,-1 0 0,0 1 0,1-1 0,-1 0 0,0 0 0,1 0 0,-1 0 0,0 0 0,1 1-1,-1-1 1,0 0 0,0 0 0,1 0 0,-1 1 0,0-1 0,0 0 0,0 0 0,1 1 0,-1-1 0,11 16 43,-4-5-1450,2-4-5419</inkml:trace>
  <inkml:trace contextRef="#ctx0" brushRef="#br0" timeOffset="-4155.93">0 623 24575,'4'-1'0,"5"-4"0,7-3 0,8-4 0,5-4 0,5-1 0,0 1 0,-3 5 0,-4 3 0,-9 5 0,-8 3-8191</inkml:trace>
  <inkml:trace contextRef="#ctx0" brushRef="#br0" timeOffset="-3857.98">105 638 24575,'0'0'0,"-1"1"0,1-1 0,-1 0 0,1 1 0,-1-1 0,1 0 0,0 1 0,-1-1 0,1 1 0,-1-1 0,1 0 0,0 1 0,-1-1 0,1 1 0,0-1 0,0 1 0,0-1 0,-1 1 0,1-1 0,0 1 0,0 0 0,0-1 0,0 1 0,0-1 0,0 1 0,0-1 0,0 1 0,0-1 0,0 1 0,0 0 0,0-1 0,0 1 0,1-1 0,-1 1 0,0-1 0,1 1 0,8 34 0,-5-19 0,2 10 0,-2 0 0,-1 0 0,-1 0 0,-1 1 0,-3 29 0,2-53 0,0-1 0,-1 0 0,1 0 0,-1 0 0,1 0 0,-1 0 0,0 0 0,0 0 0,0 0 0,0-1 0,0 1 0,0 0 0,0 0 0,-1-1 0,1 1 0,-1-1 0,1 1 0,-1-1 0,0 0 0,1 0 0,-1 1 0,0-1 0,0 0 0,0 0 0,-3 0 0,4 0 0,-1-1 0,1 0 0,-1 0 0,0 0 0,1 0 0,-1 0 0,1 0 0,-1 0 0,0-1 0,1 1 0,-1 0 0,1-1 0,-1 0 0,1 1 0,-1-1 0,1 0 0,0 0 0,-1 1 0,1-1 0,0 0 0,-1 0 0,1-1 0,0 1 0,0 0 0,0 0 0,0-1 0,0 1 0,0 0 0,1-1 0,-1 1 0,0-1 0,1 1 0,-2-3 0,-4-23-1365,6 15-5461</inkml:trace>
  <inkml:trace contextRef="#ctx0" brushRef="#br0" timeOffset="-3645.99">263 758 24575,'0'5'0,"0"6"0,0 4 0,0 4 0,0 4 0,0-1 0,0-2 0,0-1 0,0-4-8191</inkml:trace>
  <inkml:trace contextRef="#ctx0" brushRef="#br0" timeOffset="-3503.77">285 570 24575,'0'-2'0,"3"-1"0,0 2 0,4 2 0,1 5 0,-2 2-8191</inkml:trace>
  <inkml:trace contextRef="#ctx0" brushRef="#br0" timeOffset="-3156.86">450 683 24575,'-2'1'0,"-1"-1"0,0 0 0,1 1 0,-1 0 0,1 0 0,-1 0 0,1 0 0,-1 0 0,1 0 0,-1 1 0,1-1 0,0 1 0,0-1 0,0 1 0,0 0 0,0 0 0,0 0 0,1 0 0,-1 0 0,-2 4 0,4-5 0,-1 0 0,0 0 0,1 0 0,-1 1 0,1-1 0,-1 0 0,1 0 0,-1 1 0,1-1 0,0 0 0,0 1 0,0-1 0,0 0 0,0 1 0,0-1 0,0 0 0,0 0 0,0 1 0,1-1 0,-1 0 0,0 1 0,1-1 0,-1 0 0,1 0 0,0 0 0,-1 1 0,1-1 0,0 0 0,0 0 0,-1 0 0,1 0 0,0 0 0,0 0 0,0-1 0,0 1 0,0 0 0,1 0 0,-1-1 0,0 1 0,0 0 0,0-1 0,2 1 0,3 1 0,-1 0 0,0 0 0,0 1 0,0-1 0,0 1 0,0 0 0,5 5 0,-9-7 0,0 0 0,0 0 0,0 0 0,0 1 0,0-1 0,0 0 0,0 1 0,-1-1 0,1 1 0,-1-1 0,1 1 0,-1-1 0,1 1 0,-1-1 0,0 1 0,0 0 0,0-1 0,0 1 0,0-1 0,0 1 0,0 0 0,0-1 0,-1 1 0,1-1 0,0 1 0,-1-1 0,0 3 0,-1-1 9,-1 1 1,1 0-1,0-1 0,-1 1 0,0-1 1,0 1-1,0-1 0,0 0 0,0-1 0,-1 1 1,1 0-1,-8 3 0,9-5-57,1 0 0,-1 0 0,0 0 0,1 0 0,-1 0 1,0 0-1,0-1 0,0 1 0,1-1 0,-1 0 0,0 1 0,0-1 0,0 0 0,0 0 0,0 0 1,0 0-1,0 0 0,0-1 0,1 1 0,-1-1 0,0 1 0,0-1 0,0 0 0,1 1 0,-1-1 0,0 0 1,1 0-1,-1 0 0,0 0 0,-1-3 0,-5-7-6778</inkml:trace>
  <inkml:trace contextRef="#ctx0" brushRef="#br0" timeOffset="-2948.92">578 533 24575,'0'3'0,"0"6"0,0 11 0,0 11 0,0 11 0,0 5 0,0 4 0,0-2 0,2-5 0,2-7 0,2-7 0,3-11 0,1-8-8191</inkml:trace>
  <inkml:trace contextRef="#ctx0" brushRef="#br0" timeOffset="-2355.94">758 593 24575,'0'4'0,"-1"-1"0,1 1 0,-1 0 0,0-1 0,0 1 0,0 0 0,-1-1 0,1 0 0,-1 1 0,-4 5 0,0-1 0,0 0 0,0 0 0,-11 9 0,6-7 0,0-1 0,-18 12 0,36-19 0,0 0 0,-1 0 0,1 1 0,-1 0 0,1 0 0,-1 0 0,7 6 0,31 14 0,-41-22 0,0 0 0,0 0 0,0 0 0,0-1 0,0 1 0,0-1 0,0 0 0,0 0 0,0 0 0,0 0 0,0 0 0,0-1 0,4-1 0,-5 2 0,-1-1 0,0 1 0,0-1 0,0 0 0,0 0 0,0 1 0,0-1 0,0 0 0,0 0 0,0 0 0,0 0 0,-1 0 0,1 0 0,0-1 0,-1 1 0,1 0 0,-1 0 0,1 0 0,-1-1 0,0 1 0,1 0 0,-1-3 0,5-9 0,-4 12 0,1 0 0,0 1 0,0-1 0,0 0 0,0 1 0,0-1 0,0 1 0,0 0 0,0-1 0,0 1 0,0 0 0,0 0 0,0 1 0,0-1 0,3 1 0,9-1 0,-12-1 0,1 0 0,-1 1 0,0-1 0,1-1 0,-1 1 0,0 0 0,0 0 0,1-1 0,-1 0 0,0 1 0,-1-1 0,1 0 0,0 0 0,0 0 0,-1 0 0,1 0 0,-1 0 0,0 0 0,1-1 0,-1 1 0,0 0 0,0-1 0,-1 1 0,1-1 0,0 1 0,-1-1 0,1-4 0,-1 5 0,0 0 0,0 0 0,1 0 0,-1 0 0,0 0 0,-1 0 0,1 0 0,0 0 0,0 0 0,-1 0 0,0 0 0,1 0 0,-1 0 0,0 0 0,0 0 0,0 1 0,0-1 0,0 0 0,0 1 0,0-1 0,0 1 0,-1-1 0,1 1 0,-1-1 0,1 1 0,-1 0 0,0 0 0,1 0 0,-1 0 0,0 0 0,0 0 0,0 1 0,0-1 0,0 0 0,-3 0 0,4 1-27,-1 0 0,0 0-1,1 0 1,-1 1 0,0-1-1,1 0 1,-1 1 0,1-1 0,-1 1-1,0-1 1,1 1 0,-1 0-1,1 0 1,0-1 0,-1 1-1,1 0 1,0 0 0,-1 0-1,1 1 1,0-1 0,0 0 0,0 0-1,0 1 1,0-1 0,0 1-1,0-1 1,1 1 0,-1-1-1,0 1 1,1-1 0,-1 1-1,1 0 1,0-1 0,0 1 0,-1-1-1,1 1 1,0 0 0,0-1-1,0 1 1,1 0 0,-1-1-1,0 1 1,1 0 0,-1-1-1,1 1 1,-1-1 0,1 1 0,0-1-1,1 3 1,8 7-6799</inkml:trace>
  <inkml:trace contextRef="#ctx0" brushRef="#br0" timeOffset="-2024.14">1358 488 24575,'0'-5'0,"-1"-25"0,1 29 0,1 0 0,-1 1 0,0-1 0,0 1 0,-1-1 0,1 1 0,0-1 0,0 0 0,0 1 0,0-1 0,0 1 0,-1-1 0,1 1 0,0-1 0,0 1 0,-1-1 0,1 1 0,0-1 0,-1 1 0,1-1 0,-1 1 0,1-1 0,0 1 0,-1 0 0,1-1 0,-1 1 0,1 0 0,-1 0 0,1-1 0,-1 1 0,0 0 0,1 0 0,-1 0 0,1-1 0,-1 1 0,1 0 0,-1 0 0,-1 0 0,1 1 0,1-1 0,-1 1 0,0 0 0,0-1 0,0 1 0,0 0 0,0 0 0,1 0 0,-1-1 0,0 1 0,1 0 0,-1 0 0,1 0 0,-1 0 0,1 0 0,-1 0 0,1 0 0,0 0 0,-1 1 0,1-1 0,0 0 0,0 0 0,0 0 0,0 1 0,-1 2 0,1 0 0,0-1 0,0 1 0,0 0 0,1 0 0,0 4 0,2-2 0,-1-1 0,1 0 0,0 1 0,1-1 0,-1-1 0,1 1 0,0 0 0,1-1 0,-1 0 0,1 0 0,9 6 0,-9-5 0,1-1 0,-1 1 0,1-1 0,-1 1 0,-1 1 0,1-1 0,-1 1 0,5 7 0,-9-12-3,0 0 0,1-1 0,-1 1-1,0 0 1,1 0 0,-1 0 0,0 0 0,0 0-1,0 0 1,0 0 0,0 0 0,0-1-1,0 1 1,0 0 0,0 0 0,-1 0 0,1 0-1,0 0 1,0 0 0,-1 0 0,1-1-1,-1 1 1,1 0 0,-1 1 0,-1-1 23,1 1 0,-1 0 0,0-1 0,1 1 0,-1-1 0,0 0 0,0 1 0,0-1 0,-4 2 0,2-2-155,0 1 0,0-1 0,0 0 0,-1 0 0,1 0 0,0 0 0,0-1 0,-1 0 0,1 0 0,-8-1 0,4-2-6691</inkml:trace>
  <inkml:trace contextRef="#ctx0" brushRef="#br0" timeOffset="-1651.76">1486 540 24575,'4'-4'0,"1"1"0,0-1 0,-1 1 0,1 0 0,7-3 0,-9 5 0,-1 0 0,1 0 0,0-1 0,-1 1 0,1-1 0,-1 0 0,1 0 0,-1 1 0,0-1 0,0-1 0,0 1 0,0 0 0,0 0 0,0-1 0,0 1 0,-1-1 0,0 0 0,1 1 0,-1-1 0,0 0 0,1-5 0,-2 7 0,1-1 0,-1 0 0,0 1 0,0-1 0,0 0 0,0 1 0,0-1 0,0 0 0,0 0 0,0 1 0,-1-1 0,0-2 0,1 4 0,0-1 0,-1 1 0,1-1 0,0 1 0,-1-1 0,1 1 0,-1-1 0,1 1 0,0 0 0,-1-1 0,1 1 0,-1-1 0,1 1 0,-1 0 0,1 0 0,-1-1 0,1 1 0,-1 0 0,0 0 0,1-1 0,-1 1 0,1 0 0,-2 0 0,0 0 0,0 1 0,1-1 0,-1 0 0,0 1 0,0 0 0,1-1 0,-1 1 0,0 0 0,1 0 0,-1 0 0,1 0 0,-1 0 0,1 0 0,0 0 0,-1 0 0,1 1 0,0-1 0,0 1 0,0-1 0,0 1 0,-1 1 0,0 0 0,0 0 0,0 0 0,0 1 0,1-1 0,0 0 0,0 1 0,0-1 0,0 1 0,0-1 0,0 1 0,1 0 0,0-1 0,0 1 0,0-1 0,0 1 0,1 0 0,-1-1 0,1 1 0,0-1 0,0 1 0,0-1 0,2 5 0,-1-5 0,1 1 0,-1-1 0,1 0 0,-1 0 0,1 0 0,0 0 0,0-1 0,0 1 0,1-1 0,-1 0 0,1 0 0,-1 0 0,1 0 0,0 0 0,-1-1 0,1 0 0,0 0 0,0 0 0,8 1 0,13-1-1365,-2-1-5461</inkml:trace>
  <inkml:trace contextRef="#ctx0" brushRef="#br0" timeOffset="-1342.27">1794 420 24575,'-1'-1'0,"0"0"0,0 0 0,0 0 0,0 1 0,-1-1 0,1 0 0,0 0 0,0 1 0,0-1 0,-1 1 0,1-1 0,0 1 0,-1-1 0,1 1 0,0 0 0,-1 0 0,-2-1 0,-25 1 0,27 0 0,-1 0 0,1 1 0,-1 0 0,1-1 0,-1 1 0,1 0 0,0 0 0,-1 0 0,1 1 0,0-1 0,0 0 0,0 1 0,0 0 0,0-1 0,0 1 0,1 0 0,-1 0 0,0 0 0,1 0 0,-1 0 0,1 0 0,0 1 0,0-1 0,0 0 0,-1 4 0,1-4 0,1 0 0,-1 0 0,1-1 0,0 1 0,0 0 0,0 0 0,0 0 0,0 0 0,0-1 0,0 1 0,1 0 0,-1 0 0,0-1 0,1 1 0,0 0 0,-1 0 0,1-1 0,0 1 0,0-1 0,0 1 0,0-1 0,0 1 0,0-1 0,0 1 0,1-1 0,-1 0 0,0 0 0,1 0 0,-1 0 0,1 0 0,0 0 0,-1 0 0,1 0 0,-1 0 0,4 0 0,-4-1 0,0 1 0,0-1 0,0 0 0,0 1 0,0-1 0,0 0 0,1 0 0,-1 0 0,0 0 0,0 0 0,0 0 0,0 0 0,0 0 0,0 0 0,0-1 0,0 1 0,0 0 0,0-1 0,0 1 0,0-1 0,0 1 0,0-1 0,0 1 0,-1-1 0,1 0 0,0 1 0,0-1 0,-1 0 0,1 0 0,0 0 0,-1 0 0,1 1 0,0-1 0,-1 0 0,1 0 0,-1 0 0,1-2 0,0-1 0,0-1 0,1 1 0,-2-1 0,1 0 0,0 1 0,-1-10 0,1 18-97,1 0-1,-1-1 1,1 1-1,0 0 1,1 0-1,-1-1 1,1 1-1,-1-1 1,1 0-1,0 0 1,0 0-1,0 0 0,5 3 1,8 4-6729</inkml:trace>
  <inkml:trace contextRef="#ctx0" brushRef="#br0" timeOffset="-1030.04">1899 345 24575,'0'0'0,"0"0"0,0 0 0,0 0 0,0 0 0,0 0 0,0 0 0,0-1 0,0 1 0,0 0 0,0 0 0,0 0 0,0 0 0,0 0 0,0 0 0,0-1 0,0 1 0,1 0 0,-1 0 0,0 0 0,0 0 0,0 0 0,0 0 0,0 0 0,0 0 0,0 0 0,1 0 0,-1 0 0,0 0 0,0-1 0,0 1 0,0 0 0,0 0 0,0 0 0,0 0 0,1 0 0,-1 0 0,0 0 0,0 0 0,0 0 0,0 0 0,0 0 0,1 0 0,-1 1 0,0-1 0,0 0 0,0 0 0,0 0 0,0 0 0,11 5 0,6 9 0,-14-11 0,0 1 0,-1 0 0,0 0 0,0 0 0,0 0 0,-1 0 0,3 9 0,-3-12 0,-1 0 0,0 1 0,1-1 0,-1 0 0,0 0 0,0 0 0,1 1 0,-1-1 0,0 0 0,0 0 0,-1 1 0,1-1 0,0 0 0,0 0 0,0 0 0,-1 1 0,1-1 0,-1 0 0,1 0 0,-1 0 0,1 0 0,-1 0 0,0 0 0,1 0 0,-1 0 0,0 0 0,0 0 0,0 0 0,0 0 0,0-1 0,0 1 0,-2 1 0,3-2 0,-1 0 0,0 0 0,0 0 0,0 0 0,0 0 0,0 0 0,1 0 0,-1 0 0,0-1 0,0 1 0,0 0 0,1 0 0,-1-1 0,0 1 0,0-1 0,0 1 0,1-1 0,-1 1 0,0-1 0,1 1 0,-1-1 0,1 1 0,-1-1 0,0 0 0,1 1 0,-1-1 0,1 0 0,0 0 0,-1 1 0,1-1 0,0 0 0,-1 0 0,1 0 0,0 1 0,0-1 0,0 0 0,0 0 0,-1-1 0,1-2 0,-1 0 0,0 0 0,1 0 0,-1 0 0,1 1 0,0-1 0,1-5 0,0 6 6,0 0 0,1 0 0,-1 0 0,0 0 0,1 0 0,0 1 0,-1-1 0,1 1 0,0-1 0,1 1 0,-1 0 0,0 0 0,1 0 0,-1 0 0,1 0 0,-1 0 0,1 1 0,0-1 0,3 0 0,5-3-377,0 2-1,-1 0 1,22-4 0,-13 5-6455</inkml:trace>
  <inkml:trace contextRef="#ctx0" brushRef="#br0" timeOffset="-464.59">2086 263 24575,'-2'-13'0,"-4"18"0,-4 21 0,9-24 0,1 0 0,0 0 0,-1 0 0,1 0 0,0 0 0,0 0 0,1 1 0,-1-1 0,0 0 0,1 0 0,-1 0 0,1 0 0,0-1 0,-1 1 0,1 0 0,0 0 0,0 0 0,0 0 0,1-1 0,-1 1 0,2 2 0,-1-3 0,0 1 0,1-1 0,-1 1 0,0-1 0,1 0 0,-1 0 0,1 0 0,-1 0 0,1-1 0,-1 1 0,1-1 0,0 1 0,-1-1 0,6 0 0,-3 0 0,-1-1 0,1 1 0,-1-1 0,1 0 0,-1 0 0,1 0 0,-1 0 0,0-1 0,1 0 0,-1 0 0,0 0 0,0 0 0,0-1 0,-1 0 0,1 1 0,-1-1 0,1-1 0,-1 1 0,4-6 0,-3 3 0,-2-1 0,1 1 0,-1-1 0,0 0 0,0 0 0,-1 0 0,1 0 0,-1-8 0,-1-61 0,-1 47 0,-4-88 0,4 112 0,0 9 0,-1 19 0,0 36 0,1-30 0,2 0 0,1 0 0,1 0 0,2 0 0,8 31 0,-3-42 0,-10-17 0,0-1 0,1 0 0,-1 0 0,0 0 0,0 0 0,1 1 0,-1-1 0,0 0 0,0 0 0,1 0 0,-1 0 0,0 0 0,0 0 0,1 0 0,-1 0 0,0 0 0,0 0 0,1 0 0,-1 0 0,0 0 0,1 0 0,-1 0 0,0 0 0,0 0 0,1 0 0,-1 0 0,0 0 0,0 0 0,1 0 0,-1-1 0,0 1 0,0 0 0,0 0 0,1-1 0,1-1 0,1-2 0,-1 1 0,0 0 0,-1 0 0,1-1 0,2-6 0,5-10 0,-8 19 0,-1 0 0,1 0 0,-1 1 0,1-1 0,0 0 0,-1 0 0,1 0 0,0 1 0,0-1 0,-1 1 0,1-1 0,0 0 0,0 1 0,0 0 0,0-1 0,0 1 0,0-1 0,0 1 0,0 0 0,0 0 0,0-1 0,0 1 0,0 0 0,0 0 0,0 0 0,1 0 0,0 1 0,0 0 0,0-1 0,0 1 0,0 0 0,-1 0 0,1 0 0,0 1 0,0-1 0,-1 0 0,1 1 0,-1-1 0,2 3 0,3 2 0,-1 1 0,0 1 0,-1-1 0,1 1 0,3 9 0,-7-14-124,0-1 0,0 1 0,-1 0 0,1-1 0,-1 1 0,1 0-1,-1-1 1,0 1 0,0 0 0,-1 2 0,-1 6-6702</inkml:trace>
  <inkml:trace contextRef="#ctx0" brushRef="#br0" timeOffset="2716.37">1689 1073 24575,'-5'-11'0,"4"7"0,0 5 0,1 75 0,15 112 0,-13-179 0,3 23 0,-5-30 0,1 0 0,-1-1 0,1 1 0,-1-1 0,1 1 0,0-1 0,0 1 0,0-1 0,-1 0 0,1 1 0,0-1 0,1 0 0,-1 0 0,0 0 0,2 2 0,-2-3 0,0 0 0,0 0 0,-1 0 0,1 0 0,0 0 0,0 0 0,0 0 0,0 0 0,0 0 0,0 0 0,0-1 0,0 1 0,0 0 0,0-1 0,-1 1 0,1-1 0,0 1 0,0-1 0,0 1 0,-1-1 0,1 1 0,0-1 0,0 0 0,-1 0 0,1 1 0,-1-1 0,1 0 0,-1 0 0,1-1 0,20-29 0,-18 25 0,9-16 0,-9 16 0,0-1 0,0 1 0,1 0 0,0 0 0,0 0 0,0 0 0,1 1 0,0-1 0,0 1 0,10-7 0,-15 12 0,1 0 0,0-1 0,-1 1 0,1 0 0,0 0 0,0 0 0,-1 0 0,1 0 0,0 0 0,-1 0 0,1 0 0,0 0 0,0 0 0,-1 0 0,1 0 0,0 0 0,-1 1 0,1-1 0,0 0 0,-1 0 0,1 1 0,0-1 0,-1 1 0,1-1 0,-1 1 0,1-1 0,0 0 0,-1 1 0,1 0 0,-1-1 0,0 1 0,1-1 0,-1 1 0,1 0 0,-1-1 0,1 2 0,11 30 0,-9-21 0,4 3-1365,0-4-5461</inkml:trace>
</inkml:ink>
</file>

<file path=xl/ink/ink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21:44.268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22 838 24575,'0'0'0,"-1"0"0,1 0 0,0 0 0,0-1 0,0 1 0,-1 0 0,1 0 0,0 0 0,0 0 0,-1-1 0,1 1 0,0 0 0,0 0 0,-1 0 0,1 0 0,0 0 0,0 0 0,-1 0 0,1 0 0,0 0 0,-1 0 0,1 0 0,0 0 0,0 0 0,-1 0 0,1 0 0,0 0 0,0 0 0,-1 0 0,1 0 0,0 0 0,-1 1 0,1-1 0,0 0 0,-8 11 0,7-8 0,0-1 0,1 1 0,-1-1 0,0 1 0,1 0 0,-1-1 0,1 1 0,0 3 0,0-5 0,1 1 0,-1-1 0,1 1 0,-1-1 0,1 1 0,0-1 0,0 1 0,-1-1 0,1 1 0,0-1 0,0 0 0,0 0 0,0 1 0,1-1 0,-1 0 0,0 0 0,0 0 0,1 0 0,-1-1 0,3 2 0,-1 0 0,1-1 0,-1 0 0,1 0 0,-1-1 0,1 1 0,0-1 0,-1 1 0,7-2 0,3 0 0,0 0 0,-1-2 0,1 1 0,12-6 0,-20 7 0,56-22 0,-57 21 0,1 0 0,0-1 0,0 1 0,-1-1 0,0 0 0,1 0 0,-1-1 0,0 1 0,5-8 0,-9 11 0,1 0 0,-1-1 0,0 1 0,1-1 0,-1 1 0,0-1 0,0 1 0,0-1 0,1 1 0,-1-1 0,0 1 0,0-1 0,0 1 0,0-1 0,0 1 0,0-1 0,0 1 0,0-1 0,0 1 0,0-1 0,0 1 0,0-1 0,0 0 0,-1 1 0,1-1 0,0 1 0,0-1 0,0 1 0,-1 0 0,1-1 0,0 1 0,-1-1 0,1 1 0,0-1 0,-1 1 0,1 0 0,-1-1 0,1 1 0,0 0 0,-1 0 0,1-1 0,-1 1 0,1 0 0,-1 0 0,1-1 0,-1 1 0,1 0 0,-1 0 0,1 0 0,-1 0 0,0 0 0,1 0 0,-1 0 0,0 0 0,-3-1 0,0 1 0,-1 0 0,1 0 0,0 0 0,0 0 0,-4 1 0,1 1 0,1 1 0,0-1 0,0 1 0,0 0 0,0 1 0,1-1 0,-1 1 0,1 0 0,0 0 0,0 1 0,1 0 0,-1 0 0,1 0 0,-5 8 0,4-6 0,1-1 0,0 2 0,0-1 0,0 0 0,1 1 0,0 0 0,1-1 0,0 1 0,0 0 0,1 1 0,-1 11 0,2-17 0,0 1 0,1-1 0,-1 1 0,1-1 0,0 1 0,0-1 0,0 1 0,0-1 0,1 0 0,-1 0 0,1 0 0,0 0 0,0 0 0,0 0 0,0 0 0,1 0 0,3 3 0,5 2 0,0 0 0,0 0 0,18 8 0,-20-12 0,-1 1 0,0 0 0,0 0 0,0 0 0,-1 1 0,1 1 0,7 7 0,-14-13 0,-1 0 0,1 0 0,0 1 0,-1-1 0,1 0 0,-1 0 0,1 0 0,-1 0 0,0 0 0,1 1 0,-1-1 0,0 0 0,0 0 0,0 0 0,0 1 0,0-1 0,0 0 0,0 0 0,0 1 0,0-1 0,-1 2 0,-1 0 0,1-1 0,0 1 0,-1-1 0,1 1 0,-1-1 0,0 0 0,1 0 0,-1 0 0,-3 2 0,-4 3 0,0 0 0,0-1 0,-18 9 0,17-10 0,0 0 0,0 0 0,-1-1 0,1-1 0,-21 5 0,30-8 2,1 0-1,0 0 1,0 1-1,-1-1 1,1 0 0,0 0-1,-1 0 1,1 0-1,0 0 1,-1 0-1,1 0 1,0 0 0,-1 0-1,1 0 1,0 0-1,-1 0 1,1 0-1,0 0 1,0 0-1,-1 0 1,1 0 0,0 0-1,-1 0 1,1 0-1,0-1 1,-1 1-1,1 0 1,0 0 0,0 0-1,-1 0 1,1-1-1,0 1 1,0 0-1,0 0 1,-1-1-1,1 1 1,0 0 0,0 0-1,0-1 1,-1 1-1,1 0 1,0-1-1,0 1 1,0 0-1,0-1 1,0 1 0,0 0-1,0-1 1,8-13-1444,3 1-5384</inkml:trace>
  <inkml:trace contextRef="#ctx0" brushRef="#br0" timeOffset="201.29">307 1034 24575,'0'1'0,"0"7"0,0 6 0,3 4 0,0 2 0,3 0 0,0-1 0,-1 2 0,1-4 0,0-3-8191</inkml:trace>
  <inkml:trace contextRef="#ctx0" brushRef="#br0" timeOffset="342.11">337 853 24575,'0'2'0,"0"1"0,3 4 0,0 3 0,5 3 0,2-1-8191</inkml:trace>
  <inkml:trace contextRef="#ctx0" brushRef="#br0" timeOffset="682">495 1011 24575,'0'0'0,"0"-1"0,0 0 0,-1 1 0,1-1 0,0 1 0,0-1 0,-1 1 0,1-1 0,0 1 0,-1-1 0,1 1 0,0 0 0,-1-1 0,1 1 0,-1-1 0,1 1 0,0 0 0,-1-1 0,1 1 0,-1 0 0,1-1 0,-1 1 0,0 0 0,1 0 0,-1 0 0,1 0 0,-1-1 0,1 1 0,-1 0 0,1 0 0,-1 0 0,0 0 0,1 0 0,-2 1 0,1-2 0,0 1 0,0 0 0,0 0 0,0 1 0,0-1 0,-1 0 0,1 0 0,0 1 0,0-1 0,0 0 0,0 1 0,0-1 0,0 1 0,0-1 0,0 1 0,0 0 0,-1 0 0,2 0 0,0-1 0,0 0 0,0 1 0,0-1 0,0 0 0,0 1 0,0-1 0,0 0 0,1 1 0,-1-1 0,0 0 0,0 0 0,0 1 0,0-1 0,0 0 0,1 1 0,-1-1 0,0 0 0,0 0 0,0 1 0,1-1 0,-1 0 0,0 0 0,0 0 0,1 1 0,-1-1 0,0 0 0,0 0 0,1 0 0,-1 0 0,0 0 0,1 1 0,-1-1 0,0 0 0,1 0 0,-1 0 0,0 0 0,1 0 0,-1 0 0,0 0 0,1 0 0,-1 0 0,17 2 0,-17-2 0,3 0 0,3 1 0,0-1 0,0 1 0,0 0 0,0 0 0,0 1 0,6 2 0,-11-4 0,0 1 0,0 0 0,0-1 0,0 1 0,0 0 0,0 0 0,0 0 0,0 0 0,0-1 0,0 1 0,0 0 0,-1 1 0,1-1 0,0 0 0,-1 0 0,1 0 0,-1 0 0,1 1 0,-1-1 0,1 0 0,-1 0 0,0 1 0,0-1 0,0 0 0,0 0 0,0 1 0,0-1 0,0 0 0,0 1 0,0-1 0,0 0 0,-1 0 0,1 1 0,-1-1 0,0 2 0,-1 2 0,-1 0 0,0 0 0,0 0 0,0 0 0,0-1 0,-1 1 0,0-1 0,0 0 0,0 0 0,0-1 0,-1 1 0,1-1 0,-1 0 0,-8 4 0,13-7-39,0 1 0,-1-1 0,1 0 0,-1 0 0,1 1 0,-1-1 0,1 0 0,-1 0 0,1 0 0,-1 0 0,1 0 0,-1 0 0,1 0 0,-1 0 0,1 0 0,-1 0 0,1 0 0,-1 0 0,1 0 0,-1 0 0,1 0 0,-1-1 0,1 1 0,-1 0 0,1 0 0,0 0 0,-1-1 0,1 1 0,-1 0 0,1-1 0,0 1 0,-1 0 0,1-1 0,-1 0 0,-2-6-6787</inkml:trace>
  <inkml:trace contextRef="#ctx0" brushRef="#br0" timeOffset="1199.13">638 973 24575,'0'1'0,"1"-1"0,0 0 0,0 1 0,0-1 0,0 1 0,-1-1 0,1 1 0,0-1 0,0 1 0,-1 0 0,1-1 0,0 1 0,-1 0 0,1-1 0,-1 1 0,1 0 0,-1 0 0,1 0 0,-1 0 0,0-1 0,1 1 0,-1 1 0,8 23 0,-8-24 0,3 19 0,0-6 0,0-31 0,-2 8 0,0 0 0,1 0 0,0 0 0,0 1 0,1-1 0,0 0 0,1 1 0,0 0 0,9-15 0,-13 22 0,1 0 0,-1 1 0,1-1 0,-1 0 0,1 1 0,-1-1 0,1 0 0,0 1 0,-1-1 0,1 1 0,0-1 0,-1 1 0,1-1 0,0 1 0,0-1 0,-1 1 0,1 0 0,0-1 0,0 1 0,0 0 0,0 0 0,-1 0 0,1 0 0,0-1 0,0 1 0,0 0 0,0 1 0,0-1 0,0 0 0,-1 0 0,1 0 0,0 0 0,0 1 0,0-1 0,0 0 0,-1 1 0,1-1 0,0 1 0,0-1 0,-1 1 0,1-1 0,0 1 0,-1-1 0,1 1 0,0 1 0,3 3 0,0 0 0,0 0 0,-1 1 0,5 10 0,-6-12 0,-2-6 0,0 0 0,0-1 0,0 1 0,0 0 0,1 0 0,-1-1 0,1 1 0,-1 0 0,1 0 0,0 0 0,0-1 0,0 1 0,0 0 0,0 0 0,3-2 0,-4 3 0,1 0 0,0 0 0,-1 0 0,1 0 0,0 0 0,-1 0 0,1 1 0,0-1 0,0 0 0,0 1 0,0-1 0,0 0 0,0 1 0,0-1 0,0 1 0,0 0 0,0-1 0,0 1 0,0 0 0,0 0 0,0-1 0,0 1 0,0 0 0,0 0 0,0 0 0,0 0 0,0 0 0,0 1 0,1-1 0,-1 0 0,0 0 0,0 1 0,0-1 0,0 1 0,0-1 0,0 1 0,0-1 0,-1 1 0,1-1 0,0 1 0,0 0 0,0 0 0,0-1 0,0 2 0,3 2 8,-1 1-1,0-1 0,0 0 1,0 1-1,-1 0 1,4 7-1,3 6-1424,-1-5-5409</inkml:trace>
  <inkml:trace contextRef="#ctx0" brushRef="#br0" timeOffset="1581.45">945 906 24575,'0'1'0,"0"0"0,0 0 0,0 0 0,1 0 0,-1 0 0,0 0 0,0 0 0,1 0 0,-1 0 0,0 0 0,1 0 0,-1 0 0,1 0 0,-1 0 0,1 0 0,0 0 0,-1-1 0,1 1 0,0 0 0,0 0 0,-1-1 0,1 1 0,0-1 0,0 1 0,0-1 0,0 1 0,0-1 0,0 1 0,0-1 0,0 0 0,0 1 0,0-1 0,0 0 0,1 0 0,-1 0 0,1 1 0,-1-1 0,1-1 0,0 1 0,-1 0 0,1 0 0,-1 0 0,1-1 0,-1 1 0,0-1 0,1 1 0,-1-1 0,1 0 0,-1 0 0,0 1 0,1-1 0,-1 0 0,0 0 0,0 0 0,0 0 0,0 0 0,2-3 0,-2 2 0,0 0 0,0-1 0,0 1 0,0 0 0,0-1 0,-1 1 0,1-1 0,-1 1 0,0-1 0,0 1 0,0-1 0,0 1 0,0-1 0,0 1 0,-2-5 0,2 6 0,0 0 0,-1 0 0,1 1 0,0-1 0,-1 0 0,1 0 0,0 1 0,-1-1 0,1 0 0,-1 1 0,1-1 0,-1 1 0,0-1 0,1 1 0,-1-1 0,0 1 0,1-1 0,-1 1 0,0-1 0,0 1 0,0-1 0,-1 1 0,1 0 0,0 0 0,0 0 0,0 0 0,0 0 0,-1 1 0,1-1 0,0 0 0,0 0 0,0 1 0,0-1 0,0 1 0,0-1 0,0 1 0,0-1 0,0 1 0,-2 1 0,-1 1 0,0 1 0,1 0 0,-1 0 0,1 0 0,-1 0 0,1 0 0,1 1 0,-1-1 0,0 1 0,1 0 0,0 0 0,-2 6 0,2-4 0,0 1 0,0 0 0,1 0 0,0 0 0,0 0 0,0 0 0,2 12 0,-1-18 0,0-1 0,1 1 0,-1 0 0,0 0 0,1 0 0,-1-1 0,1 1 0,0 0 0,-1-1 0,1 1 0,0-1 0,0 1 0,0-1 0,0 1 0,1-1 0,-1 0 0,0 1 0,0-1 0,1 0 0,-1 0 0,1 0 0,-1 0 0,1 0 0,-1 0 0,1 0 0,0-1 0,-1 1 0,1-1 0,0 1 0,0-1 0,-1 1 0,1-1 0,0 0 0,0 0 0,0 0 0,-1 0 0,1 0 0,0-1 0,2 0 0,5 0 0,-1-1 0,1 0 0,-1-1 0,0 0 0,0 0 0,-1-1 0,9-4 0,11-11-1365,-4 0-5461</inkml:trace>
  <inkml:trace contextRef="#ctx0" brushRef="#br0" timeOffset="-1400.02">1238 13 24575,'0'-4'0,"0"1"0,0 8 0,0 8 0,0 8 0,0 6 0,0 4 0,0 3 0,0-2 0,0-1 0,0-4 0,0-7-8191</inkml:trace>
  <inkml:trace contextRef="#ctx0" brushRef="#br0" timeOffset="-1166.93">1328 5 24575,'0'-2'0,"0"0"0,0 5 0,0 7 0,0 6 0,0 7 0,0 5 0,0 3 0,0 1 0,0-1 0,0-4 0,0-2 0,0-6-8191</inkml:trace>
  <inkml:trace contextRef="#ctx0" brushRef="#br0" timeOffset="-883.7">1178 141 24575,'-1'-1'-20,"0"1"0,0 0 0,0 0 1,0 0-1,0 0 0,0 0 0,0 0 0,0 0 0,0 0 0,0 0 0,0 1 0,0-1 0,0 0 0,0 1 0,0-1 0,0 1 1,0-1-1,1 1 0,-1-1 0,0 1 0,0-1 0,0 1 0,1 0 0,-1 0 0,0-1 0,1 1 0,-1 0 0,1 0 0,-1 0 0,1 0 1,-1-1-1,1 1 0,-1 0 0,1 0 0,0 0 0,0 0 0,-1 0 0,1 0 0,0 0 0,0 0 0,0 0 0,0 0 0,0 0 1,0 0-1,0 0 0,1 0 0,-1 0 0,0 0 0,1 0 0,-1 0 0,1 1 0,1 3 135,0 0 0,0 0 0,1 0 1,0 0-1,0-1 0,0 1 0,0-1 0,6 6 0,4 1-75,-1 0 0,24 14 0,-30-22-205,0 0 0,0 1 0,0-2 0,1 1 0,-1-1 0,1 0 0,0-1 0,13 2 0,-7-2-6661</inkml:trace>
  <inkml:trace contextRef="#ctx0" brushRef="#br0" timeOffset="-758.01">1538 155 24575,'-4'4'0,"-3"1"0,-4 4 0,-2 3 0,-2 1 0,0 3 0,-2 1 0,-1 1 0,1-1 0,0-1 0,4-2-8191</inkml:trace>
  <inkml:trace contextRef="#ctx0" brushRef="#br0" timeOffset="3080.12">1501 748 24575,'0'0'0,"0"0"0,0-1 0,0 1 0,0-1 0,0 1 0,0 0 0,0-1 0,0 1 0,0 0 0,0-1 0,0 1 0,0 0 0,-1-1 0,1 1 0,0 0 0,0-1 0,0 1 0,0 0 0,-1 0 0,1-1 0,0 1 0,0 0 0,0-1 0,-1 1 0,1 0 0,0 0 0,0 0 0,-1-1 0,1 1 0,0 0 0,-1 0 0,1 0 0,0 0 0,-1-1 0,1 1 0,0 0 0,-1 0 0,1 0 0,0 0 0,-1 0 0,1 0 0,0 0 0,-1 0 0,1 0 0,0 0 0,-1 0 0,1 0 0,0 0 0,-1 1 0,1-1 0,0 0 0,-1 0 0,0 0 0,0 1 0,0 0 0,0-1 0,0 1 0,0-1 0,0 1 0,0 0 0,0 0 0,0 0 0,0 0 0,0 0 0,0 0 0,0 0 0,0 1 0,0-1 0,1 0 0,-1 1 0,1-1 0,0 0 0,0 0 0,0 0 0,0 0 0,0 0 0,0 0 0,0 0 0,0 0 0,0 0 0,0 0 0,0 0 0,1 1 0,-1-1 0,0 0 0,1 0 0,-1 0 0,1 0 0,-1-1 0,1 1 0,-1 0 0,1 0 0,0 0 0,0 0 0,-1 0 0,1-1 0,0 1 0,0 0 0,0-1 0,0 1 0,0-1 0,0 1 0,0-1 0,0 1 0,0-1 0,0 0 0,0 1 0,0-1 0,1 0 0,8 3 0,0-1 0,1 0 0,15 0 0,-8 0 0,-15-1 0,-1-1 0,1 1 0,0 0 0,-1-1 0,1 1 0,0 1 0,-1-1 0,5 2 0,-7-2 0,0-1 0,1 0 0,-1 1 0,0-1 0,1 0 0,-1 1 0,0-1 0,0 0 0,1 1 0,-1-1 0,0 1 0,0-1 0,0 0 0,1 1 0,-1-1 0,0 1 0,0-1 0,0 1 0,0-1 0,0 1 0,0-1 0,0 1 0,0 0 0,-1 0 0,1 0 0,0 0 0,-1 0 0,1 0 0,-1-1 0,1 1 0,-1 0 0,0 0 0,1-1 0,-1 1 0,0 0 0,1-1 0,-1 1 0,-1 0 0,-13 9 0,-1-1 0,0-1 0,-1 0 0,1-2 0,-1 1 0,-1-2 0,-19 4 0,15-7 120,22-2-142,0 0 0,1 0 0,-1 0 1,0 0-1,0 0 0,0-1 0,1 1 0,-1 0 0,0 0 1,0 0-1,0 0 0,0-1 0,1 1 0,-1 0 0,0 0 1,0 0-1,0-1 0,0 1 0,0 0 0,0 0 0,0-1 1,0 1-1,0 0 0,0 0 0,0-1 0,0 1 0,0 0 0,0 0 1,0-1-1,0 1 0,0 0 0,0 0 0,0 0 0,0-1 1,0 1-1,0 0 0,0 0 0,-1-1 0,1 1 0,0 0 1,0 0-1,0 0 0,0 0 0,0-1 0,-1 1 0,1 0 1,0 0-1,0 0 0,0 0 0,-1-1 0,1 1 0,0 0 1,0 0-1,0 0 0,-1 0 0,1 0 0,0 0 0,0 0 0,-1 0 1,1 0-1,0 0 0,0 0 0,-1 0 0,1 0 0,0 0 1,0 0-1,-1 0 0,11-9-6804</inkml:trace>
  <inkml:trace contextRef="#ctx0" brushRef="#br0" timeOffset="3452.02">1681 741 24575,'3'-1'0,"0"1"0,0-1 0,0 0 0,0 0 0,0 0 0,-1 0 0,1-1 0,0 1 0,-1-1 0,1 0 0,-1 1 0,0-1 0,5-5 0,-2 2 0,0 0 0,-1 0 0,0 0 0,0-1 0,3-5 0,-6 9 0,0 1 0,-1 0 0,1 0 0,-1-1 0,1 1 0,-1 0 0,0-1 0,1 1 0,-1 0 0,0-1 0,0 1 0,0-1 0,0 1 0,0 0 0,0-1 0,0 1 0,-1 0 0,1-1 0,-1 1 0,1 0 0,-1-1 0,1 1 0,-1 0 0,1 0 0,-1-1 0,0 1 0,0 0 0,0 0 0,0 0 0,0 0 0,0 0 0,0 0 0,0 0 0,0 1 0,0-1 0,0 0 0,-1 1 0,1-1 0,0 0 0,0 1 0,-1 0 0,1-1 0,0 1 0,-1 0 0,1-1 0,0 1 0,-1 0 0,1 0 0,-1 0 0,1 0 0,0 1 0,-1-1 0,1 0 0,0 1 0,-1-1 0,1 0 0,0 1 0,-1-1 0,1 1 0,0 0 0,-2 1 0,-1 0 0,0 2 0,1-1 0,-1 0 0,0 1 0,1 0 0,0 0 0,0 0 0,0 0 0,0 0 0,1 0 0,0 1 0,0-1 0,0 1 0,-2 8 0,1-3 0,1 0 0,0 0 0,0 1 0,1-1 0,1 22 0,0-30 0,0 0 0,0 0 0,0 1 0,1-1 0,-1 0 0,1 0 0,0 0 0,-1 1 0,1-1 0,0 0 0,0 0 0,0 0 0,1-1 0,-1 1 0,0 0 0,1 0 0,-1-1 0,1 1 0,3 2 0,-3-2 0,1-1 0,0 0 0,0 1 0,0-1 0,0 0 0,0 0 0,1-1 0,-1 1 0,0-1 0,0 0 0,0 1 0,5-2 0,3 0 0,1-1 0,-1 0 0,0-1 0,0 0 0,0 0 0,18-10 0,-12 4-455,0-1 0,31-24 0,-29 19-6371</inkml:trace>
  <inkml:trace contextRef="#ctx0" brushRef="#br0" timeOffset="3780.15">1951 658 24575,'0'0'0,"1"-1"0,-1 1 0,0-1 0,0 1 0,0-1 0,0 1 0,0-1 0,0 1 0,0-1 0,0 1 0,0-1 0,0 1 0,-1-1 0,1 1 0,0-1 0,0 1 0,0-1 0,-1 1 0,1-1 0,0 1 0,0 0 0,-1-1 0,1 1 0,0-1 0,-1 1 0,1 0 0,-1-1 0,1 1 0,0 0 0,-1-1 0,1 1 0,-1 0 0,1 0 0,-1 0 0,1-1 0,-1 1 0,1 0 0,-1 0 0,1 0 0,-1 0 0,1 0 0,-1 0 0,1 0 0,-1 0 0,1 0 0,-1 0 0,1 0 0,-1 0 0,1 0 0,-1 0 0,1 0 0,-1 1 0,1-1 0,-1 1 0,-2 0 0,0 0 0,1 1 0,-1-1 0,1 1 0,0 0 0,0-1 0,-1 1 0,-2 4 0,2-3 0,1 1 0,-1 0 0,1 0 0,-1 0 0,1 0 0,0 0 0,1 0 0,-1 1 0,1-1 0,0 0 0,0 1 0,0-1 0,1 1 0,-1-1 0,1 1 0,0-1 0,1 6 0,-1-10 0,0 1 0,1 0 0,-1-1 0,0 1 0,1-1 0,-1 1 0,0 0 0,1-1 0,-1 1 0,1-1 0,-1 1 0,1-1 0,-1 0 0,1 1 0,-1-1 0,1 1 0,-1-1 0,1 0 0,-1 0 0,1 1 0,0-1 0,-1 0 0,1 0 0,0 0 0,-1 1 0,1-1 0,0 0 0,-1 0 0,1 0 0,0 0 0,-1 0 0,1 0 0,-1-1 0,1 1 0,0 0 0,-1 0 0,1 0 0,0-1 0,-1 1 0,1 0 0,-1 0 0,1-1 0,-1 1 0,1-1 0,0 1 0,-1 0 0,0-1 0,1 0 0,2-1 0,0 0 0,0-1 0,-1 1 0,1 0 0,-1-1 0,0 0 0,0 0 0,2-3 0,7-35 0,-11 44-76,1 0 1,0 0-1,0 0 0,0 0 0,1 0 0,-1 0 0,1 0 0,-1 0 1,1 0-1,0-1 0,0 1 0,1-1 0,-1 1 0,0-1 1,1 0-1,-1 0 0,4 3 0,8 4-6750</inkml:trace>
  <inkml:trace contextRef="#ctx0" brushRef="#br0" timeOffset="4076.35">2018 606 24575,'5'0'0,"-1"1"0,0 0 0,0 0 0,-1 0 0,1 1 0,0 0 0,0-1 0,-1 1 0,1 1 0,-1-1 0,1 0 0,-1 1 0,0-1 0,0 1 0,4 5 0,-5-5 0,1-1 0,-1 1 0,0-1 0,0 1 0,0 0 0,0 0 0,-1 0 0,1 0 0,-1 0 0,0 0 0,0 0 0,0 0 0,0 1 0,0-1 0,-1 0 0,0 0 0,1 1 0,-1-1 0,-1 5 0,1-7 0,0-1 0,0 0 0,0 1 0,0-1 0,0 0 0,0 1 0,0-1 0,0 0 0,0 0 0,0 1 0,-1-1 0,1 0 0,0 1 0,0-1 0,0 0 0,0 0 0,-1 1 0,1-1 0,0 0 0,0 0 0,0 1 0,-1-1 0,1 0 0,0 0 0,0 0 0,-1 0 0,1 1 0,0-1 0,-1 0 0,-4-7 0,2-17 0,3 21 8,1 0-1,0 0 1,0 0-1,0 1 1,0-1-1,1 0 1,-1 1-1,1-1 1,0 1-1,0-1 1,-1 1-1,1 0 1,1 0-1,-1 0 1,4-3-1,0 1-304,1-1 0,-1 2 0,1-1 0,14-4 0,-1 1-6529</inkml:trace>
  <inkml:trace contextRef="#ctx0" brushRef="#br0" timeOffset="4607.26">2341 576 24575,'-1'-2'0,"0"0"0,-1-1 0,0 1 0,1-1 0,-1 1 0,0 0 0,-1 0 0,-2-3 0,4 5 0,0 0 0,1-1 0,-1 1 0,0 0 0,0 0 0,0-1 0,1 1 0,-1 0 0,0 0 0,0 0 0,0 0 0,0 0 0,0 0 0,1 0 0,-1 1 0,0-1 0,0 0 0,0 0 0,1 1 0,-1-1 0,0 0 0,0 1 0,1-1 0,-1 1 0,0-1 0,1 1 0,-1-1 0,0 1 0,1 0 0,-2 0 0,-1 3 0,0-1 0,1 0 0,-1 1 0,1-1 0,0 1 0,0 0 0,0 0 0,0 0 0,1 0 0,-1 0 0,1 0 0,-1 7 0,2-9 0,-1 0 0,1-1 0,0 1 0,0 0 0,0 0 0,0-1 0,0 1 0,1 0 0,-1 0 0,0-1 0,1 1 0,0 0 0,-1-1 0,1 1 0,0-1 0,-1 1 0,1-1 0,0 1 0,0-1 0,0 1 0,1-1 0,-1 0 0,0 0 0,0 1 0,1-1 0,-1 0 0,1 0 0,-1 0 0,1-1 0,-1 1 0,1 0 0,-1 0 0,4 0 0,-1 0 0,0 0 0,0-1 0,0 1 0,0-1 0,1 1 0,-1-2 0,0 1 0,0 0 0,0-1 0,0 1 0,0-1 0,1 0 0,-1-1 0,-1 1 0,1-1 0,0 0 0,0 0 0,0 0 0,-1 0 0,0 0 0,1-1 0,3-4 0,-3 3 0,0 0 0,0-1 0,-1 1 0,1-1 0,-1 0 0,0 0 0,-1-1 0,0 1 0,1 0 0,-1-1 0,-1 1 0,1-1 0,-1 0 0,0 1 0,0-13 0,-12-99 0,11 110 0,49 181 0,-49-173 0,0 0 0,0 0 0,1 0 0,-1 0 0,1 0 0,-1 0 0,1 0 0,-1 0 0,1 0 0,-1 0 0,1-1 0,0 1 0,-1 0 0,3 1 0,-3-2 0,1 1 0,-1-1 0,1 0 0,-1 0 0,1 0 0,-1 0 0,1 0 0,-1 0 0,1 0 0,-1 0 0,1 0 0,-1 0 0,1 0 0,-1 0 0,1 0 0,-1 0 0,1 0 0,-1 0 0,1-1 0,-1 1 0,0 0 0,2-1 0,2-2 0,-1 0 0,1 0 0,0-1 0,-1 0 0,5-5 0,6-7 0,-12 13 0,1 1 0,-1 0 0,1 0 0,0 0 0,0 1 0,0-1 0,0 1 0,0-1 0,0 1 0,0 0 0,1 0 0,-1 1 0,0-1 0,5 0 0,-6 1 0,0 1 0,-1-1 0,1 0 0,0 1 0,-1-1 0,1 1 0,-1-1 0,1 1 0,-1 0 0,1 0 0,-1-1 0,0 1 0,1 0 0,-1 0 0,0 1 0,1-1 0,-1 0 0,0 0 0,0 1 0,0-1 0,0 0 0,-1 1 0,1-1 0,0 1 0,0-1 0,-1 1 0,1-1 0,-1 1 0,1 0 0,-1 2 0,3 11-1365,-2-1-5461</inkml:trace>
</inkml:ink>
</file>

<file path=xl/ink/ink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21:57.444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361 1096 24575,'-3'0'0,"1"1"0,0-1 0,0 1 0,-1-1 0,1 1 0,0 0 0,0-1 0,0 1 0,0 0 0,0 1 0,0-1 0,0 0 0,0 1 0,0-1 0,0 1 0,1-1 0,-1 1 0,1 0 0,-1-1 0,1 1 0,0 0 0,-1 0 0,0 3 0,-3 6 0,0 0 0,1 0 0,-4 16 0,7-23 0,-9 34 0,2 0 0,2 0 0,1 0 0,2 1 0,1 0 0,3 0 0,8 69 0,-7-100 0,-1 0 0,1-1 0,1 1 0,0-1 0,0 1 0,0-1 0,1 0 0,0 0 0,0 0 0,8 8 0,-8-11 0,0 0 0,0 0 0,1 0 0,-1-1 0,1 0 0,0 0 0,0 0 0,0-1 0,0 0 0,0 0 0,1 0 0,-1 0 0,1-1 0,-1 0 0,7 1 0,0-1-91,0-1 0,0 0 0,-1-1 0,1 0 0,0-1 0,-1 0 0,1-1 0,-1-1 0,0 1 0,0-2 0,0 1 0,0-1 0,-1-1 0,10-7 0,5-7-6735</inkml:trace>
  <inkml:trace contextRef="#ctx0" brushRef="#br0" timeOffset="-3022.14">23 496 24575,'0'-3'0</inkml:trace>
  <inkml:trace contextRef="#ctx0" brushRef="#br0" timeOffset="-1881.87">23 489 24575,'-1'-8'0,"-1"0"0,0 0 0,0 0 0,0 0 0,-1 1 0,-4-8 0,4 35 0,27 330 0,-23-347 0,-1 0 0,1 0 0,-1 1 0,1-1 0,0 0 0,0 0 0,1 0 0,-1 0 0,0 0 0,1-1 0,0 1 0,0 0 0,0-1 0,4 5 0,-5-6 0,1 0 0,-1 0 0,1-1 0,-1 1 0,1 0 0,-1-1 0,1 0 0,-1 1 0,1-1 0,-1 0 0,1 0 0,0 1 0,-1-1 0,1-1 0,-1 1 0,1 0 0,-1 0 0,1 0 0,0-1 0,-1 1 0,1-1 0,-1 1 0,0-1 0,1 0 0,-1 0 0,1 1 0,-1-1 0,0 0 0,0 0 0,1 0 0,0-2 0,4-3 0,-1 1 0,1-1 0,-1 0 0,-1-1 0,1 1 0,-1-1 0,0 0 0,-1 0 0,1 0 0,-1 0 0,1-8 0,5-15 0,5-44 0,-11 59 0,1-8 0,-1 1 0,1 0 0,1 0 0,10-27 0,-22 61 0,0 0 0,-1 0 0,0-1 0,-15 15 0,14-17 0,0 0 0,0-1 0,0 0 0,-1 0 0,0-1 0,-22 11 0,20-16 0,9-7 0,3 4 0,1 0 0,-1 0 0,1 0 0,-1 0 0,1 0 0,0 0 0,-1 0 0,1 0 0,0 0 0,0 0 0,-1 1 0,1-1 0,0 0 0,0 1 0,0-1 0,0 0 0,0 1 0,2-1 0,2-1 0,1 0 0,0 1 0,0-1 0,0 2 0,0-1 0,0 1 0,0-1 0,0 2 0,0-1 0,9 2 0,6 3 0,35 11 0,-42-10 0,0-2 0,0 0 0,1 0 0,29 2 0,-40-6 0,-1-1 0,1 1 0,0-1 0,0 1 0,0-1 0,-1 0 0,1-1 0,0 1 0,-1 0 0,1-1 0,-1 0 0,0 0 0,1 0 0,-1 0 0,0-1 0,0 1 0,0-1 0,4-5 0,-5 5 0,-1 1 0,1 0 0,-1-1 0,1 1 0,-1-1 0,0 0 0,0 1 0,0-1 0,-1 0 0,1 1 0,-1-1 0,1 0 0,-1 0 0,0 0 0,0 1 0,0-1 0,0 0 0,-1 0 0,1 0 0,-1 1 0,0-1 0,1 0 0,-1 1 0,0-1 0,-1 0 0,-2-4 0,4 6 0,-1 0 0,1 0 0,-1 0 0,1 0 0,-1 1 0,1-1 0,-1 0 0,0 0 0,0 0 0,1 0 0,-1 1 0,0-1 0,0 0 0,0 1 0,0-1 0,0 1 0,0-1 0,0 1 0,0-1 0,0 1 0,0 0 0,0-1 0,0 1 0,0 0 0,0 0 0,0 0 0,0 0 0,0 0 0,0 0 0,-2 0 0,2 1 0,-1 0 0,0 0 0,1 0 0,-1 0 0,0 0 0,1 0 0,0 1 0,-1-1 0,1 1 0,0-1 0,-1 1 0,1-1 0,0 1 0,0-1 0,-1 4 0,0-1 0,1-1 0,0 1 0,0 0 0,0-1 0,0 1 0,0 0 0,1 0 0,-1 6 0,1-8 0,0 0 0,0-1 0,0 1 0,1-1 0,-1 1 0,0 0 0,1-1 0,-1 1 0,1-1 0,-1 1 0,1-1 0,0 1 0,0-1 0,0 0 0,0 1 0,0-1 0,0 0 0,0 0 0,0 0 0,2 2 0,-3-3 0,1 1 0,-1-1 0,1 0 0,-1 1 0,1-1 0,-1 0 0,1 0 0,-1 1 0,1-1 0,-1 0 0,1 0 0,0 0 0,-1 0 0,1 0 0,-1 0 0,1 0 0,-1 0 0,1 0 0,0 0 0,-1 0 0,1 0 0,-1 0 0,1 0 0,-1-1 0,1 1 0,-1 0 0,1 0 0,-1-1 0,1 1 0,-1 0 0,2-1 0,-1-1 0,0 1 0,0 0 0,0-1 0,0 0 0,-1 1 0,1-1 0,0 1 0,-1-1 0,1 0 0,0-2 0,2-40 0,-2 47 8,-1-1 0,1 1 0,0 0 0,1-1 0,-1 1 0,0 0 0,1-1 0,-1 0 0,1 1 0,0-1 0,0 0 0,0 0 0,0 0 0,2 2 0,0 0-220,1 0 0,-1-1 0,1 1-1,0-1 1,0 0 0,9 3 0,1-1-6614</inkml:trace>
  <inkml:trace contextRef="#ctx0" brushRef="#br0" timeOffset="-1526.74">481 466 24575,'5'0'0,"0"0"0,0 1 0,0-1 0,1 1 0,-1 0 0,0 1 0,0-1 0,-1 1 0,1 0 0,9 5 0,-12-5 0,0-1 0,0 1 0,1 0 0,-1 0 0,0 0 0,0 0 0,-1 0 0,1 0 0,0 1 0,-1-1 0,0 0 0,1 1 0,-1-1 0,0 1 0,0 0 0,0-1 0,-1 1 0,1 0 0,-1 0 0,1-1 0,-1 6 0,0-6 0,-1 1 0,1-1 0,-1 0 0,0 1 0,1-1 0,-1 0 0,0 0 0,-1 0 0,1 0 0,-2 3 0,3-5 0,0 1 0,-1-1 0,1 1 0,0-1 0,-1 1 0,1-1 0,-1 1 0,1-1 0,0 1 0,-1-1 0,1 1 0,-1-1 0,1 0 0,-1 1 0,1-1 0,-1 0 0,1 1 0,-1-1 0,0 0 0,1 0 0,-1 0 0,1 0 0,-1 1 0,0-1 0,1 0 0,-1 0 0,1 0 0,-1 0 0,0 0 0,1 0 0,-1-1 0,1 1 0,-1 0 0,0 0 0,1 0 0,-1-1 0,1 1 0,-1 0 0,1 0 0,-1-1 0,1 1 0,-1 0 0,0-2 0,0 1 0,0 0 0,1-1 0,-1 1 0,0 0 0,1-1 0,-1 1 0,1-1 0,0 1 0,-1-1 0,1 1 0,0-1 0,0 1 0,0-1 0,0 1 0,0-1 0,0 1 0,1-1 0,-1 1 0,0-1 0,1 1 0,-1 0 0,1-1 0,0 1 0,-1-1 0,1 1 0,0 0 0,0 0 0,1-2 0,2-3 0,0 1 0,0-1 0,1 1 0,10-9 0,16-7-1365,-17 13-5461</inkml:trace>
  <inkml:trace contextRef="#ctx0" brushRef="#br0" timeOffset="-1208.63">668 398 24575,'3'1'0,"0"-1"0,0 1 0,0 0 0,0 0 0,0 0 0,0 0 0,-1 0 0,1 1 0,-1-1 0,1 1 0,-1-1 0,1 1 0,-1 0 0,0 0 0,0 0 0,3 4 0,0 0 0,0 0 0,-1 0 0,1 1 0,-1 0 0,3 7 0,-1 5 0,-6-18 0,1-1 0,-1 1 0,0-1 0,0 1 0,0 0 0,0-1 0,1 1 0,-1 0 0,0-1 0,0 1 0,0 0 0,0 0 0,0-1 0,-1 1 0,1 0 0,0-1 0,0 1 0,0 0 0,-1-1 0,1 1 0,0-1 0,-1 1 0,1 0 0,-1 0 0,1-2 0,-1 1 0,0-1 0,1 1 0,-1-1 0,1 1 0,0-1 0,-1 0 0,1 1 0,-1-1 0,1 0 0,0 1 0,0-1 0,-1 0 0,1 1 0,0-1 0,0 0 0,0 0 0,0 1 0,0-1 0,0-1 0,-3-19 0,3 11 0,0 1 0,1-1 0,0 0 0,4-17 0,-4 23 0,0 0 0,1-1 0,-1 1 0,1 0 0,0 0 0,0 0 0,1 0 0,-1 0 0,1 0 0,-1 1 0,1-1 0,6-4 0,-8 7 1,0 0 0,0 1 0,1-1-1,-1 0 1,0 0 0,1 1 0,-1-1 0,0 1 0,1 0-1,-1-1 1,1 1 0,-1 0 0,1 0 0,-1-1-1,1 1 1,-1 0 0,1 1 0,-1-1 0,1 0-1,-1 0 1,1 1 0,-1-1 0,0 1 0,1-1-1,-1 1 1,1-1 0,1 2 0,3 3-17,0-1 0,0 1 0,0 0 0,7 9 0,9 6-1292,-10-12-5518</inkml:trace>
  <inkml:trace contextRef="#ctx0" brushRef="#br0" timeOffset="-821.16">1029 293 24575,'-1'-1'0,"1"0"0,-1-1 0,1 1 0,-1 0 0,0-1 0,1 1 0,-1 0 0,0 0 0,0-1 0,0 1 0,0 0 0,0 0 0,0 0 0,0 0 0,0 1 0,-1-1 0,1 0 0,0 0 0,-1 1 0,1-1 0,0 1 0,-1-1 0,1 1 0,0-1 0,-1 1 0,1 0 0,-1 0 0,1 0 0,-1 0 0,1 0 0,-1 0 0,-2 1 0,1 0 0,1 0 0,-1 1 0,1-1 0,-1 1 0,1-1 0,0 1 0,0 0 0,0 0 0,0 0 0,0 0 0,0 1 0,0-1 0,1 1 0,-1-1 0,-1 4 0,2-3 0,-1 0 0,1 0 0,0 0 0,0 0 0,0 0 0,0 0 0,1 0 0,-1 0 0,1 0 0,0 0 0,0 0 0,0 1 0,0-1 0,2 6 0,-2-8 0,1 1 0,0-1 0,0 1 0,0-1 0,0 1 0,0-1 0,0 0 0,0 1 0,0-1 0,0 0 0,0 0 0,1 0 0,-1 0 0,1 0 0,-1 0 0,1 0 0,-1 0 0,1-1 0,-1 1 0,1 0 0,0-1 0,-1 0 0,1 1 0,0-1 0,-1 0 0,1 0 0,0 0 0,-1 0 0,1 0 0,2 0 0,-3-1 0,0 1 0,1 0 0,-1-1 0,1 1 0,-1-1 0,0 0 0,1 1 0,-1-1 0,0 0 0,0 0 0,0 0 0,1 0 0,-1 0 0,0 0 0,0 0 0,0 0 0,-1 0 0,1 0 0,0-1 0,0 1 0,-1 0 0,1-1 0,0 1 0,-1 0 0,0-1 0,1 1 0,-1-3 0,2-4 0,0 1 0,-1-1 0,0-14 0,-1 24 5,1 0 0,-1-1 0,1 1-1,-1 0 1,1 0 0,0-1 0,0 1 0,0 0-1,0-1 1,0 1 0,0-1 0,0 1 0,1-1-1,-1 0 1,0 1 0,1-1 0,-1 0-1,1 0 1,-1 0 0,1 0 0,0 0 0,-1 0-1,1-1 1,3 2 0,0 0-191,1 0 1,-1-1-1,1 1 0,-1-1 1,1 0-1,0-1 1,6 1-1,10-3-6640</inkml:trace>
  <inkml:trace contextRef="#ctx0" brushRef="#br0" timeOffset="-467.56">1404 1 24575,'8'34'0,"2"0"0,15 39 0,-23-68 0,11 25 0,-12-29 0,-1 0 0,1 0 0,-1 0 0,1 0 0,0 1 0,-1-1 0,1 0 0,0 0 0,0-1 0,0 1 0,-1 0 0,1 0 0,0 0 0,0 0 0,1-1 0,-1 1 0,0 0 0,1 0 0,0-2 0,-1 0 0,0 0 0,0 1 0,1-1 0,-1 0 0,0 0 0,0 0 0,0 0 0,0 0 0,0-1 0,-1 1 0,1 0 0,0 0 0,0-1 0,-1 1 0,1 0 0,-1-1 0,1 1 0,-1-1 0,0 1 0,1-2 0,0-1 0,2-5 0,1 1 0,0 0 0,0 0 0,0 1 0,1-1 0,8-9 0,-11 16 0,-1-1 0,0 1 0,0-1 0,1 1 0,-1 0 0,1-1 0,-1 1 0,1 0 0,-1 0 0,1 0 0,0 0 0,0 1 0,-1-1 0,1 0 0,0 1 0,0-1 0,0 1 0,0 0 0,0-1 0,0 1 0,0 0 0,-1 0 0,1 0 0,0 1 0,0-1 0,0 0 0,0 1 0,0-1 0,0 1 0,-1 0 0,1-1 0,0 1 0,0 0 0,-1 0 0,1 0 0,2 2 0,2 4-124,1 0 0,-1 0 0,0 0 0,-1 1 0,0-1 0,0 2-1,-1-1 1,0 0 0,0 1 0,3 13 0,-2-5-6702</inkml:trace>
  <inkml:trace contextRef="#ctx0" brushRef="#br0" timeOffset="1011.34">623 1329 24575,'0'-11'0,"1"6"0,-1-1 0,0 1 0,0-1 0,0 0 0,-1 1 0,0 0 0,0-1 0,-1 1 0,1 0 0,-3-6 0,3 11 0,1-1 0,0 1 0,0 0 0,0-1 0,0 1 0,0 0 0,-1-1 0,1 1 0,0 0 0,0-1 0,-1 1 0,1 0 0,0 0 0,0 0 0,-1-1 0,1 1 0,0 0 0,-1 0 0,1 0 0,0-1 0,-1 1 0,1 0 0,0 0 0,-1 0 0,1 0 0,0 0 0,-1 0 0,1 0 0,0 0 0,-1 0 0,1 0 0,0 0 0,-1 0 0,1 0 0,0 0 0,-1 0 0,1 0 0,-1 1 0,-10 13 0,0 22 0,7-18 0,1 0 0,1 0 0,1 22 0,0-36 0,1 1 0,1-1 0,-1 0 0,0 0 0,1 0 0,0 0 0,0 0 0,0 0 0,1 0 0,-1 0 0,1-1 0,0 1 0,0 0 0,0-1 0,0 1 0,1-1 0,-1 0 0,1 0 0,0 0 0,5 4 0,-6-5 0,0-1 0,-1 0 0,1 0 0,0-1 0,-1 1 0,1 0 0,0 0 0,0-1 0,0 1 0,-1-1 0,1 0 0,0 1 0,0-1 0,0 0 0,0 0 0,0 0 0,0-1 0,0 1 0,0 0 0,0-1 0,-1 1 0,1-1 0,0 1 0,0-1 0,0 0 0,-1 0 0,1 0 0,-1 0 0,1 0 0,0 0 0,-1-1 0,0 1 0,1 0 0,-1-1 0,0 1 0,0-1 0,0 1 0,2-3 0,1-4 0,0 0 0,-1 0 0,1 0 0,-1 0 0,-1 0 0,3-17 0,-3 16 0,-2 5 0,0 1 0,0-1 0,1 1 0,-1-1 0,1 1 0,0 0 0,0-1 0,1 1 0,2-6 0,4 38 0,-7-26 0,0-1 0,0 0 0,0 0 0,0 0 0,0 0 0,0 0 0,1 0 0,-1 0 0,1-1 0,-1 1 0,1-1 0,0 1 0,-1-1 0,1 1 0,0-1 0,0 0 0,0 0 0,0 0 0,1 0 0,-1 0 0,0 0 0,0-1 0,0 1 0,1-1 0,-1 1 0,0-1 0,0 0 0,1 0 0,-1 0 0,0 0 0,1 0 0,-1-1 0,0 1 0,0-1 0,1 0 0,-1 1 0,0-1 0,0 0 0,0 0 0,0 0 0,0 0 0,0-1 0,0 1 0,0-1 0,-1 1 0,1-1 0,0 1 0,-1-1 0,1 0 0,-1 0 0,0 0 0,0 0 0,1 0 0,-1 0 0,-1 0 0,1 0 0,0 0 0,0-1 0,-1 1 0,1 0 0,-1 0 0,0-3 0,0 2 0,0 0 0,0 1 0,0-1 0,0 0 0,-1 0 0,1 1 0,-1-1 0,0 0 0,1 1 0,-1-1 0,-1 1 0,1-1 0,0 1 0,-1-1 0,-1-2 0,2 4 0,0 0 0,0 1 0,1-1 0,-1 0 0,0 0 0,0 1 0,0-1 0,0 1 0,0-1 0,0 1 0,0-1 0,0 1 0,0-1 0,0 1 0,0 0 0,0 0 0,0-1 0,0 1 0,0 0 0,0 0 0,0 0 0,0 0 0,0 0 0,-1 0 0,1 1 0,0-1 0,0 0 0,0 1 0,0-1 0,0 0 0,0 1 0,0-1 0,0 1 0,0-1 0,0 1 0,1 0 0,-1-1 0,0 1 0,0 0 0,0 1 0,0-2 0,1 0 0,0 1 0,-1-1 0,1 0 0,0 0 0,-1 0 0,1 1 0,0-1 0,-1 0 0,1 0 0,0 1 0,0-1 0,0 0 0,-1 1 0,1-1 0,0 0 0,0 1 0,0-1 0,0 0 0,0 1 0,-1-1 0,1 1 0,0-1 0,0 0 0,0 1 0,0-1 0,0 0 0,0 1 0,0-1 0,0 1 0,0-1 0,1 0 0,-1 1 0,0-1 0,0 0 0,0 1 0,1 0 0,-1-1 0,1 0 0,-1 0 0,1 1 0,0-1 0,-1 0 0,1 0 0,-1 0 0,1 0 0,0 0 0,-1 0 0,1 0 0,0 0 0,-1 0 0,1 0 0,-1 0 0,1-1 0,0 1 0,-1 0 0,1 0 0,-1-1 0,1 1 0,-1 0 0,2-1 0,23-17 0,-19 13 0,0 0 0,0 1 0,0 0 0,1 0 0,0 1 0,11-5 0,-16 7 0,0 1 0,-1 0 0,1 0 0,0 0 0,0 0 0,0 0 0,0 0 0,-1 0 0,1 0 0,0 1 0,0-1 0,-1 1 0,1-1 0,0 1 0,0 0 0,-1 0 0,1 0 0,-1 0 0,1 0 0,-1 0 0,1 0 0,-1 0 0,0 1 0,1-1 0,-1 0 0,0 1 0,0-1 0,0 1 0,0-1 0,0 1 0,-1 0 0,1-1 0,0 3 0,7 7 0,-2-12 0,1-20 0,-2 6 0,-4 12 0,2-4 0,0 1 0,0-1 0,8-11 0,-11 17 0,1 0 0,-1 1 0,1-1 0,-1 0 0,1 0 0,-1 1 0,1-1 0,0 0 0,-1 1 0,1-1 0,0 1 0,0-1 0,-1 1 0,1-1 0,0 1 0,0-1 0,0 1 0,-1 0 0,1 0 0,0-1 0,0 1 0,0 0 0,0 0 0,0 0 0,0 0 0,0 0 0,0 0 0,0 0 0,-1 0 0,1 0 0,0 0 0,0 1 0,0-1 0,0 0 0,0 1 0,0-1 0,-1 1 0,1-1 0,1 2 0,-1-2 0,-1 0 0,0 0 0,1 0 0,-1 1 0,0-1 0,1 0 0,-1 0 0,0 0 0,1 0 0,-1 0 0,1 0 0,-1 0 0,0 0 0,1 0 0,-1 0 0,1 0 0,-1 0 0,0 0 0,1 0 0,-1 0 0,0 0 0,1-1 0,-1 1 0,1 0 0,-1 0 0,0 0 0,1 0 0,-1-1 0,0 1 0,0 0 0,1 0 0,-1-1 0,0 1 0,0 0 0,1-1 0,-1 1 0,0 0 0,0-1 0,0 1 0,1-1 0,9-20 0,-4 9 0,-5 12 0,-1-1 0,1 0 0,-1 1 0,1-1 0,-1 0 0,1 1 0,-1-1 0,1 1 0,0-1 0,-1 1 0,1 0 0,0-1 0,0 1 0,-1-1 0,1 1 0,0 0 0,0 0 0,0 0 0,-1-1 0,1 1 0,0 0 0,0 0 0,0 0 0,-1 0 0,1 0 0,0 0 0,0 1 0,0-1 0,-1 0 0,1 0 0,0 0 0,0 1 0,-1-1 0,1 0 0,0 1 0,0-1 0,0 2 0,4 2 0,0 0 0,-1 0 0,1 0 0,4 8 0,8 6 0,-15-16-91,0-1 0,0 0 0,0 0 0,0 0 0,0 0 0,0 0 0,0-1 0,0 1 0,0 0 0,0-1 0,1 0 0,-1 1 0,0-1 0,4 0 0,9-3-6735</inkml:trace>
  <inkml:trace contextRef="#ctx0" brushRef="#br0" timeOffset="2397.88">1164 1104 24575,'2'46'0,"3"-1"0,18 80 0,-10-57 0,-2-21 0,-6-28 0,5 36 0,-19-68 0,-3-12 0,3-9 0,1-1 0,1 1 0,2-1 0,1 0 0,2 0 0,2 0 0,4-41 0,-4 72 0,1 1 0,-1-1 0,1 0 0,0 1 0,0-1 0,1 0 0,-1 1 0,1 0 0,-1-1 0,1 1 0,0 0 0,0 0 0,1 0 0,4-6 0,-5 8 0,-1 1 0,0-1 0,1 0 0,-1 0 0,0 0 0,1 1 0,-1-1 0,1 1 0,0-1 0,-1 1 0,1 0 0,-1 0 0,1-1 0,-1 1 0,1 0 0,0 0 0,-1 1 0,1-1 0,-1 0 0,1 0 0,0 1 0,-1-1 0,1 1 0,-1 0 0,1-1 0,-1 1 0,0 0 0,1 0 0,-1 0 0,0 0 0,1 0 0,-1 0 0,0 0 0,0 0 0,0 0 0,1 3 0,1-1 0,0 0 0,-1 1 0,0-1 0,0 1 0,0 0 0,0-1 0,-1 1 0,1 0 0,1 7 0,-3-10 0,0 0 0,1 1 0,-1-1 0,0 0 0,0 1 0,0-1 0,0 0 0,0 1 0,0-1 0,0 0 0,0 1 0,0-1 0,-1 0 0,1 1 0,0-1 0,-1 0 0,1 0 0,-1 1 0,0-1 0,1 0 0,-1 0 0,0 0 0,0 0 0,0 0 0,0 0 0,0 0 0,0 0 0,0 0 0,0 0 0,0-1 0,0 1 0,-2 1 0,2-2 0,1 0 0,-1 0 0,1 1 0,0-1 0,-1 0 0,1 0 0,-1 0 0,1 0 0,0 0 0,-1 0 0,1 0 0,-1 0 0,1 0 0,-1 0 0,1 0 0,0 0 0,-1 0 0,1 0 0,-1 0 0,1 0 0,0-1 0,-1 1 0,1 0 0,0 0 0,-1 0 0,1-1 0,0 1 0,-1 0 0,1 0 0,0-1 0,-1 1 0,1-1 0,-3-15 0,9-19 0,31-65 0,-23 69 0,-2-1 0,-1-1 0,9-49 0,-19 81 0,-1 0 0,0 0 0,0 0 0,1 1 0,-1-1 0,0 0 0,0 0 0,0 0 0,0 0 0,0 0 0,0 0 0,0 0 0,-1 0 0,1 0 0,0 0 0,0 0 0,-1 0 0,1 0 0,0 0 0,-1 1 0,0-2 0,0 2 0,1 0 0,-1 1 0,0-1 0,1 1 0,-1-1 0,0 1 0,1-1 0,-1 1 0,1-1 0,-1 1 0,1-1 0,0 1 0,-1 0 0,1-1 0,-1 1 0,1 0 0,0-1 0,0 1 0,-1 0 0,1-1 0,0 1 0,0 0 0,0 0 0,0-1 0,0 2 0,-2 6 0,1 0 0,-1 0 0,2 0 0,-1 0 0,1 0 0,1 0 0,-1 0 0,1 0 0,2 9 0,-2-14 0,0-1 0,-1 1 0,1-1 0,0 0 0,0 1 0,0-1 0,0 0 0,0 1 0,1-1 0,-1 0 0,1 0 0,-1 0 0,1 0 0,0-1 0,0 1 0,0 0 0,0-1 0,0 1 0,0-1 0,0 0 0,1 0 0,-1 0 0,0 0 0,1 0 0,-1 0 0,0 0 0,1-1 0,-1 1 0,1-1 0,0 0 0,-1 0 0,1 0 0,2 0 0,-2-1 0,-1 1 0,1-1 0,0 0 0,-1 0 0,1 0 0,0 0 0,-1 0 0,1 0 0,2-3 0,-3 2 0,0 1 0,0 0 0,1-1 0,-1 1 0,0 0 0,1 0 0,-1 1 0,1-1 0,-1 0 0,1 1 0,-1-1 0,6 1 0,-6 0 0,1 0 0,0 1 0,0-1 0,0-1 0,-1 1 0,1 0 0,0-1 0,0 1 0,-1-1 0,1 0 0,0 0 0,-1 0 0,1 0 0,-1 0 0,1-1 0,-1 1 0,0-1 0,1 0 0,-1 1 0,0-1 0,0 0 0,0 0 0,0 0 0,-1-1 0,1 1 0,-1 0 0,1-1 0,-1 1 0,0-1 0,0 1 0,0-1 0,0 0 0,0 1 0,0-1 0,-1 0 0,0 0 0,1 1 0,-1-1 0,0-4 0,-3-3 0,-2 12 0,-5 14 0,10-15 0,-1 0 0,1 0 0,-1 0 0,1 0 0,0 0 0,-1 0 0,1 1 0,0-1 0,0 0 0,-1 0 0,1 0 0,0 0 0,0 1 0,1-1 0,-1 0 0,0 0 0,0 0 0,0 1 0,1-1 0,-1 0 0,1 0 0,-1 0 0,1 0 0,-1 0 0,1 0 0,0 0 0,-1 0 0,1 0 0,0 0 0,0 0 0,0-1 0,1 3 0,1-3 0,-1 1 0,0-1 0,1 1 0,-1-1 0,1 0 0,-1 0 0,0 0 0,1 0 0,-1-1 0,1 1 0,-1-1 0,0 1 0,1-1 0,-1 0 0,0 0 0,3-1 0,2-1 0,-1-1 0,1 0 0,-1 0 0,0 0 0,-1-1 0,1 1 0,-1-1 0,1-1 0,-2 1 0,1-1 0,-1 0 0,1 0 0,-2 0 0,1-1 0,-1 1 0,0-1 0,0 0 0,-1 0 0,4-13 0,-4 7 0,0 0 0,-1 1 0,0-1 0,-1 0 0,0 0 0,-1 0 0,-1 0 0,0 1 0,-1-1 0,-6-18 0,3 19 0,2 18 0,2 22 0,11 47 0,-8-67 0,1-1 0,0 0 0,0 0 0,1 0 0,0 0 0,0 0 0,1 0 0,5 7 0,-9-14 0,0 0 0,0 1 0,1-1 0,-1 1 0,1-1 0,-1 0 0,0 1 0,1-1 0,-1 0 0,1 0 0,-1 1 0,1-1 0,-1 0 0,1 0 0,-1 0 0,1 0 0,-1 1 0,1-1 0,-1 0 0,1 0 0,-1 0 0,1 0 0,-1 0 0,1 0 0,-1 0 0,1-1 0,-1 1 0,1 0 0,-1 0 0,2 0 0,15-12 0,-15 10 0,-1 1 0,1-1 0,0 1 0,0 0 0,0 0 0,0 0 0,-1 0 0,1 0 0,0 0 0,1 0 0,-1 1 0,4-2 0,19 4 0,-17 0 0,0-2 0,1 1 0,-1-1 0,0 0 0,17-3 0,-23 2 0,0 0 0,1 0 0,-1 1 0,0-1 0,0-1 0,0 1 0,0 0 0,0 0 0,0-1 0,0 1 0,-1-1 0,1 0 0,0 0 0,-1 1 0,0-1 0,1 0 0,-1 0 0,0 0 0,0 0 0,0-1 0,0 1 0,0 0 0,0 0 0,-1-1 0,1-3 0,0 1 0,0 1 0,0 0 0,-1-1 0,1 1 0,-1 0 0,0-1 0,-1 1 0,0-7 0,0 13 0,0 0 0,0 0 0,1 0 0,-1 0 0,1 0 0,-1-1 0,1 1 0,0 0 0,0 0 0,0 0 0,0 0 0,0 3 0,1-3 4,0 0 1,0 0-1,0 0 0,0 0 0,0-1 0,0 1 0,0 0 0,1-1 0,-1 1 1,0-1-1,1 1 0,0-1 0,-1 1 0,1-1 0,0 0 0,0 0 0,0 0 1,-1 0-1,1 0 0,0-1 0,0 1 0,0 0 0,0-1 0,1 0 0,-1 1 1,0-1-1,0 0 0,4 0 0,-4 0-59,1 0 0,-1-1 0,0 1 0,0 0 0,1-1 0,-1 0 0,0 1 0,0-1 0,0 0 0,0 0 0,0 0 0,0 0 0,0-1 0,0 1 0,0 0 0,-1-1 0,1 0 0,0 1 0,-1-1 0,0 0 0,1 0 0,-1 0 0,0 1 0,0-1 0,0-1 0,1-2 0,1-8-6771</inkml:trace>
  <inkml:trace contextRef="#ctx0" brushRef="#br0" timeOffset="2600.23">1622 729 24575,'-3'0'0,"2"-4"0,4-1 0,6-4 0,6-3 0,4 1 0,3-3 0,2 1 0,-2-1 0,-4 2-8191</inkml:trace>
  <inkml:trace contextRef="#ctx0" brushRef="#br0" timeOffset="3255.82">1457 1629 24575,'11'-53'0,"-12"25"0,-4 20 0,4 8 0,1 1 0,-1-1 0,1 0 0,-1 0 0,1 0 0,-1 0 0,1 1 0,-1-1 0,1 0 0,0 0 0,-1 1 0,1-1 0,-1 0 0,1 1 0,0-1 0,-1 0 0,1 1 0,0-1 0,-1 1 0,1-1 0,0 1 0,-1 0 0,-6 10 0,1 1 0,1-1 0,0 1 0,0 0 0,1 1 0,1-1 0,0 1 0,-2 23 0,5-34 0,0 0 0,0 0 0,0 0 0,0 1 0,0-1 0,0 0 0,1 0 0,-1 0 0,1 0 0,-1 0 0,1 0 0,0 0 0,0 0 0,0-1 0,0 1 0,2 3 0,-2-4 0,0 0 0,0 0 0,1 0 0,-1 0 0,0-1 0,1 1 0,-1 0 0,0 0 0,1-1 0,-1 1 0,1-1 0,0 1 0,-1-1 0,1 0 0,-1 0 0,1 1 0,1-1 0,1-1 0,0 1 0,-1-1 0,1 1 0,-1-1 0,1 0 0,-1 0 0,1-1 0,-1 1 0,0-1 0,1 0 0,-1 1 0,0-1 0,0-1 0,0 1 0,-1 0 0,1-1 0,3-4 0,-3 2 0,0 1 0,-1-1 0,1 1 0,-1-1 0,-1 0 0,1 0 0,-1 0 0,1 0 0,-2 0 0,1-1 0,0 1 0,-1 0 0,0 0 0,0 0 0,-1-1 0,1 1 0,-3-6 0,-2-12 0,-2 0 0,-14-34 0,7 20 0,6 15 0,-14-29 0,14 39 0,7 12 0,1 0 0,0 0 0,0 0 0,0 0 0,0 0 0,0 0 0,0 0 0,0 0 0,0 0 0,-1 0 0,1 0 0,0 0 0,0 0 0,0 0 0,0 0 0,0 0 0,0 0 0,0 0 0,-1 0 0,1 0 0,0 0 0,0 0 0,0 0 0,0 0 0,0 0 0,0 0 0,0 0 0,0 0 0,-1 0 0,1 0 0,0 0 0,0 0 0,0 0 0,0 0 0,0 0 0,0 1 0,0-1 0,0 0 0,0 0 0,0 0 0,0 0 0,0 0 0,0 0 0,-1 0 0,1 0 0,0 1 0,0-1 0,0 0 0,0 0 0,0 2 0,0 1 0,0-1 0,0 0 0,0 0 0,0 1 0,0-1 0,1 0 0,0 4 0,12 36 0,1-1 0,3-1 0,1-1 0,24 39 0,-36-68 24,1 1 0,0-1 0,0-1 0,16 16 0,-21-23-39,0 0-1,0 0 1,1-1-1,-1 1 1,0-1-1,1 0 1,-1 0-1,0 1 1,1-2-1,0 1 1,-1 0-1,4 0 1,-5-1-46,1 0 0,0 0 0,-1 0-1,1 0 1,0-1 0,0 1 0,-1-1 0,1 1 0,-1-1 0,1 1-1,0-1 1,-1 0 0,1 0 0,-1 0 0,0 0 0,1 0 0,-1 0-1,0 0 1,0 0 0,3-3 0,5-8-6765</inkml:trace>
  <inkml:trace contextRef="#ctx0" brushRef="#br0" timeOffset="4176.81">1720 1592 24575,'0'-5'0,"0"0"0,0 1 0,0-1 0,-1 0 0,1 1 0,-3-9 0,3 12 0,-1 0 0,1 1 0,0-1 0,-1 0 0,1 1 0,-1-1 0,1 0 0,-1 1 0,1-1 0,-1 1 0,1-1 0,-1 0 0,0 1 0,1-1 0,-1 1 0,0 0 0,1-1 0,-1 1 0,0 0 0,0-1 0,1 1 0,-1 0 0,0 0 0,0 0 0,0-1 0,1 1 0,-1 0 0,0 0 0,0 0 0,0 0 0,1 1 0,-1-1 0,0 0 0,0 0 0,1 0 0,-1 1 0,0-1 0,0 0 0,1 1 0,-2 0 0,0 0 0,0 0 0,0 0 0,0 0 0,1 1 0,-1-1 0,0 0 0,1 1 0,-1 0 0,1-1 0,-2 4 0,2-5 0,1 1 0,-1 0 0,1-1 0,-1 1 0,1 0 0,0-1 0,-1 1 0,1 0 0,0-1 0,0 1 0,-1 0 0,1 0 0,0-1 0,0 1 0,0 0 0,0 0 0,0-1 0,0 1 0,0 0 0,0 0 0,0-1 0,0 1 0,1 0 0,-1-1 0,0 1 0,0 0 0,1 0 0,-1-1 0,0 1 0,1 0 0,-1-1 0,1 1 0,0 0 0,0 0 0,0-1 0,0 0 0,0 0 0,1 1 0,-1-1 0,0 0 0,0 0 0,0 0 0,0 0 0,0-1 0,0 1 0,0 0 0,1 0 0,-1-1 0,0 1 0,0-1 0,0 1 0,1-1 0,19-4 0,-17 6 0,1 0 0,-1-1 0,1 0 0,-1 0 0,1 0 0,-1 0 0,1-1 0,-1 0 0,1 0 0,-1 0 0,0 0 0,5-3 0,-6 3 0,-1-1 0,1 0 0,-1 1 0,0-1 0,1 0 0,-1-1 0,0 1 0,0 0 0,0-1 0,-1 1 0,1-1 0,-1 1 0,1-1 0,-1 0 0,0 1 0,0-1 0,0 0 0,0 0 0,0-4 0,0-5 0,0 0 0,-1 0 0,-1 0 0,0 0 0,0 0 0,-1 0 0,-5-16 0,-1-6 0,5 10 0,3 17 0,-1 0 0,0 0 0,0 1 0,0-1 0,-1 1 0,-5-13 0,4 39 0,6 1 0,0 1 0,12 38 0,2 7 0,-17-67 0,0 1 0,0-1 0,0 0 0,0 1 0,0-1 0,0 0 0,0 1 0,0-1 0,0 0 0,0 1 0,0-1 0,0 1 0,0-1 0,0 0 0,0 1 0,0-1 0,0 0 0,-1 0 0,1 1 0,0-1 0,0 0 0,0 1 0,-1-1 0,1 0 0,0 0 0,0 1 0,0-1 0,-1 0 0,1 0 0,0 1 0,-1-1 0,1 0 0,0 0 0,-1 0 0,-13-1 0,2-5 0,12 6 0,-1 0 0,1-1 0,0 1 0,0 0 0,0 0 0,0 0 0,-1 0 0,1 0 0,0 0 0,0 0 0,0-1 0,0 1 0,0 0 0,0 0 0,-1 0 0,1 0 0,0-1 0,0 1 0,0 0 0,0 0 0,0 0 0,0-1 0,0 1 0,0 0 0,0 0 0,0 0 0,0-1 0,0 1 0,0 0 0,0 0 0,0 0 0,0 0 0,0-1 0,0 1 0,0 0 0,0 0 0,0 0 0,1-1 0,-1 1 0,0 0 0,0 0 0,0 0 0,0 0 0,47-31 0,-29 20 0,24-18 0,-38 25 0,1 0 0,-1 0 0,1-1 0,-1 0 0,0 1 0,-1-1 0,0-1 0,1 1 0,2-8 0,-5 13 0,-1-1 0,0 1 0,1-1 0,-1 1 0,0-1 0,0 1 0,1-1 0,-1 0 0,0 1 0,0-1 0,0 1 0,0-1 0,1 1 0,-1-1 0,0 0 0,0 1 0,0-1 0,0 1 0,0-1 0,-1 0 0,1 1 0,0-1 0,0 1 0,0-1 0,0 1 0,-1-1 0,1 1 0,0-1 0,-1 0 0,1 1 0,0 0 0,-1-1 0,1 1 0,0-1 0,-1 1 0,1-1 0,-1 1 0,1 0 0,-1-1 0,1 1 0,-1 0 0,1 0 0,-1-1 0,1 1 0,-1 0 0,0 0 0,1 0 0,-1-1 0,1 1 0,-1 0 0,0 0 0,1 0 0,-2 0 0,0 0 0,0 1 0,-1-1 0,1 0 0,0 1 0,-1-1 0,1 1 0,0 0 0,-1 0 0,1 0 0,0 0 0,0 0 0,-3 2 0,3 0 0,-1-1 0,1 1 0,0-1 0,0 1 0,0 0 0,1 0 0,-1 0 0,0 0 0,1 0 0,0 0 0,0 1 0,0-1 0,0 0 0,0 4 0,1-6 0,0 0 0,0 0 0,0 1 0,0-1 0,0 0 0,0 0 0,0 0 0,0 0 0,0 0 0,1 0 0,-1 0 0,0 0 0,1 0 0,-1 0 0,1 0 0,-1 0 0,1 0 0,-1-1 0,1 1 0,0 0 0,-1 0 0,1 0 0,0-1 0,0 1 0,0 0 0,0-1 0,-1 1 0,1-1 0,0 1 0,0-1 0,0 1 0,0-1 0,0 0 0,0 1 0,0-1 0,0 0 0,0 0 0,0 0 0,1 0 0,-1 0 0,0 0 0,0 0 0,0 0 0,0 0 0,0 0 0,0-1 0,1 0 0,1 1 0,-1-1 0,1 0 0,-1 0 0,1 0 0,-1 0 0,0-1 0,0 1 0,1-1 0,-1 1 0,0-1 0,0 0 0,-1 1 0,1-1 0,0 0 0,-1 0 0,2-3 0,-1 3 0,0-1 0,-1 1 0,1 0 0,0 0 0,0 0 0,0 1 0,0-1 0,0 0 0,0 1 0,0-1 0,1 1 0,4-2 0,-6 3 5,0 0-1,1 0 1,-1 0-1,0 1 1,1-1-1,-1 0 1,1 1-1,-1-1 1,0 1-1,0 0 1,1-1-1,-1 1 1,0 0 0,0 0-1,0 0 1,0 0-1,0 0 1,0 0-1,0 0 1,1 1-1,10 8-1464,-3-6-5366</inkml:trace>
  <inkml:trace contextRef="#ctx0" brushRef="#br0" timeOffset="4518.18">1967 999 24575,'11'0'0,"-1"1"0,1 0 0,-1 1 0,0 0 0,1 1 0,-1 0 0,-1 1 0,1 0 0,0 0 0,-1 1 0,16 10 0,-12-6 0,-1 1 0,-1 0 0,0 1 0,0 0 0,-1 0 0,-1 1 0,16 25 0,-17-23 0,-1 0 0,0 0 0,-1 1 0,-1 0 0,0 0 0,-1 0 0,3 26 0,-6-30 0,0 0 0,-1 0 0,0 0 0,-1 0 0,0 0 0,-1-1 0,0 1 0,0 0 0,-1-1 0,-1 0 0,-6 13 0,8-18-97,-1 1-1,0-2 1,0 1-1,0 0 1,-1-1-1,1 1 1,-1-1-1,0 0 1,-1 0-1,1-1 1,-1 1-1,1-1 0,-7 3 1,-6 1-6729</inkml:trace>
</inkml:ink>
</file>

<file path=xl/ink/ink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22:12.413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1 261 24575,'2'-1'0,"3"8"0,8 14 0,-8-13 0,-4-7 0,0 0 0,-1 1 0,1-1 0,0 0 0,1 0 0,-1 1 0,0-1 0,0 0 0,0 0 0,1 0 0,-1-1 0,3 2 0,-3-1 0,-1-1 0,1 0 0,0 0 0,-1 0 0,1 0 0,0 0 0,0 0 0,-1 0 0,1 0 0,0 0 0,0 0 0,-1 0 0,1 0 0,0-1 0,-1 1 0,1 0 0,0-1 0,-1 1 0,2-1 0,2-2 0,0-1 0,-1 0 0,0 1 0,0-1 0,0 0 0,4-8 0,6-7 0,4-2 17,2 1 0,1 1 1,0 0-1,1 2 0,1 0 0,35-20 0,-14 13-512,2 2 0,78-28 0,-96 41-6331</inkml:trace>
</inkml:ink>
</file>

<file path=xl/ink/ink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22:17.036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503 12 24575,'0'-3'0,"0"-3"0,0 4 0,0 7 0,0 12 0,0 9 0,0 10 0,0 4 0,0 4 0,0-2 0,0-3 0,0-6 0,0-6 0,1-9 0,0-7 0,1-8 0</inkml:trace>
  <inkml:trace contextRef="#ctx0" brushRef="#br0" timeOffset="234.76">570 34 24575,'0'3'0,"2"3"0,2 4 0,-1 8 0,0 7 0,-1 8 0,-1 4 0,0 2 0,-1-3 0,0-5 0,0-4 0,0-6 0,-1-5-8191</inkml:trace>
  <inkml:trace contextRef="#ctx0" brushRef="#br0" timeOffset="499.27">412 282 24575,'0'3'0,"2"0"0,-1 3 0,5 0 0,3-1 0,5 5 0,3 1 0,1 2 0,2 2 0,3-2 0,0-3 0,0-3 0,-5-3-8191</inkml:trace>
  <inkml:trace contextRef="#ctx0" brushRef="#br0" timeOffset="670.31">833 200 24575,'-3'2'0,"-4"4"0,-4 3 0,-2 4 0,-4 4 0,-3 1 0,-1 0 0,1 2 0,3-3 0,1 1 0,1-1 0,3-3-8191</inkml:trace>
  <inkml:trace contextRef="#ctx0" brushRef="#br0" timeOffset="2180.25">22 1250 24575,'-1'27'0,"0"-20"0,1 1 0,-1 0 0,2-1 0,-1 1 0,1 0 0,0-1 0,3 10 0,-4-16 0,0-1 0,0 0 0,0 0 0,0 1 0,0-1 0,1 0 0,-1 0 0,0 0 0,0 1 0,0-1 0,0 0 0,1 0 0,-1 0 0,0 0 0,0 1 0,1-1 0,-1 0 0,0 0 0,0 0 0,1 0 0,-1 0 0,0 0 0,0 0 0,1 0 0,-1 0 0,0 0 0,0 0 0,1 0 0,-1 0 0,0 0 0,0 0 0,1 0 0,-1 0 0,0 0 0,0 0 0,1 0 0,-1 0 0,0 0 0,0 0 0,1-1 0,-1 1 0,0 0 0,0 0 0,1 0 0,-1 0 0,0-1 0,0 1 0,0 0 0,0 0 0,1 0 0,-1-1 0,0 1 0,0 0 0,0 0 0,0-1 0,11-14 0,-11 15 0,5-12 0,1 0 0,-2 0 0,1 0 0,-2 0 0,0-1 0,0 1 0,1-22 0,-2-91 0,-14-38 0,1 44 0,11 110 0,-1-19 0,0 27 0,1 0 0,0 0 0,0 0 0,0 0 0,1 0 0,-1 0 0,0 0 0,0 0 0,0 0 0,1 0 0,-1 0 0,1 0 0,-1 0 0,0 0 0,1 0 0,0 1 0,-1-1 0,1 0 0,0-1 0,0 2 0,0 0 0,-1 0 0,1 1 0,-1-1 0,1 0 0,0 0 0,-1 0 0,1 0 0,0 1 0,-1-1 0,1 0 0,-1 0 0,1 1 0,-1-1 0,1 0 0,-1 1 0,1-1 0,-1 1 0,1-1 0,-1 1 0,1-1 0,-1 1 0,0-1 0,1 1 0,-1-1 0,1 2 0,11 19 0,-10-19 0,23 50 0,-2 1 0,20 70 0,2 2 0,-45-124-19,1 2-149,0 0 0,0 0 0,1 0-1,-1 0 1,1 0 0,0-1-1,4 6 1</inkml:trace>
  <inkml:trace contextRef="#ctx0" brushRef="#br0" timeOffset="2779.21">29 1063 24575,'-3'0'0,"-3"1"0,-2 3 0,0 1 0,5 0 0,7-7 0,8-6 0,6-7 0,4-4 0,4-1 0,-1 3 0,-1 5 0,-4 3 0,-6 5-8191</inkml:trace>
  <inkml:trace contextRef="#ctx0" brushRef="#br0" timeOffset="3219.09">277 935 24575,'0'0'0,"0"0"0,0 0 0,0 0 0,0 0 0,0 0 0,0 0 0,0 0 0,0 0 0,0 0 0,0 1 0,0-1 0,0 0 0,0 0 0,0 0 0,0 0 0,0 0 0,0 0 0,0 0 0,0 0 0,0 0 0,0 0 0,0 0 0,0 0 0,-1 0 0,1 0 0,0 0 0,0 0 0,0 0 0,0 0 0,0 0 0,0 0 0,0 0 0,0 1 0,0-1 0,0 0 0,0 0 0,0 0 0,0 0 0,0 0 0,0 0 0,-1 0 0,1 0 0,0 0 0,0 0 0,0 0 0,0-1 0,0 1 0,0 0 0,0 0 0,0 0 0,0 0 0,0 0 0,0 0 0,0 0 0,0 0 0,0 0 0,-1 0 0,0 12 0,1 15 0,2-10 0,1 1 0,1-1 0,0 0 0,7 17 0,-8-28 0,0-7 0,1-13 0,-3-24 0,-1 38 0,0-3 0,4-52 0,-4 51 0,1 0 0,0 0 0,0 0 0,0 0 0,1 1 0,0-1 0,-1 0 0,1 1 0,0-1 0,1 1 0,2-5 0,-4 7 0,0 1 0,-1-1 0,1 0 0,-1 1 0,1-1 0,0 0 0,0 1 0,-1-1 0,1 1 0,0-1 0,0 1 0,0-1 0,0 1 0,0 0 0,-1 0 0,1-1 0,0 1 0,0 0 0,0 0 0,0 0 0,0 0 0,0 0 0,0 0 0,0 0 0,0 0 0,1 0 0,-1 1 0,1 0 0,-1 0 0,1 0 0,-1 0 0,1 0 0,-1 0 0,0 1 0,1-1 0,-1 0 0,0 1 0,0-1 0,0 1 0,1 1 0,3 7 0,0 0 0,-1 1 0,5 15 0,-8-21 0,4 12 0,6 20 0,-10-34 0,0-1 0,0 0 0,0 0 0,0 1 0,0-1 0,1 0 0,-1 0 0,1 0 0,-1 0 0,1-1 0,4 4 0,-6-5 3,1 1 0,0-1 0,0 0 0,0 0 0,0 0 0,-1 0 0,1 0 0,0 0-1,0 0 1,0 0 0,0 0 0,0-1 0,-1 1 0,1 0 0,0 0 0,0-1 0,0 1 0,-1-1 0,1 1-1,0 0 1,0-1 0,-1 1 0,1-1 0,-1 0 0,1 1 0,0-1 0,-1 0 0,1 1 0,-1-1 0,1 0 0,-1 1-1,0-1 1,1 0 0,-1 0 0,1-1 0,13-30-1473,-8 8-5356</inkml:trace>
  <inkml:trace contextRef="#ctx0" brushRef="#br0" timeOffset="3499.45">510 830 24575,'-3'0'0,"-2"6"0,-5 9 0,9-13 0,0 0 0,0 0 0,1 1 0,-1-1 0,0 0 0,1 1 0,-1-1 0,1 1 0,0-1 0,0 0 0,0 1 0,0-1 0,0 1 0,1-1 0,-1 1 0,1-1 0,-1 0 0,2 3 0,-1-3 0,1 0 0,-1 0 0,1 0 0,-1-1 0,1 1 0,0-1 0,-1 1 0,1-1 0,0 1 0,0-1 0,0 0 0,0 0 0,0 0 0,0 0 0,1-1 0,-1 1 0,0 0 0,0-1 0,3 1 0,-3-1 0,0 0 0,-1 0 0,1 1 0,-1-1 0,1 1 0,-1-1 0,0 1 0,1 0 0,-1-1 0,1 1 0,-1 0 0,0 0 0,0 0 0,0 0 0,1 0 0,-1 0 0,0 0 0,0 1 0,0-1 0,0 0 0,-1 1 0,1-1 0,0 0 0,-1 1 0,1-1 0,-1 1 0,1-1 0,-1 1 0,1-1 0,-1 1 0,0-1 0,0 1 0,0-1 0,0 1 0,0 0 0,0-1 0,0 1 0,-1-1 0,1 1 0,-2 2 0,1 0 0,0-1 0,0 0 0,0 1 0,-1-1 0,0 0 0,1 0 0,-1 0 0,-1 0 0,1 0 0,0 0 0,-1-1 0,1 1 0,-1-1 0,0 1 0,1-1 0,-1 0 0,-5 2 0,8-4-36,0 0 0,-1 1 0,1-1 1,-1 0-1,1 0 0,0 0 0,-1 0 0,1 0 0,0 0 0,-1 0 0,1 0 0,-1 0 0,1 0 0,0 0 0,-1 0 0,1 0 0,-1 0 1,1 0-1,0-1 0,-1 1 0,1 0 0,0 0 0,-1 0 0,1-1 0,0 1 0,-1 0 0,1 0 0,0-1 0,-1 1 0,1 0 0,0 0 1,0-1-1,0 1 0,-1 0 0,1-1 0,0 1 0,0-1 0,-4-7-6790</inkml:trace>
  <inkml:trace contextRef="#ctx0" brushRef="#br0" timeOffset="3980.2">600 815 24575,'0'21'0,"-1"-13"0,1 0 0,0 0 0,0 0 0,1-1 0,0 1 0,0 0 0,1 0 0,4 14 0,-5-22 0,-1 1 0,0-1 0,0 1 0,0-1 0,0 0 0,0 1 0,1-1 0,-1 0 0,0 1 0,0-1 0,1 0 0,-1 1 0,0-1 0,1 0 0,-1 0 0,0 1 0,0-1 0,1 0 0,-1 0 0,1 0 0,-1 1 0,0-1 0,1 0 0,-1 0 0,0 0 0,1 0 0,-1 0 0,1 0 0,-1 0 0,1 0 0,8-8 0,3-20 0,-11 16 0,4-19 0,-5 30 0,1 1 0,-1-1 0,0 0 0,0 1 0,0-1 0,1 1 0,-1-1 0,0 0 0,1 1 0,-1-1 0,0 1 0,1-1 0,-1 1 0,1-1 0,-1 1 0,1-1 0,-1 1 0,1 0 0,-1-1 0,1 1 0,-1 0 0,1-1 0,0 1 0,-1 0 0,1 0 0,-1 0 0,1-1 0,0 1 0,-1 0 0,1 0 0,0 0 0,-1 0 0,1 0 0,0 0 0,-1 0 0,2 0 0,11 4 0,-1 0 0,1-1 0,-1 0 0,0-1 0,24 1 0,-34-3 0,0 0 0,0 0 0,0-1 0,0 1 0,0-1 0,0 1 0,0-1 0,0 1 0,0-1 0,-1 0 0,1 0 0,0 0 0,-1 0 0,1 0 0,3-3 0,-4 2 0,0 1 0,0-1 0,0 0 0,0 0 0,-1 1 0,1-1 0,0 0 0,-1 0 0,1 0 0,-1 0 0,0 0 0,0 0 0,0 0 0,0 0 0,0 0 0,0 0 0,0 0 0,0 0 0,-1-2 0,-1-5 0,-1 1 0,1 0 0,-1 0 0,-1 0 0,1 0 0,-9-12 0,12 20 2,0 0 1,0 0-1,-1 0 0,1-1 0,0 1 0,0 0 1,0 0-1,0 0 0,0 0 0,0-1 0,-1 1 0,1 0 1,0 0-1,0 0 0,0-1 0,0 1 0,0 0 0,0 0 1,0 0-1,0-1 0,0 1 0,0 0 0,0 0 1,0-1-1,0 1 0,0 0 0,0 0 0,0 0 0,0-1 1,0 1-1,0 0 0,0 0 0,1 0 0,-1-1 1,0 1-1,8 0-1446,0 1-5382</inkml:trace>
  <inkml:trace contextRef="#ctx0" brushRef="#br0" timeOffset="4571.92">915 725 24575,'1'0'0,"0"0"0,0-1 0,-1 1 0,1 0 0,0-1 0,-1 1 0,1-1 0,0 1 0,-1-1 0,1 1 0,-1-1 0,1 0 0,-1 1 0,1-1 0,-1 1 0,1-1 0,-1 0 0,0 0 0,1 1 0,-1-1 0,0 0 0,1 1 0,-1-1 0,0 0 0,0 0 0,0 0 0,0 1 0,0-1 0,0 0 0,0 0 0,0 0 0,0 1 0,0-1 0,0 0 0,-1 0 0,1 1 0,0-1 0,0 0 0,-1 0 0,1 1 0,0-1 0,-2-1 0,2 2 0,0-1 0,0 1 0,0-1 0,0 0 0,0 1 0,-1-1 0,1 1 0,0-1 0,0 1 0,-1-1 0,1 1 0,0-1 0,-1 1 0,1-1 0,-1 1 0,1 0 0,-1-1 0,1 1 0,0-1 0,-1 1 0,1 0 0,-1 0 0,0-1 0,1 1 0,-1 0 0,1 0 0,-1-1 0,1 1 0,-1 0 0,0 0 0,1 0 0,-1 0 0,1 0 0,-1 0 0,0 0 0,1 0 0,-1 0 0,1 0 0,-1 1 0,1-1 0,-1 0 0,0 0 0,1 0 0,-1 1 0,1-1 0,-1 0 0,1 1 0,-1-1 0,1 0 0,-1 1 0,1-1 0,0 1 0,-1-1 0,1 0 0,0 1 0,-1-1 0,1 1 0,0-1 0,-1 1 0,1 0 0,0-1 0,-1 2 0,0 1 0,-1 0 0,0 0 0,1 0 0,0 1 0,-1-1 0,1 0 0,1 1 0,-1-1 0,0 1 0,1-1 0,0 1 0,0-1 0,0 1 0,0-1 0,0 1 0,1 0 0,-1-1 0,1 0 0,2 6 0,-2-6 0,0-1 0,1 0 0,-1 0 0,0 0 0,1-1 0,-1 1 0,1 0 0,-1 0 0,1-1 0,0 1 0,0-1 0,0 0 0,0 1 0,0-1 0,0 0 0,0 0 0,0 0 0,0 0 0,1-1 0,-1 1 0,0-1 0,1 1 0,-1-1 0,0 0 0,1 0 0,-1 0 0,0 0 0,1 0 0,-1 0 0,3-1 0,-1 0 0,0 0 0,0 1 0,-1-2 0,1 1 0,0 0 0,0-1 0,-1 0 0,1 1 0,-1-2 0,1 1 0,-1 0 0,0-1 0,0 1 0,0-1 0,0 0 0,-1 0 0,1 0 0,-1 0 0,0 0 0,1-1 0,-2 1 0,4-7 0,0-4 0,-1 1 0,-1-1 0,0 0 0,1-27 0,-2 21 0,-2 19 0,0 0 0,0-1 0,0 1 0,1-1 0,-1 1 0,0-1 0,1 1 0,-1 0 0,1-1 0,-1 1 0,1 0 0,0 0 0,-1-1 0,1 1 0,0 0 0,0 0 0,0 0 0,2-2 0,-2 3 0,0-1 0,0 1 0,0 0 0,0 0 0,0 0 0,0 0 0,0 0 0,0 0 0,1 0 0,-1 0 0,0 1 0,0-1 0,0 0 0,0 1 0,0-1 0,0 1 0,0-1 0,0 1 0,-1-1 0,1 1 0,0-1 0,0 1 0,0 0 0,-1 0 0,2 1 0,11 9 0,20 26 0,-28-32 0,-1 0 0,-1 1 0,1-1 0,-1 1 0,0 0 0,0 0 0,0 0 0,1 7 0,-4-13 0,1 0 0,-1 1 0,0-1 0,0 0 0,0 1 0,0-1 0,0 0 0,1 1 0,-1-1 0,0 0 0,0 1 0,0-1 0,0 0 0,0 1 0,0-1 0,0 0 0,0 1 0,0-1 0,0 0 0,0 1 0,-1-1 0,1 0 0,0 1 0,0-1 0,0 0 0,0 1 0,0-1 0,-1 0 0,1 1 0,0-1 0,0 0 0,0 0 0,-1 1 0,1-1 0,0 0 0,-1 0 0,1 1 0,0-1 0,0 0 0,-1 0 0,1 0 0,0 0 0,-1 0 0,1 1 0,0-1 0,-1 0 0,1 0 0,0 0 0,-1 0 0,1 0 0,-1 0 0,1 0 0,0 0 0,-1 0 0,1 0 0,-1-1 0,0 1 0,-1-1 0,1 1 0,-1-1 0,1 0 0,-1 0 0,1 0 0,-1 1 0,1-2 0,0 1 0,0 0 0,-2-1 0,1-1 0,0 0 0,0 1 0,0-1 0,0 0 0,0 0 0,1-1 0,-1 1 0,1 0 0,0 0 0,0-1 0,0 1 0,0-1 0,1 1 0,-1-1 0,1 1 0,0-1 0,0 1 0,0-1 0,1 1 0,-1-1 0,1 1 0,0-1 0,0 1 0,0 0 0,0-1 0,1 1 0,-1 0 0,1 0 0,0 0 0,0 0 0,0 0 0,0 0 0,0 1 0,1-1 0,-1 1 0,1-1 0,0 1 0,0 0 0,0 0 0,0 0 0,0 1 0,0-1 0,0 1 0,0-1 0,6 0 0,17-4-1365,-2 3-5461</inkml:trace>
  <inkml:trace contextRef="#ctx0" brushRef="#br0" timeOffset="5685.56">1538 477 24575,'0'-1'-210,"0"1"0,0-1 0,0 0 0,0 0-1,0 1 1,0-1 0,1 0 0,-1 0 0,0 1-1,0-1 1,0 0 0,1 1 0,-1-1 0,0 0 0,1 1-1,-1-1 1,1 0 0,0 0 223,-1 1 0,0 0 0,1 0 0,-1 0 0,0 0 0,1 0 0,-1 0 0,0-1 0,1 1 0,-1 0 0,0 0 0,1 0 0,-1 0 0,1 0 0,-1 0 0,0 1 0,1-1 0,-1 0 0,0 0 0,1 0 0,-1 0 0,0 0 1,1 0-1,-1 1 0,3 0 117,-1 1 1,-1-1-1,1 1 1,0-1 0,0 1-1,-1 0 1,1 0-1,0 0 1,1 3-1,1 4 121,0 0-1,-1 0 1,0 0-1,0 1 1,-1 0-1,2 17 0,-3-15-150,1-1 0,0 1 0,8 22-1,-2-76-99,-6 16 0,-1 16 0,0-1 0,0 0 0,1 1 0,1-1 0,6-16 0,-9 26 0,0 0 0,1 0 0,-1 0 0,1 1 0,-1-1 0,1 0 0,-1 0 0,1 1 0,-1-1 0,1 1 0,0-1 0,-1 0 0,1 1 0,0-1 0,-1 1 0,1 0 0,0-1 0,0 1 0,0 0 0,-1-1 0,1 1 0,0 0 0,0 0 0,0-1 0,0 1 0,0 0 0,0 0 0,-1 0 0,1 0 0,0 0 0,1 1 0,30 11 0,-28-9 0,0-1 0,0-1 0,0 1 0,0 0 0,0-1 0,8 1 0,-11-2 0,-1 0 0,1 0 0,0 0 0,0 0 0,0 0 0,0-1 0,0 1 0,0 0 0,0-1 0,0 1 0,0 0 0,0-1 0,-1 1 0,1-1 0,0 0 0,0 1 0,-1-1 0,1 0 0,0 1 0,-1-1 0,1 0 0,0 0 0,-1 0 0,1 1 0,-1-1 0,0 0 0,1 0 0,-1 0 0,0 0 0,1 0 0,-1 0 0,0 0 0,0-2 0,1-2 0,-1-1 0,1 1 0,-1-1 0,0 1 0,-1-1 0,0 0 0,0 1 0,-2-8 0,-3-24 0,6 37 0,0-1 0,0 0 0,0 0 0,0 1 0,1-1 0,-1 0 0,0 0 0,0 1 0,1-1 0,-1 0 0,0 1 0,1-1 0,-1 0 0,0 1 0,1-1 0,-1 1 0,1-1 0,-1 0 0,1 1 0,0-1 0,-1 1 0,1-1 0,-1 1 0,1 0 0,0-1 0,0 1 0,-1 0 0,1-1 0,0 1 0,-1 0 0,1 0 0,0 0 0,0 0 0,-1 0 0,1-1 0,0 1 0,0 0 0,1 1 0,36 4 0,-25-3 0,-11-1 0,5 0 0,0 0 0,0-1 0,0 0 0,0 0 0,8-1 0,-14 1 0,0-1 0,0 1 0,0 0 0,0 0 0,0-1 0,0 1 0,0 0 0,0-1 0,0 1 0,0-1 0,-1 1 0,1-1 0,0 1 0,0-1 0,0 0 0,-1 1 0,1-1 0,0 0 0,-1 0 0,1 0 0,-1 0 0,1 1 0,-1-1 0,1 0 0,-1 0 0,0 0 0,1 0 0,-1 0 0,0 0 0,0 0 0,0 0 0,0 0 0,0 0 0,0 0 0,0 0 0,0 0 0,0 0 0,0 0 0,0 0 0,0 0 0,-1 0 0,1 0 0,-1 0 0,1 0 0,0 0 0,-2 0 0,2 0 0,0 0 0,0 0 0,-1 0 0,1 0 0,-1 0 0,1 0 0,-1 0 0,1 0 0,-1 0 0,1 1 0,-1-1 0,0 0 0,1 0 0,-1 1 0,0-1 0,0 1 0,1-1 0,-1 0 0,0 1 0,0 0 0,0-1 0,0 1 0,0-1 0,0 1 0,0 0 0,0 0 0,0-1 0,0 1 0,0 0 0,0 0 0,0 0 0,0 0 0,0 0 0,0 0 0,0 1 0,0-1 0,0 0 0,-1 1 0,-1 0 0,1 0 0,0 1 0,0-1 0,0 0 0,0 1 0,0-1 0,0 1 0,0 0 0,1-1 0,-1 1 0,0 0 0,1 0 0,0 0 0,-1 1 0,0 1 0,0 0 0,1 1 0,0 0 0,-1-1 0,2 1 0,-1 0 0,0 0 0,1 0 0,0 0 0,0 5 0,0-9 0,1 1 0,-1-1 0,0 1 0,0 0 0,1-1 0,-1 1 0,1-1 0,-1 1 0,1-1 0,-1 0 0,1 1 0,0-1 0,0 0 0,0 1 0,0-1 0,0 0 0,0 0 0,0 0 0,0 0 0,0 0 0,1 0 0,-1 0 0,0 0 0,1 0 0,-1-1 0,0 1 0,1 0 0,-1-1 0,1 1 0,-1-1 0,1 0 0,1 1 0,-2-1 0,0 0 0,1 0 0,-1 0 0,0 0 0,0 0 0,0-1 0,0 1 0,1 0 0,-1 0 0,0-1 0,0 1 0,0-1 0,0 1 0,0-1 0,0 1 0,0-1 0,0 0 0,0 1 0,0-1 0,0 0 0,-1 0 0,1 0 0,0 0 0,0 0 0,0-1 0,2-3 0,-1-1 0,0 1 0,0 0 0,2-9 0,-4 11 0,1-1 0,-1 1 0,1 0 0,0 0 0,0 0 0,1 0 0,-1 0 0,0 0 0,1 0 0,0 0 0,0 1 0,0-1 0,3-3 0,5 0 0,-1 2 0,1-1 0,10-2 0,-11 3 0,0 1 0,0-1 0,13-8 0,-19 10 0,0 0 0,0-1 0,-1 1 0,1-1 0,-1 0 0,1 1 0,-1-1 0,0 0 0,0 0 0,0-1 0,0 1 0,-1 0 0,2-5 0,0-5 0,-1 0 0,-1 1 0,0-1 0,0 0 0,-2 0 0,1 1 0,-2-1 0,0 0 0,0 1 0,-5-14 0,2 15 0,3 18 0,2 21 0,2-11 17,1 1 0,1-1 1,1 0-1,0 0 0,1 0 0,12 21 0,-15-32-39,1 0-1,0 0 1,0 0 0,1-1-1,-1 0 1,1 0 0,1 0-1,6 6 1,-8-9-70,0 1 1,0-1-1,1 0 0,-1 0 0,0-1 1,1 1-1,-1-1 0,1 0 1,-1 0-1,1 0 0,-1-1 0,1 1 1,8-2-1,2 0-6734</inkml:trace>
  <inkml:trace contextRef="#ctx0" brushRef="#br0" timeOffset="5965.83">2251 282 24575,'1'-23'-4550,"0"17"4765,-1 0 0,1 0 0,-1 0 0,-1 0 0,1 0 0,-1 0 0,0 0 0,0 0 0,-3-7 0,3 13-176,1-1 0,0 1 0,0 0 0,0 0 0,0 0-1,0-1 1,0 1 0,0 0 0,-1 0 0,1 0 0,0-1-1,0 1 1,0 0 0,0 0 0,-1 0 0,1 0 0,0-1-1,0 1 1,0 0 0,-1 0 0,1 0 0,0 0 0,0 0-1,0 0 1,-1 0 0,1 0 0,0 0 0,0 0-1,-1 0 1,1 0 0,0 0 0,0 0 0,-1 0 0,1 0-1,0 0 1,0 0 0,-1 0 0,-6 8 726,-3 14-606,5 11-159,4-32 0,1 1 0,0 0 0,0 0 0,0-1 0,0 1 0,1 0 0,-1 0 0,0-1 0,1 1 0,-1 0 0,1-1 0,0 1 0,-1 0 0,1-1 0,0 1 0,1 1 0,-1-3 0,-1 1 0,0-1 0,1 0 0,-1 0 0,1 0 0,-1 0 0,0 1 0,1-1 0,-1 0 0,0 0 0,1 0 0,-1 0 0,1 0 0,-1 0 0,1 0 0,-1 0 0,0 0 0,1 0 0,-1 0 0,1 0 0,-1-1 0,0 1 0,1 0 0,-1 0 0,0 0 0,1 0 0,-1-1 0,0 1 0,1 0 0,-1 0 0,0-1 0,1 1 0,-1 0 0,0-1 0,0 1 0,1 0 0,-1-1 0,0 1 0,0 0 0,0-1 0,1 1 0,-1 0 0,0-1 0,0 1 0,0-1 0,9-20 0,-8 19 0,8-15 0,-9 17 0,0 0 0,1-1 0,-1 1 0,0 0 0,1 0 0,-1 0 0,0-1 0,1 1 0,-1 0 0,0 0 0,1 0 0,-1 0 0,1 0 0,-1 0 0,0 0 0,1 0 0,-1 0 0,1 0 0,-1 0 0,0 0 0,1 0 0,-1 0 0,1 0 0,-1 0 0,1 0 0,1 2 0,1 0 0,-1-1 0,0 1 0,0 0 0,1 0 0,-1 1 0,0-1 0,2 4 0,-2-3 0,21 25-1365,-14-14-5461</inkml:trace>
  <inkml:trace contextRef="#ctx0" brushRef="#br0" timeOffset="7402.61">195 1888 24575,'0'-9'0,"-1"-30"0,1 37 0,0 1 0,-1-1 0,1 1 0,0-1 0,-1 0 0,1 1 0,0-1 0,-1 1 0,0-1 0,1 1 0,-1 0 0,0-1 0,0 1 0,0 0 0,0-1 0,0 1 0,0 0 0,-2-2 0,3 3 0,-1 0 0,1 0 0,0 0 0,-1 0 0,1 0 0,0 0 0,-1 0 0,1 0 0,0 0 0,-1 0 0,1 0 0,0 0 0,-1 0 0,1 0 0,-1 0 0,1 0 0,0 0 0,-1 1 0,1-1 0,0 0 0,0 0 0,-1 0 0,1 1 0,0-1 0,-1 0 0,1 0 0,0 1 0,0-1 0,-1 0 0,1 0 0,0 1 0,0-1 0,-1 1 0,-5 13 0,5-14 0,-4 17 0,0 0 0,1 0 0,0 0 0,1 1 0,0 21 0,2-8 0,1 1 0,6 33 0,-5-56 0,0-1 0,0 0 0,1 0 0,1-1 0,-1 1 0,1 0 0,1-1 0,7 15 0,-9-20 0,0 1 0,0-1 0,0 0 0,0 0 0,0 0 0,1 0 0,-1 0 0,1 0 0,-1 0 0,1-1 0,0 1 0,-1-1 0,1 0 0,0 0 0,0 0 0,0 0 0,0-1 0,0 1 0,0-1 0,0 0 0,0 1 0,0-1 0,0-1 0,0 1 0,0 0 0,6-2 0,-4 0 0,-1 1 0,1-1 0,0 0 0,-1-1 0,0 1 0,0-1 0,0 0 0,0 0 0,0 0 0,0 0 0,-1-1 0,1 1 0,-1-1 0,0 0 0,0 0 0,-1 0 0,1-1 0,-1 1 0,0-1 0,0 1 0,0-1 0,-1 0 0,2-6 0,0-4 0,0 1 0,-1-1 0,0 0 0,-1 0 0,-1 0 0,-2-21 0,0 25 0,2 14 0,4 18 0,-2-16 0,1 1 0,0 0 0,1-1 0,0 0 0,0 0 0,0 0 0,0-1 0,9 8 0,-11-10 0,0-1 0,0 1 0,0-1 0,0 0 0,1 1 0,-1-1 0,0 0 0,1-1 0,-1 1 0,0 0 0,4 0 0,-5-1 0,0 0 0,1 0 0,-1 0 0,0 0 0,0-1 0,1 1 0,-1 0 0,0-1 0,0 1 0,0 0 0,1-1 0,-1 0 0,0 1 0,0-1 0,0 0 0,0 1 0,0-1 0,0 0 0,0 0 0,0 0 0,-1 0 0,1 0 0,1-1 0,-1-1 0,0 1 0,1-1 0,-1 0 0,-1 0 0,1 0 0,0 1 0,-1-1 0,1 0 0,-1 0 0,0 0 0,0 0 0,0 0 0,0 0 0,0 0 0,-1 0 0,0 0 0,1 0 0,-1 0 0,0 1 0,0-1 0,-1 0 0,1 1 0,0-1 0,-1 1 0,-2-4 0,2 3 0,0-1 0,-1 1 0,1 0 0,-1-1 0,0 1 0,0 1 0,0-1 0,-1 0 0,1 1 0,0-1 0,-1 1 0,0 0 0,1 1 0,-1-1 0,0 0 0,0 1 0,-7-2 0,8 4 0,0-1 0,1 0 0,-1 1 0,1 0 0,-1 0 0,1 0 0,-1 0 0,1 0 0,0 0 0,-1 0 0,1 1 0,0-1 0,0 1 0,0 0 0,0 0 0,0-1 0,1 1 0,-1 0 0,0 1 0,1-1 0,-1 0 0,1 0 0,0 1 0,0-1 0,-2 5 0,1 0 0,-1-1 0,1 1 0,0-1 0,1 1 0,-1 0 0,1-1 0,1 1 0,-1 0 0,2 7 0,-1-13 0,0 1 0,0 0 0,0-1 0,1 1 0,-1-1 0,1 1 0,-1-1 0,1 1 0,-1-1 0,1 1 0,0-1 0,0 1 0,0-1 0,0 0 0,0 0 0,0 1 0,0-1 0,0 0 0,0 0 0,1 0 0,-1 0 0,0 0 0,3 1 0,-1-1 0,0-1 0,0 1 0,0-1 0,0 1 0,0-1 0,0 0 0,0 0 0,0 0 0,0 0 0,0-1 0,0 1 0,3-2 0,3-1 0,1 0 0,0-1 0,-1 0 0,0-1 0,0 0 0,12-9 0,-15 9 0,0 0 0,0 0 0,0-1 0,-1 0 0,0 0 0,-1 0 0,1 0 0,-1-1 0,0 0 0,-1 0 0,0 0 0,4-13 0,-4 10 0,-1 0 0,-1 0 0,0 0 0,0 0 0,-1 0 0,0-1 0,-1 1 0,0 0 0,-4-13 0,-3-14 0,-2 0 0,-2 1 0,-18-42 0,29 77 0,1-1 0,-1 1 0,1 0 0,-1-1 0,0 1 0,1 0 0,-1-1 0,0 1 0,0 0 0,0 0 0,0 0 0,0 0 0,0 0 0,-1 0 0,1 0 0,-1-1 0,1 2 0,1 1 0,-1-1 0,1 0 0,-1 0 0,1 1 0,0-1 0,-1 0 0,1 1 0,-1-1 0,1 1 0,0-1 0,-1 1 0,1-1 0,0 0 0,0 1 0,-1-1 0,1 1 0,0-1 0,0 1 0,0-1 0,0 1 0,0 0 0,-1-1 0,1 1 0,0-1 0,0 1 0,1 0 0,-2 9 0,0 0 0,1 0 0,2 14 0,3 3 0,1-1 0,2 1 0,16 40 0,-16-49 0,1 0 0,0-1 0,2 0 0,0 0 0,23 26 0,-31-40 0,-1 0 0,2 0 0,-1 0 0,0-1 0,0 1 0,1-1 0,4 3 0,-7-5 0,0 0 0,0 1 0,0-1 0,-1 0 0,1 0 0,0 0 0,0 0 0,0 0 0,-1 0 0,1 0 0,0 0 0,0 0 0,0 0 0,0 0 0,-1 0 0,1 0 0,0-1 0,0 1 0,0 0 0,-1-1 0,1 1 0,0-1 0,-1 1 0,1 0 0,0-1 0,-1 0 0,1 1 0,0-1 0,-1 1 0,1-1 0,-1 0 0,1 1 0,-1-1 0,0 0 0,1 0 0,-1 1 0,0-1 0,1 0 0,-1 0 0,0 1 0,1-3 0,1-6 0,0-1 0,-1 0 0,0 1 0,0-1 0,-1 0 0,-2-17 0,1 13 0,0 1 0,3-18 0,20 60 0,7 5 0,-27-32 0,0 0 0,0 0 0,1 0 0,-1 0 0,1-1 0,-1 1 0,1-1 0,0 1 0,-1-1 0,1 0 0,0 0 0,4 1 0,-6-2 0,0 0 0,0 0 0,0-1 0,0 1 0,0 0 0,0 0 0,0-1 0,0 1 0,0-1 0,0 1 0,0-1 0,0 1 0,-1-1 0,1 0 0,0 1 0,0-1 0,-1 0 0,1 0 0,0 1 0,-1-1 0,1 0 0,-1 0 0,1 0 0,-1 0 0,1 0 0,-1 0 0,0 0 0,1 0 0,-1 0 0,0 0 0,0 0 0,0-1 0,4-34 0,-6 17 0,0 0 0,-6-26 0,8 43 0,-1 2-24,1 0 0,0-1 0,0 1 0,0 0 0,0 0 1,0 0-1,0 0 0,0-1 0,0 1 0,0 0 0,0 0 0,0 0 0,0-1 0,0 1 0,0 0 0,0 0 0,0 0 0,0-1 0,0 1 0,0 0 0,0 0 0,0 0 0,0 0 0,0-1 0,1 1 0,-1 0 1,0 0-1,0 0 0,0 0 0,0 0 0,0-1 0,0 1 0,1 0 0,-1 0 0,0 0 0,0 0 0,0 0 0,0 0 0,1 0 0,-1 0 0,0-1 0,0 1 0,0 0 0,0 0 0,1 0 0,-1 0 0,0 0 1,0 0-1,0 0 0,1 0 0,-1 0 0,0 0 0,0 0 0,0 0 0,0 0 0,1 1 0,6 0-6802</inkml:trace>
  <inkml:trace contextRef="#ctx0" brushRef="#br0" timeOffset="7950.23">773 1753 24575,'0'-1'0,"0"0"0,0 1 0,0-1 0,0 0 0,0 0 0,0 0 0,0 0 0,0 0 0,0 0 0,1 1 0,-1-1 0,0 0 0,1 0 0,-1 0 0,1 1 0,-1-1 0,1 0 0,0-1 0,0 2 0,-1 0 0,1 0 0,-1-1 0,1 1 0,-1 0 0,1 0 0,-1 0 0,1 0 0,-1 0 0,1 0 0,-1 0 0,1 0 0,0 0 0,-1 0 0,1 0 0,-1 0 0,1 0 0,-1 0 0,1 0 0,-1 0 0,2 1 0,0 0 0,1 1 0,-1-1 0,0 1 0,0-1 0,0 1 0,1 0 0,-2 0 0,1 0 0,0 0 0,3 4 0,-1 2 0,0 0 0,0 0 0,-1 0 0,0 0 0,-1 1 0,1-1 0,0 14 0,-3-24 0,-5-70 0,5 62 0,0 0 0,1 0 0,0 0 0,0 0 0,5-17 0,-6 27 0,0 0 0,0-1 0,0 1 0,0-1 0,0 1 0,1 0 0,-1-1 0,0 1 0,0 0 0,0-1 0,0 1 0,1 0 0,-1-1 0,0 1 0,0 0 0,0-1 0,1 1 0,-1 0 0,0 0 0,1-1 0,-1 1 0,0 0 0,1 0 0,-1 0 0,0-1 0,1 1 0,-1 0 0,0 0 0,1 0 0,-1 0 0,0 0 0,1 0 0,0 0 0,7 10 0,3 18 0,-11-27 0,0 0 0,0 1 0,1-1 0,-1 1 0,1 0 0,0-1 0,-1 1 0,1-1 0,0 1 0,0-1 0,0 0 0,1 2 0,4-4 0,-1-12 0,-3 7 0,11-33 0,-13 37 0,0 1 0,1-1 0,0 1 0,-1 0 0,1 0 0,0-1 0,-1 1 0,1 0 0,0 0 0,0 0 0,0 0 0,0 0 0,0 0 0,0 0 0,0 0 0,1 0 0,-1 0 0,0 1 0,0-1 0,1 0 0,-1 1 0,0-1 0,2 0 0,-2 2 1,0-1 0,0 0 0,1 1 0,-1-1-1,0 1 1,0-1 0,0 1 0,0-1 0,0 1 0,0-1 0,-1 1-1,1 0 1,0 0 0,0 0 0,0-1 0,-1 1 0,1 0-1,0 0 1,-1 0 0,1 0 0,-1 0 0,1 2 0,12 31-62,-6-15-1263,-1-8-5502</inkml:trace>
  <inkml:trace contextRef="#ctx0" brushRef="#br0" timeOffset="8306.57">990 1611 24575,'5'0'0,"0"1"0,0 0 0,0 0 0,0 0 0,0 0 0,0 1 0,-1 0 0,9 5 0,-11-6 0,0 0 0,1 0 0,-1 0 0,0 1 0,0-1 0,0 1 0,0-1 0,-1 1 0,1 0 0,0 0 0,-1 0 0,3 3 0,-5-15 0,0 0 0,0 1 0,1-1 0,-1 0 0,2 0 0,0 1 0,3-18 0,-4 27 0,0-1 0,0 1 0,0 0 0,1-1 0,-1 1 0,0-1 0,0 1 0,0 0 1,1-1-1,-1 1 0,0 0 0,1-1 0,-1 1 0,0 0 0,0-1 0,1 1 0,-1 0 0,1 0 0,-1-1 0,0 1 0,1 0 0,-1 0 0,1 0 0,-1-1 0,0 1 0,1 0 0,-1 0 0,1 0 0,-1 0 0,1 0 0,-1 0 0,0 0 0,1 0 0,-1 0 0,1 0 0,-1 0 0,1 0 0,-1 1 0,0-1 0,1 0 1,-1 0-1,1 0 0,-1 0 0,0 1 0,1-1 0,-1 0 0,1 1 0,23 20 31,-7-6-1429,-3-9-5428</inkml:trace>
  <inkml:trace contextRef="#ctx0" brushRef="#br0" timeOffset="8971.92">1418 1108 24575,'-12'-15'0,"10"12"0,0 0 0,0 0 0,0 0 0,-1 1 0,0-1 0,-5-4 0,8 7 0,0 0 0,-1 0 0,1 0 0,0 0 0,0 0 0,0 0 0,-1 0 0,1 0 0,0 0 0,0 0 0,0 1 0,-1-1 0,1 0 0,0 0 0,0 0 0,0 0 0,0 0 0,-1 0 0,1 0 0,0 1 0,0-1 0,0 0 0,0 0 0,0 0 0,0 0 0,0 1 0,-1-1 0,1 0 0,0 0 0,0 0 0,0 1 0,0-1 0,0 0 0,0 0 0,0 0 0,0 1 0,0-1 0,0 0 0,-3 16 0,1 0 0,0 0 0,1 0 0,2 28 0,-1-4 0,6 181 0,-1-169 0,1 0 0,17 62 0,-17-93 0,13 33 0,-17-49 0,0 0 0,1-1 0,-1 1 0,1-1 0,0 0 0,0 1 0,0-1 0,1-1 0,0 1 0,-1 0 0,1-1 0,6 4 0,4-2-1365,-3-6-5461</inkml:trace>
  <inkml:trace contextRef="#ctx0" brushRef="#br0" timeOffset="10250.29">1606 1183 24575,'1'27'0,"2"0"0,9 41 0,0 0 0,-10-54 0,2 10 0,-1 29 0,-11-87 0,-4-40 0,4 0 0,3-1 0,7-98 0,-2 163 0,2 1 0,-1 0 0,6-17 0,-6 25 0,-1-1 0,1 1 0,-1-1 0,1 1 0,0 0 0,0 0 0,0-1 0,0 1 0,0 0 0,0 0 0,0 0 0,0 0 0,2-1 0,-2 1 0,0 1 0,-1 0 0,1 0 0,0-1 0,0 1 0,0 0 0,0 0 0,0 0 0,-1 0 0,1 0 0,0 0 0,0 0 0,0 1 0,0-1 0,0 0 0,-1 0 0,1 1 0,0-1 0,0 0 0,0 1 0,-1-1 0,1 1 0,0-1 0,-1 1 0,2 0 0,2 3 0,0 0 0,-1 0 0,0 0 0,1 1 0,-2-1 0,1 1 0,0-1 0,-1 1 0,0 0 0,0 0 0,0 0 0,-1 0 0,1 0 0,0 10 0,0-1 0,-1 0 0,-1 1 0,0-1 0,-2 20 0,0-22 0,0 0 0,-1-1 0,0 1 0,-6 14 0,7-22 0,1-1 0,-1 1 0,0-1 0,0 1 0,0-1 0,0 0 0,-1 0 0,1 0 0,-1 0 0,1 0 0,-1-1 0,0 1 0,0-1 0,-1 0 0,1 1 0,0-2 0,-6 3 0,8-3 0,-1-1 0,0 0 0,1 0 0,-1 0 0,0 0 0,0 0 0,1 0 0,-1 0 0,0-1 0,1 1 0,-1 0 0,0-1 0,-2-1 0,4 2 0,-1 0 0,0 0 0,1-1 0,-1 1 0,0 0 0,1-1 0,-1 1 0,1-1 0,-1 1 0,0-1 0,1 1 0,0-1 0,-1 1 0,1-1 0,-1 1 0,1-1 0,-1 0 0,1 1 0,0-1 0,0 0 0,-1 1 0,1-1 0,0 0 0,0 1 0,0-1 0,0 0 0,-1 1 0,1-1 0,0 0 0,0 0 0,1 1 0,-1-1 0,0-1 0,1 1 0,-1 0 0,1 0 0,-1 1 0,1-1 0,0 0 0,-1 1 0,1-1 0,0 0 0,0 1 0,0-1 0,-1 1 0,1-1 0,0 1 0,0-1 0,0 1 0,0 0 0,0-1 0,0 1 0,0 0 0,0 0 0,0 0 0,0-1 0,0 1 0,0 0 0,1 1 0,30 1 0,-26-1 0,46 9 0,12 3 0,-58-12 0,0-1 0,0 0 0,1 0 0,-1 0 0,0-1 0,0 0 0,0 0 0,6-2 0,-9 2 0,-1-1 0,0 1 0,1-1 0,-1 1 0,0-1 0,0 0 0,0 0 0,0 0 0,0 0 0,0 0 0,-1-1 0,1 1 0,-1 0 0,0-1 0,1 1 0,-1-1 0,0 0 0,0 1 0,-1-1 0,1 0 0,0-3 0,0 1 0,0 0 0,-1 0 0,1 0 0,-1 0 0,0 0 0,-1 0 0,1 0 0,-1 0 0,0 0 0,-3-9 0,1 23 0,0 7 0,3-12 0,1 1 0,0 0 0,-1 0 0,2-1 0,-1 1 0,0-1 0,1 1 0,0-1 0,0 1 0,0-1 0,4 4 0,-6-7 0,1 1 0,0-1 0,-1 0 0,1-1 0,0 1 0,0 0 0,0 0 0,0 0 0,0 0 0,0-1 0,0 1 0,0 0 0,0-1 0,0 1 0,1-1 0,-1 0 0,0 1 0,0-1 0,1 0 0,-1 1 0,0-1 0,0 0 0,1 0 0,-1 0 0,0 0 0,0 0 0,1-1 0,-1 1 0,0 0 0,0-1 0,0 1 0,1 0 0,-1-1 0,0 0 0,0 1 0,0-1 0,0 1 0,0-1 0,0 0 0,0 0 0,0 0 0,0 0 0,0 0 0,-1 0 0,1 0 0,1-2 0,0 0 0,1 0 0,-1 0 0,0 0 0,-1-1 0,1 1 0,0-1 0,-1 0 0,0 1 0,0-1 0,0 0 0,0 0 0,-1 0 0,0 1 0,1-1 0,-1 0 0,-1 0 0,1 0 0,0 0 0,-3-7 0,2 7 0,0-1 0,0 1 0,-1-1 0,0 1 0,0 0 0,0-1 0,0 1 0,-1 0 0,0 1 0,0-1 0,0 0 0,0 1 0,0-1 0,-1 1 0,-6-5 0,9 7 0,0 1 0,0-1 0,-1 0 0,1 1 0,0-1 0,0 1 0,0 0 0,0-1 0,-1 1 0,1 0 0,0-1 0,0 1 0,-1 0 0,1 0 0,0 0 0,0 0 0,0 1 0,-1-1 0,1 0 0,0 0 0,0 1 0,-1-1 0,1 0 0,0 1 0,0 0 0,0-1 0,0 1 0,0 0 0,0-1 0,0 1 0,0 0 0,0 0 0,0 0 0,0 0 0,1 0 0,-1 0 0,0 0 0,1 0 0,-1 0 0,0 0 0,0 2 0,0 1 0,-1-1 0,1 1 0,0-1 0,0 1 0,0-1 0,1 1 0,0-1 0,-1 1 0,1 0 0,0-1 0,0 1 0,1 0 0,1 5 0,-2-7 0,1 0 0,-1 0 0,1 1 0,0-1 0,0 0 0,0 0 0,0 0 0,1 0 0,-1 0 0,1 0 0,-1-1 0,1 1 0,-1 0 0,1-1 0,0 1 0,0-1 0,0 1 0,0-1 0,0 0 0,0 0 0,0 0 0,0 0 0,0 0 0,1-1 0,-1 1 0,0-1 0,0 1 0,1-1 0,-1 0 0,0 0 0,1 0 0,-1 0 0,0 0 0,4-1 0,-2 0 0,0 0 0,0 0 0,0-1 0,0 0 0,0 1 0,-1-1 0,1-1 0,0 1 0,-1-1 0,0 1 0,0-1 0,1 0 0,-1 0 0,-1 0 0,1 0 0,0-1 0,-1 1 0,3-6 0,0-5 0,-1-1 0,0 0 0,-1 0 0,-1 0 0,0 0 0,-1-22 0,0 28 0,-1 13 0,0 0 0,1-1 0,0 1 0,0-1 0,0 1 0,0-1 0,0 1 0,1-1 0,0 0 0,-1 1 0,1-1 0,0 0 0,1 0 0,-1-1 0,0 1 0,1 0 0,0-1 0,-1 0 0,6 4 0,-7-5 0,0 0 0,1 0 0,-1 0 0,1 0 0,-1-1 0,1 1 0,-1 0 0,1-1 0,-1 1 0,1-1 0,0 1 0,-1-1 0,1 0 0,0 0 0,0 1 0,-1-1 0,1 0 0,0-1 0,-1 1 0,1 0 0,0 0 0,-1-1 0,1 1 0,0-1 0,-1 0 0,1 1 0,-1-1 0,1 0 0,-1 0 0,1 0 0,-1 0 0,0 0 0,1 0 0,-1 0 0,0-1 0,0 1 0,0 0 0,0-1 0,0 1 0,0-1 0,0 1 0,1-3 0,-1-1 0,1 1 0,0-1 0,-1 0 0,0 1 0,0-6 0,6-18 0,-7 27 0,1 1 0,-1-1 0,0 1 0,1 0 0,-1-1 0,1 1 0,-1-1 0,1 1 0,-1 0 0,1 0 0,-1-1 0,1 1 0,-1 0 0,1 0 0,-1-1 0,1 1 0,-1 0 0,1 0 0,-1 0 0,1 0 0,0 0 0,-1 0 0,1 0 0,-1 0 0,1 0 0,0 1 0,21 3 0,-12-2 0,-9-2 0,1 0 0,0 0 0,0 0 0,0 0 0,0 0 0,0 0 0,0 0 0,0-1 0,-1 1 0,1-1 0,0 0 0,0 1 0,0-1 0,-1 0 0,1 0 0,0 0 0,-1 0 0,1 0 0,-1 0 0,1-1 0,-1 1 0,2-3 0,-1 1 0,0 0 0,0-1 0,0 1 0,-1 0 0,0-1 0,1 1 0,-1-1 0,-1 0 0,1 1 0,0-1 0,-1-5 0,1 4 0,-1 0 0,0-1 0,-1 1 0,1 0 0,-1 0 0,0 0 0,0 0 0,0 0 0,-1 0 0,0 0 0,0 0 0,0 0 0,0 1 0,-1-1 0,0 1 0,0 0 0,-5-7 0,7 11-31,1 0-1,0-1 0,-1 1 0,1 0 0,0 0 1,-1-1-1,1 1 0,-1 0 0,1 0 1,0 0-1,-1 0 0,1-1 0,-1 1 1,1 0-1,-1 0 0,1 0 0,0 0 1,-1 0-1,1 0 0,-1 0 0,1 0 1,-1 0-1,1 0 0,-1 1 0,1-1 1,0 0-1,-1 0 0,1 0 0,-1 0 1,1 1-1,0-1 0,-1 0 0,1 0 1,0 1-1,-1-1 0,1 0 0,0 1 1,-1-1-1,1 0 0,0 1 0,0-1 1,-1 1-1,-4 8-6794</inkml:trace>
  <inkml:trace contextRef="#ctx0" brushRef="#br0" timeOffset="10961.63">1050 2399 24575,'-1'-1'-2149,"-9"-10"-6459,10 11 8716,-1 1 0,1-1 0,-1 0 0,1 1 0,0-1 0,-1 0 1,1 1-1,-1-1 0,1 1 0,0-1 0,-1 0 0,1 1 0,0-1 0,0 1 0,-1-1 1,1 1-1,0-1 0,0 1 0,0-1 0,0 1 0,0-1 0,-1 1 0,1 0 0,0-1 1,0 1-1,0-1 0,0 1 0,1 0 0,-4 34 1200,2-1 0,2 1 0,8 61 1,-7-74 332,-1-18-1520,0 13 5,1 0-1,1-1 0,0 1 1,12 31-1,-15-48-125,0 0 0,0 0 0,0 0 0,0 0 0,0 1 0,0-1 0,0 0 0,0 0 0,0 0 0,0 0 0,0 0 0,0 0 0,0 0 0,0 1 0,0-1 0,0 0 0,0 0 0,0 0 0,0 0 0,0 0 0,0 0 0,0 0 0,0 0 0,1 0 0,-1 1 0,0-1 0,0 0 0,0 0 0,0 0 0,0 0 0,0 0 0,0 0 0,0 0 0,1 0 0,-1 0 0,0 0 0,0 0 0,0 0 0,0 0 0,0 0 0,0 0 0,0 0 0,1 0 0,-1 0 0,0 0 0,0 0 0,0 0 0,0 0 0,0 0 0,0 0 0,0 0 0,1 0 0,-1 0 0,0 0 0,0 0 0,0 0 0,2-9 0,-1-15 0,-5-5 0,-1 1 0,-15-49 0,-1 2 0,18 53 0,3 21 0,0 1 0,0 0 0,0 0 0,0 0 0,0 0 0,0-1 0,0 1 0,0 0 0,0 0 0,0 0 0,0 0 0,0-1 0,0 1 0,0 0 0,0 0 0,0 0 0,1 0 0,-1-1 0,0 1 0,0 0 0,0 0 0,0 0 0,0 0 0,0 0 0,0 0 0,1-1 0,-1 1 0,0 0 0,0 0 0,0 0 0,0 0 0,0 0 0,1 0 0,-1 0 0,0 0 0,0 0 0,0 0 0,0 0 0,1 0 0,-1 0 0,0 0 0,0 0 0,0 0 0,0 0 0,1 0 0,-1 0 0,0 0 0,0 0 0,0 0 0,0 0 0,1 0 0,-1 0 0,0 0 0,0 0 0,0 0 0,0 0 0,0 0 0,1 0 0,-1 1 0,10 7 0,-9-7 0,17 15 0,65 56 0,-73-65 0,0 1 0,1-2 0,0 1 0,0-2 0,1 1 0,18 5 0,-27-11 11,-1 1 0,1-1 0,0 1 0,-1-1 0,1 0 0,0 0-1,-1 0 1,1 0 0,0 0 0,4-2 0,-6 2-61,0-1 1,0 1-1,0 0 1,0-1-1,-1 1 1,1-1-1,0 1 1,0-1-1,0 0 1,0 1-1,-1-1 1,1 0-1,0 0 1,0 1-1,-1-1 1,1 0-1,-1 0 1,1 0-1,-1 0 1,1 0-1,-1 0 1,0 0-1,1 0 1,-1 0-1,0 0 1,0 0-1,0 0 1,1 0-1,-1-1 1,-2-11-6777</inkml:trace>
  <inkml:trace contextRef="#ctx0" brushRef="#br0" timeOffset="11130.24">1178 2444 24575,'-9'-22'0,"-3"-13"0,-2-4 0,3 13 0,7 17 0,6 17 0,4 10 0,5 7 0,1 4 0,4 5 0,-1 0 0,-1-4 0,-3-3 0,2-8 0,1-6 0,-1-5-8191</inkml:trace>
  <inkml:trace contextRef="#ctx0" brushRef="#br0" timeOffset="11952.9">1283 2399 24575,'0'9'-80,"1"-1"-1,0 1 1,1 0 0,4 15-1,-5-21 99,0 0-1,0 0 1,0 0-1,0 0 1,1 0-1,-1 0 1,1 0-1,0-1 1,0 1-1,0-1 1,0 1-1,0-1 1,1 0-1,-1 0 0,1 0 1,-1 0-1,1 0 1,0 0-1,-1-1 1,1 1-1,0-1 1,4 1-1,-6-2-17,0 1 0,0-1 0,0 0 0,0 0 0,0 0 0,0 0 0,0-1 0,0 1 0,1 0 0,-1 0 0,0-1 0,0 1 0,0 0 0,0-1 0,0 1 0,-1-1 0,1 0 0,0 1 0,0-1 0,0 0 0,0 1 0,-1-1 0,1 0 0,0 0 0,0 1 0,-1-1 0,1 0 0,-1 0 0,1 0 0,-1 0 0,1 0 0,-1 0 0,0 0 0,1 0 0,-1 0 0,0 0 0,0 0 0,0 0 0,0-1 0,0 1 0,0-2 0,0-3 0,1-1 0,-2 0 0,1 0 0,-1 0 0,-2-7 0,3 10 0,-1 1 0,0-1 0,0 1 0,0-1 0,0 1 0,0-1 0,-1 1 0,0 0 0,1 0 0,-1 0 0,-1 0 0,-3-5 0,6 8 0,0 0 0,0 0 0,-1 0 0,1 0 0,0 0 0,0 0 0,0 0 0,0 0 0,-1 0 0,1 0 0,0-1 0,0 1 0,0 0 0,-1 0 0,1 0 0,0 0 0,0 0 0,0 0 0,-1 0 0,1 1 0,0-1 0,0 0 0,0 0 0,-1 0 0,1 0 0,0 0 0,0 0 0,0 0 0,0 0 0,-1 0 0,1 0 0,0 1 0,0-1 0,0 0 0,0 0 0,-1 0 0,1 0 0,0 1 0,0-1 0,0 0 0,0 0 0,0 0 0,0 0 0,0 1 0,0-1 0,0 0 0,0 0 0,0 0 0,0 1 0,0-1 0,0 0 0,0 0 0,0 0 0,0 1 0,0-1 0,0 0 0,0 0 0,0 0 0,0 1 0,0-1 0,0 0 0,0 0 0,0 0 0,0 0 0,1 1 0,2 13 0,-2-11 0,1-1 0,-1 0 0,0 1 0,1-1 0,0 0 0,-1 0 0,1 0 0,0 0 0,0 0 0,0-1 0,0 1 0,1 0 0,-1-1 0,0 0 0,1 1 0,-1-1 0,0 0 0,1 0 0,0-1 0,3 2 0,-5-2 0,1 0 0,0 0 0,0 0 0,0 0 0,0-1 0,-1 1 0,1 0 0,0-1 0,0 1 0,-1-1 0,1 0 0,0 1 0,-1-1 0,1 0 0,0 0 0,-1 0 0,1 0 0,-1-1 0,0 1 0,1 0 0,-1 0 0,0-1 0,0 1 0,0-1 0,0 1 0,0-1 0,0 0 0,0 1 0,-1-1 0,2-3 0,0-3 0,0 0 0,0 0 0,-1-1 0,0-10 0,-1 13 0,0 1 0,1-1 0,-1 1 0,1-1 0,0 1 0,0-1 0,1 1 0,0 0 0,0 0 0,0 0 0,4-7 0,-5 11 0,-1 1 0,1-1 0,-1 1 0,1-1 0,0 1 0,-1 0 0,1-1 0,0 1 0,-1 0 0,1-1 0,0 1 0,-1 0 0,1 0 0,0 0 0,0 0 0,-1 0 0,1 0 0,0 0 0,-1 0 0,1 0 0,0 0 0,0 0 0,-1 0 0,1 0 0,0 1 0,-1-1 0,1 0 0,0 0 0,-1 1 0,1-1 0,0 1 0,-1-1 0,1 0 0,-1 1 0,1-1 0,-1 1 0,1-1 0,-1 1 0,1 0 0,-1-1 0,0 1 0,1-1 0,-1 2 0,19 28 0,-19-30 0,7 15 0,-1 1 0,5 18 0,-13-54 0,0 12 0,1-1 0,0 0 0,0 0 0,1 0 0,0 0 0,1 0 0,-1 1 0,2-1 0,3-15 0,-4 23 0,-1 0 0,0 1 0,1-1 0,-1 0 0,0 0 0,1 1 0,-1-1 0,1 0 0,0 1 0,-1-1 0,1 0 0,-1 1 0,1-1 0,0 1 0,-1-1 0,1 1 0,0-1 0,0 1 0,0 0 0,-1-1 0,1 1 0,0 0 0,0 0 0,0-1 0,0 1 0,1 0 0,0 0 0,-1 1 0,1-1 0,0 1 0,-1-1 0,1 1 0,-1 0 0,1-1 0,-1 1 0,1 0 0,-1 0 0,1 0 0,1 2 0,2 2 0,0 0 0,0 1 0,-1-1 0,1 1 0,4 9 0,-3-3 0,2 4 0,-5-18 0,-2-10 0,-2-2 0,0 10 0,1 0 0,0 0 0,0 0 0,0 0 0,0 0 0,0 0 0,1 1 0,0-1 0,0 0 0,0 0 0,0 0 0,0 1 0,1-1 0,3-5 0,-5 9 0,1-1 0,0 0 0,-1 1 0,1-1 0,0 1 0,0 0 0,0-1 0,-1 1 0,1-1 0,0 1 0,0 0 0,0 0 0,0 0 0,0 0 0,0-1 0,-1 1 0,1 0 0,0 0 0,0 1 0,0-1 0,0 0 0,0 0 0,0 0 0,0 1 0,-1-1 0,1 0 0,0 1 0,0-1 0,0 0 0,-1 1 0,1-1 0,0 1 0,0 0 0,0 0 0,28 26 0,-23-20 0,23 17-1365,-18-17-5461</inkml:trace>
  <inkml:trace contextRef="#ctx0" brushRef="#br0" timeOffset="12371.61">1688 1956 24575,'1'5'0,"0"0"0,0 0 0,0 0 0,1 0 0,0-1 0,0 1 0,3 6 0,4 10 0,2 10 0,-2 1 0,10 57 0,-18-99 0,1 0 0,0 0 0,0-1 0,1 1 0,1 1 0,0-1 0,7-14 0,-10 23 0,-1 0 0,0 1 0,1-1 0,-1 0 0,1 1 0,-1-1 0,1 0 0,-1 1 0,1-1 0,-1 1 0,1-1 0,0 1 0,-1-1 0,1 1 0,0 0 0,-1-1 0,1 1 0,0 0 0,-1-1 0,1 1 0,0 0 0,0 0 0,-1 0 0,1 0 0,0-1 0,0 1 0,1 1 0,-1-1 0,0 1 0,1-1 0,-1 1 0,0 0 0,0-1 0,0 1 0,0 0 0,1 0 0,-1 0 0,0 0 0,-1 0 0,1 0 0,0 0 0,1 2 0,2 3 0,0 1 0,-1 0 0,0 0 0,3 11 0,5 28 0,-10-44 0,-1 1 0,0 0 0,0-1 0,0 1 0,0-1 0,0 1 0,0 0 0,-1-1 0,1 1 0,-1-1 0,0 1 0,1-1 0,-1 1 0,-1-1 0,-1 4 0,3-6-24,0 1-1,0-1 1,0 0 0,-1 1-1,1-1 1,0 0 0,-1 1-1,1-1 1,0 0-1,0 0 1,-1 1 0,1-1-1,-1 0 1,1 0 0,0 0-1,-1 1 1,1-1-1,0 0 1,-1 0 0,1 0-1,-1 0 1,1 0 0,-1 0-1,1 0 1,0 0-1,-1 0 1,1 0 0,-1 0-1,1 0 1,0 0-1,-1 0 1,1 0 0,-1 0-1,1-1 1,0 1 0,-1 0-1,1 0 1,0 0-1,-1-1 1,1 1 0,0 0-1,-1 0 1,1-1 0,0 1-1,-1 0 1,1-1-1,0 1 1,0 0 0,-1-1-1,1 1 1,0 0-1,0-1 1,0 1 0,0-1-1,-1 0 1,-2-8-6802</inkml:trace>
  <inkml:trace contextRef="#ctx0" brushRef="#br0" timeOffset="13016.61">1936 2054 24575,'0'0'0,"0"0"0,0 0 0,0 1 0,0-1 0,0 0 0,0 1 0,0-1 0,0 0 0,0 0 0,0 1 0,0-1 0,0 0 0,0 1 0,1-1 0,-1 0 0,0 0 0,0 1 0,0-1 0,0 0 0,0 0 0,1 1 0,-1-1 0,0 0 0,0 0 0,1 0 0,-1 1 0,0-1 0,0 0 0,0 0 0,1 0 0,-1 0 0,0 0 0,1 0 0,-1 1 0,0-1 0,0 0 0,1 0 0,-1 0 0,0 0 0,1 0 0,-1 0 0,0 0 0,0 0 0,1 0 0,-1 0 0,0 0 0,1 0 0,-1 0 0,0-1 0,0 1 0,1 0 0,0 0 0,0-1 0,0 1 0,0-1 0,0 1 0,-1-1 0,1 1 0,0-1 0,0 0 0,-1 1 0,1-1 0,0 0 0,-1 1 0,1-1 0,0-2 0,0 0 0,0 0 0,0-1 0,-1 1 0,0-1 0,1 1 0,-1-1 0,-1 1 0,1 0 0,0-1 0,-1 1 0,0-1 0,-1-3 0,2 5 0,-1 0 0,0 0 0,1 0 0,-1 0 0,0 0 0,0 1 0,0-1 0,0 0 0,0 1 0,0-1 0,0 0 0,-1 1 0,1 0 0,-1-1 0,1 1 0,-1 0 0,1 0 0,-1-1 0,0 1 0,0 1 0,-2-2 0,3 1 0,0 1 0,0 0 0,0 0 0,1 0 0,-1 0 0,0 0 0,0 0 0,0 0 0,0 1 0,0-1 0,1 0 0,-1 0 0,0 1 0,0-1 0,1 0 0,-1 1 0,0-1 0,0 1 0,1-1 0,-1 1 0,0-1 0,1 1 0,-1 0 0,0 0 0,-1 1 0,1 1 0,0-1 0,-1 0 0,1 1 0,0-1 0,0 1 0,-1 4 0,1 1 0,-1 0 0,2-1 0,-1 1 0,1 13 0,1-17 0,-1-1 0,1 1 0,0-1 0,0 0 0,0 1 0,1-1 0,-1 0 0,1 0 0,-1 0 0,1 0 0,0 0 0,0 0 0,1 0 0,-1-1 0,0 1 0,1-1 0,0 0 0,-1 0 0,1 1 0,0-2 0,0 1 0,0 0 0,0-1 0,1 1 0,-1-1 0,5 1 0,-5-1 0,-1-1 0,1 1 0,0-1 0,0 0 0,0 0 0,0 0 0,-1 0 0,1 0 0,0-1 0,0 1 0,0-1 0,-1 0 0,1 0 0,0 0 0,-1 0 0,1 0 0,-1-1 0,1 1 0,-1-1 0,0 0 0,0 1 0,0-1 0,0 0 0,0 0 0,0-1 0,0 1 0,0 0 0,-1 0 0,1-1 0,-1 1 0,0-1 0,2-5 0,0-3 0,0 0 0,-1 0 0,0-1 0,-1 1 0,0-1 0,-2-22 0,0 17 0,1 1 0,3-21 0,-3 36 0,0-1 0,0 1 0,1-1 0,-1 1 0,0-1 0,1 1 0,-1-1 0,1 1 0,-1 0 0,1-1 0,0 1 0,0 0 0,0-1 0,-1 1 0,1 0 0,0 0 0,0 0 0,1 0 0,-1 0 0,0 0 0,0 0 0,0 0 0,3-1 0,-3 2 0,1 0 0,0-1 0,0 1 0,0 0 0,0 0 0,0 0 0,0 0 0,0 1 0,0-1 0,-1 1 0,1-1 0,0 1 0,0-1 0,0 1 0,2 2 0,6 2 0,0 2 0,-1-1 0,0 1 0,15 15 0,-21-19 0,6 6 0,0 0 0,0 0 0,-1 1 0,-1 0 0,1 0 0,10 22 0,-18-28 0,-5-8 0,-6-11 0,8 6 0,0 0 0,1-1 0,0 0 0,0 0 0,1 0 0,1 1 0,0-1 0,0 0 0,1 0 0,0 0 0,0 0 0,1 0 0,1 1 0,0-1 0,0 1 0,0 0 0,2 0 0,-1 0 0,9-13 0,-12 21 4,0-1 1,0 1-1,0 0 0,1-1 0,-1 1 0,0 0 0,1-1 0,-1 1 0,1 0 1,0 0-1,-1 0 0,1 1 0,0-1 0,-1 0 0,1 1 0,0-1 0,0 1 1,0-1-1,-1 1 0,1 0 0,0 0 0,0 0 0,0 0 0,0 0 0,0 0 1,0 0-1,-1 1 0,4 0 0,-2 0-103,0 1 0,0 0 0,0 0 0,0 0 0,-1 0 0,1 0 0,0 1 0,-1-1 0,0 1 0,1 0 0,-1-1 0,0 1 0,-1 0 0,3 4 0,4 10-6727</inkml:trace>
</inkml:ink>
</file>

<file path=xl/ink/ink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22:32.251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503 73 24575,'0'-3'0,"0"-3"0,0-3 0,0 2 0,0 7 0,0 8 0,0 6 0,0 7 0,0 4 0,0-1 0,0-2 0,0-1 0,0-2 0,0-3-8191</inkml:trace>
  <inkml:trace contextRef="#ctx0" brushRef="#br0" timeOffset="261.02">645 5 24575,'0'-2'0,"0"0"0,0 3 0,3 4 0,0 5 0,0 7 0,0 5 0,-1 7 0,-1 1 0,-1-1 0,1-2 0,-1-2 0,-2-5 0,1-7-8191</inkml:trace>
  <inkml:trace contextRef="#ctx0" brushRef="#br0" timeOffset="497.12">480 156 24575,'0'2'0,"0"4"0,5 1 0,5 1 0,2 0 0,2 2 0,2-1 0,0 3 0,0-2 0,0-2 0,-1-2 0,-2-3-8191</inkml:trace>
  <inkml:trace contextRef="#ctx0" brushRef="#br0" timeOffset="669.19">833 140 24575,'-3'0'0,"-4"3"0,-4 0 0,-2 6 0,-2 3 0,-1 2 0,0-1 0,0 3 0,3 3 0,-2-1 0,2 0 0,0-4 0,1-3-8191</inkml:trace>
  <inkml:trace contextRef="#ctx0" brushRef="#br0" timeOffset="1325.49">37 741 24575,'-6'-5'-7954,"-11"-5"8076,6 7 3633,11 3-3749,0 0 0,-1 0 1,1 0-1,0 0 0,0 0 0,0 0 0,0 1 1,0-1-1,-1 0 0,1 0 0,0 0 0,0 0 1,0 1-1,0-1 0,0 0 0,0 0 1,0 0-1,-1 1 0,1-1 0,0 0 0,0 0 1,0 1-1,0-1 0,0 0 0,0 0 0,0 0 1,0 1-1,0-1 0,0 0 0,0 0 1,1 1-1,-1-1 0,0 0 0,0 0 0,0 0 1,0 1-1,0-1 0,0 0 0,0 0 0,0 0 1,1 0-1,-1 1 0,1 0 145,0 0 1,-1 1-1,1-1 0,0 0 1,0 0-1,0 0 0,0 0 0,1 0 1,-1 0-1,0 0 0,0 0 1,0 0-1,1-1 0,-1 1 0,1 0 1,-1-1-1,2 1 0,28 6 1089,-28-7-1393,24 4 153,1-2 0,-1-1 0,1-1 0,-1-1 0,1-1 0,-1-2 0,0-1 0,47-15 0,-72 20 0,0-1 0,-1 1 0,1-1 0,0 0 0,0 0 0,-1 0 0,1 0 0,-1 0 0,3-3 0,-3 4 0,-1 0 0,0-1 0,0 1 0,0 0 0,0 0 0,0 0 0,0-1 0,0 1 0,1 0 0,-1 0 0,0-1 0,0 1 0,0 0 0,0 0 0,0-1 0,0 1 0,0 0 0,0 0 0,0-1 0,-1 1 0,1 0 0,0 0 0,0-1 0,0 1 0,0 0 0,0 0 0,0 0 0,0-1 0,0 1 0,-1 0 0,1 0 0,0 0 0,0-1 0,0 1 0,-1 0 0,1 0 0,0 0 0,0 0 0,-1-1 0,-2 0 0,1 0 0,-1 0 0,0 0 0,0 0 0,0 0 0,0 1 0,0-1 0,0 1 0,-6 0 0,-1 0 0,1 0 0,1 0 0,-1 1 0,0 0 0,-9 2 0,16-3 0,1 1 0,0-1 0,-1 0 0,1 1 0,-1 0 0,1-1 0,0 1 0,0 0 0,-1-1 0,1 1 0,0 0 0,0 0 0,0 0 0,0 0 0,0 0 0,0 0 0,0 0 0,0 0 0,0 1 0,0-1 0,1 0 0,-1 1 0,1-1 0,-1 0 0,1 1 0,-1-1 0,1 0 0,0 1 0,-1-1 0,1 1 0,0 1 0,2 14 0,0 0 0,2-1 0,0 0 0,6 17 0,7 31 0,-5-14-1365,-8-40-5461</inkml:trace>
  <inkml:trace contextRef="#ctx0" brushRef="#br0" timeOffset="1653.39">367 703 24575,'9'1'-38,"-1"0"1,0 0-1,0 1 0,1 0 0,-1 0 0,0 1 0,-1 0 0,1 1 0,-1-1 1,1 1-1,10 9 0,-14-10 87,0 0 1,0 0 0,0 1-1,-1 0 1,0 0 0,1 0-1,-1 0 1,4 9 0,-5-10-50,-1 0 1,0 0-1,0 0 1,0 0-1,-1 0 1,1 0-1,-1 0 0,0 0 1,1 0-1,-1 0 1,-1 0-1,1 0 1,0 0-1,-1 0 1,-1 5-1,1-5 0,0-1 0,0 0 0,0 0 0,0 0 0,0 0 0,0-1 0,-1 1 0,1 0 0,-1 0 0,0-1 0,1 1 0,-1-1 0,0 1 0,0-1 0,-2 2 0,3-3 0,0 0 0,0 1 0,0-1 0,0 0 0,1 1 0,-1-1 0,0 0 0,0 0 0,0 0 0,0 0 0,0 0 0,0 0 0,0 0 0,0 0 0,1 0 0,-1-1 0,0 1 0,0 0 0,0-1 0,0 1 0,1 0 0,-1-1 0,0 1 0,0-1 0,1 1 0,-1-1 0,0 1 0,0-1 0,1 0 0,-1 1 0,1-1 0,-1 0 0,1 0 0,-1 1 0,1-1 0,-1 0 0,1 0 0,0 0 0,-1 1 0,1-3 0,-2-3 8,0-1-1,1 1 1,-1-1-1,2 1 1,-1-1-1,1 1 1,0-1-1,0 0 1,0 1-1,1-1 1,0 1-1,1-1 1,-1 1-1,1-1 0,4-6 1,-4 8-82,0 0-1,0 0 1,1 1 0,0-1 0,0 0-1,0 1 1,0 0 0,1 0 0,-1 0-1,1 0 1,0 1 0,1-1 0,-1 1-1,0 0 1,1 0 0,0 1 0,0-1-1,0 1 1,5-2 0,8 1-6752</inkml:trace>
  <inkml:trace contextRef="#ctx0" brushRef="#br0" timeOffset="1997.18">630 651 24575,'0'15'0,"0"-2"0,0 0 0,3 18 0,-3-27 0,1-1 0,0 1 0,0-1 0,0 1 0,1-1 0,-1 1 0,1-1 0,-1 0 0,1 0 0,0 0 0,1 0 0,-1 0 0,3 3 0,-4-5 0,-1-1 0,0 1 0,1-1 0,-1 1 0,1-1 0,-1 0 0,1 1 0,-1-1 0,1 0 0,-1 1 0,1-1 0,0 0 0,-1 1 0,1-1 0,-1 0 0,1 0 0,-1 0 0,1 0 0,0 0 0,-1 0 0,1 0 0,0 0 0,-1 0 0,1 0 0,-1 0 0,1 0 0,0 0 0,-1 0 0,1 0 0,1-1 0,-1 0 0,0 0 0,0 0 0,0 0 0,-1 0 0,1-1 0,0 1 0,0 0 0,-1 0 0,1-1 0,-1 1 0,1 0 0,-1-1 0,1-1 0,1-7 0,0 0 0,0-18 0,-2 27 0,0-12-116,0 8 152,0 0-1,0 0 1,1-1 0,-1 1 0,1 0-1,3-8 1,-3 12-86,-1-1 0,1 1 0,0 0 0,0 0 0,0 0 0,0-1 0,0 1 0,0 0 0,0 0 0,0 1 0,0-1 0,0 0 0,0 0 0,1 0 1,-1 1-1,0-1 0,1 1 0,-1-1 0,0 1 0,1 0 0,-1-1 0,1 1 0,-1 0 0,0 0 0,1 0 0,-1 0 0,1 0 0,-1 0 0,2 1 0,8 0-6776</inkml:trace>
  <inkml:trace contextRef="#ctx0" brushRef="#br0" timeOffset="2313.46">781 643 24575,'17'5'0,"-16"-4"0,0 0 0,-1-1 0,1 0 0,0 1 0,0-1 0,0 1 0,-1-1 0,1 0 0,0 1 0,0-1 0,0 0 0,0 0 0,0 0 0,0 0 0,0 0 0,0 0 0,0 0 0,0 0 0,-1 0 0,1 0 0,0 0 0,0-1 0,0 1 0,0 0 0,0-1 0,0 1 0,-1-1 0,1 1 0,0-1 0,0 1 0,-1-1 0,1 1 0,0-1 0,-1 0 0,1 1 0,0-1 0,0-1 0,0-1 0,0 0 0,0 0 0,0 1 0,0-1 0,-1 0 0,1 0 0,-1 0 0,0 0 0,0 0 0,0 0 0,0-4 0,0 6 0,0 0 0,-1 0 0,1 0 0,0 0 0,0 0 0,-1 0 0,1 0 0,0 0 0,-1 0 0,1 1 0,-1-1 0,1 0 0,-1 0 0,1 0 0,-1 1 0,0-2 0,0 2 0,1 0 0,-1 0 0,0 0 0,1-1 0,-1 1 0,1 0 0,-1 0 0,0 0 0,1 0 0,-1 0 0,1 0 0,-1 0 0,0 0 0,1 1 0,-1-1 0,1 0 0,-1 0 0,0 0 0,1 1 0,-1-1 0,1 0 0,-1 0 0,1 1 0,-1-1 0,1 1 0,-1-1 0,1 0 0,-1 1 0,-1 1 0,0-1 0,1 1 0,-1 0 0,0-1 0,1 1 0,-1 0 0,1 0 0,0 0 0,-1 0 0,1 0 0,0 0 0,0 1 0,1-1 0,-1 0 0,0 0 0,1 1 0,-1-1 0,1 0 0,0 1 0,0-1 0,0 0 0,0 1 0,0-1 0,0 1 0,1-1 0,-1 0 0,1 0 0,-1 1 0,1-1 0,0 0 0,0 0 0,0 0 0,0 1 0,1-1 0,-1-1 0,0 1 0,1 0 0,0 0 0,-1 0 0,1-1 0,0 1 0,0-1 0,0 1 0,0-1 0,0 0 0,0 0 0,0 0 0,0 0 0,3 1 0,26 1-1365,-17-3-5461</inkml:trace>
  <inkml:trace contextRef="#ctx0" brushRef="#br0" timeOffset="2496.89">1028 613 24575,'3'0'0,"3"-3"0,3-3 0,3-1 0,1 0 0,2 1 0,-2-1 0,-4 0-8191</inkml:trace>
  <inkml:trace contextRef="#ctx0" brushRef="#br0" timeOffset="3104.27">1283 373 24575,'0'-18'0,"0"20"0,0 33 0,0-13 0,0 5 0,-1-14 0,1 1 0,0-1 0,1 1 0,5 25 0,-2-33 0,-1-14 0,-1-15 0,-1-13 0,8-119 0,-5 124 0,0 1 0,18-58 0,-8 56 0,-14 32 0,0-1 0,0 1 0,1-1 0,-1 1 0,0-1 0,0 1 0,1-1 0,-1 1 0,0-1 0,1 1 0,-1 0 0,1-1 0,-1 1 0,0-1 0,1 1 0,-1 0 0,1 0 0,-1-1 0,1 1 0,-1 0 0,1 0 0,-1 0 0,1-1 0,0 1 0,-1 0 0,1 0 0,-1 0 0,1 0 0,-1 0 0,1 0 0,-1 0 0,1 0 0,0 0 0,-1 1 0,1-1 0,-1 0 0,1 0 0,-1 0 0,1 1 0,-1-1 0,1 0 0,-1 0 0,1 1 0,-1-1 0,0 0 0,1 1 0,-1-1 0,1 1 0,-1-1 0,0 1 0,1-1 0,-1 0 0,0 2 0,5 5 0,-1 0 0,0 1 0,0-1 0,-1 1 0,0 0 0,3 12 0,9 56 0,-11-50 0,13 58-1365,-13-66-5461</inkml:trace>
  <inkml:trace contextRef="#ctx0" brushRef="#br0" timeOffset="4208.28">1358 396 24575,'0'-1'0,"-1"0"0,0 0 0,0 0 0,0 0 0,1 0 0,-1 0 0,1 0 0,-1 0 0,1 0 0,-1-1 0,1 1 0,-1 0 0,1 0 0,0 0 0,0 0 0,0-1 0,0 1 0,-1 0 0,2 0 0,-1 0 0,0-2 0,1 0 0,0 0 0,0 0 0,0 1 0,0-1 0,0 1 0,1-1 0,-1 1 0,4-5 0,5-4 0,0 1 0,0 1 0,12-9 0,-13 11 0,51-44 0,-60 51 0,0-1 0,1 1 0,-1 0 0,1-1 0,-1 1 0,1-1 0,-1 1 0,1 0 0,-1-1 0,1 1 0,0 0 0,-1 0 0,1 0 0,-1-1 0,1 1 0,0 0 0,-1 0 0,1 0 0,0 0 0,-1 0 0,1 0 0,0 0 0,-1 0 0,1 0 0,-1 0 0,1 1 0,0-1 0,-1 0 0,1 0 0,-1 0 0,1 1 0,0-1 0,-1 0 0,1 1 0,-1-1 0,1 1 0,-1-1 0,1 0 0,-1 1 0,0-1 0,1 1 0,-1-1 0,1 1 0,-1 0 0,0-1 0,0 1 0,1-1 0,-1 1 0,0 0 0,0-1 0,0 1 0,0-1 0,1 1 0,-1 0 0,0 0 0,1 7 0,0 0 0,-1 0 0,0 13 0,0-13 0,5 150 0,-1-58 0,-4-99 0,-1 25 0,-2-19 0,-3-15 0,0-6 0,0 0 0,2 0 0,0 0 0,0 0 0,2-1 0,-2-15 0,-1-93 0,5 89 0,0 27 0,-1-1 0,1-1 0,1 1 0,-1 0 0,1 0 0,2-9 0,-2 16 0,-1 0 0,0 0 0,1 0 0,-1 0 0,0 0 0,1 0 0,-1 0 0,1 0 0,0 0 0,-1 0 0,1 0 0,0 0 0,0 0 0,-1 1 0,1-1 0,0 0 0,0 1 0,0-1 0,0 0 0,0 1 0,0-1 0,0 1 0,0-1 0,0 1 0,0 0 0,0 0 0,0-1 0,0 1 0,1 0 0,-1 0 0,0 0 0,0 0 0,0 0 0,0 0 0,0 0 0,0 1 0,0-1 0,0 0 0,1 1 0,-1-1 0,0 0 0,0 1 0,0-1 0,0 1 0,1 1 0,1 0 0,0 0 0,1 0 0,-1 1 0,0-1 0,0 1 0,-1 0 0,1 0 0,-1 0 0,1 0 0,-1 1 0,0-1 0,0 0 0,0 1 0,-1 0 0,2 5 0,-2-7 0,0 0 0,0 0 0,-1 0 0,1 0 0,-1 0 0,0 0 0,1 0 0,-1 0 0,0 0 0,0 0 0,-1 0 0,1 0 0,0 0 0,-1 0 0,1 0 0,-1 0 0,1 0 0,-1 0 0,0 0 0,0 0 0,0-1 0,0 1 0,0 0 0,0 0 0,-1-1 0,1 1 0,-1-1 0,1 1 0,-1-1 0,1 0 0,-3 2 0,4-3 0,-1 1 0,1-1 0,-1 0 0,1 1 0,-1-1 0,0 1 0,1-1 0,-1 0 0,0 1 0,1-1 0,-1 0 0,0 0 0,1 0 0,-1 0 0,0 1 0,1-1 0,-1 0 0,0 0 0,1 0 0,-1 0 0,0 0 0,0-1 0,1 1 0,-1 0 0,0 0 0,1 0 0,-1-1 0,0 1 0,1 0 0,-1 0 0,1-1 0,-1 1 0,1-1 0,-1 1 0,0-1 0,1 1 0,-1-1 0,1 1 0,0-1 0,-1 1 0,1-1 0,-1 0 0,1-1 0,-1 1 0,1 0 0,0 0 0,0-1 0,0 1 0,0 0 0,1 0 0,-1-1 0,0 1 0,0 0 0,1 0 0,-1-1 0,1 1 0,-1 0 0,1 0 0,-1 0 0,1 0 0,0 0 0,0 0 0,-1 0 0,1 0 0,0 0 0,0 0 0,1-1 0,17-12 0,-13 10 0,-1 1 0,0-1 0,-1 0 0,1-1 0,6-8 0,1 1 0,-12 12 0,1 0 0,-1 0 0,0 0 0,0 0 0,1 0 0,-1 0 0,0 0 0,0 0 0,1 0 0,-1 0 0,0 0 0,0 0 0,1 0 0,-1 0 0,0 0 0,0 0 0,1 0 0,-1 0 0,0 0 0,0 0 0,1 0 0,-1 1 0,0-1 0,0 0 0,0 0 0,1 0 0,-1 0 0,0 1 0,0-1 0,0 0 0,0 0 0,1 1 0,0 2 0,1 0 0,-1 1 0,0-1 0,0 0 0,-1 1 0,2 6 0,19 186 0,-20-190 0,0-4 0,0 1 0,0-1 0,-1 1 0,0-1 0,1 0 0,-1 1 0,0-1 0,0 1 0,0-1 0,-1 1 0,1-1 0,0 0 0,-1 1 0,0-1 0,0 0 0,-1 4 0,2-6 0,-1 0 0,1 1 0,0-1 0,-1 0 0,1 0 0,-1 0 0,1 0 0,0 0 0,-1 0 0,1 0 0,-1 0 0,1 0 0,0 0 0,-1 0 0,1 0 0,-1 0 0,1-1 0,0 1 0,-1 0 0,1 0 0,0 0 0,-1 0 0,1-1 0,0 1 0,-1 0 0,1 0 0,0-1 0,-1 1 0,1 0 0,0-1 0,0 1 0,-1 0 0,1-1 0,0 1 0,0 0 0,0-1 0,-1 1 0,1-1 0,-9-15 0,5 4 0,0 1 0,1-1 0,0 0 0,1 0 0,-2-18 0,2-63 0,3 76 0,-1 14 0,-1-19 0,1-1 0,2 1 0,0-1 0,1 1 0,11-40 0,-13 61 0,-1-1 0,1 1 0,0-1 0,-1 0 0,1 1 0,0-1 0,0 1 0,0 0 0,0-1 0,0 1 0,0 0 0,0 0 0,1-1 0,-1 1 0,0 0 0,1 0 0,-1 1 0,3-2 0,-3 1 0,0 1 0,0 0 0,1 0 0,-1 0 0,0 0 0,1 0 0,-1 0 0,0 0 0,0 0 0,1 0 0,-1 1 0,0-1 0,0 1 0,0-1 0,1 1 0,-1-1 0,0 1 0,2 1 0,0 0 0,1 1 0,-1 0 0,0 0 0,0 1 0,0-1 0,-1 0 0,1 1 0,-1-1 0,0 1 0,0 0 0,0 0 0,2 8 0,-3-9-80,0 0 0,-1 1-1,1-1 1,-1 0 0,0 1-1,0-1 1,0 0 0,0 1-1,-1-1 1,1 0 0,-1 1 0,0-1-1,0 0 1,0 0 0,-1 1-1,-1 3 1,-2 0-6746</inkml:trace>
  <inkml:trace contextRef="#ctx0" brushRef="#br0" timeOffset="5201.83">1741 148 24575,'0'0'0,"0"0"0,0 0 0,0 0 0,1 0 0,-1 0 0,0 0 0,0 0 0,0 0 0,0 0 0,0 0 0,0 0 0,0-1 0,1 1 0,-1 0 0,0 0 0,0 0 0,0 0 0,0 0 0,0 0 0,0 0 0,0 0 0,0 0 0,0 0 0,0-1 0,0 1 0,1 0 0,-1 0 0,0 0 0,0 0 0,0 0 0,0 0 0,0 0 0,0-1 0,0 1 0,0 0 0,0 0 0,0 0 0,0 0 0,0 0 0,0 0 0,0-1 0,0 1 0,0 0 0,0 0 0,0 0 0,-1 0 0,1 0 0,0 0 0,0 0 0,0-1 0,0 1 0,0 0 0,0 0 0,0 0 0,0 0 0,0 0 0,0 0 0,0 0 0,-1 0 0,1 0 0,0 0 0,0 0 0,0-1 0,10-5 0,-6 7 0,-1-1 0,1 0 0,-1 1 0,0-1 0,1 1 0,-1 0 0,0 0 0,0 0 0,0 1 0,0-1 0,0 1 0,0 0 0,0 0 0,0 0 0,0 0 0,-1 0 0,1 0 0,-1 1 0,0-1 0,0 1 0,3 5 0,-3-6 0,0 0 0,0 0 0,-1 0 0,1 1 0,-1-1 0,0 0 0,0 1 0,0-1 0,0 1 0,0 0 0,0-1 0,-1 1 0,1 0 0,-1-1 0,0 1 0,0 0 0,0 0 0,0-1 0,0 1 0,-1 0 0,1-1 0,-1 1 0,0 0 0,1-1 0,-1 1 0,-1-1 0,0 3 0,2-4 0,0-1 0,-1 1 0,1-1 0,0 0 0,0 1 0,-1-1 0,1 0 0,0 0 0,0 1 0,-1-1 0,1 0 0,0 1 0,-1-1 0,1 0 0,-1 0 0,1 0 0,0 0 0,-1 1 0,1-1 0,0 0 0,-1 0 0,1 0 0,-1 0 0,1 0 0,0 0 0,-1 0 0,1 0 0,-1 0 0,1 0 0,0 0 0,-1 0 0,1 0 0,-1 0 0,-7-13 0,2-21 0,6 31 0,0 0 0,0 0 0,1-1 0,-1 1 0,1 0 0,-1 0 0,1 0 0,0 0 0,1 0 0,-1 0 0,0 1 0,1-1 0,-1 0 0,1 1 0,0-1 0,0 1 0,0-1 0,0 1 0,1 0 0,-1 0 0,4-3 0,1 2 0,-1-1 0,1 1 0,-1 1 0,1-1 0,0 1 0,0 0 0,0 1 0,9-2 0,-13 3 0,-1-1 0,0 1 0,0-1 0,0 1 0,0-1 0,0 0 0,0 0 0,0 0 0,2-1 0,-2 1 0,-3 4 0,-5 9 0,5-9 0,-1 1 0,1 0 0,0 0 0,0 0 0,0 0 0,0 0 0,1 0 0,-1 0 0,1 0 0,0 0 0,1 0 0,0 6 0,0-8 0,0 0 0,-1 1 0,1-1 0,0 0 0,1 0 0,-1-1 0,0 1 0,1 0 0,-1 0 0,1-1 0,-1 1 0,1 0 0,0-1 0,0 0 0,-1 1 0,1-1 0,0 0 0,0 0 0,0 0 0,0 0 0,1-1 0,-1 1 0,4 0 0,-3 0 0,0 0 0,0-1 0,0 1 0,-1-1 0,1 0 0,0 0 0,0 0 0,0 0 0,0-1 0,0 1 0,0-1 0,-1 0 0,1 0 0,3-1 0,-5 1 0,0 0 0,0 1 0,0-1 0,0 0 0,0 0 0,0 0 0,0 0 0,-1 0 0,1 0 0,0 0 0,-1 0 0,1 0 0,-1 0 0,1 0 0,-1 0 0,0-1 0,1 1 0,-1 0 0,0 0 0,0 0 0,0-1 0,0 1 0,0 0 0,0 0 0,0 0 0,0-1 0,0 1 0,-1 0 0,1 0 0,0 0 0,-1 0 0,1 0 0,-1-1 0,1 1 0,-1 0 0,-1-1 0,0-2 0,-1 0 0,1 1 0,-1 0 0,0-1 0,0 1 0,0 0 0,0 1 0,0-1 0,-5-2 0,4 2 0,1 1 0,-1-1 0,0-1 0,1 1 0,-6-8 0,8 10 0,1 0 0,0 0 0,-1 0 0,1 0 0,0 0 0,0 0 0,0-1 0,0 1 0,0 0 0,0 0 0,0 0 0,0 0 0,0 0 0,0-1 0,1 1 0,-1 0 0,1 0 0,-1 0 0,1 0 0,-1 0 0,1 0 0,-1 0 0,1 0 0,0 0 0,-1 1 0,1-1 0,0 0 0,0 0 0,0 0 0,0 1 0,1-2 0,-1 1 0,0 1 0,-1-1 0,1 0 0,0 1 0,0-1 0,0 1 0,-1-1 0,1 1 0,0-1 0,0 1 0,0 0 0,0-1 0,0 1 0,0 0 0,0 0 0,0 0 0,-1 0 0,1-1 0,0 1 0,0 1 0,0-1 0,0 0 0,0 0 0,0 0 0,0 0 0,0 1 0,0-1 0,0 0 0,0 1 0,-1-1 0,1 1 0,0-1 0,0 1 0,0-1 0,-1 1 0,2 1 0,2 4 0,0 1 0,1-1 0,0 0 0,0 0 0,0-1 0,0 1 0,11 7 0,-12-11 0,0 0 0,0 1 0,0-2 0,0 1 0,1 0 0,-1-1 0,1 0 0,-1 0 0,0 0 0,1 0 0,0-1 0,-1 0 0,1 0 0,5-1 0,-5 1 0,0-1 0,0 1 0,-1-2 0,1 1 0,0 0 0,-1-1 0,1 0 0,-1 0 0,6-3 0,-9 4 0,0 0 0,1 0 0,-1 0 0,0 0 0,1 0 0,-1-1 0,0 1 0,0-1 0,0 1 0,0 0 0,0-1 0,0 0 0,-1 1 0,1-1 0,0 1 0,-1-1 0,1 0 0,-1 0 0,0 1 0,1-1 0,-1 0 0,0 0 0,0 1 0,0-1 0,0 0 0,-1 0 0,1 1 0,-1-3 0,1 3 0,0 0 0,0-1 0,-1 1 0,1 0 0,0 0 0,-1 1 0,1-1 0,-1 0 0,1 0 0,-1 0 0,1 0 0,-1 0 0,1 0 0,-1 1 0,0-1 0,0 0 0,1 0 0,-1 1 0,0-1 0,0 0 0,0 1 0,0-1 0,1 1 0,-1 0 0,0-1 0,0 1 0,0-1 0,0 1 0,0 0 0,0 0 0,0 0 0,0 0 0,-1 0 0,1 0 0,0 0 0,0 0 0,0 0 0,0 0 0,0 0 0,0 1 0,0-1 0,0 0 0,0 1 0,0-1 0,-1 2 0,-2 0 0,0 0 0,1 0 0,-1 0 0,1 1 0,-1 0 0,1 0 0,0 0 0,0 0 0,-4 6 0,0 2-136,2 0-1,0 0 1,0 1-1,1 0 1,0 0-1,1 0 1,1 0-1,0 0 0,-1 21 1,3-16-6690</inkml:trace>
  <inkml:trace contextRef="#ctx0" brushRef="#br0" timeOffset="6761.82">158 1386 24575,'-1'0'0,"1"0"0,0 0 0,0-1 0,0 1 0,0 0 0,0 0 0,0 0 0,0 0 0,0-1 0,0 1 0,0 0 0,0 0 0,1 0 0,-1-1 0,0 1 0,0 0 0,0 0 0,0 0 0,0 0 0,0-1 0,0 1 0,0 0 0,0 0 0,1 0 0,-1 0 0,0 0 0,0-1 0,0 1 0,0 0 0,0 0 0,1 0 0,-1 0 0,0 0 0,0 0 0,0 0 0,1 0 0,-1 0 0,0 0 0,0 0 0,0 0 0,0 0 0,1 0 0,-1 0 0,0 0 0,0 0 0,0 0 0,1 0 0,-1 0 0,0 0 0,0 0 0,0 0 0,0 0 0,1 0 0,-1 0 0,0 0 0,0 0 0,0 0 0,0 1 0,1-1 0,-1 0 0,0 0 0,0 0 0,0 0 0,0 0 0,0 1 0,0-1 0,1 0 0,9 12 0,9 20 0,-2 2 0,-2 0 0,-1 0 0,15 59 0,-13-42 0,26 60 0,-28-86 0,-4-14 0,-10-11 0,0 0 0,0 0 0,0 0 0,1 1 0,-1-1 0,0 0 0,0 0 0,0 0 0,0 0 0,1 0 0,-1 0 0,0 0 0,0 1 0,0-1 0,1 0 0,-1 0 0,0 0 0,0 0 0,0 0 0,1 0 0,-1 0 0,0 0 0,0 0 0,0 0 0,1 0 0,-1 0 0,0 0 0,0 0 0,0-1 0,1 1 0,-1 0 0,0 0 0,0 0 0,0 0 0,0 0 0,1 0 0,-1 0 0,0 0 0,0-1 0,0 1 0,1 0 0,-1-1 0,0 0 0,0 0 0,1 0 0,-1 0 0,0 0 0,0 0 0,0 0 0,0 0 0,0 0 0,0 0 0,0 0 0,-1 0 0,1 0 0,0 0 0,0 0 0,-1 0 0,1 0 0,-1 0 0,0-1 0,-11-20 0,9 18 0,-14-24 0,1-1 0,1-1 0,1 0 0,2-1 0,-8-33 0,8 18 0,-6-52 0,16 83 0,0-1 0,1 1 0,1 0 0,1 0 0,0-1 0,1 1 0,6-24 0,-7 37 0,0-1 0,-1 1 0,1-1 0,1 1 0,-1-1 0,0 1 0,1 0 0,-1-1 0,1 1 0,-1 0 0,1 0 0,0 0 0,0 0 0,0 1 0,4-4 0,-5 5 0,1-1 0,0 0 0,0 1 0,0-1 0,-1 1 0,1-1 0,0 1 0,0 0 0,0 0 0,0 0 0,0 0 0,0 0 0,-1 0 0,1 0 0,0 1 0,0-1 0,2 2 0,1-1 0,-1 1 0,0 1 0,0-1 0,0 1 0,0 0 0,-1-1 0,1 2 0,-1-1 0,1 0 0,-1 1 0,0-1 0,0 1 0,-1 0 0,1 0 0,-1 0 0,2 6 0,5 16-1365,-3-1-5461</inkml:trace>
  <inkml:trace contextRef="#ctx0" brushRef="#br0" timeOffset="6930.89">247 1574 24575,'2'-3'0,"2"0"0,6-7 0,6-1 0,6-2 0,2 0 0,-1-1 0,-5 2-8191</inkml:trace>
  <inkml:trace contextRef="#ctx0" brushRef="#br0" timeOffset="7308.94">472 1409 24575,'1'-1'0,"-1"1"0,0 0 0,0 0 0,0-1 0,0 1 0,0 0 0,0-1 0,0 1 0,0 0 0,0 0 0,0-1 0,0 1 0,0 0 0,0-1 0,0 1 0,0 0 0,-1 0 0,1-1 0,0 1 0,0 0 0,0 0 0,0-1 0,0 1 0,-1 0 0,1 0 0,0 0 0,0-1 0,0 1 0,-1 0 0,1 0 0,0 0 0,0-1 0,-1 1 0,1 0 0,0 0 0,0 0 0,-1 0 0,1 0 0,0 0 0,-1 0 0,1 0 0,0 0 0,0 0 0,-1 0 0,1 0 0,0 0 0,-1 0 0,1 0 0,0 0 0,0 0 0,-1 0 0,1 0 0,0 0 0,0 0 0,-1 0 0,1 0 0,0 1 0,0-1 0,-1 0 0,1 0 0,-14 14 0,11-7 0,1-1 0,0 1 0,0 0 0,0 0 0,0 7 0,2-12 0,-1 0 0,1 0 0,0 1 0,0-1 0,0 0 0,0 0 0,0 0 0,0 0 0,1 0 0,-1 1 0,1-1 0,-1 0 0,1 0 0,0 0 0,0 0 0,0 0 0,0-1 0,0 1 0,0 0 0,3 2 0,-4-4 0,0 1 0,1-1 0,-1 0 0,0 1 0,1-1 0,-1 0 0,1 0 0,-1 1 0,0-1 0,1 0 0,-1 0 0,1 0 0,-1 0 0,0 0 0,1 0 0,-1 0 0,1 0 0,-1 0 0,1 0 0,-1 0 0,1 0 0,-1 0 0,0 0 0,1 0 0,-1 0 0,1 0 0,-1 0 0,1 0 0,-1-1 0,0 1 0,1 0 0,0-1 0,7-14 0,-3-20 0,-5 34 0,-1 0 0,1 1 0,0-1 0,0 1 0,0-1 0,0 1 0,0-1 0,0 0 0,0 1 0,1-1 0,-1 1 0,0-1 0,0 1 0,0-1 0,0 1 0,1-1 0,-1 1 0,0-1 0,1 1 0,-1-1 0,0 1 0,1-1 0,-1 1 0,0-1 0,1 1 0,-1 0 0,1-1 0,-1 1 0,2-1 0,-1 1 0,0 1 0,0-1 0,-1 0 0,1 0 0,0 1 0,0-1 0,0 1 0,0-1 0,0 1 0,0-1 0,-1 1 0,1-1 0,0 1 0,0 0 0,0 1 0,31 39 0,-26-33 0,-5-6-73,2 3-142,1-1-1,-1 0 1,1 1 0,0-1-1,8 6 1,-5-5-6611</inkml:trace>
  <inkml:trace contextRef="#ctx0" brushRef="#br0" timeOffset="7545.18">563 1184 24575,'0'2'0,"2"7"0,2 5 0,6 6 0,6 9 0,3 8 0,-2 3 0,0-1 0,-2-2 0,-1-5 0,-2-5 0,-3-9 0,-3-9 0,-3-11 0,-2-5-8191</inkml:trace>
  <inkml:trace contextRef="#ctx0" brushRef="#br0" timeOffset="7841.88">781 1274 24575,'-3'-7'0,"-2"11"0,-3 12 0,6-11 0,1 1 0,0-1 0,0 0 0,1 0 0,-1 1 0,2 9 0,-1-13 0,0 0 0,0-1 0,1 1 0,-1-1 0,1 1 0,-1-1 0,1 0 0,0 1 0,-1-1 0,1 1 0,0-1 0,0 0 0,0 0 0,0 1 0,0-1 0,0 0 0,1 0 0,-1 0 0,0 0 0,0-1 0,1 1 0,-1 0 0,1 0 0,-1-1 0,1 1 0,-1-1 0,4 1 0,-3 0 0,1 0 0,0-1 0,0 1 0,-1 0 0,1 1 0,-1-1 0,1 0 0,-1 1 0,0-1 0,1 1 0,-1 0 0,0 0 0,0 0 0,0 0 0,0 0 0,2 4 0,-3-5 0,-1 0 0,1 1 0,-1-1 0,0 0 0,1 1 0,-1-1 0,0 1 0,0-1 0,0 0 0,0 1 0,0-1 0,0 1 0,0-1 0,-1 0 0,1 1 0,0-1 0,-1 1 0,1-1 0,-1 0 0,0 0 0,1 1 0,-1-1 0,0 0 0,0 0 0,1 0 0,-1 0 0,0 0 0,0 0 0,0 0 0,-1 0 0,1 0 0,0 0 0,0 0 0,-3 0 0,4 0-72,-1 0 1,0-1-1,0 1 0,0-1 0,0 1 0,0-1 0,0 1 0,0-1 1,0 0-1,0 1 0,0-1 0,-1 0 0,1 0 0,0 0 0,0 0 1,0 0-1,0 0 0,-2 0 0,-4-4-6754</inkml:trace>
  <inkml:trace contextRef="#ctx0" brushRef="#br0" timeOffset="8171.16">930 1319 24575,'5'-5'0,"-1"1"0,-1-1 0,1 0 0,-1 0 0,5-9 0,-7 12 0,0 0 0,0 0 0,0 0 0,-1 0 0,1 0 0,0 0 0,-1 0 0,0 0 0,1 0 0,-1 0 0,0-1 0,0 1 0,0 0 0,-1 0 0,1 0 0,0 0 0,-1-1 0,-1-2 0,2 4 0,0 1 0,0-1 0,0 1 0,-1-1 0,1 1 0,0 0 0,0-1 0,-1 1 0,1-1 0,0 1 0,-1 0 0,1-1 0,-1 1 0,1 0 0,0-1 0,-1 1 0,1 0 0,-1 0 0,1 0 0,-1-1 0,1 1 0,-1 0 0,1 0 0,-1 0 0,1 0 0,-1 0 0,1 0 0,-1 0 0,0 0 0,-12 9 0,10-5 0,0 0 0,0 0 0,1 0 0,-1 0 0,-1 6 0,3-7 0,0 0 0,0 0 0,0 0 0,1 0 0,-1 0 0,1 0 0,0 0 0,-1 0 0,2 0 0,-1 0 0,0 0 0,1 0 0,-1 0 0,1 0 0,0 0 0,0 0 0,0 0 0,0 0 0,1 0 0,-1-1 0,4 6 0,-3-6 0,1 1 0,-1-1 0,1 0 0,0 0 0,0 0 0,0 0 0,0-1 0,0 1 0,0-1 0,0 0 0,0 1 0,0-1 0,1-1 0,-1 1 0,0-1 0,1 1 0,-1-1 0,0 0 0,1 0 0,3-1 0,-3 1-80,0-1 0,1 0-1,-1 0 1,0 0 0,0-1-1,0 1 1,0-1 0,0 0-1,0 0 1,0 0 0,-1-1 0,1 0-1,-1 1 1,1-1 0,-1 0-1,4-6 1,4-5-6746</inkml:trace>
  <inkml:trace contextRef="#ctx0" brushRef="#br0" timeOffset="8339.16">1246 1176 24575,'2'-1'0,"5"-4"0,4-2 0,7-2 0,4 1 0,5-1 0,1-3 0,-5 0-8191</inkml:trace>
  <inkml:trace contextRef="#ctx0" brushRef="#br0" timeOffset="8774.51">1816 816 24575,'0'-1'0,"0"1"0,0 0 0,0-1 0,0 1 0,0-1 0,-1 1 0,1-1 0,0 1 0,0-1 0,0 1 0,-1 0 0,1-1 0,0 1 0,-1 0 0,1-1 0,0 1 0,-1 0 0,1-1 0,0 1 0,-1 0 0,1 0 0,-1-1 0,1 1 0,-1 0 0,1 0 0,0 0 0,-1 0 0,1-1 0,-1 1 0,1 0 0,-1 0 0,1 0 0,-1 0 0,1 0 0,-1 0 0,1 0 0,-1 0 0,1 0 0,-1 1 0,1-1 0,-1 0 0,1 0 0,0 0 0,-1 1 0,1-1 0,-1 0 0,-24 10 0,24-9 0,-123 56 0,107-53 0,17-3 0,0-1 0,-1 0 0,1 0 0,0 0 0,0 0 0,-1 0 0,1 1 0,0-1 0,0 0 0,-1 0 0,1 0 0,0 0 0,0 0 0,-1 0 0,1 0 0,0 0 0,-1 0 0,1 0 0,0 0 0,0 0 0,-1 0 0,1 0 0,0 0 0,0-1 0,-1 1 0,1 0 0,0 0 0,0 0 0,-1 0 0,1 0 0,0-1 0,0 1 0,0 0 0,-1 0 0,1 0 0,0-1 0,0 1 0,0 0 0,0 0 0,0-1 0,-1 1 0,1 0 0,0 0 0,0-1 0,0 1 0,0 0 0,0 0 0,0-1 0,0 1 0,0 0 0,0 0 0,0-1 0,0 1 0,0-1 0,0 1 0,1-1 0,-1 1 0,0-1 0,1 1 0,-1-1 0,1 1 0,-1-1 0,1 1 0,-1-1 0,1 1 0,-1 0 0,1-1 0,-1 1 0,1 0 0,0 0 0,-1-1 0,1 1 0,-1 0 0,1 0 0,0 0 0,-1 0 0,1-1 0,0 1 0,-1 0 0,1 0 0,0 0 0,-1 1 0,1-1 0,0 0 0,-1 0 0,1 0 0,-1 0 0,1 1 0,0-1 0,-1 0 0,1 0 0,-1 1 0,1-1 0,-1 1 0,2 0 0,1 1 0,0 0 0,0 0 0,0 0 0,0 0 0,0 0 0,3 5 0,-2-1 0,0 0 0,-1 0 0,1 0 0,-1 0 0,-1 0 0,1 1 0,-1-1 0,-1 1 0,2 8 0,0 7 0,0 35 0,-4-39 0,2 0 0,1 1 0,3 17 0,-5-35 0,0 1 0,1-1 0,-1 1 0,0-1 0,1 1 0,-1-1 0,1 0 0,0 1 0,-1-1 0,1 1 0,0-1 0,0 0 0,0 0 0,0 1 0,0-1 0,0 0 0,0 0 0,0 0 0,1 0 0,-1 0 0,0 0 0,0-1 0,1 1 0,-1 0 0,1-1 0,-1 1 0,1-1 0,-1 1 0,1-1 0,-1 0 0,1 0 0,-1 1 0,1-1 0,-1 0 0,1 0 0,-1-1 0,1 1 0,-1 0 0,1 0 0,-1-1 0,1 1 0,-1-1 0,3 0 0,0-1 0,0 0 0,0 0 0,0-1 0,0 1 0,0-1 0,0 0 0,-1 0 0,1 0 0,-1 0 0,0-1 0,0 1 0,0-1 0,3-6 0,2-10-1365,-2 2-5461</inkml:trace>
  <inkml:trace contextRef="#ctx0" brushRef="#br0" timeOffset="8947.32">1689 1049 24575,'1'0'0,"6"-3"0,5 0 0,5-4 0,4-1 0,1-4 0,0-2 0,-4 0-8191</inkml:trace>
  <inkml:trace contextRef="#ctx0" brushRef="#br0" timeOffset="9291.81">1846 928 24575,'0'5'0,"0"0"0,0-1 0,1 1 0,-1 0 0,1 0 0,0-1 0,1 1 0,-1-1 0,1 1 0,0-1 0,4 7 0,-5-9 0,1 0 0,0 1 0,0-1 0,1 0 0,-1 0 0,0 0 0,1-1 0,-1 1 0,1 0 0,-1-1 0,1 0 0,0 1 0,0-1 0,0 0 0,-1-1 0,1 1 0,0 0 0,0-1 0,5 1 0,-5-2 0,0 1 0,0 0 0,1-1 0,-1 0 0,0 1 0,0-1 0,0-1 0,0 1 0,0 0 0,0-1 0,4-2 0,-6 3 0,0 1 0,0-1 0,0 1 0,-1-1 0,1 1 0,0-1 0,0 0 0,0 1 0,-1-1 0,1 0 0,0 0 0,-1 0 0,1 1 0,-1-1 0,1 0 0,-1 0 0,1 0 0,-1 0 0,0 0 0,0 0 0,1 0 0,-1 0 0,0 0 0,0 0 0,0 0 0,0 0 0,0 0 0,0 0 0,0 0 0,0 0 0,0 0 0,-1 0 0,1 0 0,0 0 0,-1 0 0,1 0 0,-1 0 0,1 0 0,-1 0 0,0 0 0,0 0 0,1 0 0,-1 0 0,0 1 0,0-1 0,1 0 0,-1 1 0,0-1 0,0 0 0,0 1 0,0 0 0,0-1 0,0 1 0,0-1 0,0 1 0,0 0 0,0 0 0,0 0 0,0-1 0,0 1 0,0 0 0,0 0 0,-1 1 0,1-1 0,0 0 0,0 0 0,0 0 0,0 1 0,0-1 0,0 0 0,0 1 0,0-1 0,0 1 0,1-1 0,-1 1 0,0 0 0,0-1 0,0 1 0,0 0 0,1 0 0,-1-1 0,-1 3 0,-1 0 0,0 0 0,1 1 0,-1-1 0,1 1 0,-1 0 0,1-1 0,0 1 0,1 0 0,-2 5 0,2-7-114,0 0 1,1 1-1,0-1 0,0 1 0,0-1 1,0 0-1,0 1 0,0-1 0,0 1 1,1-1-1,1 5 0,3 4-6712</inkml:trace>
  <inkml:trace contextRef="#ctx0" brushRef="#br0" timeOffset="9680.04">2056 913 24575,'0'-3'-192,"0"-1"0,0 0-1,-1 1 1,0-1 0,1 1-1,-1-1 1,0 1-1,-1-1 1,-2-4 0,4 7 229,0 1 1,-1-1-1,1 1 1,0-1-1,-1 1 1,1 0-1,0-1 0,-1 1 1,1 0-1,0-1 1,-1 1-1,1 0 1,-1 0-1,1-1 1,0 1-1,-1 0 1,1 0-1,-1 0 0,1-1 1,-1 1-1,1 0 1,-1 0-1,1 0 1,-1 0-1,1 0 1,-1 0-1,0 0 1,0 1-31,0 0 1,-1-1-1,1 1 0,0 0 1,0 0-1,0 0 1,0 0-1,0 0 1,0 0-1,0 0 1,0 0-1,1 0 1,-1 0-1,0 0 1,0 2-1,-1 1 38,1-1-1,-1 1 1,1 0 0,0-1-1,0 1 1,0 0-1,0 0 1,1-1 0,0 1-1,0 6 1,0-8-35,0 0 0,0-1-1,0 1 1,0 0 0,1-1 0,-1 1-1,1-1 1,-1 1 0,1-1 0,0 1 0,-1-1-1,1 1 1,0-1 0,0 0 0,0 1 0,0-1-1,0 0 1,1 0 0,-1 1 0,0-1 0,0 0-1,1 0 1,-1-1 0,1 1 0,-1 0-1,3 1 1,-3-2-10,0 0 0,0 0 0,-1 0 0,1 0 0,0 0 0,0 0 0,-1 0 0,1 0 0,0 0 0,-1-1 0,1 1 0,0 0 0,0 0 0,-1-1 0,1 1 0,0 0 0,-1-1 0,1 1 0,-1 0 0,1-1 0,-1 1 0,1-1 0,0 1 0,-1-1 0,0 0 0,1 1 0,-1-1 0,1 1 0,-1-2 0,12-22 0,-9 16 0,38 42 0,-26-29-1365,0-3-5461</inkml:trace>
  <inkml:trace contextRef="#ctx0" brushRef="#br0" timeOffset="10099.15">2244 801 24575,'-2'0'0,"-1"1"0,1 0 0,0-1 0,0 1 0,0 0 0,0 0 0,0 0 0,0 0 0,0 0 0,0 1 0,0-1 0,0 1 0,1-1 0,-1 1 0,0 0 0,1-1 0,0 1 0,-1 0 0,1 0 0,0 0 0,0 0 0,0 0 0,0 0 0,0 1 0,1-1 0,-2 4 0,2-4 0,-1-1 0,0 1 0,1 0 0,0-1 0,-1 1 0,1 0 0,0-1 0,0 1 0,0 0 0,0 0 0,0-1 0,0 1 0,1 0 0,-1-1 0,0 1 0,1 0 0,-1-1 0,1 1 0,0-1 0,0 1 0,-1-1 0,1 1 0,0-1 0,0 1 0,1-1 0,-1 0 0,0 0 0,0 1 0,1-1 0,-1 0 0,0 0 0,1 0 0,-1 0 0,1-1 0,2 2 0,-1-1 0,1 0 0,-1 0 0,1-1 0,0 1 0,-1-1 0,1 0 0,0 0 0,0 0 0,-1 0 0,1-1 0,-1 1 0,1-1 0,0 0 0,-1 0 0,1-1 0,-1 1 0,0-1 0,1 0 0,-1 1 0,4-4 0,-4 1 0,1 1 0,-1-1 0,0 1 0,-1-1 0,1 0 0,0 0 0,-1 0 0,0 0 0,0-1 0,-1 1 0,1 0 0,-1-1 0,0 1 0,0-1 0,1-8 0,0-21 0,-1-1 0,-1 1 0,-6-39 0,4 68 0,1 16 0,1 22 0,3-17-227,1 0-1,0 0 1,1 0-1,0-1 1,10 19-1,-6-15-6598</inkml:trace>
  <inkml:trace contextRef="#ctx0" brushRef="#br0" timeOffset="10285.56">2326 711 24575,'2'-3'0,"2"0"0,5-3 0,3 0 0,2-2 0,2 1 0,0 2 0,-2-2 0,-2 1 0,-2-1 0,-3 1-8191</inkml:trace>
</inkml:ink>
</file>

<file path=xl/ink/ink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31:06.706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0 249 24575,'0'-8'0,"1"0"0,0-1 0,0 1 0,0 0 0,1 0 0,5-13 0,-7 20 0,1-1 0,-1 1 0,1-1 0,0 1 0,0 0 0,0 0 0,0-1 0,0 1 0,0 0 0,0 0 0,0 0 0,0 0 0,1 0 0,-1 0 0,0 0 0,1 0 0,1 0 0,-1 0 0,-1 1 0,1 0 0,0 0 0,-1 0 0,1 0 0,0 1 0,-1-1 0,1 0 0,0 1 0,-1-1 0,1 1 0,-1-1 0,1 1 0,-1 0 0,1 0 0,-1-1 0,1 1 0,-1 0 0,0 0 0,2 2 0,6 5 0,-1 1 0,-1-1 0,1 1 0,-2 0 0,1 1 0,-1 0 0,-1 0 0,1 0 0,5 19 0,1 7 0,12 59 0,-16-57 0,-2-1 0,-2 1 0,0 50 0,-6-70 0,2-18 0,0 0 0,0 0 0,0 1 0,0-1 0,-1 0 0,1 0 0,0 0 0,0 0 0,0 0 0,0 0 0,0 1 0,0-1 0,0 0 0,0 0 0,0 0 0,0 0 0,0 0 0,0 0 0,-1 0 0,1 0 0,0 1 0,0-1 0,0 0 0,0 0 0,0 0 0,0 0 0,0 0 0,-1 0 0,1 0 0,0 0 0,0 0 0,0 0 0,0 0 0,0 0 0,-1 0 0,1 0 0,0 0 0,0 0 0,0 0 0,0 0 0,0 0 0,0 0 0,-1 0 0,1 0 0,0 0 0,0 0 0,0 0 0,0-1 0,-2 0 0,1-1 0,0 0 0,0 0 0,0 0 0,1-1 0,-1 1 0,0 0 0,1 0 0,-1 0 0,1-1 0,0-3 0,-2-21 0,2 0 0,1 0 0,6-38 0,22-81 0,-15 83 0,3 0 0,28-66 0,-43 123 0,13-26 0,-14 30 0,0 1 0,0 0 0,-1 0 0,1-1 0,0 1 0,0 0 0,0 0 0,1 0 0,-1 0 0,0 0 0,0 0 0,0 1 0,1-1 0,-1 0 0,1 0 0,-1 1 0,2-1 0,-2 1 0,0 0 0,0 0 0,0 0 0,0 0 0,0 0 0,0 1 0,-1-1 0,1 0 0,0 0 0,0 1 0,0-1 0,0 1 0,-1-1 0,1 1 0,0-1 0,0 1 0,-1-1 0,1 1 0,0 0 0,-1-1 0,1 1 0,-1 0 0,1 0 0,-1-1 0,1 2 0,11 24 0,-12-24 0,25 82-300,-19-59-765,9 34-5761</inkml:trace>
  <inkml:trace contextRef="#ctx0" brushRef="#br0" timeOffset="1204.51">511 474 24575,'0'-20'0,"1"14"0,0 0 0,-1 0 0,0 0 0,0 1 0,-1-1 0,1 0 0,-1 0 0,-1 1 0,1-1 0,-3-5 0,4 11 0,0-1 0,-1 1 0,1-1 0,-1 1 0,1-1 0,-1 1 0,1-1 0,-1 1 0,1 0 0,-1-1 0,1 1 0,-1 0 0,1-1 0,-1 1 0,0 0 0,1 0 0,-1 0 0,1 0 0,-1-1 0,0 1 0,1 0 0,-1 0 0,1 0 0,-1 0 0,0 0 0,1 1 0,-1-1 0,0 0 0,1 0 0,-1 0 0,1 0 0,-1 1 0,1-1 0,-1 0 0,0 1 0,1-1 0,-1 0 0,1 1 0,-1-1 0,1 0 0,0 1 0,-1-1 0,1 1 0,-1-1 0,1 2 0,-20 23 0,16-16 0,-1 1 0,-5 19 0,9-26 0,0 1 0,0-1 0,0 1 0,1-1 0,-1 1 0,1-1 0,0 1 0,0 0 0,0-1 0,1 1 0,0-1 0,0 5 0,-1-8 0,0 1 0,0-1 0,0 0 0,1 1 0,-1-1 0,0 1 0,0-1 0,0 0 0,0 1 0,0-1 0,1 1 0,-1-1 0,0 0 0,0 1 0,1-1 0,-1 0 0,0 1 0,0-1 0,1 0 0,-1 0 0,0 1 0,1-1 0,-1 0 0,0 0 0,1 0 0,-1 1 0,1-1 0,-1 0 0,0 0 0,1 0 0,-1 0 0,1 0 0,-1 0 0,0 0 0,1 0 0,-1 0 0,1 0 0,0 0 0,10-12 0,-10 12 0,-1-1 0,1 0 0,0 0 0,-1 0 0,1 0 0,0 1 0,-1-1 0,1 0 0,0 1 0,0-1 0,-1 1 0,1-1 0,0 1 0,0-1 0,0 1 0,2-1 0,2 2 0,0 0 0,0 1 0,0-1 0,0 1 0,0 1 0,4 2 0,-4-2 0,1-1 0,-1 1 0,0-1 0,10 2 0,-13-3 0,1-1 0,-1 0 0,0 0 0,0 0 0,1 0 0,-1 0 0,0 0 0,0-1 0,0 1 0,1-1 0,-1 1 0,0-1 0,0 0 0,0 0 0,0 0 0,2-2 0,1 0 0,-1-1 0,0 0 0,-1 1 0,1-2 0,-1 1 0,1 0 0,-1-1 0,0 1 0,-1-1 0,1 0 0,-1 0 0,0 0 0,0 0 0,-1-1 0,2-10 0,1-9 0,-1-1 0,0-28 0,-2 27 0,0-80 0,-5 165 0,1-1 0,11 112 0,-7-163 0,0 0 0,1 0 0,0 0 0,0 0 0,0-1 0,1 1 0,-1 0 0,1-1 0,6 8 0,-8-11 0,0-1 0,0 0 0,0 0 0,0 1 0,0-1 0,1 0 0,-1 0 0,0 0 0,0-1 0,1 1 0,-1 0 0,0 0 0,1-1 0,-1 1 0,1-1 0,-1 1 0,1-1 0,-1 0 0,1 1 0,-1-1 0,1 0 0,-1 0 0,1 0 0,0 0 0,-1 0 0,1-1 0,-1 1 0,1 0 0,-1-1 0,1 1 0,-1-1 0,0 1 0,1-1 0,-1 0 0,1 0 0,-1 0 0,0 1 0,0-1 0,0 0 0,1-1 0,1-1 0,0-1 0,0 0 0,1-1 0,-1 0 0,-1 1 0,1-1 0,-1 0 0,0 0 0,0 0 0,2-7 0,-2 5 0,0 0 0,1 0 0,0 1 0,4-7 0,-6 13 0,0 1 0,0 0 0,0-1 0,0 1 0,0 0 0,0 0 0,0 0 0,-1 0 0,1 0 0,0 0 0,0 0 0,-1 0 0,1 0 0,-1 0 0,1 1 0,0 0 0,10 15 0,-10-15 0,0-1 0,0 0 0,0 0 0,1 0 0,-1 0 0,0 0 0,0-1 0,0 1 0,1 0 0,-1 0 0,1-1 0,-1 1 0,0-1 0,1 1 0,-1-1 0,1 0 0,-1 0 0,1 1 0,-1-1 0,1 0 0,-1 0 0,1 0 0,-1-1 0,1 1 0,-1 0 0,1 0 0,1-2 0,-1 1 0,0 0 0,0-1 0,0 0 0,-1 1 0,1-1 0,0 0 0,-1 0 0,0 0 0,1 0 0,-1 0 0,0 0 0,0 0 0,0 0 0,0-1 0,1-2 0,-2 6 0,0 0 0,0 0 0,0-1 0,1 1 0,-1 0 0,0 0 0,1-1 0,-1 1 0,1 0 0,-1 0 0,1-1 0,-1 1 0,1-1 0,-1 1 0,1 0 0,0-1 0,-1 1 0,1-1 0,0 1 0,-1-1 0,1 0 0,0 1 0,0-1 0,-1 0 0,1 1 0,0-1 0,0 0 0,0 0 0,-1 0 0,1 0 0,2 0 0,0 1 0,1 0 0,-1 0 0,1-1 0,-1 0 0,1 1 0,-1-1 0,6-1 0,-4-1 0,0 0 0,-1 0 0,1 0 0,-1 0 0,6-5 0,-6 4 0,0 1 0,1-1 0,-1 1 0,1 0 0,7-3 0,-1 3 0,-3 0 0,1 0 0,-1 0 0,13-6 0,-20 8 0,0-1 0,0 1 0,1-1 0,-1 0 0,0 1 0,0-1 0,0 0 0,0 0 0,0 0 0,0 0 0,0 0 0,0 0 0,0 0 0,0 0 0,0 0 0,-1 0 0,1 0 0,0-1 0,-1 1 0,1 0 0,-1-1 0,0 1 0,1 0 0,-1-1 0,0 1 0,0 0 0,0-1 0,0 1 0,0-2 0,0 2 0,0 1 0,0-1 0,0 0 0,0 0 0,0 0 0,-1 1 0,1-1 0,0 0 0,-1 0 0,1 1 0,0-1 0,-1 0 0,1 1 0,-1-1 0,1 0 0,-1 1 0,0-1 0,1 1 0,-1-1 0,1 0 0,-1 1 0,0 0 0,1-1 0,-1 1 0,0-1 0,0 1 0,1 0 0,-1 0 0,0-1 0,0 1 0,0 0 0,1 0 0,-1 0 0,0 0 0,0 0 0,0 0 0,0 0 0,1 0 0,-1 0 0,-1 1 0,-1-1 0,1 1 0,0 0 0,0 0 0,-1 0 0,1 0 0,0 0 0,0 0 0,0 0 0,0 1 0,0-1 0,0 1 0,-2 2 0,1 0 0,0 0 0,0 0 0,1 1 0,0-1 0,-1 1 0,2-1 0,-1 1 0,0 0 0,1 0 0,0 0 0,0-1 0,0 1 0,1 7 0,0-9 0,0 0 0,0 0 0,0 0 0,1 0 0,-1 0 0,1 0 0,0 0 0,0 0 0,0 0 0,1-1 0,-1 1 0,0 0 0,1-1 0,0 1 0,0-1 0,0 0 0,0 1 0,0-1 0,0 0 0,0 0 0,1 0 0,-1-1 0,4 3 0,3 0-195,1 0 0,-1 0 0,1-1 0,1-1 0,-1 1 0,16 0 0,0 0-6631</inkml:trace>
  <inkml:trace contextRef="#ctx0" brushRef="#br0" timeOffset="1363.44">1291 527 24575,'0'1'0,"-1"1"0,-1 2 0,1 6 0,-3 3 0,0 3 0,0 1 0,-2-1 0,1 1 0,-2-3 0,0-5-8191</inkml:trace>
</inkml:ink>
</file>

<file path=xl/ink/ink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30:59.668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8 758 24575,'-4'0'0,"0"0"0,5 0 0,7 0 0,8-5 0,10-2 0,9-4 0,7-1 0,5-2 0,-1 1 0,-6 3 0,-9 5 0,-10 5 0,-9 7 0,-6 2-8191</inkml:trace>
  <inkml:trace contextRef="#ctx0" brushRef="#br0" timeOffset="194.19">91 923 24575,'5'-1'0,"8"-3"0,8-5 0,10-5 0,5-2 0,1 2 0,-2 0 0,-3 3 0,-7 3-8191</inkml:trace>
  <inkml:trace contextRef="#ctx0" brushRef="#br0" timeOffset="443.27">503 541 24575,'0'-3'0,"3"-1"0,3 1 0,4 3 0,6 7 0,3 8 0,1 8 0,1 5 0,-1 0 0,0 1 0,-1-1 0,-2-4 0,0-6 0,1-5 0,-4-6-8191</inkml:trace>
  <inkml:trace contextRef="#ctx0" brushRef="#br0" timeOffset="661.19">736 518 24575,'-5'1'0,"-2"5"0,-3 7 0,-1 8 0,-2 8 0,-4 8 0,-2 7 0,1 3 0,0 0 0,2-2 0,4-8 0,4-8 0,4-9 0,4-8 0,4-11 0</inkml:trace>
  <inkml:trace contextRef="#ctx0" brushRef="#br0" timeOffset="930.45">804 135 24575,'0'1'0,"0"5"0,3 8 0,2 12 0,0 10 0,-1 13 0,3 11 0,-1 8 0,0 4 0,-1-3 0,1-5 0,1-7 0,1-10 0,0-11 0,1-11 0,3-10 0,1-7 0,-1-5-8191</inkml:trace>
  <inkml:trace contextRef="#ctx0" brushRef="#br0" timeOffset="1433.24">1134 548 24575,'-1'-3'0,"0"0"0,-1 1 0,1-1 0,0 0 0,-1 1 0,0-1 0,0 1 0,0 0 0,0 0 0,0 0 0,0 0 0,0 0 0,-1 0 0,1 0 0,-1 1 0,1-1 0,-1 1 0,0 0 0,1-1 0,-6 0 0,6 1 0,0 1 0,0 0 0,0 0 0,-1-1 0,1 1 0,0 1 0,0-1 0,0 0 0,0 0 0,0 1 0,0-1 0,0 1 0,0-1 0,0 1 0,1 0 0,-1 0 0,0 0 0,0 0 0,1 0 0,-1 0 0,0 1 0,1-1 0,-1 1 0,1-1 0,0 1 0,-1-1 0,1 1 0,0 0 0,0-1 0,-2 4 0,0 4 0,-1-1 0,2 1 0,-1 0 0,1 0 0,0 0 0,1 0 0,0 0 0,0 0 0,1 0 0,0 0 0,2 15 0,-1-22 0,-1 0 0,1 0 0,-1-1 0,1 1 0,0 0 0,0-1 0,-1 1 0,1-1 0,0 1 0,1-1 0,-1 1 0,0-1 0,0 0 0,1 1 0,-1-1 0,0 0 0,1 0 0,-1 0 0,1 0 0,0 0 0,-1 0 0,1-1 0,0 1 0,-1 0 0,1-1 0,0 0 0,0 1 0,0-1 0,2 0 0,-2 0 0,1 0 0,-1 0 0,1-1 0,-1 1 0,1-1 0,-1 0 0,1 1 0,-1-1 0,1 0 0,-1-1 0,0 1 0,0 0 0,0-1 0,1 1 0,-1-1 0,-1 0 0,1 1 0,0-1 0,0 0 0,1-3 0,1-1 0,-1 0 0,0-1 0,0 1 0,-1-1 0,1 0 0,0-8 0,4-10 0,-7 24 0,1 1 0,-1-1 0,0 1 0,0-1 0,1 1 0,-1 0 0,0-1 0,0 1 0,1-1 0,-1 1 0,1 0 0,-1-1 0,0 1 0,1 0 0,-1-1 0,1 1 0,-1 0 0,1 0 0,-1-1 0,1 1 0,-1 0 0,1 0 0,-1 0 0,1 0 0,-1-1 0,1 1 0,-1 0 0,1 0 0,-1 0 0,1 0 0,-1 0 0,1 1 0,-1-1 0,1 0 0,-1 0 0,1 0 0,-1 0 0,1 0 0,-1 1 0,1-1 0,-1 0 0,1 1 0,0-1 0,25 19 0,-15-11 0,-2-3 0,-1 0 0,1 0 0,1-1 0,-1 0 0,15 3 0,-22-6 0,0-1 0,0 0 0,0 1 0,0-1 0,0 0 0,-1 0 0,1 0 0,0 0 0,0-1 0,0 1 0,0 0 0,0-1 0,0 1 0,0-1 0,2-1 0,-3 1 0,0 0 0,0 0 0,0 0 0,0 0 0,0 0 0,-1 0 0,1-1 0,0 1 0,-1 0 0,1 0 0,0-1 0,-1 1 0,0-1 0,1 1 0,-1 0 0,0-1 0,0 1 0,1-1 0,-1 1 0,0-1 0,0 1 0,-1 0 0,1-3 0,-1 0 0,0 1 0,0 0 0,0 0 0,0 0 0,0 0 0,-1 0 0,1 0 0,-1 0 0,0 0 0,0 0 0,0 1 0,0-1 0,0 1 0,-1 0 0,1-1 0,-1 1 0,0 0 0,1 0 0,-1 1 0,-3-2 0,4 2 0,1 0 0,-1 0 0,1 1 0,-1-1 0,1 0 0,-1 1 0,1 0 0,-1-1 0,0 1 0,1 0 0,-1 0 0,0 0 0,1 0 0,-1 0 0,0 0 0,1 1 0,-1-1 0,0 0 0,1 1 0,-1-1 0,1 1 0,-1 0 0,1-1 0,-1 1 0,1 0 0,0 0 0,-1 0 0,1 0 0,0 0 0,0 0 0,0 1 0,-1-1 0,1 0 0,0 0 0,1 1 0,-1-1 0,0 1 0,0-1 0,1 1 0,-2 2 0,1 7-1365,5-2-5461</inkml:trace>
  <inkml:trace contextRef="#ctx0" brushRef="#br0" timeOffset="1673.46">1427 270 24575,'0'-2'0,"-2"-2"0,1 5 0,-1 5 0,1 7 0,0 9 0,3 13 0,1 9 0,0 9 0,-1 2 0,4 1 0,0-3 0,0-6 0,1-9 0,-1-8 0,1-9 0,0-9-8191</inkml:trace>
  <inkml:trace contextRef="#ctx0" brushRef="#br0" timeOffset="2714.29">1712 390 24575,'-5'1'0,"0"0"0,1-1 0,-1 1 0,1 1 0,-1-1 0,1 1 0,0 0 0,-1 0 0,1 0 0,-7 6 0,5-4 0,0 0 0,0 1 0,0 0 0,1 1 0,0-1 0,-5 8 0,9-12 0,0 0 0,1 1 0,-1-1 0,0 0 0,1 1 0,-1-1 0,1 0 0,-1 1 0,1-1 0,0 1 0,0-1 0,0 1 0,-1-1 0,1 0 0,1 1 0,-1-1 0,0 1 0,0-1 0,1 3 0,0-1 0,1 0 0,-1 0 0,1 0 0,-1-1 0,1 1 0,0-1 0,0 1 0,0-1 0,3 2 0,3 3 0,0 0 0,1-1 0,-1-1 0,17 8 0,-22-11 0,-1-1 0,1 0 0,0 0 0,0 0 0,-1 0 0,1 0 0,0-1 0,0 0 0,0 1 0,0-1 0,0 0 0,0 0 0,0 0 0,0-1 0,0 1 0,0-1 0,-1 0 0,1 0 0,0 0 0,0 0 0,-1 0 0,1 0 0,0-1 0,-1 1 0,1-1 0,-1 0 0,0 0 0,4-4 0,-1 0 0,0 0 0,0 0 0,-1-1 0,0 1 0,-1-1 0,1 0 0,-1 0 0,-1-1 0,4-13 0,36 77 0,-39-53 0,1 0 0,-1-1 0,1 1 0,0-1 0,0 1 0,0-1 0,0 0 0,1-1 0,-1 1 0,9 1 0,-12-3 0,1 1 0,-1-1 0,1 0 0,-1 0 0,1 0 0,-1 0 0,1 0 0,0 0 0,-1-1 0,1 1 0,-1 0 0,1-1 0,-1 1 0,0-1 0,1 0 0,-1 1 0,1-1 0,-1 0 0,0 0 0,0 0 0,1 0 0,-1 0 0,0 0 0,0 0 0,0 0 0,0 0 0,0-1 0,0 1 0,-1 0 0,1-1 0,0 1 0,-1-1 0,1 1 0,0-2 0,-1 2 0,0 0 0,0 1 0,0-1 0,1 0 0,-1 1 0,0-1 0,0 1 0,1-1 0,-1 1 0,0-1 0,1 1 0,-1-1 0,1 1 0,-1-1 0,0 1 0,1-1 0,-1 1 0,1-1 0,-1 1 0,1 0 0,0-1 0,-1 1 0,1 0 0,-1 0 0,1-1 0,0 1 0,-1 0 0,1 0 0,-1 0 0,1 0 0,0 0 0,-1 0 0,1 0 0,0 0 0,-1 0 0,1 0 0,0 0 0,-1 0 0,1 0 0,-1 0 0,1 1 0,0-1 0,-1 0 0,1 0 0,-1 1 0,1-1 0,0 1 0,11 3 0,-9-4 0,0 1 0,-1 0 0,1-1 0,0 1 0,1-1 0,-1 0 0,0 0 0,0 0 0,0-1 0,0 1 0,0-1 0,0 1 0,0-1 0,-1 0 0,1 0 0,4-2 0,-5 1 0,0 0 0,-1 0 0,1 0 0,0 0 0,0 0 0,-1 0 0,1 0 0,-1-1 0,0 1 0,0-1 0,0 1 0,0-1 0,0 1 0,0-1 0,-1 1 0,1-1 0,-1 0 0,0-4 0,0-17 0,-2 18 0,0 16 0,1 28 0,1 0 0,2 0 0,2 0 0,12 50 0,-10-50 0,23 96 0,6 42 0,-35-172 0,-2-6 0,-3-12 0,-5-24 0,-6-41 0,-9-149 0,23 177 0,3 0 0,2 0 0,2 0 0,12-54 0,-14 94 0,-1 1 0,1 0 0,1-1 0,0 1 0,8-15 0,-11 24 0,0-1 0,0 1 0,0-1 0,0 0 0,0 1 0,1 0 0,-1-1 0,0 1 0,1 0 0,-1 0 0,1 0 0,-1 0 0,1 0 0,0 0 0,0 0 0,-1 0 0,1 1 0,0-1 0,0 1 0,0-1 0,-1 1 0,1 0 0,0 0 0,0 0 0,0 0 0,0 0 0,0 0 0,0 0 0,0 0 0,-1 1 0,1-1 0,0 1 0,0 0 0,0-1 0,-1 1 0,1 0 0,2 2 0,2 1 0,0 0 0,-1 0 0,0 1 0,0 0 0,0 0 0,-1 0 0,0 0 0,0 1 0,0 0 0,0-1 0,-1 1 0,0 1 0,0-1 0,-1 0 0,0 1 0,0 0 0,2 11 0,-3-13 0,0-1 0,-1 1 0,1 0 0,-1 0 0,0-1 0,0 1 0,-1 0 0,0 0 0,1-1 0,-1 1 0,-1 0 0,1-1 0,-1 1 0,0-1 0,0 1 0,0-1 0,0 0 0,-1 0 0,0 0 0,0 0 0,0-1 0,0 1 0,0-1 0,-1 0 0,0 0 0,-4 4 0,6-6-47,1 0 0,-1-1 0,0 1 0,1 0 0,-1-1 0,0 1 0,1-1 0,-1 1 0,0-1-1,0 0 1,1 0 0,-1 0 0,0 0 0,0 0 0,1 0 0,-1 0 0,0-1 0,0 1 0,1 0 0,-1-1 0,0 0 0,1 1-1,-1-1 1,1 0 0,-1 0 0,1 0 0,-1 0 0,-1-1 0,-12-12-6779</inkml:trace>
  <inkml:trace contextRef="#ctx0" brushRef="#br0" timeOffset="4362.26">2793 30 24575,'-2'0'-8,"1"-1"0,0 1 0,-1-1 0,1 0 0,0 1 0,-1-1 0,1 0 0,0 0 0,0 0-1,0 0 1,0 0 0,0 0 0,0 0 0,-1-2 0,-14-10 61,16 13-52,-1-1-1,1 1 1,-1 0-1,1 0 1,-1-1-1,0 1 1,1 0-1,-1 0 0,0 0 1,1 0-1,-1 0 1,1 0-1,-1 0 1,0 0-1,1 0 0,-1 0 1,1 0-1,-1 0 1,0 1-1,1-1 1,-1 0-1,1 0 0,-1 1 1,1-1-1,-1 0 1,1 1-1,-1-1 1,0 1-1,-3 4 5,0 1-1,0 0 1,0 0-1,1 1 1,0-1 0,0 0-1,0 1 1,1 0-1,0 0 1,-1 10-1,-3 3 1,-6 25-5,2 0 0,-5 56 0,12-79 0,2 1 0,1 0 0,1-1 0,0 1 0,2-1 0,9 37 0,-10-52-68,1 1 0,-1-1-1,2 0 1,-1 1 0,1-1 0,0-1-1,0 1 1,1 0 0,0-1 0,0 0-1,0 0 1,1-1 0,0 0 0,0 0-1,1 0 1,-1 0 0,1-1 0,0 0-1,10 4 1,12 1-6758</inkml:trace>
  <inkml:trace contextRef="#ctx0" brushRef="#br0" timeOffset="4628.72">3093 30 24575,'-2'0'0,"1"1"0,-1 6 0,1 14 0,-4 17 0,0 16 0,-1 16 0,-3 11 0,0 5 0,0-1 0,3-9 0,2-10 0,2-12 0,2-13 0,4-12 0,4-9 0,0-9-8191</inkml:trace>
  <inkml:trace contextRef="#ctx0" brushRef="#br0" timeOffset="5154.25">3340 473 24575,'0'-6'0,"-1"0"0,0-1 0,-1 1 0,1 0 0,-1 1 0,0-1 0,-1 0 0,1 0 0,-6-8 0,6 12 0,1 0 0,-1 0 0,0-1 0,0 1 0,1 0 0,-1 1 0,-1-1 0,1 0 0,0 0 0,-5-1 0,6 2 0,0 0 0,-1 1 0,1 0 0,-1-1 0,1 1 0,0 0 0,-1 0 0,1 0 0,-1 0 0,1 0 0,-1 0 0,1 0 0,-1 0 0,1 1 0,0-1 0,-1 1 0,1-1 0,0 1 0,-1-1 0,1 1 0,-2 1 0,-1 1 0,1-1 0,0 1 0,0 1 0,0-1 0,0 0 0,0 1 0,1 0 0,0-1 0,-1 1 0,1 0 0,1 0 0,-3 7 0,-1 4 0,1 0 0,-3 19 0,6-29 0,1 0 0,0 0 0,0 0 0,0 0 0,1-1 0,-1 1 0,1 0 0,0 0 0,1-1 0,-1 1 0,1-1 0,3 7 0,-5-10 0,1 1 0,0-1 0,0 1 0,0-1 0,0 0 0,0 1 0,1-1 0,-1 0 0,0 0 0,1 0 0,-1 0 0,0 0 0,1 0 0,-1 0 0,1 0 0,0 0 0,-1-1 0,1 1 0,0-1 0,-1 1 0,1-1 0,0 0 0,-1 1 0,1-1 0,0 0 0,0 0 0,-1 0 0,1-1 0,0 1 0,-1 0 0,1-1 0,0 1 0,-1-1 0,1 1 0,0-1 0,-1 0 0,3-1 0,2-2 0,0-1 0,0 0 0,0 0 0,-1-1 0,0 0 0,0 1 0,-1-2 0,1 1 0,-1 0 0,-1-1 0,6-12 0,15-22 0,-23 40 0,-1 0 0,1 0 0,-1 0 0,1 1 0,0-1 0,-1 0 0,1 1 0,0-1 0,0 0 0,-1 1 0,1-1 0,0 1 0,0-1 0,0 1 0,0 0 0,-1-1 0,1 1 0,0 0 0,0 0 0,0-1 0,0 1 0,0 0 0,0 0 0,0 0 0,0 0 0,0 0 0,0 0 0,0 0 0,0 1 0,0-1 0,0 0 0,0 1 0,-1-1 0,1 0 0,0 1 0,1 0 0,3 3 0,1 0 0,-2 0 0,1 0 0,7 9 0,5 4 0,-14-14 0,1 0 0,0-1 0,1 1 0,-1-1 0,0 0 0,1 0 0,-1 0 0,1-1 0,-1 1 0,1-1 0,8 1 0,-11-2 0,-1 0 0,1 0 0,-1 0 0,1 0 0,-1 0 0,1-1 0,-1 1 0,1-1 0,-1 1 0,1-1 0,-1 1 0,0-1 0,1 0 0,-1 1 0,0-1 0,1 0 0,-1 0 0,0 0 0,0 0 0,0 0 0,0 0 0,0-1 0,0 1 0,0 0 0,0 0 0,-1-1 0,1 1 0,0 0 0,-1-1 0,1 1 0,-1-1 0,1 1 0,-1-1 0,0 1 0,0-1 0,0 1 0,0-1 0,0 1 0,0-1 0,0-2 0,-1 0 0,1 0 0,-1-1 0,0 1 0,-1 0 0,1 0 0,-1 1 0,1-1 0,-1 0 0,0 0 0,0 1 0,-1-1 0,1 1 0,-1 0 0,0 0 0,-3-4 0,5 6 0,0 0 0,0 0 0,0 0 0,0 0 0,-1 0 0,1 0 0,0 1 0,0-1 0,-1 0 0,1 1 0,0-1 0,-1 1 0,1-1 0,-1 1 0,1-1 0,-1 1 0,1 0 0,-1 0 0,1 0 0,-1 0 0,1 0 0,-1 0 0,1 0 0,-1 1 0,1-1 0,0 0 0,-1 1 0,1-1 0,-1 1 0,1 0 0,0-1 0,-1 1 0,1 0 0,0 0 0,0 0 0,0 0 0,0 0 0,0 0 0,0 0 0,0 0 0,0 0 0,0 0 0,0 1 0,-1 1 0,1-1-76,0 0 1,0 0-1,0 0 0,0 1 0,0-1 0,1 0 0,-1 1 0,1-1 1,-1 0-1,1 1 0,0-1 0,0 1 0,0-1 0,0 1 1,0-1-1,1 0 0,0 3 0,3 7-6750</inkml:trace>
  <inkml:trace contextRef="#ctx0" brushRef="#br0" timeOffset="5416.48">3678 203 24575,'5'-14'0,"-1"11"0,-1 10 0,1 34 0,-2-1 0,-3 57 0,-1-45 0,-10 238 0,12-288-71,2 24 271,-2-26-253,1 1-1,-1 0 1,0 0 0,1-1-1,-1 1 1,0 0 0,1-1-1,-1 1 1,1 0 0,-1-1-1,1 1 1,-1-1-1,1 1 1,-1-1 0,1 1-1,-1-1 1,1 1 0,0-1-1,-1 1 1,1-1 0,0 0-1,0 1 1,-1-1-1,1 0 1,0 0 0,0 0-1,0 1 1,12-2-6773</inkml:trace>
  <inkml:trace contextRef="#ctx0" brushRef="#br0" timeOffset="6413.15">3986 360 24575,'-35'49'0,"16"-21"0,-2-1 0,-31 33 0,36-49 0,15-11 0,1 0 0,0 0 0,0 0 0,-1 0 0,1 0 0,0 0 0,0 0 0,-1 0 0,1 0 0,0 0 0,-1 0 0,1 0 0,0 0 0,0 0 0,-1 0 0,1 0 0,0 0 0,0 0 0,-1 0 0,1 0 0,0 0 0,0-1 0,-1 1 0,1 0 0,0 0 0,0 0 0,0 0 0,-1-1 0,1 1 0,0 0 0,0 0 0,0-1 0,0 1 0,0 0 0,-1 0 0,1-1 0,0 1 0,0 0 0,0 0 0,0-1 0,0 1 0,0 0 0,0 0 0,0-1 0,0 1 0,0 0 0,0 0 0,0-1 0,0 1 0,0 0 0,0-1 0,0 1 0,0 0 0,0 0 0,0-1 0,1 1 0,-1 0 0,0 0 0,0 0 0,0-1 0,0 1 0,1 0 0,-1-1 0,0 1 0,0-1 0,0 0 0,0 1 0,0-1 0,0 1 0,0-1 0,1 1 0,-1-1 0,0 1 0,0-1 0,1 1 0,-1-1 0,0 1 0,1-1 0,-1 1 0,0 0 0,1-1 0,-1 1 0,0-1 0,1 1 0,-1 0 0,1 0 0,-1-1 0,1 1 0,-1 0 0,2-1 0,-2 1 0,1 0 0,0 1 0,0-1 0,0 0 0,-1 0 0,1 1 0,0-1 0,0 0 0,0 1 0,-1-1 0,1 1 0,0-1 0,-1 1 0,1-1 0,-1 1 0,2 0 0,22 32 0,-21-29 0,3 4 0,0 0 0,0-1 0,1 0 0,0 0 0,0-1 0,1 0 0,0 0 0,10 6 0,-16-11 0,0 0 0,-1 0 0,1 0 0,0 0 0,0 0 0,1 0 0,-1 0 0,0-1 0,0 1 0,0-1 0,0 0 0,0 0 0,1 1 0,-1-1 0,0-1 0,0 1 0,0 0 0,1 0 0,-1-1 0,0 0 0,0 1 0,0-1 0,0 0 0,0 0 0,0 0 0,0 0 0,0 0 0,0 0 0,-1-1 0,1 1 0,0-1 0,-1 1 0,1-1 0,-1 0 0,0 1 0,1-1 0,-1 0 0,0 0 0,0 0 0,0 0 0,1-3 0,1-4 0,-1 0 0,1 0 0,-1-1 0,-1 1 0,0 0 0,0-1 0,-1-11 0,1 26 0,0 0 0,0 0 0,1 0 0,0 0 0,0-1 0,0 1 0,0 0 0,1-1 0,0 0 0,5 7 0,-8-10 0,1 0 0,0 1 0,0-1 0,0 0 0,1 0 0,-1 0 0,0 0 0,0 0 0,1 0 0,-1 0 0,0 0 0,1 0 0,-1-1 0,1 1 0,-1-1 0,1 1 0,-1-1 0,1 1 0,-1-1 0,1 0 0,-1 0 0,1 0 0,0 0 0,-1 0 0,1 0 0,-1 0 0,1 0 0,0-1 0,-1 1 0,1-1 0,-1 1 0,1-1 0,-1 1 0,0-1 0,1 0 0,-1 0 0,0 0 0,1 0 0,-1 0 0,0 0 0,0 0 0,0 0 0,0 0 0,0-1 0,2-1 0,-1 0 0,1 0 0,-1 1 0,1-1 0,0 1 0,-1 0 0,1 0 0,0 0 0,1 0 0,-1 0 0,0 1 0,0 0 0,1-1 0,-1 1 0,1 0 0,-1 1 0,1-1 0,-1 0 0,1 1 0,0 0 0,5 0 0,0 0 0,-7 0 0,0-1 0,0 1 0,0 0 0,0-1 0,0 1 0,0-1 0,0 1 0,-1-1 0,1 0 0,0 0 0,0 0 0,-1 0 0,1 0 0,-1 0 0,1-1 0,-1 1 0,1 0 0,-1-1 0,0 1 0,1-1 0,-1 1 0,0-1 0,0 0 0,0 0 0,1-2 0,-1-1 0,0 0 0,0 0 0,0 1 0,0-1 0,-1 0 0,0 0 0,0 0 0,0 0 0,-1-5 0,-5 52 0,3 219 0,1-40 0,-1-181 0,3-40 0,0 1 0,0-1 0,0 1 0,0-1 0,0 1 0,0-1 0,0 1 0,0-1 0,0 1 0,0-1 0,-1 1 0,1-1 0,0 0 0,0 1 0,0-1 0,-1 1 0,1-1 0,0 1 0,0-1 0,-1 0 0,1 1 0,0-1 0,-1 0 0,1 1 0,-1-1 0,-4-10 0,-2-27 0,0-13 0,2-1 0,2 1 0,3-1 0,2 0 0,2 0 0,3 1 0,19-77 0,-26 125 0,20-55 0,-19 53 0,1 0 0,0 0 0,1 0 0,-1 1 0,1-1 0,0 0 0,0 1 0,0 0 0,0 0 0,6-5 0,-9 8 0,1-1 0,0 1 0,0-1 0,0 1 0,0-1 0,0 1 0,0-1 0,0 1 0,1 0 0,-1 0 0,0 0 0,0 0 0,0-1 0,0 1 0,0 1 0,0-1 0,0 0 0,0 0 0,0 0 0,0 0 0,1 1 0,-1-1 0,0 1 0,0-1 0,0 1 0,-1-1 0,1 1 0,0-1 0,0 1 0,0 0 0,0 0 0,0-1 0,-1 1 0,1 0 0,0 0 0,-1 0 0,1 0 0,-1 0 0,1 0 0,-1 0 0,1 1 0,2 4 0,0 0 0,-1 0 0,1 0 0,-1 0 0,1 10 0,-2-8 15,0-1 0,0 1 0,-1 0 0,0 0 0,-1 0 0,0 0 0,-2 9 0,3-16-56,0 1-1,-1 0 1,1 0 0,-1 0 0,0 0-1,1-1 1,-1 1 0,0 0 0,0-1-1,0 1 1,0-1 0,0 1 0,0-1-1,0 1 1,-1-1 0,1 0 0,-1 1-1,1-1 1,-1 0 0,1 0 0,-1 0-1,0 0 1,1-1 0,-1 1 0,0 0-1,1-1 1,-1 1 0,0-1 0,0 1-1,0-1 1,0 0 0,0 0 0,1 0-1,-1 0 1,-3-1 0,-7-1-6785</inkml:trace>
</inkml:ink>
</file>

<file path=xl/ink/ink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31:19.050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3660 181 24575,'1'0'0,"0"0"0,-1 0 0,1 0 0,0 1 0,-1-1 0,1 0 0,0 1 0,-1-1 0,1 1 0,0-1 0,-1 1 0,1-1 0,-1 1 0,1-1 0,-1 1 0,1 0 0,-1-1 0,1 1 0,-1 0 0,0-1 0,1 1 0,-1 0 0,0-1 0,0 1 0,1 1 0,5 22 0,-5-20 0,8 64 0,-3 1 0,-3 109 0,-4-159 0,1-17 0,0 59 0,-14 106 0,9-145 0,1-16 0,0-13 0,2-15 0,-2-61 0,3-1 0,5 1 0,3 1 0,3-1 0,31-116 0,-37 185 0,19-56 0,-21 63 0,1 1 0,0 0 0,0 0 0,1 0 0,0 0 0,0 1 0,0-1 0,7-5 0,-11 11 0,1-1 0,0 0 0,0 1 0,-1-1 0,1 0 0,0 1 0,0-1 0,0 1 0,0-1 0,0 1 0,0-1 0,0 1 0,0 0 0,0 0 0,0-1 0,0 1 0,0 0 0,0 0 0,0 0 0,0 0 0,0 0 0,0 0 0,0 0 0,0 1 0,1-1 0,0 1 0,-1 0 0,1 0 0,-1 0 0,1 0 0,-1 1 0,1-1 0,-1 0 0,0 1 0,0-1 0,0 1 0,0-1 0,0 1 0,1 1 0,2 6 0,-1 0 0,1 0 0,-2 1 0,3 12 0,-1 3 0,-1 1 0,-1-1 0,-2 1 0,0 0 0,-7 40 0,5-52 0,-1 0 0,0 0 0,-1-1 0,0 0 0,-1 1 0,-1-1 0,0-1 0,0 1 0,-2-1 0,1 0 0,-18 19 0,21-27 0,0 0 0,-1-1 0,1 1 0,-1-1 0,0 0 0,0-1 0,0 1 0,0-1 0,-6 2 0,10-3 0,0-1 0,0 0 0,-1 1 0,1-1 0,0 0 0,-1 0 0,1 1 0,0-1 0,-1 0 0,1 0 0,0-1 0,-1 1 0,1 0 0,0 0 0,0-1 0,-1 1 0,1 0 0,0-1 0,0 1 0,-1-1 0,1 0 0,0 1 0,0-1 0,0 0 0,0 0 0,0 0 0,0 0 0,0 0 0,0 0 0,1 0 0,-1 0 0,0 0 0,0 0 0,1 0 0,-1 0 0,1-1 0,-1 1 0,1 0 0,0 0 0,-1-1 0,1 1 0,0-2 0,-1 2 0,1 0 0,0 0 0,0-1 0,0 1 0,0 0 0,0 0 0,0-1 0,0 1 0,0 0 0,1 0 0,-1-1 0,0 1 0,1 0 0,-1 0 0,1 0 0,-1 0 0,1 0 0,0 0 0,0-1 0,0 1 0,-1 1 0,1-1 0,0 1 0,-1 0 0,1-1 0,-1 1 0,1 0 0,0-1 0,-1 1 0,1 0 0,0 0 0,-1 0 0,1 0 0,0 0 0,0 0 0,-1 0 0,1 0 0,0 0 0,-1 0 0,1 0 0,0 0 0,0 0 0,-1 1 0,1-1 0,-1 0 0,1 0 0,0 1 0,-1-1 0,1 0 0,0 1 0,-1-1 0,1 1 0,-1-1 0,1 1 0,0 0 0,4 4 0,0 0 0,-1 1 0,1-1 0,-1 1 0,0 0 0,-1 0 0,1 0 0,-1 1 0,3 8 0,19 68 0,-18-55 0,-1-2 0,-4-16 0,0-1 0,0 0 0,1 1 0,1-1 0,-1 0 0,1-1 0,1 1 0,10 15 0,-15-23-34,1 0 0,0 0 0,0 0 0,0-1 0,0 1-1,0 0 1,0 0 0,0-1 0,0 1 0,0-1 0,1 1 0,-1-1 0,0 1-1,0-1 1,0 0 0,1 1 0,-1-1 0,0 0 0,0 0 0,1 0-1,-1 0 1,0 0 0,1 0 0,-1 0 0,0-1 0,0 1 0,0 0 0,1-1-1,-1 1 1,0-1 0,0 1 0,0-1 0,0 0 0,0 1 0,0-1 0,0 0-1,0 0 1,0 0 0,1-1 0,10-11-6792</inkml:trace>
  <inkml:trace contextRef="#ctx0" brushRef="#br0" timeOffset="526.55">3938 578 24575,'0'2'0,"1"-1"0,-1 0 0,0 0 0,1 0 0,-1 0 0,0 0 0,1 0 0,0-1 0,-1 1 0,1 0 0,0 0 0,-1 0 0,1 0 0,0-1 0,0 1 0,-1 0 0,1-1 0,0 1 0,0 0 0,0-1 0,0 1 0,0-1 0,0 0 0,0 1 0,0-1 0,2 1 0,0 0 0,1 0 0,-1-1 0,1 1 0,-1-1 0,1 1 0,5-1 0,-5-1 0,-1 0 0,0 0 0,1-1 0,-1 1 0,0-1 0,0 1 0,0-1 0,0 0 0,0 0 0,0 0 0,-1-1 0,1 1 0,-1-1 0,1 1 0,-1-1 0,0 0 0,2-4 0,-2 5 0,-1 0 0,0 0 0,1-1 0,-1 1 0,0 0 0,0-1 0,0 1 0,-1 0 0,1-1 0,-1 1 0,1-1 0,-1 1 0,0-1 0,0 0 0,0 1 0,0-1 0,0 1 0,0-1 0,-1 1 0,0-1 0,1 1 0,-1-1 0,0 1 0,-2-4 0,3 5 0,-1 0 0,0 1 0,1-1 0,-1 0 0,0 0 0,1 1 0,-1-1 0,0 0 0,0 1 0,0-1 0,1 1 0,-1-1 0,0 1 0,0-1 0,0 1 0,0 0 0,0 0 0,0-1 0,0 1 0,0 0 0,0 0 0,0 0 0,0 0 0,0 0 0,0 0 0,0 0 0,0 0 0,0 0 0,0 1 0,0-1 0,0 0 0,0 1 0,0-1 0,0 1 0,0-1 0,1 1 0,-1-1 0,0 1 0,0-1 0,0 1 0,1 0 0,-1 0 0,0-1 0,0 2 0,-3 3 0,0 0 0,0-1 0,0 2 0,1-1 0,0 0 0,-3 6 0,4-6 0,-1 1 0,1-1 0,1 0 0,-1 1 0,1 0 0,0-1 0,0 1 0,1 0 0,-1-1 0,2 12 0,-1-14 0,1-1 0,0 1 0,0 0 0,0-1 0,0 1 0,0-1 0,0 0 0,0 1 0,1-1 0,-1 0 0,1 1 0,0-1 0,0 0 0,0 0 0,0-1 0,0 1 0,0 0 0,0-1 0,1 1 0,-1-1 0,0 0 0,1 1 0,-1-1 0,6 1 0,-2 0 0,1 0 0,0-1 0,0 0 0,0 0 0,0-1 0,0 0 0,0 0 0,1 0 0,-1-1 0,0 0 0,-1-1 0,1 1 0,0-1 0,0-1 0,7-2 0,-9 2 0,0 1 0,0-1 0,-1 0 0,1-1 0,-1 1 0,1-1 0,-1 1 0,0-1 0,0-1 0,-1 1 0,1-1 0,-1 1 0,0-1 0,0 0 0,-1 0 0,1 0 0,-1 0 0,0-1 0,2-8 0,0-19 0,-1 0 0,-1 0 0,-4-46 0,0-10 0,11 180 0,-2-21-682,23 96-1</inkml:trace>
  <inkml:trace contextRef="#ctx0" brushRef="#br0" timeOffset="1616.64">4163 526 24575,'13'-2'0,"-1"0"0,0 0 0,1-1 0,-1-1 0,19-8 0,-27 10 0,28-15 0,-27 14 0,1-1 0,-1 1 0,1 0 0,0 1 0,10-4 0,-15 6 0,-1 0 0,0 0 0,0 0 0,1 1 0,-1-1 0,0 0 0,0 0 0,0 0 0,0 0 0,1 0 0,-1 1 0,0-1 0,0 0 0,0 0 0,0 0 0,0 0 0,1 1 0,-1-1 0,0 0 0,0 0 0,0 1 0,0-1 0,0 0 0,0 0 0,0 0 0,0 1 0,0-1 0,0 0 0,0 0 0,0 1 0,0-1 0,0 0 0,0 0 0,0 0 0,0 1 0,0-1 0,0 0 0,0 1 0,-2 12 0,1-11 0,0 6 0,0-1 0,1 1 0,0 0 0,0 0 0,0-1 0,1 1 0,3 12 0,-3-17 0,-1 0 0,1 0 0,1 0 0,-1-1 0,0 1 0,1 0 0,-1-1 0,1 1 0,0-1 0,0 0 0,0 0 0,0 1 0,0-1 0,1 0 0,-1-1 0,0 1 0,1 0 0,0-1 0,-1 1 0,1-1 0,0 0 0,0 0 0,2 1 0,-3-2 0,-1 1 0,1-1 0,-1 0 0,1 0 0,-1 1 0,0-1 0,1 0 0,-1 0 0,1-1 0,-1 1 0,1 0 0,-1 0 0,0-1 0,1 1 0,-1-1 0,1 1 0,-1-1 0,0 1 0,0-1 0,3-1 0,-2 0 0,-1 0 0,1 0 0,-1 0 0,1 0 0,-1 0 0,0 0 0,0 0 0,0 0 0,0 0 0,0-1 0,1-3 0,0-5 0,0-1 0,-1 0 0,0 0 0,-1-12 0,0 18 0,-2-20 0,2 21 0,0 16 0,0-6 0,1 1 0,0-1 0,0 1 0,0-1 0,0 0 0,1 0 0,0 0 0,0 0 0,1 0 0,-1 0 0,1 0 0,6 8 0,-6-11 0,-1 1 0,1-1 0,-1 1 0,1-1 0,0 0 0,0 0 0,0 0 0,0-1 0,0 1 0,0-1 0,1 1 0,-1-1 0,1 0 0,-1 0 0,0-1 0,1 1 0,0-1 0,-1 1 0,1-1 0,-1 0 0,5-1 0,-6 1 0,0-1 0,0 0 0,0 1 0,0-1 0,0 0 0,0 0 0,0 0 0,0-1 0,0 1 0,-1 0 0,1-1 0,0 1 0,-1-1 0,1 1 0,-1-1 0,0 0 0,1 1 0,-1-1 0,0 0 0,0 0 0,0 0 0,0 0 0,0 0 0,-1 0 0,1-1 0,-1 1 0,1 0 0,-1 0 0,0 0 0,0-3 0,1-7 0,0 1 0,-2 0 0,1 0 0,-4-16 0,4 27 0,0 0 0,0-1 0,0 1 0,0 0 0,0 0 0,0-1 0,0 1 0,0 0 0,0 0 0,0-1 0,1 1 0,-1 0 0,0 0 0,0-1 0,0 1 0,0 0 0,0 0 0,0-1 0,1 1 0,-1 0 0,0 0 0,0 0 0,0-1 0,0 1 0,1 0 0,-1 0 0,0 0 0,0 0 0,1 0 0,-1-1 0,0 1 0,0 0 0,1 0 0,-1 0 0,0 0 0,0 0 0,1 0 0,-1 0 0,0 0 0,0 0 0,1 0 0,18 2 0,15 12 0,-31-11 0,-1 0 0,0-1 0,1 1 0,-1 0 0,0 0 0,-1 1 0,1-1 0,-1 0 0,1 1 0,-1-1 0,0 0 0,0 1 0,0-1 0,-1 1 0,1 0 0,-1-1 0,0 1 0,0 4 0,5 27 0,-5-33 0,1-1 0,0 1 0,-1 0 0,1-1 0,0 1 0,0 0 0,0-1 0,0 1 0,0-1 0,0 1 0,1-1 0,-1 0 0,0 0 0,1 1 0,2 0 0,-3-1 0,0-1 0,0 0 0,0 1 0,0-1 0,0 0 0,0 0 0,0 0 0,0 0 0,0 0 0,0 0 0,0 0 0,0 0 0,1 0 0,-1-1 0,0 1 0,0 0 0,0-1 0,0 1 0,0-1 0,-1 1 0,1-1 0,0 1 0,0-1 0,0 0 0,0 1 0,-1-1 0,1 0 0,0 0 0,0 0 0,-1 0 0,1 1 0,-1-1 0,1-2 0,22-37 0,-19 31 0,-2 7 0,1-5 0,0 1 0,1 0 0,0 0 0,7-8 0,-11 14 0,1-1 0,-1 0 0,1 1 0,0-1 0,-1 1 0,1-1 0,0 1 0,-1-1 0,1 1 0,0-1 0,-1 1 0,1 0 0,0-1 0,0 1 0,-1 0 0,1 0 0,0-1 0,0 1 0,0 0 0,-1 0 0,1 0 0,0 0 0,0 0 0,0 0 0,-1 0 0,1 0 0,0 1 0,0-1 0,0 0 0,-1 0 0,1 1 0,0-1 0,0 0 0,-1 1 0,1-1 0,0 1 0,-1-1 0,1 1 0,0-1 0,-1 1 0,1 0 0,-1-1 0,1 1 0,-1 0 0,1-1 0,-1 1 0,0 0 0,1-1 0,-1 3 0,3 1 0,-1 1 0,0 0 0,-1 0 0,1 0 0,0 6 0,-1-6 0,0 0 0,0-1 0,0 1 0,1-1 0,3 7 0,-5-11 0,0 0 0,1 0 0,-1 1 0,0-1 0,0 0 0,1 0 0,-1 0 0,0 0 0,1 0 0,-1 0 0,0 0 0,0 0 0,1 0 0,-1 0 0,0 0 0,1 0 0,-1 0 0,0 0 0,1 0 0,-1 0 0,0 0 0,0 0 0,1 0 0,-1-1 0,0 1 0,0 0 0,1 0 0,-1 0 0,0 0 0,0-1 0,1 1 0,-1 0 0,0 0 0,0 0 0,0-1 0,1 1 0,-1 0 0,0 0 0,0-1 0,0 1 0,0 0 0,0 0 0,0-1 0,0 1 0,0 0 0,1-1 0,9-18 0,-8 16 0,7-15 0,-4 7 0,1 0 0,0 0 0,1 1 0,14-17 0,-20 26 0,-1 1 0,0-1 0,1 1 0,-1-1 0,1 1 0,-1-1 0,1 1 0,-1 0 0,1-1 0,-1 1 0,1 0 0,-1-1 0,1 1 0,0 0 0,-1 0 0,1-1 0,-1 1 0,1 0 0,0 0 0,-1 0 0,1 0 0,0 0 0,-1 0 0,1 0 0,0 0 0,-1 0 0,2 1 0,-1-1 0,-1 1 0,1-1 0,0 1 0,0 0 0,0 0 0,-1-1 0,1 1 0,0 0 0,-1 0 0,1 0 0,-1 0 0,1 0 0,-1 0 0,1 1 0,7 37 0,-8-34 11,1 0 0,0 0 0,-1 0 0,2-1 0,-1 1 0,0 0-1,1-1 1,0 1 0,0-1 0,3 5 0,-3-7-68,-1-1 0,1 1 0,-1-1 0,1 0-1,0 1 1,-1-1 0,1 0 0,0 0 0,0 0 0,0 0 0,0-1 0,0 1-1,0 0 1,0-1 0,0 1 0,0-1 0,0 0 0,0 0 0,0 0 0,1 0 0,-1 0-1,0 0 1,0 0 0,0-1 0,3-1 0,15-3-6769</inkml:trace>
  <inkml:trace contextRef="#ctx0" brushRef="#br0" timeOffset="2019.03">5221 346 24575,'-7'270'0,"8"-301"0,2 1 0,1-1 0,12-42 0,34-86 0,-45 143 0,1 0 0,1 0 0,16-26 0,-23 40 0,1 1 0,-1 0 0,1 1 0,0-1 0,-1 0 0,1 0 0,0 0 0,0 0 0,0 0 0,0 1 0,0-1 0,0 0 0,0 1 0,0-1 0,0 1 0,0-1 0,0 1 0,0-1 0,2 1 0,-3 0 0,1 0 0,0 0 0,0 0 0,-1 1 0,1-1 0,0 0 0,-1 1 0,1-1 0,0 0 0,-1 1 0,1-1 0,-1 1 0,1-1 0,0 1 0,-1-1 0,1 1 0,-1-1 0,0 1 0,1 0 0,-1-1 0,1 2 0,2 4 0,0 1 0,-1-1 0,0 1 0,0-1 0,0 8 0,23 200-1365,-23-188-5461</inkml:trace>
  <inkml:trace contextRef="#ctx0" brushRef="#br0" timeOffset="2809.86">5169 436 24575,'0'0'0,"1"0"0,-1 1 0,1-1 0,-1 0 0,1 0 0,0 0 0,-1 0 0,1 1 0,-1-1 0,1 0 0,0 0 0,-1 0 0,1 0 0,-1-1 0,1 1 0,0 0 0,-1 0 0,1 0 0,-1 0 0,1-1 0,-1 1 0,1 0 0,-1 0 0,1-1 0,25-8 0,-19 6 0,192-76 0,-128 50 0,-69 28 0,-1 1 0,0-1 0,0 1 0,0 0 0,1-1 0,-1 1 0,0 0 0,0 0 0,1 0 0,-1 0 0,0 0 0,1 0 0,-1 0 0,0 0 0,0 1 0,1-1 0,-1 0 0,0 1 0,0-1 0,0 1 0,0 0 0,1-1 0,-1 1 0,0 0 0,0-1 0,0 1 0,0 0 0,-1 0 0,1 0 0,0 0 0,0 0 0,0 0 0,-1 0 0,1 0 0,-1 0 0,1 1 0,-1-1 0,1 0 0,0 2 0,2 7 0,0 0 0,-1 1 0,3 20 0,-3-12 0,-1-14 0,4 28 0,-5-31 0,0-1 0,0 0 0,0 0 0,0 1 0,0-1 0,0 0 0,0 0 0,-1 1 0,1-1 0,0 0 0,-1 0 0,1 0 0,-1 0 0,1 1 0,-1-1 0,0 0 0,1 0 0,-1 0 0,0 0 0,0 0 0,-1 1 0,1-2 0,1 0 0,-1 0 0,1 0 0,-1 0 0,1 0 0,-1 0 0,1 0 0,-1 0 0,1 0 0,-1 0 0,0 0 0,1 0 0,-1 0 0,1 0 0,-1 0 0,1-1 0,-1 1 0,1 0 0,-1 0 0,1-1 0,-1 1 0,1 0 0,-1-1 0,1 1 0,0-1 0,-1 1 0,1 0 0,0-1 0,-1 1 0,1-1 0,0 1 0,-1-1 0,1 1 0,0-1 0,0 1 0,0-1 0,-1 1 0,1-1 0,0 1 0,0-1 0,0 0 0,0 1 0,0-1 0,0 0 0,-4-27 0,4 23 0,1-1 0,-1 1 0,1 0 0,0 0 0,0 0 0,0 0 0,1 0 0,0 0 0,0 1 0,0-1 0,0 0 0,1 1 0,0 0 0,0-1 0,0 1 0,0 0 0,1 1 0,0-1 0,-1 1 0,1-1 0,1 1 0,-1 0 0,0 1 0,1-1 0,-1 1 0,1 0 0,0 0 0,0 0 0,0 0 0,0 1 0,9-1 0,4 0 0,-14 1 0,0 0 0,0 1 0,0 0 0,0 0 0,1 0 0,6 1 0,-10-1 0,1 1 0,-1-1 0,0 1 0,1 0 0,-1 0 0,1 0 0,-1-1 0,0 1 0,0 0 0,0 1 0,1-1 0,-1 0 0,0 0 0,0 0 0,0 1 0,-1-1 0,1 0 0,0 1 0,0-1 0,-1 1 0,2 2 0,2 6 0,-1 1 0,1 0 0,-1-1 0,-1 1 0,0 1 0,0 19 0,-1-30 0,-1 0 0,0-1 0,0 1 0,0 0 0,0-1 0,0 1 0,0-1 0,0 1 0,-1 0 0,1-1 0,0 1 0,0 0 0,0-1 0,-1 1 0,1-1 0,0 1 0,-1-1 0,1 1 0,0-1 0,-1 1 0,1-1 0,-1 1 0,1-1 0,-1 1 0,1-1 0,-1 1 0,1-1 0,-1 0 0,1 1 0,-1-1 0,1 0 0,-1 0 0,0 0 0,1 1 0,-1-1 0,0 0 0,1 0 0,-1 0 0,1 0 0,-1 0 0,0 0 0,1 0 0,-2 0 0,1-1 0,0 1 0,0-1 0,0 1 0,-1-1 0,1 1 0,0-1 0,0 0 0,0 0 0,0 0 0,1 1 0,-1-1 0,0 0 0,0 0 0,0 0 0,1 0 0,-1 0 0,1-1 0,-1 1 0,0 0 0,1 0 0,0 0 0,-1-2 0,0-1 6,1 0 0,0 0 0,0-1 0,0 1 0,0 0 0,0 0 0,1 0 0,0-1 0,0 1 0,0 0 0,0 0 0,1 0 0,0 0 0,-1 1 0,1-1 0,1 0 0,-1 1 0,0 0 0,6-7 0,-4 6-105,0 1 0,0-1 0,0 0 0,1 1 0,-1 0 0,1 0 0,0 0 0,0 1 0,0-1 0,0 1 0,0 0 0,0 1 0,1-1 0,8 0 0,7 1-6727</inkml:trace>
  <inkml:trace contextRef="#ctx0" brushRef="#br0" timeOffset="3668.74">5950 331 24575,'3'-8'0,"4"-7"0,-9 10 0,-8 6 0,7 1 0,-1 0 0,1 0 0,0 0 0,0 0 0,0 1 0,0 0 0,0-1 0,0 1 0,1 0 0,-1 1 0,1-1 0,0 0 0,0 1 0,0-1 0,1 1 0,-2 3 0,2-4 0,0 0 0,0-1 0,0 1 0,1 0 0,-1 0 0,1 0 0,0 0 0,0 0 0,0-1 0,0 5 0,1-6 0,-1 1 0,0-1 0,1 1 0,-1-1 0,1 0 0,0 1 0,-1-1 0,1 0 0,0 0 0,0 0 0,0 1 0,0-1 0,0 0 0,0 0 0,0 0 0,0 0 0,0-1 0,0 1 0,0 0 0,3 1 0,-3-2 0,0 1 0,-1-1 0,1 0 0,0 0 0,0 1 0,-1-1 0,1 0 0,0 0 0,0 0 0,-1 0 0,1 0 0,0 0 0,0 0 0,-1 0 0,1 0 0,0-1 0,0 1 0,-1 0 0,1 0 0,0-1 0,0 1 0,-1 0 0,1-1 0,0 1 0,-1-1 0,2 0 0,0-1 0,-1 0 0,1 0 0,-1 1 0,0-2 0,1 1 0,-1 0 0,0 0 0,1-4 0,1-5 0,0 0 0,2-19 0,-5 30 0,5-15 0,0 27 0,5 9 0,-8-19 0,-1 1 0,0-1 0,1 0 0,0 0 0,-1 0 0,1-1 0,0 1 0,0 0 0,0-1 0,0 1 0,0-1 0,1 0 0,-1 0 0,0 1 0,1-1 0,-1-1 0,0 1 0,1 0 0,-1-1 0,1 1 0,-1-1 0,1 0 0,0 0 0,-1 0 0,1 0 0,-1 0 0,1 0 0,-1-1 0,1 1 0,-1-1 0,1 0 0,-1 0 0,0 0 0,1 0 0,-1 0 0,0 0 0,0-1 0,0 1 0,0-1 0,0 1 0,0-1 0,0 0 0,0 0 0,-1 0 0,1 0 0,2-4 0,-3 4 0,1 1 0,0-1 0,0 0 0,0 1 0,0-1 0,0 1 0,1-1 0,-1 1 0,0 0 0,1 0 0,-1 0 0,0 0 0,1 0 0,-1 1 0,4-1 0,-2 0 0,-1 0 0,1 0 0,-1 0 0,1 0 0,-1-1 0,1 0 0,3-2 0,-4 1 0,0 0 0,0 0 0,-1-1 0,1 1 0,0-1 0,2-6 0,-2 6 0,-7 26 0,-4 19 0,2 0 0,-1 70 0,11 86 0,1-17 0,-5-169 0,-3 39 0,3-47 0,-1 0 0,1 0 0,-1-1 0,0 1 0,1 0 0,-1-1 0,-1 1 0,1-1 0,0 1 0,-1-1 0,1 1 0,-1-1 0,0 0 0,-2 3 0,3-4 0,0-1 0,0 1 0,-1-1 0,1 1 0,0-1 0,0 1 0,0-1 0,-1 0 0,1 1 0,0-1 0,-1 0 0,1 0 0,0 0 0,-1 0 0,1 0 0,0 0 0,0 0 0,-1-1 0,1 1 0,0 0 0,0-1 0,-1 1 0,1-1 0,0 1 0,0-1 0,0 0 0,0 1 0,0-1 0,0 0 0,0 0 0,0 0 0,0 0 0,-1-1 0,-3-3 0,0-1 0,1 1 0,-1-1 0,-5-11 0,6 10 0,1 0 0,0 0 0,1-1 0,-1 1 0,1-1 0,1 1 0,0-1 0,0 1 0,0-1 0,1-9 0,1 5 0,0 0 0,1-1 0,0 1 0,1 0 0,8-20 0,6-4 0,1 0 0,44-65 0,-48 80 0,43-65-1365,-2 6-5461</inkml:trace>
  <inkml:trace contextRef="#ctx0" brushRef="#br0" timeOffset="3955.3">6565 30 24575,'1'-11'-5764,"3"-4"6219,-4 15-354,0 0 0,0 0 1,0-1-1,1 1 0,-1 0 0,0 0 1,0 0-1,0-1 0,1 1 0,-1 0 1,0 0-1,0 0 0,1-1 1,-1 1-1,0 0 0,0 0 0,1 0 1,-1 0-1,0 0 0,1 0 0,-1 0 1,0 0-1,0 0 0,1 0 0,-1-1 1,0 1-1,1 1 0,-1-1 0,12 10-451,-4 1 694,-1 1-1,-1 0 1,0 0-1,-1 0 1,8 25-1,11 69 379,-23-102-782,3 17 60,0 0 0,-2 1 0,0-1 0,-3 44 0,1-57 0,-2 0 0,1-1 0,-1 1 0,0 0 0,-1-1 0,0 1 0,0-1 0,-1 0 0,1 1 0,-2-2 0,1 1 0,-1 0 0,0-1 0,0 0 0,0 0 0,-12 8 0,0-2-170,0-1-1,-1-1 0,0-1 1,-1 0-1,0-1 0,-1-1 1,-28 6-1,6-4-6655</inkml:trace>
  <inkml:trace contextRef="#ctx0" brushRef="#br0" timeOffset="5452.87">3750 999 24575,'-3'-16'-4220,"2"15"4340,0-1-1,1 1 1,-1-1 0,1 1 0,0 0 0,-1-1 0,1 1-1,0-1 1,0 1 0,0-1 0,0 1 0,0-1-1,0 1 1,1-1 0,-1-1 0,1 0-45,0 0 0,0 0 0,0 0 0,1 1 0,-1-1 0,1 0 0,0 1 0,-1-1 0,1 1 0,0-1 0,1 1 0,-1 0 0,0 0 0,1 0 0,-1 0 0,3-2 0,-3 3-33,0 0 1,0 1 0,1-1 0,-1 0 0,0 1 0,0 0 0,0-1-1,0 1 1,1 0 0,-1 0 0,0 0 0,0 0 0,0 1 0,1-1-1,-1 0 1,0 1 0,0 0 0,0-1 0,0 1 0,0 0 0,0 0 0,0 0-1,3 3 1,67 51-43,-45-33 0,36 23 0,-53-39 0,1-1 0,-1 1 0,1-2 0,0 1 0,0-2 0,1 1 0,17 2 0,-23-5 0,1-1 0,-1 0 0,0 0 0,0 0 0,0-1 0,1 0 0,-1 0 0,0 0 0,0-1 0,0 0 0,-1 0 0,1-1 0,8-4 0,1-3 0,0-1 0,0-1 0,14-14 0,-13 11 0,34-24 0,-44 36 0,0-1 0,0 1 0,0 0 0,0 0 0,0 1 0,1 0 0,-1 0 0,1 1 0,0-1 0,8 1 0,-6 1 0,1 1 0,-1 1 0,0 0 0,0 0 0,0 0 0,-1 1 0,1 1 0,-1 0 0,11 6 0,-7-4 0,0-1 0,1 0 0,21 6 0,-22-9 0,1 0 0,0-1 0,-1-1 0,1 0 0,0-1 0,-1 0 0,1-1 0,-1 0 0,1-1 0,-1-1 0,0 0 0,0 0 0,0-1 0,16-10 0,-17 9 0,-1 1 0,1 0 0,0 1 0,0 0 0,0 1 0,18-3 0,-23 5 0,0 1 0,1 0 0,-1 0 0,0 0 0,0 1 0,1 0 0,-1 0 0,0 1 0,0 0 0,0 0 0,0 0 0,0 1 0,8 4 0,-9-3 0,10 4 0,-1 1 0,21 7 0,-28-14 0,-1 0 0,1 0 0,0-1 0,-1 0 0,1 0 0,0 0 0,0-1 0,12-1 0,-2-3 0,0 1 0,0-2 0,0 0 0,-1-2 0,0 1 0,0-2 0,22-13 0,6-3 0,-43 23 0,1 0 0,0 1 0,0-1 0,-1 0 0,1 1 0,0-1 0,0 1 0,0 0 0,0-1 0,0 1 0,0 0 0,0 0 0,0 0 0,0 1 0,0-1 0,-1 0 0,1 1 0,0-1 0,0 1 0,0 0 0,0-1 0,-1 1 0,3 2 0,0-2 0,-1 1 0,0-1 0,1 0 0,-1 1 0,1-2 0,5 2 0,18-3-1365,2-4-5461</inkml:trace>
  <inkml:trace contextRef="#ctx0" brushRef="#br0" timeOffset="6400.98">4433 1149 24575,'0'-3'0,"0"4"0,0 11 0,0 11 0,0 10 0,-1 5 0,-1 3 0,1 0 0,-1-4 0,1-5 0,1-6 0,2-9 0,1-9 0</inkml:trace>
  <inkml:trace contextRef="#ctx0" brushRef="#br0" timeOffset="6590.83">4493 1276 24575,'0'-10'0,"0"-14"0,5-7 0,2 2 0,2 13 0,0 16 0,-2 14 0,-2 11 0,-2 6 0,-4 6 0,-2 6 0,-3 1 0,0-3 0,1-6 0,-2-7 0,-2-4 0,1-8-8191</inkml:trace>
  <inkml:trace contextRef="#ctx0" brushRef="#br0" timeOffset="6932.74">4261 1434 24575,'0'3'0,"0"0"0,0 0 0,0 0 0,1 0 0,-1-1 0,1 1 0,0 0 0,0 0 0,0-1 0,0 1 0,1-1 0,-1 1 0,1-1 0,-1 1 0,1-1 0,0 0 0,2 3 0,0-2 0,0 0 0,0 0 0,0 0 0,1-1 0,-1 1 0,1-1 0,-1 0 0,1 0 0,6 1 0,1 0 0,0-1 0,0 0 0,1-1 0,-1-1 0,0 0 0,1 0 0,16-3 0,-4-4 0,0 0 0,0-1 0,-1-2 0,0-1 0,33-20 0,-4 3 0,-50 27 0,0-1 0,0 1 0,0 0 0,0 0 0,0 0 0,0 0 0,4 0 0,-6 1 0,0 0 0,-1 0 0,1 0 0,-1 0 0,1 0 0,0 0 0,-1 1 0,1-1 0,-1 0 0,1 0 0,0 0 0,-1 1 0,1-1 0,-1 0 0,1 1 0,-1-1 0,1 1 0,-1-1 0,0 0 0,1 1 0,-1-1 0,1 1 0,-1-1 0,0 1 0,1 0 0,-1-1 0,0 1 0,0-1 0,0 1 0,1-1 0,-1 1 0,0 0 0,0-1 0,0 1 0,0-1 0,0 1 0,0 0 0,0-1 0,0 1 0,0 0 0,0-1 0,-1 2 0,1 5 0,-2 0 0,1 0 0,-1 0 0,0 0 0,0 0 0,-1 0 0,0-1 0,-5 9 0,-34 51 0,33-54 0,-31 38-1365,22-29-5461</inkml:trace>
  <inkml:trace contextRef="#ctx0" brushRef="#br0" timeOffset="7459.68">4283 2320 24575,'-3'-1'0,"-1"1"0,1-1 0,0 0 0,-1 0 0,1 0 0,0 0 0,0-1 0,0 1 0,0-1 0,0 0 0,-5-4 0,1 1 0,7 5 0,-1 0 0,1 0 0,0-1 0,-1 1 0,1 0 0,-1 0 0,1 0 0,0 0 0,-1-1 0,1 1 0,-1 0 0,1 0 0,0 0 0,-1 0 0,1 0 0,-1 0 0,1 0 0,0 0 0,-1 1 0,1-1 0,-1 0 0,1 0 0,0 0 0,-1 0 0,1 0 0,0 1 0,-1-1 0,1 0 0,0 0 0,-1 0 0,1 1 0,0-1 0,-1 0 0,1 1 0,0-1 0,0 0 0,-1 1 0,1-1 0,0 0 0,0 1 0,0-1 0,0 0 0,-1 1 0,1-1 0,0 1 0,-6 23 0,5-21 0,-29 209 0,-13 58 0,39-253 0,4-15 0,0-3 0,8-27 0,14-77 0,10-126 0,-9-110 0,-16 216 0,-6 98 0,-1 18 0,0 0 0,1 0 0,0 0 0,0 0 0,1 1 0,0-1 0,5-13 0,-7 21 0,0 1 0,0 0 0,0 0 0,0-1 0,0 1 0,1 0 0,-1 0 0,0-1 0,0 1 0,0 0 0,0 0 0,1 0 0,-1-1 0,0 1 0,0 0 0,0 0 0,1 0 0,-1 0 0,0-1 0,0 1 0,1 0 0,-1 0 0,0 0 0,0 0 0,1 0 0,-1 0 0,0 0 0,0 0 0,1 0 0,-1 0 0,0 0 0,1 0 0,-1 0 0,0 0 0,0 0 0,1 0 0,-1 0 0,0 0 0,0 0 0,1 0 0,-1 0 0,0 1 0,0-1 0,1 0 0,-1 0 0,0 0 0,0 0 0,0 1 0,1-1 0,-1 0 0,0 0 0,0 1 0,0-1 0,0 0 0,1 0 0,-1 0 0,0 1 0,0-1 0,5 10 0,-1 0 0,1 0 0,-2 0 0,0 1 0,3 15 0,1 2 0,41 161-20,63 209-1325,-99-366-5481</inkml:trace>
  <inkml:trace contextRef="#ctx0" brushRef="#br0" timeOffset="7973.92">3983 2560 24575,'-12'9'0,"12"-9"0,1 0 0,0 0 0,-1 0 0,1 0 0,0 0 0,-1 0 0,1 0 0,-1 0 0,1 0 0,0 0 0,-1 0 0,1 0 0,0 0 0,-1-1 0,1 1 0,-1 0 0,1 0 0,0-1 0,-1 1 0,1 0 0,-1-1 0,1 1 0,0-1 0,33-19 0,0-2 0,-1-1 0,31-30 0,-32 28 0,162-150 0,-190 171 0,0 0 0,0 1 0,0-1 0,0 1 0,8-4 0,-12 6 0,1 1 0,0 0 0,-1 0 0,1-1 0,0 1 0,0 0 0,-1 0 0,1 0 0,0 0 0,0 0 0,-1 0 0,1 0 0,0 0 0,0 0 0,-1 0 0,1 0 0,0 1 0,0-1 0,-1 0 0,1 0 0,0 1 0,-1-1 0,1 0 0,0 1 0,-1-1 0,1 1 0,-1-1 0,1 1 0,0-1 0,-1 1 0,1 0 0,-1-1 0,0 1 0,1-1 0,-1 1 0,1 0 0,-1 0 0,0-1 0,0 1 0,1 0 0,-1-1 0,0 1 0,0 0 0,0 1 0,12 44 0,-9-30 0,1-1 0,1 0 0,6 16 0,-11-30 0,1-1 0,-1 1 0,0-1 0,0 1 0,0 0 0,1-1 0,-1 1 0,0-1 0,1 1 0,-1-1 0,0 1 0,1-1 0,-1 1 0,1-1 0,-1 1 0,1-1 0,-1 1 0,1-1 0,-1 0 0,1 1 0,-1-1 0,1 0 0,0 1 0,-1-1 0,1 0 0,0 0 0,-1 0 0,1 0 0,-1 0 0,1 1 0,1-1 0,-1-1 0,0 0 0,0 0 0,0 1 0,0-1 0,0 0 0,0 0 0,0 0 0,0 0 0,0 0 0,0 0 0,-1-1 0,1 1 0,0 0 0,0-2 0,4-8 0,-1-1 0,4-16 0,-7 25 0,5-23 0,-3 13 0,0 1 0,1-1 0,6-12 0,-10 25 0,0-1 0,0 1 0,0-1 0,0 1 0,0 0 0,0-1 0,0 1 0,0 0 0,0-1 0,0 1 0,1-1 0,-1 1 0,0 0 0,0-1 0,0 1 0,1 0 0,-1 0 0,0-1 0,1 1 0,-1 0 0,0-1 0,0 1 0,1 0 0,-1 0 0,0 0 0,1-1 0,-1 1 0,1 0 0,-1 0 0,0 0 0,1 0 0,-1 0 0,0 0 0,1 0 0,-1 0 0,1 0 0,-1 0 0,0 0 0,1 0 0,-1 0 0,1 0 0,-1 0 0,0 0 0,1 0 0,-1 0 0,0 0 0,1 1 0,-1-1 0,0 0 0,1 0 0,-1 0 0,0 1 0,1-1 0,-1 0 0,0 0 0,1 1 0,-1-1 0,0 0 0,0 1 0,0-1 0,1 0 0,-1 1 0,0-1 0,0 0 0,0 1 0,0-1 0,1 1 0,11 32 0,-10-24 0,0-5 9,0 0 1,0 0-1,0 0 0,0 0 0,1 0 1,0-1-1,0 1 0,0-1 0,0 0 0,0 0 1,0 0-1,7 4 0,-9-6-64,1 0 0,0 0 0,0 0 0,0 0 0,0 0 0,1 0 0,-1-1 0,0 1 0,0-1 0,0 1 0,0-1 0,1 0 0,-1 0 0,0 0 0,0 0 0,1 0 0,-1-1 0,0 1 0,0-1 0,0 1 0,0-1 0,0 0 0,0 0 0,0 0 0,0 0 0,4-2 0,5-7-6771</inkml:trace>
  <inkml:trace contextRef="#ctx0" brushRef="#br0" timeOffset="8223.04">4711 2117 24575,'0'0'-196,"0"-1"-1,0 1 1,0-1-1,0 1 1,0-1-1,0 1 1,0-1 0,0 1-1,0-1 1,0 1-1,0-1 1,-1 1-1,1-1 1,0 1-1,0-1 1,0 1-1,-1-1 1,1 1-1,0 0 1,-1-1 0,1 0-1,-8 4 774,-5 17 955,11-18-1478,1 1-1,1-1 1,-1 0-1,0 1 1,0-1-1,1 1 0,0-1 1,-1 1-1,1-1 1,0 1-1,0-1 0,0 0 1,1 1-1,-1-1 1,1 1-1,-1-1 1,1 1-1,0-1 0,0 0 1,0 1-1,2 2 1,-1-3 7,0 1 0,0-1 0,1 0 0,-1 0 0,1 0 0,0 0 0,-1-1 0,1 1 0,0-1 0,0 0 0,0 0 0,0 0 0,0 0 0,1 0 0,-1 0 0,4-1 0,-5 1-61,0-1 0,-1 0 0,1 0 0,0 1 0,0-1 0,0 1 0,0-1 0,0 1 0,-1 0 0,1 0 0,0 0 0,-1 0 0,1 0 0,-1 0 0,1 1 0,-1-1 0,1 0 0,-1 1 0,0-1 0,0 1 0,2 2 0,-3-2 0,0-1 0,1 0 0,-1 1 0,0-1 0,-1 0 0,1 1 0,0-1 0,0 0 0,0 1 0,-1-1 0,1 0 0,-1 0 0,1 1 0,-1-1 0,0 0 0,1 0 0,-1 0 0,0 0 0,0 1 0,0-1 0,0 0 0,0-1 0,0 1 0,0 0 0,0 0 0,0 0 0,0-1 0,0 1 0,0 0 0,-3 0 0,3 0-28,1-1-1,-1 1 1,0-1-1,0 1 1,0-1 0,1 1-1,-1-1 1,0 1-1,0-1 1,0 0-1,0 0 1,0 1-1,0-1 1,1 0 0,-1 0-1,0 0 1,0 0-1,0 0 1,0 0-1,0 0 1,0 0-1,0-1 1,0 1 0,0 0-1,1 0 1,-1-1-1,0 1 1,0-1-1,0 1 1,0-1-1,1 1 1,-1-1 0,0 1-1,1-1 1,-1 0-1,0 1 1,1-1-1,-1 0 1,1 1-1,-1-1 1,1 0 0,-1 0-1,1 0 1,-1 1-1,1-1 1,0 0-1,-1-2 1,-2-10-6798</inkml:trace>
  <inkml:trace contextRef="#ctx0" brushRef="#br0" timeOffset="9189.69">4801 2080 24575,'1'0'0,"-1"0"0,1 0 0,0 0 0,-1 1 0,1-1 0,-1 0 0,1 1 0,-1-1 0,1 0 0,-1 1 0,1-1 0,-1 1 0,1-1 0,-1 0 0,1 1 0,-1-1 0,0 1 0,1 0 0,-1-1 0,0 1 0,1-1 0,-1 1 0,0-1 0,0 1 0,1 0 0,-1-1 0,0 1 0,0 0 0,0 0 0,3 25 0,-3-18 0,1-3 0,6 38 0,-7-41 0,0 0 0,1 0 0,-1-1 0,1 1 0,0 0 0,-1-1 0,1 1 0,0 0 0,0-1 0,0 1 0,0-1 0,0 0 0,1 1 0,-1-1 0,0 0 0,1 1 0,-1-1 0,0 0 0,3 1 0,-3-2 0,0 0 0,0 1 0,-1-1 0,1 0 0,0 0 0,-1 0 0,1 0 0,0 0 0,0 0 0,-1 0 0,1-1 0,0 1 0,-1 0 0,1 0 0,0 0 0,-1-1 0,1 1 0,0 0 0,-1-1 0,1 1 0,0-1 0,-1 1 0,1-1 0,-1 1 0,1-1 0,-1 1 0,1-1 0,-1 1 0,0-1 0,1 0 0,-1 1 0,0-1 0,1 0 0,-1 0 0,10-32 0,-6 15 0,-3 17 0,-1 1 0,1-1 0,0 0 0,-1 1 0,1-1 0,0 1 0,-1-1 0,1 0 0,0 1 0,0 0 0,-1-1 0,1 1 0,0 0 0,0-1 0,0 1 0,0 0 0,0 0 0,-1-1 0,1 1 0,0 0 0,0 0 0,1 0 0,25 3 0,-6-1 0,-19-2 0,-1 0 0,1 0 0,-1 0 0,1-1 0,-1 1 0,1-1 0,-1 1 0,0-1 0,1 1 0,-1-1 0,0 0 0,1 0 0,-1 0 0,0 0 0,0 0 0,0 0 0,1 0 0,-1 0 0,0 0 0,-1 0 0,1 0 0,1-3 0,-1 2 0,0-1 0,0 0 0,0 0 0,0 0 0,-1 0 0,1-1 0,-1 1 0,0 0 0,0 0 0,-1-4 0,-1-6 0,0 0 0,-1 0 0,-10-23 0,13 35 0,0 1 0,1 0 0,-1 0 0,0 0 0,0-1 0,0 1 0,0 0 0,0 0 0,1-1 0,-1 1 0,0 0 0,0 0 0,0 0 0,1 0 0,-1-1 0,0 1 0,0 0 0,0 0 0,1 0 0,-1 0 0,0 0 0,0 0 0,1 0 0,-1 0 0,0-1 0,1 1 0,-1 0 0,0 0 0,0 0 0,1 0 0,-1 0 0,0 1 0,0-1 0,1 0 0,-1 0 0,0 0 0,0 0 0,1 0 0,-1 0 0,0 0 0,0 0 0,1 1 0,-1-1 0,24 4 0,-3 0 0,-17-4 0,0-1 0,1 1 0,-1-1 0,0 0 0,0-1 0,0 1 0,0 0 0,0-1 0,0 0 0,-1 0 0,1 0 0,0-1 0,-1 1 0,0-1 0,4-3 0,-4 3 0,0 1 0,-1-1 0,1 0 0,-1 0 0,0 0 0,1 0 0,-1 0 0,-1-1 0,1 1 0,0-1 0,-1 1 0,0-1 0,0 1 0,0-1 0,0 0 0,0 0 0,-1-4 0,1 8 0,-1-1 0,0 1 0,0-1 0,0 1 0,0-1 0,0 0 0,0 1 0,0-1 0,-1 1 0,1-1 0,0 1 0,0-1 0,0 1 0,0-1 0,-1 1 0,1-1 0,0 1 0,-1-1 0,1 1 0,0-1 0,-1 1 0,1-1 0,0 1 0,-1 0 0,1-1 0,-1 1 0,1 0 0,-1-1 0,1 1 0,-1 0 0,1 0 0,-1-1 0,1 1 0,-1 0 0,1 0 0,-1 0 0,1 0 0,-1 0 0,0 0 0,1 0 0,-1 0 0,1 0 0,-1 0 0,1 0 0,-1 0 0,0 0 0,1 0 0,-1 0 0,1 0 0,-1 1 0,1-1 0,-1 0 0,1 1 0,-1-1 0,1 0 0,-1 1 0,1-1 0,0 0 0,-1 1 0,0 0 0,-2 1 0,-1 1 0,0 0 0,1 0 0,0 0 0,-1 0 0,-2 5 0,4-5 0,0 1 0,0-1 0,0 1 0,1 0 0,-1 0 0,1 0 0,0 0 0,0 0 0,0 0 0,0 6 0,1-8 0,0-1 0,0 0 0,0 0 0,0 0 0,0 0 0,1 0 0,-1 0 0,0 0 0,1 1 0,-1-1 0,1 0 0,-1 0 0,1 0 0,-1 0 0,1-1 0,0 1 0,0 0 0,-1 0 0,1 0 0,0 0 0,0-1 0,0 1 0,0 0 0,0-1 0,0 1 0,0-1 0,0 1 0,0-1 0,0 0 0,0 1 0,0-1 0,0 0 0,0 0 0,1 1 0,-1-1 0,0 0 0,0 0 0,0-1 0,0 1 0,0 0 0,1 0 0,0-1 0,1 1 0,0 0 0,0-1 0,0 1 0,0-1 0,0 0 0,0 1 0,0-2 0,-1 1 0,1 0 0,0 0 0,0-1 0,-1 0 0,1 1 0,-1-1 0,0 0 0,1 0 0,-1-1 0,0 1 0,2-4 0,1-1 0,-1-1 0,0 0 0,-1-1 0,1 1 0,1-10 0,-3 10 0,1 0 0,-1 0 0,1 0 0,1 0 0,0 1 0,5-9 0,-8 14 0,0 1 0,1-1 0,-1 1 0,0-1 0,1 1 0,-1 0 0,1-1 0,-1 1 0,1 0 0,0 0 0,-1 0 0,1 0 0,0 0 0,0 1 0,0-1 0,0 0 0,-1 1 0,1 0 0,0-1 0,4 1 0,-3 0 0,-1 1 0,1-1 0,-1 1 0,1 0 0,-1 0 0,0 0 0,1 0 0,-1 0 0,0 1 0,0-1 0,0 0 0,0 1 0,4 3 0,1 3 0,0 0 0,-1 1 0,0 0 0,0 0 0,-1 0 0,7 15 0,-11-22 0,0 1 0,1 0 0,-1 1 0,1-1 0,-1 1 0,0 0 0,0-1 0,-1 1 0,1 0 0,-1-1 0,1 1 0,-1 0 0,-1 4 0,1-8 0,0 0 0,0 0 0,0 0 0,0 0 0,0 0 0,0-1 0,0 1 0,0 0 0,-1 0 0,1 0 0,0 0 0,0 0 0,0 0 0,0-1 0,0 1 0,0 0 0,0 0 0,-1 0 0,1 0 0,0 0 0,0 0 0,0 0 0,0 0 0,0 0 0,-1 0 0,1 0 0,0 0 0,0 0 0,0 0 0,0 0 0,0 0 0,-1 0 0,1 0 0,0 0 0,0 0 0,0 0 0,0 0 0,0 0 0,-1 0 0,1 0 0,0 0 0,0 0 0,0 0 0,0 0 0,0 0 0,-1 0 0,1 0 0,0 0 0,0 1 0,0-1 0,0 0 0,0 0 0,0 0 0,0 0 0,0 0 0,-1 0 0,1 1 0,0-1 0,0 0 0,0 0 0,0 0 0,-5-13 0,3-1 20,1 1 0,0-1 0,0 1 0,1-1 0,4-20 0,-4 26-134,2 1 0,-1 0-1,1 1 1,0-1 0,0 0 0,1 0-1,0 1 1,0-1 0,1 1 0,0 0-1,0 0 1,6-6 0,0 3-6712</inkml:trace>
  <inkml:trace contextRef="#ctx0" brushRef="#br0" timeOffset="-5342.71">1881 353 24575,'-4'-5'-8809,"-1"-2"6576,-3-4 6072,8 11-3808,0 0 1,-1 0-1,1 0 0,0 0 0,0 0 1,0 0-1,0 0 0,0 0 0,0 0 1,-1 0-1,1 0 0,0 0 0,0 0 0,0 0 1,0 0-1,-1 0 0,1 0 0,0 0 1,0 0-1,0 0 0,0 0 0,0 0 0,0 0 1,-1 0-1,1 0 0,0 0 0,0 0 1,0 0-1,0 0 0,0 0 0,0 0 1,-1 1-1,1-1 0,0 0 0,0 0 0,0 0 1,0 0-1,0 0 0,0 0 0,0 1 1,0-1-1,0 0 0,0 0 0,0 0 1,0 0-1,0 0 0,0 1 0,0-1 0,0 0 1,0 0-1,0 0 0,0 0 0,0 0 1,0 1-1,0-1 0,0 0 0,0 0 1,0 0-1,0 0 0,0 0 0,0 0 0,0 1 1,0-1-1,-2 226 5299,4-126-5456,-2-80 126,0 26 0,0-42 0,0-6 0,0-24 0,0 17 0,7-275 0,-3 233 0,2 0 0,2 1 0,23-74 0,-29 118 0,0 0 0,0 1 0,1-1 0,-1 1 0,1-1 0,5-5 0,-8 11 0,1-1 0,-1 1 0,1-1 0,-1 1 0,1-1 0,-1 1 0,1-1 0,0 1 0,-1-1 0,1 1 0,-1 0 0,1-1 0,0 1 0,-1 0 0,1 0 0,0 0 0,-1-1 0,1 1 0,0 0 0,-1 0 0,1 0 0,0 0 0,0 0 0,0 1 0,1-1 0,-1 1 0,0 0 0,0 0 0,0-1 0,0 1 0,0 0 0,0 0 0,-1 0 0,1 0 0,0 0 0,0 0 0,-1 0 0,1 0 0,-1 0 0,1 0 0,-1 1 0,1 0 0,6 19 0,0 1 0,-2 0 0,0 0 0,-2 0 0,1 23 0,1 1 0,2 16-107,1 13-522,24 96 0,-25-145-6197</inkml:trace>
  <inkml:trace contextRef="#ctx0" brushRef="#br0" timeOffset="-4829.13">1844 548 24575,'-1'4'-2943,"1"-3"3174,8-10 987,18-8-919,0 0-1,1 2 1,1 2 0,40-15 0,-61 24-299,0 1 0,0-1 0,-1-1 0,9-6 0,-10 7 0,0 0 0,0 1 0,1-1 0,-1 1 0,1 0 0,10-3 0,-15 5 0,0 1 0,0 0 0,0 0 0,0 0 0,0 1 0,0-1 0,-1 0 0,1 0 0,0 0 0,0 1 0,0-1 0,0 0 0,0 1 0,0-1 0,-1 1 0,1-1 0,0 1 0,0-1 0,-1 1 0,1 0 0,0-1 0,-1 1 0,1 0 0,-1 0 0,1-1 0,-1 1 0,1 0 0,-1 0 0,1 1 0,12 32 0,-11-27 0,5 12 0,7 25 0,-13-41 0,0 0 0,-1 0 0,1 0 0,-1 0 0,0 0 0,0 0 0,0 0 0,0 0 0,0 0 0,-1 0 0,0 4 0,1-7 0,0 0 0,0-1 0,-1 1 0,1 0 0,0 0 0,0 0 0,0 0 0,0 0 0,0-1 0,0 1 0,0 0 0,0 0 0,0 0 0,0 0 0,-1 0 0,1 0 0,0 0 0,0-1 0,0 1 0,0 0 0,0 0 0,0 0 0,-1 0 0,1 0 0,0 0 0,0 0 0,0 0 0,0 0 0,0 0 0,-1 0 0,1 0 0,0 0 0,0 0 0,0 0 0,0 0 0,-1 0 0,1 0 0,0 0 0,0 0 0,0 0 0,0 0 0,0 0 0,-1 0 0,1 0 0,0 0 0,0 1 0,0-1 0,0 0 0,0 0 0,0 0 0,-1 0 0,1 0 0,0 0 0,0 0 0,0 1 0,0-1 0,0 0 0,0 0 0,0 0 0,0 0 0,0 0 0,0 1 0,0-1 0,0 0 0,0 0 0,0 0 0,0 0 0,0 1 0,-4-14 0,4 4 0,0 0 0,1 0 0,0 0 0,1 0 0,0 1 0,0-1 0,1 0 0,0 1 0,1 0 0,0 0 0,0 0 0,0 0 0,1 1 0,0-1 0,9-9 0,-11 15-136,0 0-1,0 0 1,0 1-1,0-1 1,0 1-1,0 0 1,0 0-1,1 0 0,4-1 1,10-1-6690</inkml:trace>
  <inkml:trace contextRef="#ctx0" brushRef="#br0" timeOffset="-4497.83">2339 391 24575,'1'8'0,"0"-1"0,0 1 0,1 0 0,0-1 0,4 9 0,4 19 0,-9-28 0,5 37 0,-6-41 0,0-1 0,0 1 0,0-1 0,0 1 0,-1-1 0,1 1 0,-1-1 0,1 1 0,-1-1 0,0 1 0,0-1 0,0 0 0,0 0 0,-3 4 0,4-6 0,0 0 0,0 1 0,0-1 0,0 0 0,0 0 0,-1 0 0,1 1 0,0-1 0,0 0 0,0 0 0,-1 0 0,1 0 0,0 0 0,0 1 0,0-1 0,-1 0 0,1 0 0,0 0 0,0 0 0,-1 0 0,1 0 0,0 0 0,0 0 0,-1 0 0,1 0 0,0 0 0,0 0 0,-1 0 0,1 0 0,0 0 0,0 0 0,-1 0 0,1 0 0,0 0 0,0 0 0,0 0 0,-1 0 0,1-1 0,0 1 0,0 0 0,-1 0 0,1 0 0,0 0 0,0 0 0,0-1 0,0 1 0,-1 0 0,1 0 0,0 0 0,0-1 0,0 1 0,0 0 0,0-1 0,-4-14 0,4 7 0,1 1 0,0-1 0,0 1 0,1-1 0,0 1 0,0 0 0,0-1 0,1 1 0,1 1 0,-1-1 0,5-6 0,-3 4 0,1 2 0,-1-1 0,1 1 0,1-1 0,0 2 0,0-1 0,0 1 0,12-8 0,-14 12-72,-1-1 1,0 1-1,1 1 0,-1-1 0,1 1 0,0 0 0,-1 0 0,1 0 1,0 1-1,0-1 0,0 1 0,0 0 0,-1 1 0,1-1 0,0 1 1,0 0-1,-1 0 0,9 3 0,6 3-6754</inkml:trace>
  <inkml:trace contextRef="#ctx0" brushRef="#br0" timeOffset="-3585.17">2632 421 24575,'0'-11'0,"-1"-1"0,0 1 0,-3-13 0,4 22 0,0 0 0,-1 1 0,1-1 0,-1 1 0,0-1 0,1 0 0,-1 1 0,0 0 0,0-1 0,0 1 0,0-1 0,0 1 0,-2-2 0,2 3 0,0-1 0,0 1 0,1 0 0,-1 0 0,0-1 0,0 1 0,0 0 0,0 0 0,1 0 0,-1 0 0,0 0 0,0 0 0,0 0 0,0 0 0,0 0 0,0 1 0,1-1 0,-1 0 0,0 0 0,0 1 0,0-1 0,1 0 0,-1 1 0,0-1 0,1 1 0,-1-1 0,0 1 0,0 0 0,-5 5 0,1 0 0,0 1 0,0-1 0,0 1 0,1 0 0,0 0 0,0 0 0,1 1 0,0-1 0,0 1 0,1 0 0,0 0 0,0 0 0,1 0 0,0 0 0,0 0 0,1 0 0,1 10 0,-1-17 0,0 0 0,0-1 0,0 1 0,0 0 0,0-1 0,0 1 0,0 0 0,1-1 0,-1 1 0,0 0 0,0-1 0,0 1 0,1 0 0,-1-1 0,0 1 0,1-1 0,-1 1 0,1-1 0,-1 1 0,1-1 0,-1 1 0,1-1 0,-1 1 0,1-1 0,-1 0 0,1 1 0,-1-1 0,1 0 0,0 1 0,-1-1 0,1 0 0,0 0 0,-1 0 0,1 0 0,0 1 0,-1-1 0,1 0 0,0 0 0,-1 0 0,1 0 0,0 0 0,-1-1 0,1 1 0,-1 0 0,1 0 0,0 0 0,-1-1 0,1 1 0,1-1 0,-1 0 0,1 0 0,0 0 0,0-1 0,0 1 0,-1-1 0,1 1 0,-1-1 0,1 1 0,-1-1 0,0 0 0,1 0 0,-1 0 0,0 0 0,1-2 0,0-5 0,0 1 0,-1-1 0,1-14 0,-2 14 0,1 1 0,0-1 0,3-11 0,-1 25 0,2 13 0,3 6 0,-6-21 0,0-1 0,0 1 0,0 0 0,0-1 0,0 0 0,0 1 0,1-1 0,-1 0 0,1 0 0,-1 0 0,1 0 0,0-1 0,0 1 0,0-1 0,0 0 0,0 0 0,0 0 0,6 1 0,-7-1 0,0-1 0,-1 0 0,1 0 0,0 0 0,0 0 0,-1 0 0,1-1 0,0 1 0,0 0 0,-1-1 0,1 1 0,0-1 0,-1 0 0,1 1 0,0-1 0,-1 0 0,1 0 0,-1 0 0,0 0 0,1 0 0,-1-1 0,0 1 0,0 0 0,1-1 0,-1 1 0,0-1 0,0 1 0,-1-1 0,1 1 0,0-1 0,0 0 0,-1 1 0,1-1 0,-1 0 0,1-3 0,2-46 0,-3 41 0,0 14 0,0 0 0,0 0 0,0 0 0,1-1 0,0 1 0,0 0 0,0-1 0,0 1 0,0 0 0,1-1 0,-1 1 0,4 3 0,-4-5 0,-1-1 0,1 0 0,0 1 0,0-1 0,0 0 0,0 0 0,1 0 0,-1 0 0,0 0 0,0 0 0,1 0 0,-1 0 0,1-1 0,-1 1 0,0 0 0,1-1 0,-1 1 0,1-1 0,0 0 0,-1 1 0,1-1 0,-1 0 0,1 0 0,-1 0 0,1 0 0,0 0 0,-1 0 0,1-1 0,-1 1 0,1 0 0,-1-1 0,3 0 0,-2 0 0,-1 0 0,1-1 0,0 1 0,0 0 0,-1-1 0,1 1 0,0-1 0,-1 0 0,0 1 0,1-1 0,-1 0 0,0 0 0,0 0 0,0 0 0,0 0 0,0 0 0,0 0 0,0-3 0,8-45 0,-5 20 0,0 83 0,18 243 0,-11-191 0,-2 161 0,-10-253 0,0-1 0,-1 0 0,0 0 0,-6 17 0,7-26 0,0 0 0,0-1 0,0 1 0,0-1 0,-1 0 0,1 1 0,-1-1 0,0 0 0,1 0 0,-1 0 0,-4 3 0,5-4 0,0 0 0,-1-1 0,1 1 0,0-1 0,-1 1 0,1-1 0,0 1 0,-1-1 0,1 0 0,-1 0 0,1 0 0,-1 0 0,1 0 0,0 0 0,-1 0 0,1 0 0,-1-1 0,1 1 0,-1 0 0,1-1 0,0 1 0,-1-1 0,-1-1 0,0 1 0,1-1 0,-1 0 0,1 0 0,-1 0 0,1 0 0,0 0 0,0 0 0,0-1 0,0 1 0,0-1 0,0 0 0,1 1 0,0-1 0,-1 0 0,1 0 0,-1-4 0,-1-2 0,1-1 0,0 1 0,1-1 0,-1-11 0,3-7 0,1 1 0,0-1 0,2 1 0,2 0 0,0 1 0,2-1 0,1 1 0,0 1 0,2-1 0,1 2 0,2 0 0,0 0 0,29-35 0,-37 51-80,1 1 0,0 0-1,0 0 1,0 0 0,1 1-1,0 1 1,1-1 0,-1 1-1,1 1 1,0-1 0,0 2 0,1-1-1,-1 1 1,1 1 0,-1-1-1,12 0 1,-3 1-6746</inkml:trace>
  <inkml:trace contextRef="#ctx0" brushRef="#br0" timeOffset="-3407.97">3285 443 24575,'0'1'0,"0"5"0,0 7 0,-1 6 0,-1 2 0,0 2 0,-2-2 0,0-1 0,0-2 0,-1-3 0,-1-3 0,2-3-8191</inkml:trace>
  <inkml:trace contextRef="#ctx0" brushRef="#br0" timeOffset="-7760.28">12 301 24575,'-1'-1'0,"1"1"0,-1 0 0,0-1 0,0 1 0,1-1 0,-1 1 0,0-1 0,1 1 0,-1-1 0,1 0 0,-1 1 0,1-1 0,-1 0 0,1 1 0,-1-1 0,1 0 0,0 1 0,-1-1 0,1 0 0,0 0 0,0 0 0,-1 1 0,1-1 0,0 0 0,0 0 0,0 0 0,0 1 0,0-1 0,0 0 0,0 0 0,1-1 0,2-26 0,-3 27 0,0 0 0,0 0 0,0 0 0,1 0 0,-1 0 0,0 0 0,1 0 0,-1 0 0,1 0 0,-1 0 0,1 1 0,0-1 0,-1 0 0,1 0 0,0 1 0,0-1 0,-1 0 0,1 1 0,0-1 0,0 1 0,0-1 0,0 1 0,0-1 0,-1 1 0,1-1 0,0 1 0,2 0 0,-1 0 0,0 0 0,-1 1 0,1-1 0,0 1 0,0-1 0,-1 1 0,1 0 0,-1 0 0,1-1 0,-1 1 0,1 0 0,-1 1 0,1-1 0,1 2 0,4 4 0,-1 0 0,1 1 0,-1 0 0,7 13 0,8 21 0,16 50 0,-2-5 0,-34-94 0,0 1 0,0 0 0,-1 0 0,0-1 0,-1 1 0,0 0 0,0 0 0,0 0 0,-3-9 0,-15-10 0,17 23 0,-1 0 0,1-1 0,0 1 0,0-1 0,0 1 0,0-1 0,1 0 0,-1 0 0,1 1 0,0-1 0,-2-6 0,1-21 0,2 27 0,1 1 0,-1-1 0,0 0 0,0 1 0,0-1 0,0 0 0,0 1 0,-1-1 0,1 1 0,-1-1 0,0 0 0,0 1 0,0-1 0,0 1 0,0 0 0,-1-1 0,1 1 0,0 0 0,-1 0 0,0 0 0,-2-3 0,-5-1 0,-1 1 0,9 6 0,1 0 0,0 0 0,0 0 0,-1 1 0,1-1 0,0 0 0,0 0 0,0 1 0,1-1 0,-1 0 0,0 0 0,0 0 0,1 3 0,11 85 0,-4 1 0,-5 112 0,-3-133 0,-1-16 0,0-26 0,1 1 0,1 0 0,9 48 0,-10-73 0,1 0 0,0-1 0,0 1 0,0 0 0,0-1 0,0 1 0,0-1 0,1 1 0,-1-1 0,1 1 0,0-1 0,3 3 0,-4-4 0,0 0 0,0-1 0,0 1 0,1-1 0,-1 1 0,0-1 0,0 1 0,1-1 0,-1 0 0,0 0 0,1 1 0,-1-1 0,0 0 0,0 0 0,1-1 0,-1 1 0,0 0 0,1 0 0,-1 0 0,0-1 0,0 1 0,1-1 0,-1 1 0,0-1 0,0 0 0,0 1 0,0-1 0,2-1 0,19-17-1365,-1-2-5461</inkml:trace>
  <inkml:trace contextRef="#ctx0" brushRef="#br0" timeOffset="-7233.65">395 578 24575,'0'0'0,"0"-1"0,0 0 0,0 0 0,0 0 0,0 0 0,0 0 0,0 0 0,-1 0 0,1 0 0,0 0 0,-1 1 0,1-1 0,0 0 0,-1 0 0,1 0 0,-1 1 0,1-1 0,-1 0 0,0 0 0,1 1 0,-1-1 0,0 1 0,1-1 0,-1 0 0,0 1 0,0-1 0,0 1 0,1 0 0,-1-1 0,0 1 0,0 0 0,0-1 0,0 1 0,0 0 0,0 0 0,0 0 0,0 0 0,1 0 0,-1 0 0,0 0 0,0 0 0,0 0 0,0 0 0,-1 1 0,-1-1 0,0 1 0,0 0 0,0 0 0,1 0 0,-1 0 0,0 0 0,1 1 0,-1-1 0,0 1 0,1-1 0,0 1 0,-4 3 0,2 2 0,0-1 0,0 0 0,1 1 0,0 0 0,0 0 0,1 0 0,0 0 0,0 0 0,1 0 0,-2 11 0,3-15 0,0 1 0,0-1 0,0 1 0,0-1 0,1 1 0,-1-1 0,1 1 0,0-1 0,0 1 0,3 4 0,-4-6 0,1 0 0,1-1 0,-1 1 0,0-1 0,0 1 0,0-1 0,1 0 0,-1 0 0,1 1 0,-1-1 0,1 0 0,-1 0 0,1 0 0,0-1 0,0 1 0,-1 0 0,1-1 0,0 1 0,0-1 0,0 1 0,1-1 0,-1 0 0,0 0 0,0 0 0,0 0 0,0-1 0,0 1 0,-1-1 0,1 1 0,0-1 0,0 0 0,-1 1 0,1-1 0,0 0 0,-1 0 0,1 0 0,-1 0 0,1-1 0,-1 1 0,0 0 0,1-1 0,-1 1 0,0 0 0,0-1 0,0 0 0,1-1 0,3-6 0,0 0 0,-1 0 0,4-11 0,-7 16 0,6-19 0,-5 17 0,0 0 0,0 0 0,1 0 0,-1 0 0,7-10 0,-9 16 0,0-1 0,0 1 0,0 0 0,1 0 0,-1 0 0,0-1 0,0 1 0,0 0 0,1 0 0,-1-1 0,0 1 0,0 0 0,0 0 0,1 0 0,-1 0 0,0 0 0,1-1 0,-1 1 0,0 0 0,0 0 0,1 0 0,-1 0 0,0 0 0,0 0 0,1 0 0,-1 0 0,0 0 0,1 0 0,-1 0 0,0 0 0,0 0 0,1 0 0,-1 0 0,0 0 0,1 1 0,-1-1 0,0 0 0,0 0 0,1 0 0,-1 0 0,0 0 0,0 1 0,0-1 0,1 0 0,-1 0 0,0 0 0,0 1 0,0-1 0,1 0 0,-1 0 0,0 1 0,0-1 0,0 0 0,0 0 0,0 1 0,0-1 0,0 0 0,0 1 0,1-1 0,6 25 0,-4-17 0,0-1 0,0 0 0,1-1 0,-1 0 0,1 1 0,1-2 0,-1 1 0,11 10 0,-13-15 0,-1 0 0,1 1 0,-1-1 0,1 0 0,0 0 0,0 0 0,0 0 0,0 0 0,0 0 0,0 0 0,0-1 0,0 1 0,4 0 0,-5-2 0,1 1 0,-1 0 0,0 0 0,1-1 0,-1 1 0,0 0 0,1-1 0,-1 0 0,0 1 0,1-1 0,-1 0 0,0 0 0,0 1 0,0-1 0,0 0 0,0 0 0,0 0 0,0 0 0,0 0 0,0-1 0,0 1 0,1-3 0,-1 1 6,1 0 0,-1 0 0,0 0 0,0 0 0,0 0 0,0 0 0,-1-1 0,1 1 0,-1 0 0,0-1 0,0 1 0,0 0 0,0-1 0,-1 1 0,1 0 0,-1-1 0,0 1 0,0 0 0,-2-4 0,3 5-61,-1 0 0,-1-1 0,1 1 0,0 0 0,0 0 0,-1 0 0,1 0 0,-1 0 0,1 1 0,-1-1 0,0 0 0,0 1 0,0-1 0,0 1 0,0 0 0,0 0 0,0 0 0,0 0 0,-1 0 0,1 0 0,0 0 0,-1 1 0,1-1 0,0 1 0,-1 0 0,-3-1 0,-8 3-6771</inkml:trace>
  <inkml:trace contextRef="#ctx0" brushRef="#br0" timeOffset="-6953.68">740 271 24575,'0'6'0,"0"9"0,0 9 0,0 14 0,0 12 0,0 9 0,0 2 0,0-3 0,0-1 0,0-6 0,0-7 0,0-9 0,3-11 0,0-12 0,6-14 0,0-7-8191</inkml:trace>
  <inkml:trace contextRef="#ctx0" brushRef="#br0" timeOffset="-6016.08">845 518 24575,'0'0'0,"0"0"0,0 0 0,0 0 0,1 0 0,-1 0 0,0 0 0,0 0 0,0-1 0,0 1 0,0 0 0,0 0 0,0 0 0,0 0 0,0 0 0,0 0 0,1 0 0,-1 0 0,0 0 0,0 0 0,0 0 0,0-1 0,0 1 0,0 0 0,1 0 0,-1 0 0,0 0 0,0 0 0,0 0 0,0 0 0,0 0 0,0 0 0,1 0 0,-1 0 0,0 0 0,0 0 0,0 1 0,0-1 0,0 0 0,0 0 0,1 0 0,-1 0 0,0 0 0,0 0 0,0 0 0,0 0 0,0 0 0,0 0 0,0 0 0,0 1 0,1-1 0,-1 0 0,0 0 0,0 0 0,0 0 0,0 0 0,0 0 0,0 0 0,0 1 0,0-1 0,0 0 0,0 0 0,0 0 0,0 0 0,0 0 0,0 0 0,0 1 0,0-1 0,0 0 0,-7 14 0,-14 15 0,19-28 0,0 1 0,0 0 0,1 0 0,-1 1 0,0-1 0,1 0 0,-1 0 0,1 1 0,0-1 0,0 1 0,0-1 0,0 1 0,0-1 0,1 1 0,-1 0 0,1-1 0,-1 1 0,1 0 0,0-1 0,0 1 0,1 0 0,-1 0 0,0-1 0,1 1 0,0 0 0,-1-1 0,1 1 0,0-1 0,0 1 0,1-1 0,-1 0 0,0 1 0,1-1 0,-1 0 0,1 0 0,0 0 0,0 0 0,0 0 0,0 0 0,0 0 0,0-1 0,4 3 0,0 0 0,0 0 0,0-1 0,0 1 0,0-1 0,1 0 0,-1-1 0,1 0 0,0 0 0,0 0 0,11 0 0,-16-1 0,1-1 0,-1 0 0,1 0 0,-1-1 0,1 1 0,-1 0 0,1-1 0,-1 1 0,1-1 0,-1 0 0,0 0 0,1 0 0,-1 0 0,0 0 0,0-1 0,0 1 0,0-1 0,0 1 0,0-1 0,0 0 0,0 0 0,-1 0 0,1 0 0,-1 0 0,1 0 0,-1 0 0,0 0 0,0 0 0,0-1 0,0 1 0,0-1 0,0-2 0,1-5 0,-1 1 0,-1-19 0,0 27 0,1 3 0,0 1 0,0 0 0,0-1 0,0 1 0,0-1 0,0 1 0,1-1 0,-1 0 0,1 1 0,0-1 0,-1 0 0,1 0 0,0 0 0,0 0 0,1-1 0,-1 1 0,0-1 0,1 1 0,-1-1 0,0 0 0,1 1 0,0-1 0,-1-1 0,4 2 0,-5-1 0,1-1 0,0 1 0,0-1 0,0 1 0,0-1 0,0 1 0,0-1 0,0 0 0,-1 0 0,1 0 0,0 0 0,0-1 0,0 1 0,0 0 0,0-1 0,0 1 0,0-1 0,-1 0 0,1 1 0,0-1 0,0 0 0,-1 0 0,1 0 0,-1 0 0,1-1 0,-1 1 0,1 0 0,-1-1 0,0 1 0,1-1 0,-1 1 0,0-1 0,0 0 0,0 1 0,0-3 0,2-2 0,-3 4 0,0 1 0,0 0 0,1-1 0,-1 1 0,1 0 0,-1 0 0,1-1 0,-1 1 0,1 0 0,0 0 0,0 0 0,0 0 0,1-1 0,-2 2 0,1 0 0,0 0 0,0 0 0,0 0 0,0 0 0,0 0 0,0 1 0,0-1 0,0 0 0,0 0 0,0 1 0,0-1 0,0 1 0,0-1 0,-1 1 0,1-1 0,0 1 0,0 0 0,0-1 0,0 2 0,4 1 0,-1 0 0,0-1 0,1 1 0,-1-1 0,1 0 0,0-1 0,-1 1 0,11 1 0,-14-3 0,1 0 0,-1 1 0,1-1 0,-1 0 0,1 0 0,0 0 0,-1 0 0,1 0 0,-1 0 0,1-1 0,0 1 0,-1 0 0,1-1 0,-1 1 0,1-1 0,-1 0 0,0 1 0,1-1 0,-1 0 0,0 0 0,1 0 0,-1 0 0,0 0 0,0 0 0,0 0 0,0-1 0,0 1 0,0 0 0,0 0 0,1-4 0,4-29 0,-5 24 0,0 16 0,-2 190 0,-1 37 0,0-207 0,-2-18 0,4-8 0,-1 0 0,1 0 0,0 1 0,0-1 0,-1-1 0,1 1 0,0 0 0,0 0 0,-1 0 0,1 0 0,0 0 0,0 0 0,0 0 0,-1 0 0,1 0 0,0 0 0,0 0 0,0-1 0,-1 1 0,1 0 0,0 0 0,0 0 0,0 0 0,0-1 0,-1 1 0,1 0 0,0 0 0,0 0 0,0-1 0,0 1 0,0 0 0,0 0 0,0 0 0,0-1 0,0 1 0,0 0 0,-1-1 0,-2-6 0,0-1 0,0 0 0,1 0 0,0-1 0,0 1 0,-1-12 0,0-58 0,2 46 0,3-152 0,-1 164 0,2-1 0,0 1 0,1 0 0,1 0 0,1 1 0,15-35 0,-20 52 0,0 0 0,0 0 0,0 0 0,0 0 0,1 0 0,-1 0 0,0 1 0,1-1 0,-1 0 0,1 1 0,0 0 0,-1-1 0,1 1 0,0 0 0,0 0 0,0 0 0,0 0 0,0 0 0,2-1 0,-3 2 0,1 0 0,-1 1 0,0-1 0,1 0 0,-1 0 0,0 1 0,1-1 0,-1 1 0,0-1 0,0 1 0,0 0 0,0-1 0,1 1 0,-1 0 0,0 0 0,0-1 0,0 1 0,-1 0 0,1 0 0,0 0 0,0 1 0,0-1 0,-1 0 0,1 0 0,0 0 0,-1 0 0,1 1 0,-1-1 0,1 3 0,2 5 0,-1 0 0,1 0 0,-2 1 0,1-1 0,-1 1 0,-1-1 0,-1 19 0,1-24 0,0-1 0,0 1 0,-1-1 0,1 0 0,-1 1 0,0-1 0,0 0 0,0 1 0,-1-1 0,1 0 0,-1 0 0,1 0 0,-1 0 0,0 0 0,0-1 0,-1 1 0,1 0 0,0-1 0,-1 0 0,0 1 0,1-1 0,-1 0 0,0 0 0,0-1 0,-3 2 0,5-2-41,1-1 0,-1 0-1,1 0 1,-1 0-1,0 0 1,1 0 0,-1 0-1,1 0 1,-1 0 0,1 0-1,-1 0 1,1 0-1,-1 0 1,0 0 0,1 0-1,-1-1 1,1 1 0,-1 0-1,1 0 1,-1-1-1,1 1 1,-1 0 0,1 0-1,0-1 1,-1 1 0,1-1-1,-1 1 1,1 0-1,0-1 1,-1 1 0,1-1-1,-1 0 1,-3-8-6785</inkml:trace>
  <inkml:trace contextRef="#ctx0" brushRef="#br0" timeOffset="10287.65">230 1434 24575,'-4'-15'0,"0"0"0,1 0 0,1 0 0,1-1 0,0 1 0,2-23 0,-1 38 0,0-3 0,0 0 0,0 0 0,0 0 0,0-1 0,1 1 0,0 0 0,-1 0 0,1 0 0,0 0 0,1 0 0,-1 0 0,0 1 0,1-1 0,0 0 0,-1 1 0,1-1 0,0 1 0,1-1 0,2-2 0,-1 2 0,1 1 0,-1 0 0,0-1 0,1 2 0,0-1 0,-1 0 0,1 1 0,0 0 0,0 0 0,-1 1 0,11-1 0,28 2 0,-1 2 0,1 1 0,55 14 0,-45-8 0,75 5 0,-121-15 0,-1 0 0,1 0 0,0 0 0,0-1 0,-1-1 0,1 1 0,-1-1 0,1 0 0,-1 0 0,0-1 0,0 0 0,0 0 0,0 0 0,0-1 0,0 0 0,-1 0 0,0 0 0,0-1 0,7-7 0,-9 8 0,1 1 0,0-1 0,0 1 0,0 0 0,0 0 0,1 0 0,-1 1 0,1-1 0,6-1 0,-7 3 0,0 0 0,0 1 0,0-1 0,0 1 0,1 0 0,-1 1 0,0-1 0,0 0 0,0 1 0,0 0 0,0 0 0,5 2 0,12 4 0,1 0 0,38 4 0,-47-9 0,-1-2 0,1 0 0,0 0 0,0-1 0,-1-1 0,19-3 0,4-6 0,-1-2 0,-1 0 0,37-21 0,57-24 0,-121 56 0,1 0 0,-1 0 0,1 1 0,0 0 0,-1 0 0,1 0 0,0 1 0,0 0 0,13 2 0,-5 1 0,0 1 0,0 1 0,16 8 0,-7-4 0,0-1 0,0-1 0,1-1 0,0-1 0,0-1 0,0-1 0,1-2 0,-1 0 0,32-4 0,-54 3 0,1-1 0,0 0 0,0 0 0,0 0 0,-1 0 0,1 0 0,-1-1 0,1 0 0,-1 0 0,1 0 0,-1 0 0,0 0 0,0 0 0,5-7 0,-61 43 0,24-16-1365,-1-1-5461</inkml:trace>
  <inkml:trace contextRef="#ctx0" brushRef="#br0" timeOffset="10578.79">875 1359 24575,'-2'-12'0,"-2"22"0,-4 24 0,-40 294 0,48-292 0,0-35 0,0-1 0,0 1 0,0 0 0,0-1 0,0 1 0,0 0 0,0-1 0,1 1 0,-1 0 0,0-1 0,0 1 0,1-1 0,-1 1 0,1 0 0,-1-1 0,0 1 0,2 0 0,-2-1 0,1 0 0,-1 0 0,1 0 0,-1 0 0,1 0 0,-1 0 0,1-1 0,-1 1 0,1 0 0,-1 0 0,1 0 0,-1-1 0,1 1 0,-1 0 0,1-1 0,-1 1 0,1 0 0,-1-1 0,0 1 0,1 0 0,-1-1 0,0 1 0,1-1 0,-1 1 0,0-1 0,1 1 0,-1-1 0,10-17-1365,-1-2-5461</inkml:trace>
  <inkml:trace contextRef="#ctx0" brushRef="#br0" timeOffset="10797.88">935 1352 24575,'3'-5'-9268,"3"-5"9268,1 5 3942,2 9-3942,1 9 1600,-2 11-1600,-5 9 863,-3 8-863,-5 5 2863,-2 3-2863,-2-1 0,0-4 0,2-8 0,0-7 0,-6-8 0,-3-10 0,1-6-8191</inkml:trace>
  <inkml:trace contextRef="#ctx0" brushRef="#br0" timeOffset="11005.43">710 1607 24575,'-3'0'-8164,"-6"2"8164,-1 4 3566,1 5-3566,2 2 1405,6 0-1405,6 0 748,6-3-748,5 2 2445,5-2-2445,2 0 0,3-2 0,3-1 0,3-5 0,3-4 0,2-6 0,4-6 0,-7-2-8191</inkml:trace>
  <inkml:trace contextRef="#ctx0" brushRef="#br0" timeOffset="11142.95">1138 1539 24575,'0'5'0,"0"6"0,-3 6 0,-4 6 0,-4 6 0,-5 4 0,-4 3 0,-3 2 0,-1 1 0,-3-2 0,-2-2 0,3-8-8191</inkml:trace>
  <inkml:trace contextRef="#ctx0" brushRef="#br0" timeOffset="11846.34">320 2417 24575,'-1'-13'0,"-1"0"0,-1 1 0,0-1 0,0 1 0,-1-1 0,-8-15 0,1 2 0,11 24 0,-1 0 0,1 0 0,-1 1 0,0-1 0,1 0 0,-1 1 0,0-1 0,0 1 0,0-1 0,0 1 0,0-1 0,-1 1 0,1 0 0,0 0 0,-1-1 0,-1 0 0,3 2 0,-1 0 0,1 0 0,-1 0 0,1 0 0,-1 0 0,1 0 0,0 0 0,-1 0 0,1 0 0,-1 0 0,1 0 0,-1 0 0,1 1 0,0-1 0,-1 0 0,1 0 0,-1 0 0,1 1 0,0-1 0,-1 0 0,1 1 0,0-1 0,-1 0 0,1 1 0,-11 18 0,4 0 0,1 0 0,-5 28 0,9-40 0,1-1 0,0 1 0,1 0 0,0 0 0,0 0 0,0 0 0,1 0 0,0-1 0,0 1 0,4 13 0,-3-17 0,-1 0 0,1 0 0,0-1 0,0 1 0,0 0 0,0-1 0,0 0 0,1 1 0,-1-1 0,1 0 0,-1 0 0,5 2 0,37 16 0,-38-19 0,0 1 0,0 1 0,0-1 0,0 1 0,0 0 0,0 1 0,-1-1 0,0 1 0,0 0 0,6 6 0,-10-9 0,0 1 0,0-1 0,0 0 0,-1 0 0,1 0 0,0 1 0,-1-1 0,1 0 0,-1 1 0,0-1 0,1 0 0,-1 1 0,0-1 0,0 1 0,0-1 0,0 0 0,0 1 0,0-1 0,0 1 0,-1 1 0,0 0 0,0 0 0,0 0 0,-1-1 0,1 1 0,-1 0 0,0-1 0,1 1 0,-1-1 0,-3 3 0,-4 3 0,-1 0 0,1 0 0,-18 9 0,3-2 0,-1-1 0,-1-1 0,-47 16 0,50-26 120,23-4-152,0 1 0,-1 0 1,1 0-1,-1 0 1,1 0-1,0 0 1,-1 0-1,1-1 0,-1 1 1,1 0-1,0 0 1,-1-1-1,1 1 0,0 0 1,0-1-1,-1 1 1,1 0-1,0 0 0,0-1 1,-1 1-1,1-1 1,0 1-1,0 0 1,0-1-1,0 1 0,-1-1 1,1 1-1,0 0 1,0-1-1,0 1 0,0-1 1,0 1-1,0 0 1,0-1-1,0 1 0,0-1 1,0 1-1,0 0 1,1-1-1,-1 1 1,0-1-1,0 1 0,0 0 1,0-1-1,1 1 1,-1-1-1,7-12-6794</inkml:trace>
  <inkml:trace contextRef="#ctx0" brushRef="#br0" timeOffset="12446.65">425 2507 24575,'7'0'0,"0"0"0,-1-1 0,1 0 0,0 0 0,-1 0 0,1-1 0,-1 0 0,0-1 0,7-2 0,-10 3 0,0 0 0,1 0 0,-1 0 0,0-1 0,0 1 0,0-1 0,-1 0 0,1 1 0,-1-1 0,1 0 0,-1-1 0,0 1 0,0 0 0,0-1 0,-1 1 0,1-1 0,0-4 0,-1 6 0,-1-1 0,1 1 0,-1 0 0,0-1 0,0 1 0,0-1 0,-1 1 0,1 0 0,-1-1 0,1 1 0,-1 0 0,0-1 0,1 1 0,-1 0 0,-1 0 0,1-1 0,0 1 0,0 0 0,-1 0 0,1 1 0,-1-1 0,-3-3 0,4 4 0,0 0 0,0 0 0,0 0 0,-1 0 0,1 1 0,0-1 0,-1 0 0,1 1 0,0-1 0,-1 1 0,1-1 0,-1 1 0,1 0 0,-1-1 0,1 1 0,-1 0 0,1 0 0,-1 0 0,1 0 0,-1 1 0,1-1 0,-1 0 0,1 1 0,0-1 0,-1 0 0,1 1 0,-1 0 0,1-1 0,0 1 0,-1 0 0,1 0 0,0 0 0,0 0 0,0 0 0,0 0 0,0 0 0,-1 1 0,-3 3 0,2 1 0,-1-1 0,0 1 0,1 0 0,0 0 0,1 0 0,-1 0 0,1 1 0,0-1 0,1 1 0,-1-1 0,1 1 0,1-1 0,-1 1 0,1 10 0,1-13 0,-1-1 0,0 1 0,1-1 0,0 1 0,0-1 0,0 1 0,0-1 0,0 0 0,1 0 0,-1 0 0,1 1 0,0-1 0,0-1 0,0 1 0,0 0 0,1 0 0,-1-1 0,1 1 0,-1-1 0,1 0 0,0 0 0,0 0 0,0 0 0,0-1 0,0 1 0,1-1 0,-1 1 0,0-1 0,1 0 0,5 0 0,-2 0 0,0 0 0,0-1 0,0 0 0,-1 0 0,1-1 0,0 0 0,0 0 0,-1-1 0,1 0 0,0 0 0,-1 0 0,0-1 0,1 0 0,-1 0 0,0 0 0,-1-1 0,1 0 0,7-7 0,-9 7 0,0 0 0,0 0 0,0-1 0,0 1 0,-1-1 0,0 0 0,0 0 0,0 0 0,-1 0 0,1-1 0,-1 1 0,0-1 0,-1 0 0,0 1 0,0-1 0,0 0 0,0 0 0,-1 0 0,0 1 0,0-1 0,-2-10 0,2 15 0,0 0 0,0 0 0,0 0 0,0 0 0,-1 0 0,1 0 0,0 0 0,-1 0 0,1 0 0,0 0 0,-1 1 0,1-1 0,-1 0 0,0 0 0,1 0 0,-1 0 0,0 1 0,1-1 0,-1 0 0,0 1 0,-1-2 0,1 2 0,0 0 0,0 0 0,1 0 0,-1 0 0,0 0 0,0 0 0,1 0 0,-1 1 0,0-1 0,0 0 0,1 0 0,-1 1 0,0-1 0,1 1 0,-1-1 0,0 0 0,1 1 0,-1-1 0,1 1 0,-1-1 0,0 2 0,-3 2 0,0 1 0,1-1 0,0 1 0,0 0 0,0 0 0,-2 6 0,2-3 0,0 0 0,1 0 0,1 1 0,-1-1 0,0 15 0,2-21 0,0-1 0,0 0 0,0 1 0,1-1 0,-1 1 0,0-1 0,0 1 0,1-1 0,-1 0 0,1 1 0,0-1 0,-1 0 0,1 1 0,0-1 0,0 0 0,1 3 0,-1-4 0,1 1 0,-1-1 0,0 1 0,0-1 0,0 1 0,0-1 0,1 0 0,-1 0 0,0 0 0,0 1 0,1-1 0,-1 0 0,0-1 0,0 1 0,1 0 0,-1 0 0,0 0 0,0-1 0,1 1 0,-1-1 0,0 1 0,0-1 0,2-1 0,0 1 0,-1 0 0,0 0 0,1-1 0,-1 1 0,0-1 0,0 0 0,0 0 0,0 0 0,0 0 0,0 0 0,-1 0 0,1 0 0,2-5 0,9-33 0,-8 23 0,-3 19 10,1 0-1,-1 0 1,1 0-1,-1 0 1,0 0-1,1 1 1,1 3-1,10 8-1450,0-1-5385</inkml:trace>
  <inkml:trace contextRef="#ctx0" brushRef="#br0" timeOffset="13284.48">785 2395 24575,'1'-1'0,"-1"0"0,1 0 0,-1 0 0,1 1 0,-1-1 0,1 0 0,-1 1 0,1-1 0,0 0 0,-1 1 0,1-1 0,0 1 0,0-1 0,-1 1 0,1-1 0,0 1 0,0 0 0,0-1 0,0 1 0,-1 0 0,1 0 0,0 0 0,0-1 0,0 1 0,0 0 0,0 0 0,0 0 0,1 1 0,27-1 0,-25 1 0,1 1 0,-1 0 0,0 0 0,0 0 0,0 0 0,0 0 0,0 1 0,0 0 0,-1 0 0,6 5 0,-7-6 0,-1-1 0,1 0 0,-1 1 0,0-1 0,0 1 0,1-1 0,-1 1 0,0 0 0,-1-1 0,1 1 0,0 0 0,0 0 0,-1 0 0,1-1 0,-1 1 0,1 0 0,-1 0 0,0 0 0,0 0 0,0 0 0,0 0 0,0 0 0,0 0 0,-1 0 0,1 0 0,-1-1 0,0 5 0,0-6 0,1 1 0,0-1 0,0 1 0,-1-1 0,1 1 0,0 0 0,-1-1 0,1 1 0,-1-1 0,1 0 0,0 1 0,-1-1 0,1 1 0,-1-1 0,1 1 0,-1-1 0,1 0 0,-1 0 0,0 1 0,1-1 0,-1 0 0,1 0 0,-1 0 0,0 1 0,1-1 0,-1 0 0,1 0 0,-1 0 0,0 0 0,1 0 0,-1 0 0,0 0 0,1 0 0,-1-1 0,1 1 0,-1 0 0,0 0 0,1 0 0,-1-1 0,0 1 0,-1-1 0,1-1 0,0 1 0,0 0 0,0 0 0,-1 0 0,1-1 0,0 1 0,0-1 0,1 1 0,-1-1 0,0 1 0,0-1 0,1 1 0,-1-4 0,0 1 0,1 0 0,-1 0 0,1 0 0,0 0 0,1 0 0,-1 0 0,1 0 0,-1 0 0,1 0 0,1 0 0,-1 0 0,0 0 0,1 0 0,0 1 0,0-1 0,0 1 0,0-1 0,1 1 0,-1 0 0,1 0 0,0 0 0,0 0 0,0 0 0,4-2 0,10-8 0,1 1 0,0 1 0,28-13 0,-21 11 0,-12 7 0,28-17 0,-39 22 0,1-1 0,-1 1 0,0-1 0,0 0 0,0 1 0,0-1 0,-1 0 0,1 0 0,-1 0 0,1-1 0,-1 1 0,1 0 0,1-5 0,-3 7 0,0-1 0,0 1 0,0-1 0,0 1 0,0 0 0,0-1 0,0 1 0,0-1 0,0 1 0,0-1 0,0 1 0,0-1 0,0 1 0,0 0 0,0-1 0,0 1 0,0-1 0,-1 1 0,1-1 0,0 1 0,0 0 0,-1-1 0,1 1 0,0 0 0,0-1 0,-1 1 0,1 0 0,0-1 0,-1 1 0,1 0 0,-1 0 0,1-1 0,0 1 0,-1 0 0,1 0 0,-1 0 0,1 0 0,0-1 0,-1 1 0,1 0 0,-1 0 0,1 0 0,-1 0 0,0 0 0,-1 0 0,1 0 0,0 0 0,0 0 0,0 0 0,0 1 0,0-1 0,0 0 0,-1 0 0,1 1 0,0-1 0,0 1 0,0-1 0,0 1 0,0 0 0,-1 0 0,0 2 0,-1 0 0,1 1 0,0-1 0,0 0 0,0 1 0,1 0 0,-1-1 0,1 1 0,0 0 0,0 0 0,-1 6 0,2-7 0,0 0 0,-1-1 0,1 1 0,0 0 0,0 0 0,0 0 0,1 0 0,-1-1 0,1 1 0,-1 0 0,1 0 0,0-1 0,0 1 0,0 0 0,1-1 0,2 5 0,-3-6 0,0 0 0,1 0 0,-1 0 0,0 0 0,1-1 0,-1 1 0,1-1 0,-1 1 0,1-1 0,-1 1 0,1-1 0,-1 0 0,1 0 0,-1 1 0,1-1 0,0 0 0,-1 0 0,1-1 0,-1 1 0,1 0 0,-1-1 0,1 1 0,-1 0 0,1-1 0,-1 0 0,1 1 0,-1-1 0,0 0 0,3-1 0,5-4 0,0 0 0,16-14 0,-21 17 0,3-3 0,-1 0 0,1 0 0,-1-1 0,-1 0 0,1 0 0,-1-1 0,-1 1 0,1-1 0,-1 0 0,5-15 0,-7 16 0,0 1 0,-1-1 0,1 0 0,-2 1 0,1-1 0,-1 0 0,0 0 0,0 1 0,-1-1 0,0 0 0,0 0 0,-1 1 0,1-1 0,-6-10 0,7 17 0,0 0 0,1-1 0,-1 1 0,0 0 0,0 0 0,0 0 0,0 0 0,0-1 0,-1 1 0,1 0 0,0 0 0,0 0 0,0 0 0,0-1 0,0 1 0,0 0 0,0 0 0,0 0 0,0 0 0,0 0 0,0-1 0,0 1 0,-1 0 0,1 0 0,0 0 0,0 0 0,0 0 0,0 0 0,0 0 0,0 0 0,-1-1 0,1 1 0,0 0 0,0 0 0,0 0 0,0 0 0,-1 0 0,1 0 0,0 0 0,0 0 0,0 0 0,0 0 0,-1 0 0,1 0 0,0 0 0,0 0 0,0 0 0,0 0 0,-1 0 0,1 0 0,0 0 0,0 1 0,0-1 0,-1 0 0,-3 12 0,1 19 0,1-9 0,2 0 0,0 0 0,2 0 0,7 39 0,-9-60 0,0 0 0,1 0 0,-1 0 0,0 0 0,1 0 0,-1 0 0,1 0 0,-1 0 0,1 0 0,-1 0 0,1 0 0,0 0 0,-1 0 0,1-1 0,1 2 0,-2-2 0,0 0 0,1 0 0,-1 0 0,0 0 0,1 0 0,-1 0 0,0 0 0,1 0 0,-1 0 0,0 0 0,0-1 0,1 1 0,-1 0 0,0 0 0,1 0 0,-1 0 0,0 0 0,0-1 0,1 1 0,-1 0 0,0 0 0,0-1 0,1 1 0,-1 0 0,0 0 0,0-1 0,0 1 0,0 0 0,1 0 0,-1-1 0,0 1 0,13-37 0,-10 26 0,-1 5 0,1 1 0,-1-1 0,1 1 0,0 0 0,0 0 0,1 0 0,5-7 0,-8 11 0,0 0 0,0 0 0,0 0 0,0 0 0,0 1 0,0-1 0,1 0 0,-1 0 0,0 1 0,0-1 0,1 0 0,-1 1 0,0 0 0,1-1 0,-1 1 0,0 0 0,1-1 0,-1 1 0,1 0 0,-1 0 0,0 0 0,1 0 0,-1 1 0,1-1 0,-1 0 0,0 0 0,1 1 0,-1-1 0,0 1 0,1-1 0,-1 1 0,0 0 0,0-1 0,0 1 0,1 0 0,-1 0 0,0 0 0,1 1 0,4 6-85,1-1 0,-1 1-1,-1 1 1,0-1 0,0 1-1,-1 0 1,0 0 0,0 0-1,-1 0 1,0 1 0,-1-1-1,0 1 1,0 0 0,-1 0-1,0 18 1,-3-13-6741</inkml:trace>
  <inkml:trace contextRef="#ctx0" brushRef="#br0" timeOffset="13565.03">755 2800 24575,'-2'-2'-9830,"-2"-4"8236,1-5 6157,-2-4-4563,0 6 1984,0 12-1984,2 15 1098,1 16-1098,1 8 3779,0 7-3779,1 1 0,0-6 0,1-7 0,1-9 0,4-11 0,4-9 0,-1-7-8191</inkml:trace>
  <inkml:trace contextRef="#ctx0" brushRef="#br0" timeOffset="13998.06">883 2770 24575,'-1'1'0,"0"0"0,0 0 0,-1 0 0,1 0 0,0 0 0,0 0 0,1 0 0,-1 1 0,0-1 0,0 0 0,1 1 0,-2 1 0,-1 2 0,-34 47 0,33-47 0,-1 1 0,0-1 0,0 0 0,0 0 0,-1-1 0,-10 7 0,20-12 0,0-1 0,-1 1 0,1 0 0,0 0 0,0 0 0,1 1 0,-1-1 0,8 1 0,44 5 0,-40-3 0,0 0 0,0-1 0,32-3 0,-43 2 0,-1-1 0,0 0 0,0 0 0,0 0 0,0 0 0,0-1 0,-1 0 0,1 0 0,0 0 0,-1 0 0,1 0 0,-1-1 0,0 1 0,0-1 0,0 0 0,0 0 0,0 0 0,0-1 0,-1 1 0,3-4 0,-4 4 0,0 1 0,0 0 0,0 0 0,0 0 0,0-1 0,-1 1 0,1 0 0,-1-1 0,1 1 0,-1-1 0,0 1 0,0 0 0,0-1 0,0 1 0,0-1 0,-2-4 0,0 7 0,0 6 0,0 8 0,2-6-195,1-1 0,0 0 0,1 1 0,0-1 0,0 0 0,3 8 0,3 3-6631</inkml:trace>
  <inkml:trace contextRef="#ctx0" brushRef="#br0" timeOffset="14192.84">1123 2605 24575,'1'2'0,"5"4"0,4 4 0,4-1 0,-1 1 0,2-1 0,-3-2-8191</inkml:trace>
  <inkml:trace contextRef="#ctx0" brushRef="#br0" timeOffset="14482.63">1258 2658 24575,'1'0'-9,"-1"0"1,1 0-1,-1 0 0,0 0 0,1 0 1,-1 0-1,0 0 0,1 0 0,-1 0 1,0 0-1,1 0 0,-1 0 0,0 0 1,1 1-1,-1-1 0,0 0 0,1 0 1,-1 0-1,0 1 0,0-1 0,1 0 0,-1 0 1,0 1-1,0-1 0,1 0 0,-1 0 1,0 1-1,0-1 0,0 0 0,0 1 1,1-1-1,-1 0 0,0 1 0,0-1 1,0 1-1,0-1 0,0 0 0,0 1 0,0-1 1,0 0-1,0 1 0,0-1 0,0 0 1,0 1-1,0-1 0,0 0 0,-1 1 1,-8 25 100,7-24-60,1 1-1,-1 0 1,1 0-1,0-1 1,0 1-1,1 0 1,-1 0-1,0 4 1,1-7-31,0 1 0,1-1 1,-1 1-1,0-1 0,0 0 0,1 1 1,-1-1-1,0 1 0,1-1 0,-1 0 0,0 1 1,1-1-1,-1 0 0,0 0 0,1 1 1,-1-1-1,1 0 0,-1 0 0,0 0 1,1 1-1,-1-1 0,1 0 0,-1 0 1,1 0-1,-1 0 0,1 0 0,-1 0 1,1 0-1,-1 0 0,0 0 0,1 0 1,-1 0-1,1 0 0,-1 0 0,1 0 1,-1-1-1,1 1 0,0 0 0,23-9-8,-17 6 10,-5 2-3,-1 1 0,0-1 0,0 1 0,0 0 0,0-1 0,1 1 0,-1 0 0,0 0 0,0 0 0,1 0 0,-1 0 0,0 0 0,0 1 0,1-1 0,-1 0 0,0 0 0,0 1 0,0-1 0,0 1 0,1-1 0,-1 1 0,0 0 0,0-1 0,0 1 0,0 0 0,0 0 0,-1 0 0,1-1 0,0 1 0,0 0 0,0 0 0,-1 0 0,1 1 0,-1-1 0,1 0 0,-1 0 0,1 0 0,-1 0 0,1 0 0,-1 1 0,0 0 0,1 1 0,-1 0 0,0 0 0,0 0 0,0 0 0,0-1 0,0 1 0,-1 0 0,1 0 0,-1 0 0,0-1 0,0 1 0,0 0 0,0-1 0,0 1 0,0-1 0,-1 1 0,-2 3 0,-13 7 120,16-13-168,1 1 0,-1-1 0,0 0 0,1 0 0,-1 1 1,1-1-1,-1 0 0,0 0 0,1 0 0,-1 0 0,0 0 0,1 0 0,-1 0 0,0 0 0,1 0 1,-1 0-1,1 0 0,-1 0 0,0 0 0,1-1 0,-1 1 0,1 0 0,-1 0 0,0-1 0,1 1 0,-1 0 1,1-1-1,-1 1 0,1-1 0,-1 0 0,-4-6-6778</inkml:trace>
  <inkml:trace contextRef="#ctx0" brushRef="#br0" timeOffset="15412.55">1484 2605 24575,'5'3'0,"0"1"0,0-1 0,0 1 0,0 0 0,0 1 0,-1-1 0,6 8 0,-8-9 0,0-1 0,0 0 0,-1 1 0,1-1 0,-1 1 0,1 0 0,-1-1 0,0 1 0,0 0 0,0 0 0,-1 0 0,1 0 0,-1 0 0,1 0 0,-1 0 0,0 0 0,0 4 0,-4-2 0,-1-12 0,0-12 0,4 12 0,1 0 0,0 0 0,1 0 0,-1 0 0,1 0 0,1 0 0,-1 1 0,6-14 0,-7 18 0,1 1 0,-1-1 0,1 0 0,-1 1 0,1-1 0,0 1 0,0-1 0,0 1 0,0 0 0,0-1 0,0 1 0,0 0 0,0 0 0,1 0 0,-1 0 0,0 0 0,1 0 0,-1 0 0,1 0 0,-1 0 0,1 1 0,-1-1 0,1 1 0,0-1 0,-1 1 0,1-1 0,0 1 0,-1 0 0,1 0 0,0 0 0,-1 0 0,1 0 0,0 0 0,-1 1 0,1-1 0,0 0 0,-1 1 0,1-1 0,-1 1 0,1 0 0,-1 0 0,3 1 0,5 4 0,-8-5 0,-1-1 0,0 1 0,1-1 0,-1 1 0,1-1 0,0 0 0,-1 1 0,1-1 0,-1 1 0,1-1 0,-1 0 0,1 0 0,0 1 0,-1-1 0,1 0 0,0 0 0,-1 0 0,1 0 0,0 1 0,0-1 0,-1 0 0,1 0 0,0-1 0,-1 1 0,1 0 0,0 0 0,-1 0 0,1 0 0,0 0 0,-1-1 0,1 1 0,0 0 0,-1-1 0,1 1 0,-1 0 0,1-1 0,-1 1 0,1-1 0,-1 1 0,1-1 0,0 0 0,10-11 0,-2 2 0,0 0 0,20-15 0,-27 24 0,-1-1 0,1 1 0,-1 0 0,1 0 0,0 0 0,0 0 0,-1 0 0,1 0 0,0 1 0,0-1 0,0 0 0,0 1 0,0 0 0,0-1 0,0 1 0,0 0 0,0 0 0,0 0 0,0 0 0,0 0 0,0 1 0,0-1 0,0 1 0,-1-1 0,1 1 0,3 1 0,-3 0 8,0-1 0,0 1 0,-1 0 0,1 0 0,0 0 0,-1 0 0,1 1 0,-1-1 0,0 0 0,0 1 0,1 2 0,7 11-1469,-5-10-5365</inkml:trace>
  <inkml:trace contextRef="#ctx0" brushRef="#br0" timeOffset="15514.22">1889 2433 24575,'4'-1'0,"0"1"0,0-1 0,0 1 0,0-1 0,0 0 0,0-1 0,-1 1 0,1-1 0,0 1 0,-1-1 0,1 0 0,5-5 0,-7 6 0,-1 0 0,0 0 0,0 0 0,0 0 0,0 0 0,0-1 0,0 1 0,0 0 0,0-1 0,0 1 0,0-1 0,-1 1 0,1-1 0,0 1 0,-1-1 0,0 1 0,1-1 0,-1 0 0,0 1 0,0-1 0,0 1 0,0-1 0,0 0 0,0 1 0,0-1 0,-1 1 0,1-1 0,0 0 0,-1 1 0,1-1 0,-1 1 0,0-1 0,0 1 0,-1-3 0,2 3 0,-1 0 0,0 0 0,1 0 0,-1 0 0,0 0 0,1 0 0,-1 0 0,0 0 0,0 0 0,0 0 0,0 1 0,0-1 0,0 0 0,0 1 0,0-1 0,0 0 0,-1 1 0,1 0 0,0-1 0,0 1 0,0 0 0,-1-1 0,1 1 0,0 0 0,0 0 0,-1 0 0,1 0 0,0 0 0,0 0 0,-1 0 0,1 1 0,0-1 0,0 0 0,-1 1 0,1-1 0,0 1 0,0-1 0,0 1 0,0 0 0,-2 1 0,0 0 0,0 0 0,1 1 0,-1 0 0,0-1 0,1 1 0,0 0 0,0 0 0,0 1 0,0-1 0,0 0 0,1 1 0,-3 5 0,4-7 0,-1 0 0,1 0 0,-1 0 0,1 0 0,0 0 0,-1 0 0,1 0 0,0 0 0,0 0 0,1 0 0,-1 0 0,0 1 0,1-1 0,-1 0 0,1 0 0,0 0 0,0 2 0,1-3 0,-1 0 0,0 1 0,0-1 0,1 0 0,-1 0 0,1 0 0,-1 0 0,1 0 0,-1 0 0,1 0 0,0-1 0,-1 1 0,1 0 0,0-1 0,0 0 0,-1 1 0,1-1 0,0 0 0,0 0 0,2 0 0,14 0-455,0-1 0,35-6 0,-26 2-6371</inkml:trace>
  <inkml:trace contextRef="#ctx0" brushRef="#br0" timeOffset="15622.67">2429 2222 24575,'0'-2'-37,"0"-1"0,0 0-1,-1 1 1,1-1 0,-1 1 0,0-1-1,1 0 1,-1 1 0,-1 0-1,1-1 1,0 1 0,0 0 0,-1-1-1,1 1 1,-1 0 0,0 0 0,0 0-1,-3-3 1,-3-1 134,-1 1-1,1-1 1,-18-6 0,-6-5 149,23 11-235,0 0-1,1-1 1,-1 0-1,1 0 0,1-1 1,-1 0-1,1 0 1,-9-15-1,13 19-11,1-1 0,-1 0 0,1 0 0,0 0 0,0 0 0,0 0 0,1 0 0,0-1 0,0 1 0,0 0 0,1-1 0,-1 1 0,1-1 0,1 1 0,-1 0 0,1-1 0,0 1 0,3-11 0,-4 15 1,0 0 0,1-1 0,-1 1 0,1 0 0,-1-1 0,1 1 0,0 0 0,0 0 0,-1 0 0,1-1 0,0 1 0,0 0 0,0 0 0,0 0 0,0 0 0,0 1 0,1-1 0,-1 0 0,0 0 0,0 1 0,1-1 0,-1 0 0,0 1 0,1 0 0,-1-1 0,0 1 0,1 0 0,-1-1 0,1 1 0,-1 0 0,1 0 0,-1 0 0,0 0 0,1 1 0,-1-1 0,1 0 0,-1 1 0,0-1 0,1 1 0,1 0 0,1 1 0,1 0 0,-1 1 0,1 0 0,-1 0 0,0 0 0,0 0 0,0 1 0,-1-1 0,1 1 0,2 4 0,5 9 43,-1-1 0,-1 2-1,-1-1 1,0 1 0,-1 1-1,-1-1 1,5 28 0,-5-13-470,-1 1 0,-2 0 1,-2 46-1,-3-34-6399</inkml:trace>
  <inkml:trace contextRef="#ctx0" brushRef="#br0" timeOffset="15799.77">2392 2470 24575,'0'4'-7378,"0"5"7378,0 6 3279,1 3-3279,1 1 1266,2 0-1266,4 0 669,5-2-669,4-5 2164,2-4-2164,-3-6 0,-3-10 0,-5-6 0,-5-5 0,-2 2-8191</inkml:trace>
</inkml:ink>
</file>

<file path=xl/ink/ink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31:36.314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14 233 24575,'-11'-36'0,"9"24"0,1 1 0,1-1 0,0 1 0,1-1 0,0 1 0,4-18 0,-3 22 0,0 0 0,0 0 0,1 0 0,0 0 0,0 0 0,1 1 0,0-1 0,0 1 0,0 0 0,1 0 0,5-5 0,-9 10 0,0 0 0,0 0 0,1-1 0,-1 1 0,0 0 0,0 0 0,1 0 0,-1 0 0,1 1 0,-1-1 0,1 0 0,-1 1 0,1-1 0,-1 1 0,1-1 0,0 1 0,-1-1 0,1 1 0,0 0 0,-1 0 0,1 0 0,0 0 0,-1 0 0,1 1 0,-1-1 0,1 0 0,0 1 0,-1-1 0,1 1 0,-1-1 0,1 1 0,-1 0 0,1 0 0,-1 0 0,3 2 0,1 2 0,0 0 0,-1 0 0,0 1 0,0-1 0,0 1 0,-1 0 0,6 12 0,48 145 0,-3-6 0,-52-151 0,1 0 0,0 0 0,0 0 0,0-1 0,1 0 0,0 1 0,0-1 0,9 8 0,-12-12 0,1 0 0,0 0 0,0 0 0,-1 0 0,1 0 0,0 0 0,0 0 0,0-1 0,0 1 0,0-1 0,0 1 0,0-1 0,0 0 0,0 0 0,0 0 0,0 0 0,0 0 0,0 0 0,0-1 0,0 1 0,0-1 0,0 1 0,0-1 0,0 0 0,0 1 0,0-1 0,0 0 0,0 0 0,-1-1 0,4-1 0,2-4 0,1-1 0,-1 1 0,0-1 0,0-1 0,-1 1 0,0-1 0,9-18 0,-8 13 0,1 1 0,18-23 0,-22 32 0,-1 0 0,1 1 0,-1 0 0,1 0 0,0 0 0,1 0 0,-1 0 0,0 1 0,1 0 0,-1 0 0,1 0 0,0 0 0,5 0 0,6 0 0,0 1 0,-1 1 0,1 1 0,0 0 0,0 1 0,-1 1 0,27 7 0,9 2 0,-23-7 0,0-1 0,49 2 0,-67-7 0,-1 1 0,1-1 0,0-1 0,-1 0 0,1 0 0,-1-1 0,0 0 0,0-1 0,0 0 0,0 0 0,12-10 0,31-25 0,-35 25 0,1 0 0,0 2 0,25-13 0,-37 22 0,1 0 0,-1 0 0,1 1 0,0 0 0,0 0 0,0 1 0,0 0 0,0 0 0,0 1 0,0 0 0,0 0 0,0 1 0,0-1 0,9 3 0,5 4 0,-1 0 0,37 19 0,-39-16 0,1-2 0,0 0 0,29 8 0,-45-16 0,0 1 0,0-1 0,0 0 0,0 0 0,0 0 0,0 0 0,0 0 0,0-1 0,-1 1 0,1-1 0,0 0 0,0 0 0,0 0 0,-1 0 0,1 0 0,3-3 0,3-2 0,-1-1 0,0 0 0,10-11 0,-13 12 0,1 0 0,0 0 0,0 1 0,1 0 0,0 0 0,9-5 0,-10 7 0,0 1 0,-1 1 0,1-1 0,0 1 0,0 0 0,0 0 0,0 1 0,0-1 0,0 1 0,0 1 0,0-1 0,0 1 0,8 2 0,6 3 0,0 1 0,30 15 0,-39-15 0,1-2 0,0 1 0,0-2 0,1 0 0,-1 0 0,1-1 0,0 0 0,24 1 0,-34-5 8,-1 1-1,1-1 1,-1 1-1,0-1 1,1 0-1,-1 0 1,0 0-1,0-1 1,0 1-1,0 0 1,0-1-1,0 1 1,0-1-1,0 0 1,1-2-1,-2 4-42,0-1 1,-1 0-1,1 1 1,-1-1-1,1 0 1,-1 1-1,1-1 1,-1 0-1,1 0 1,-1 0-1,0 1 1,0-1-1,1 0 0,-1 0 1,0 0-1,0 0 1,0 0-1,0 1 1,0-1-1,0 0 1,0 0-1,0 0 1,0 0-1,0 0 1,0 0-1,-1 1 1,1-1-1,0 0 0,-1 0 1,1 0-1,0 1 1,-1-1-1,1 0 1,-1 0-1,1 1 1,-1-1-1,0 0 1,1 1-1,-1-1 1,0 1-1,1-1 0,-3 0 1,-6-3-6792</inkml:trace>
</inkml:ink>
</file>

<file path=xl/ink/ink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4T23:49:43.530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1 855 24575,'0'6'0,"2"11"0,0 11 0,1 12 0,-1 11 0,-1 7 0,0 3 0,-1-1 0,0-6 0,0-8 0,0-8 0,4-12 0,5-8 0,0-12 0,0-7-8191</inkml:trace>
  <inkml:trace contextRef="#ctx0" brushRef="#br0" timeOffset="316.22">89 446 24575,'1'6'0,"0"0"0,1-1 0,0 0 0,0 1 0,0 0 0,1-1 0,-1 0 0,1 0 0,1 0 0,-1-1 0,1 1 0,0-1 0,0 1 0,0-1 0,0 0 0,1 0 0,0-1 0,0 1 0,0-1 0,8 4 0,-12-7 0,0 0 0,1 0 0,-1 0 0,0 0 0,0 0 0,0 0 0,1 0 0,-1 0 0,0 0 0,0 0 0,0 0 0,0 0 0,1 0 0,-1 0 0,0-1 0,0 1 0,0-1 0,0 1 0,0-1 0,0 1 0,0-1 0,0 0 0,1-1 0,-1 1 0,1-1 0,-1 0 0,0 0 0,0 0 0,0 0 0,0 0 0,0 0 0,0 0 0,-1 0 0,1 0 0,0-4 0,0 1 0,-1 1 0,1-1 0,-1 0 0,-1-1 0,1 1 0,0 0 0,-1 0 0,0 0 0,-1 0 0,-1-5 0,1 7 0,1 0 0,-1 1 0,0-1 0,0 1 0,0-1 0,0 1 0,0 0 0,-1-1 0,1 1 0,-1 0 0,1 1 0,-5-3 0,6 3 0,0 1 0,0-1 0,0 1 0,0 0 0,-1-1 0,1 1 0,0 0 0,0 0 0,0 0 0,-1 0 0,1 0 0,0 0 0,0 0 0,0 0 0,0 0 0,-1 1 0,1-1 0,0 0 0,0 1 0,0-1 0,0 1 0,0-1 0,0 1 0,0 0 0,0-1 0,0 1 0,0 0 0,0 0 0,0 0 0,1-1 0,-1 1 0,0 0 0,1 0 0,-1 0 0,0 2 0,-3 7-136,0-1-1,1 0 1,0 1-1,1 0 1,0 0-1,0 0 1,1-1-1,1 2 0,0 14 1,1 20-6690</inkml:trace>
  <inkml:trace contextRef="#ctx0" brushRef="#br0" timeOffset="942.04">266 1125 24575,'0'0'0,"-1"0"0,1 0 0,0 0 0,0 0 0,0 0 0,-1 0 0,1 0 0,0 0 0,0 0 0,0 0 0,-1 0 0,1 0 0,0 0 0,0 0 0,0 0 0,-1 0 0,1 0 0,0 0 0,0 0 0,0 0 0,-1-1 0,1 1 0,0 0 0,0 0 0,0 0 0,0 0 0,-1 0 0,1-1 0,0 1 0,0 0 0,0 0 0,0 0 0,0 0 0,0-1 0,0 1 0,-1 0 0,1 0 0,0 0 0,0-1 0,0 1 0,0 0 0,0 0 0,0-1 0,7-9 0,23-18 0,-18 18 0,-2 0 0,0-1 0,-1-1 0,-1 1 0,0-1 0,0 0 0,-1-1 0,-1 1 0,0-1 0,-1-1 0,0 1 0,-1-1 0,-1 0 0,0 0 0,2-27 0,-5 24 0,0-1 0,-1 1 0,-1 0 0,-1-1 0,0 2 0,-2-2 0,1 2 0,-2-1 0,-1 1 0,0 1 0,-16-28 0,20 39 0,0-1 0,0 1 0,0 0 0,0 0 0,-6-5 0,8 9 0,1-1 0,-1 1 0,1-1 0,-1 1 0,1 0 0,-1-1 0,1 1 0,-1 0 0,0 0 0,1-1 0,-1 1 0,0 0 0,1 0 0,-1 0 0,0 0 0,1 0 0,-1 0 0,0 0 0,1 0 0,-2 0 0,1 1 0,0-1 0,1 1 0,-1-1 0,0 1 0,0-1 0,1 1 0,-1 0 0,1-1 0,-1 1 0,0 0 0,1 0 0,-1 0 0,1-1 0,0 1 0,-1 0 0,1 0 0,0 0 0,-1 0 0,1 1 0,-3 10 0,1 0 0,1-1 0,0 1 0,1 0 0,0-1 0,2 14 0,-2-13 0,61 531-167,-41-398-280,-1 5 331,71 415 59,-89-565 57,0 8 0,0 0 0,1 0 0,0 0 0,1-1 0,0 0 0,0 0 0,1 0 0,4 7 0,-8-13 3,1-1 1,-1 1 0,0-1-1,1 0 1,-1 1 0,0-1-1,1 1 1,-1-1 0,1 0-1,-1 0 1,1 1 0,-1-1-1,0 0 1,1 0 0,-1 1-1,1-1 1,-1 0 0,1 0-1,-1 0 1,1 0 0,-1 0-1,1 0 1,0 0 0,-1 0-1,1 0 1,-1 0 0,1 0-1,-1 0 1,1 0 0,0-1-1,11-12 249,3-23 126,-7 3-368,-1 0-1,-3 0 1,0-1 0,-2-45-1,-5 8-11,-12-69 0,-16-26 2,26 146 0,-2-1 0,0 2 0,-1-1 0,0 2 0,-22-35 0,27 48 0,0 1 0,-1 0 0,1 0 0,-1 1 0,0-1 0,1 1 0,-2 0 0,1 0 0,-5-2 0,7 4 0,0 0 0,0 0 0,0 0 0,0 1 0,0-1 0,0 1 0,0-1 0,0 1 0,0 0 0,0 0 0,0 0 0,0 0 0,0 0 0,0 0 0,0 0 0,0 1 0,0-1 0,0 1 0,0-1 0,0 1 0,0 0 0,0 0 0,-3 2 0,5-3-39,-1 0 0,1 0 0,-1 1 0,1-1 0,-1 0 0,1 1 0,-1-1 0,1 0 0,-1 1 0,1-1 0,-1 0 0,1 0 0,-1 1 0,1-1 0,0 1 0,-1-1 0,1 1 0,0-1 0,0 1 0,0 0 0,-1-1 0,1 1 0,0-1 0,0 1 0,0 0 0,0-1 0,0 1 0,0-1 0,0 1 0,0 0 0,0-1 0,0 1 0,0 0 0,1 0 0,5 4-6787</inkml:trace>
  <inkml:trace contextRef="#ctx0" brushRef="#br0" timeOffset="1156.29">829 1147 24575,'3'0'0,"6"-5"0,5-3 0,3-6 0,7-1 0,-1 1-8191</inkml:trace>
  <inkml:trace contextRef="#ctx0" brushRef="#br0" timeOffset="1325.99">873 1244 24575,'4'0'0,"6"-2"0,8-4 0,6-7 0,-1-5 0,-4 2-8191</inkml:trace>
  <inkml:trace contextRef="#ctx0" brushRef="#br0" timeOffset="2169.3">1677 1308 24575,'-1'-1'0,"0"0"0,0 0 0,-1 0 0,1 0 0,0 0 0,0 0 0,0-1 0,0 1 0,0 0 0,0-1 0,1 1 0,-1-1 0,0 1 0,1 0 0,-1 0 0,1-1 0,-1 1 0,1-1 0,0 0 0,0 1 0,0-1 0,0 0 0,0 1 0,0-1 0,0 1 0,0-1 0,2-2 0,0-7 0,0 1 0,8-19 0,-9 27 0,17-44 0,18-47 0,25-100 0,-45 127 0,-4 1 0,-2-2 0,1-76 0,-14 103 0,-3 25 0,5 15 0,1 0 0,0-1 0,0 1 0,-1 0 0,1 0 0,0 0 0,-1 0 0,1 0 0,0 0 0,0 0 0,-1 0 0,1 0 0,0 0 0,0 0 0,-1 0 0,1 0 0,0 0 0,-1 0 0,1 1 0,0-1 0,0 0 0,-1 0 0,1 0 0,0 0 0,0 0 0,0 1 0,-1-1 0,1 0 0,0 0 0,-1 1 0,-12 22 0,9-14 0,1 0 0,1 1 0,-1-2 0,2 2 0,-1 0 0,1 0 0,1-1 0,0 0 0,0 1 0,1 0 0,0 0 0,5 16 0,-1-11 0,0-3 0,1 2 0,1-1 0,0 0 0,0-1 0,1 1 0,19 20 0,-4-7 0,-4-7 0,-2 3 0,21 30 0,-34-46 0,0 2 0,0 0 0,0 0 0,-1 0 0,0-1 0,-1 2 0,0-1 0,0 1 0,-1-1 0,0 1 0,-1 14 0,0-19 0,-1 0 0,0 1 0,0-1 0,0 0 0,0-1 0,-1 1 0,0 0 0,0 0 0,0 0 0,0 0 0,-1-1 0,1 1 0,-1-1 0,0 1 0,0-1 0,0 0 0,0-1 0,-1 0 0,1 1 0,-1-1 0,-5 3 0,2-1 0,0 0 0,0-1 0,0-1 0,-1 1 0,1-1 0,-1 0 0,0-1 0,1 0 0,-1 0 0,0-1 0,-10 0 0,15 0 0,0-1 0,0 0 0,0 0 0,0 0 0,0 0 0,0-1 0,0 1 0,0-1 0,0 0 0,1 0 0,-1 0 0,1 0 0,-1 0 0,1 0 0,0-1 0,0 1 0,0-1 0,0 0 0,0 1 0,0 0 0,1-1 0,0 0 0,-2-4 0,-1-4 0,0 0 0,1 0 0,0 0 0,-2-23 0,4 29 0,1-1 0,0 1 0,0-1 0,0 1 0,1-1 0,0 1 0,0 1 0,0-2 0,1 1 0,3-9 0,-4 12 0,0 1 0,0-1 0,0 1 0,0-1 0,0 0 0,1 1 0,-1 0 0,0-1 0,1 1 0,-1 0 0,1 1 0,-1-1 0,1 0 0,0 0 0,-1 0 0,1 0 0,0 1 0,0-1 0,0 0 0,-1 1 0,1 0 0,0-1 0,0 1 0,0 0 0,0 0 0,0 0 0,0 0 0,0 0 0,0 1 0,-1-1 0,1 1 0,0-1 0,3 2 0,1 0-2,0 0 0,0 0 1,-1 1-1,1 1 0,-1-1 0,0 1 0,0 0 0,0 0 0,0 0 0,5 7 1,2 3 39,0 2 1,9 17-1,-13-18-525,2-1 1,21 26-1,-21-31-6339</inkml:trace>
  <inkml:trace contextRef="#ctx0" brushRef="#br0" timeOffset="2399.35">2174 780 24575,'-2'0'0,"-1"4"0,3 9 0,0 2 0,1 8 0,4-1 0,1 2 0,-1 0 0,0-4-8191</inkml:trace>
  <inkml:trace contextRef="#ctx0" brushRef="#br0" timeOffset="2739.35">2152 414 24575,'0'0'0,"0"0"0,0 0 0,0 0 0,0-1 0,0 1 0,1 0 0,-1 0 0,0 0 0,0-1 0,0 1 0,0 0 0,0 0 0,0-1 0,0 1 0,0 0 0,0 0 0,0 0 0,0-1 0,0 1 0,0 0 0,0 0 0,0-1 0,0 1 0,-1 0 0,1 0 0,0 0 0,0-1 0,0 1 0,0 0 0,0 0 0,0 0 0,-1 0 0,1-1 0,0 1 0,0 0 0,0 0 0,0 0 0,-1 0 0,1 0 0,0-1 0,0 1 0,0 0 0,-1 0 0,1 0 0,0 0 0,0 0 0,0 0 0,-1 0 0,1 0 0,0 0 0,0 0 0,-1 0 0,1 0 0,0 0 0,0 0 0,-1 0 0,1 0 0,0 0 0,0 0 0,0 0 0,-1 1 0,1-1 0,0 0 0,0 0 0,0 0 0,0 0 0,-1 1 0,0-1 0,0 1 0,0 0 0,1 0 0,-1 0 0,0 0 0,1 0 0,-1 0 0,0 0 0,1-1 0,-1 1 0,1 1 0,-1 1 0,1 0 0,0 1 0,0-1 0,0 0 0,1 1 0,-1-1 0,1 0 0,0 0 0,0 0 0,0 0 0,2 4 0,-3-6 0,1 0 0,-1 0 0,0-1 0,1 1 0,-1 0 0,1 0 0,-1 0 0,1 0 0,0-1 0,-1 1 0,1 0 0,0-1 0,-1 1 0,1 0 0,0-1 0,0 1 0,0-1 0,0 1 0,-1-1 0,1 0 0,0 1 0,0-1 0,0 0 0,0 1 0,0-1 0,0 0 0,0 0 0,0 0 0,0 0 0,0 0 0,0 0 0,0 0 0,0 0 0,0-1 0,0 1 0,0 0 0,0 0 0,-1-1 0,3 0 0,-2 0 0,1-1 0,0 1 0,-1-1 0,1 1 0,-1-1 0,0 0 0,0 0 0,1 1 0,-1-1 0,0 0 0,0 0 0,-1 0 0,1 0 0,0 0 0,-1 0 0,1 0 0,-1 0 0,0 0 0,0-1 0,1 1 0,-2 0 0,1 0 0,0-3 0,0 1 0,-1 1 0,1 0 0,-1-1 0,0 0 0,0 1 0,0-1 0,0 1 0,0-1 0,-1 1 0,0-1 0,0 1 0,-3-5 0,4 7 0,1 1 0,-1-1 0,1 1 0,-1-1 0,1 1 0,-1-1 0,1 1 0,-1 0 0,0 0 0,1-1 0,-1 1 0,0 0 0,0-1 0,1 1 0,-1 0 0,0 0 0,0-1 0,1 1 0,-1 0 0,0 0 0,0 0 0,1 0 0,-1 0 0,0 0 0,0 0 0,0 1 0,1-1 0,-2 0 0,0 1 0,1 0 0,-1-1 0,1 2 0,0-1 0,-1 0 0,1 0 0,0 1 0,0-1 0,0 0 0,0 1 0,0 0 0,-1 1 0,-1 5 0,0 0 0,0 1 0,0-2 0,-1 11 0,2 3-341,0-2 0,2 1-1,2 25 1,0-13-6485</inkml:trace>
  <inkml:trace contextRef="#ctx0" brushRef="#br0" timeOffset="3197.05">2395 792 24575,'-3'-6'0,"1"1"0,-1 0 0,1-1 0,0 2 0,0-2 0,1 1 0,-2-11 0,3 14 0,-1 0 0,1 0 0,0 0 0,-1 0 0,1 1 0,0-1 0,1 0 0,-1 0 0,0 1 0,0-1 0,1 0 0,-1 0 0,1 0 0,0 0 0,0 0 0,-1 1 0,1-1 0,0 0 0,0 0 0,1 1 0,-1-1 0,0 1 0,1-1 0,-1 1 0,3-2 0,-4 2 0,1 1 0,0 0 0,0-1 0,0 1 0,-1 0 0,1-1 0,0 1 0,0 0 0,0 0 0,0 0 0,0 0 0,0 0 0,-1 0 0,1 0 0,0 0 0,0 0 0,0 0 0,0 1 0,0-1 0,-1 0 0,1 0 0,0 1 0,1 0 0,0 0 0,0 1 0,-1-1 0,1 1 0,-1-1 0,0 1 0,1-1 0,-1 1 0,0 0 0,2 3 0,0 3 0,0-2 0,0 2 0,-1 0 0,2 9 0,-1 1 0,-1 1 0,-1-1 0,0 2 0,-3 24 0,-2-31 0,2-21 0,0-21 0,3 7 0,2 0 0,0-1 0,2 2 0,0-2 0,1 2 0,2 0 0,0-1 0,1 2 0,17-27 0,-24 44 0,0-1 0,0 0 0,1 1 0,-1 0 0,1 0 0,0 0 0,0 0 0,0 0 0,1 1 0,6-5 0,-9 6 0,1 1 0,-1-1 0,1 1 0,-1 0 0,1 0 0,-1-1 0,1 1 0,-1 0 0,1 0 0,-1 0 0,1 1 0,-1-1 0,1 0 0,-1 1 0,1-1 0,-1 1 0,1-1 0,-1 1 0,0-1 0,1 1 0,-1 0 0,0 0 0,0 0 0,1 0 0,-1 0 0,0 0 0,0 0 0,0 0 0,0 0 0,0 1 0,1 1 0,6 8 15,-1 1 0,0 1 0,-1-1-1,-1 1 1,6 16 0,-8-18-160,1 0-1,0 0 1,0-1-1,1-1 1,1 1 0,0 0-1,0 0 1,1-2-1,8 10 1,-3-8-6681</inkml:trace>
  <inkml:trace contextRef="#ctx0" brushRef="#br0" timeOffset="4177.26">2847 553 24575,'0'-3'-2056,"0"-19"-3540,-6-17 6258,6 38-578,0 0-1,0 0 1,-1 0 0,1 0 0,0-1 0,-1 1-1,1 0 1,0 0 0,-1 0 0,0 0-1,1 0 1,-1 0 0,0 0 0,1 0-1,-1 0 1,0 1 0,0-1 0,0 0 0,0 0-1,0 1 1,0-1 0,0 0 0,0 1-1,0-1 1,0 1 0,0-1 0,0 1 0,0 0-1,0-1 1,0 1 0,-1 0 0,1 0-1,0 0 1,0 0 0,0 0 0,-1 0 0,1 0-1,0 0 1,0 0 0,0 1 0,0-1-1,0 0 1,-1 1 0,1-1 0,0 1 0,0 0-1,-1 0 1,-2 2 206,0-1 0,1 1 0,-1 0 0,1 1 0,0-1 0,0 0 0,0 1 0,0 0 0,0 0 0,-2 3 0,5-6-297,-1 0 0,0 1 1,0-1-1,0 0 0,1 1 1,-1-1-1,1 1 0,-1-1 1,1 1-1,-1-1 0,1 1 1,0-1-1,0 1 0,0 0 1,0-1-1,0 1 0,0-1 0,0 1 1,1-1-1,-1 1 0,0-1 1,1 1-1,-1-1 0,1 1 1,0-1-1,-1 0 0,1 0 1,0 0-1,0 1 0,0-1 1,0 0-1,2 2 0,-2-3 7,-1 1 0,1-1 0,0 1 0,0-1 0,0 1 0,-1-1 0,1 0 0,0 0 0,0 1 0,0-1 0,0 0 0,0 0 0,0 0 0,0 0 0,0 0 0,0 0 0,0 0 0,-1 0 0,1 0 0,0 0 0,0-1 0,0 1 0,1-1 0,18-12 0,-14 8 0,-6 5 0,0 0 0,0 0 0,0 0 0,1-1 0,-1 1 0,0 0 0,1 0 0,-1 0 0,0 0 0,1-1 0,-1 1 0,0 0 0,0 0 0,1 0 0,-1 0 0,0 0 0,1 0 0,-1 0 0,0 0 0,1 0 0,-1 0 0,0 0 0,1 0 0,-1 0 0,0 0 0,1 0 0,-1 1 0,0-1 0,1 0 0,-1 0 0,0 0 0,0 0 0,1 1 0,-1-1 0,0 0 0,0 0 0,1 0 0,-1 1 0,0-1 0,0 0 0,1 0 0,-1 1 0,0-1 0,0 0 0,0 1 0,0-1 0,7 19 0,-6-15 0,34 148 0,-6 0 0,8 157 0,-35-293 0,-1 1 0,-1 36 0,0-50 0,0 0 0,0 0 0,-1 0 0,1 0 0,-1 0 0,0 0 0,0 0 0,0-1 0,0 1 0,0-1 0,-1 1 0,1 0 0,-1-1 0,0 1 0,0-1 0,0 1 0,0-1 0,-3 3 0,4-5 0,0 1 0,0-1 0,0 1 0,0-1 0,0 0 0,0 1 0,0-1 0,0 0 0,0 0 0,0 0 0,0 0 0,0 0 0,0 0 0,0 0 0,0 0 0,0 0 0,0-1 0,0 1 0,0 0 0,0-1 0,0 1 0,0-1 0,0 1 0,0-1 0,0 1 0,0-1 0,0 0 0,1 1 0,-1-1 0,-1-1 0,-20-25 0,14 12 0,1-1 0,0 1 0,1-1 0,1 0 0,1 0 0,0-1 0,1 0 0,0 1 0,2-1 0,0 0 0,1 0 0,3-25 0,5-14 0,2 1 0,24-76 0,35-89 0,10-33 0,-59 179 0,13-107 0,-32 174 0,0 0 0,0-1 0,-1 0 0,0 1 0,-1-1 0,1 0 0,-3-8 0,-4 6 0,0 14 0,-4 18 0,5 0 0,1 0 0,1 1 0,-2 29 0,3 71 0,3-107 0,5 146 0,-3-145 0,1 1 0,0 0 0,1-1 0,1 0 0,1 0 0,0 0 0,10 15 0,-14-27 0,1 0 0,0-1 0,0 0 0,1 1 0,4 4 0,-7-8 0,0 0 0,0 0 0,0-1 0,0 0 0,0 1 0,1 0 0,-1-1 0,0 1 0,0-1 0,0 1 0,1-1 0,-1 1 0,0-1 0,0 0 0,1 1 0,-1-1 0,0 0 0,1 0 0,-1 0 0,0 0 0,1 0 0,-1 0 0,0-1 0,0 1 0,1 0 0,-1-1 0,2 0 0,22-16 0,-22 15 0,0-1 0,0 1 0,1-1 0,-1 1 0,1 0 0,-1 0 0,1 1 0,0-1 0,-1 1 0,1-1 0,7 0 0,34 4 0,-37-1 0,0 0 0,0-1 0,0 0 0,8-1 0,-13 1 0,-1-1 0,1 0 0,-1 1 0,1-1 0,-1 0 0,1 0 0,-1 0 0,0-1 0,0 1 0,0 1 0,0-2 0,0 1 0,0-1 0,0 0 0,0 0 0,2-4 0,1-1 0,0-1 0,-1 1 0,0 0 0,0-2 0,2-8 0,-5 14 0,0 0 0,0-1 0,0 1 0,0 0 0,-1 1 0,0-2 0,1 1 0,-1 0 0,0 0 0,-1-1 0,1 1 0,0 0 0,-1-1 0,0 1 0,0 0 0,-2-5 0,3 8 0,0-1 0,0 1 0,-1-1 0,1 1 0,0 0 0,-1 0 0,1 0 0,0-1 0,-1 1 0,1 0 0,0-1 0,-1 1 0,1 0 0,-1 0 0,1-1 0,-1 1 0,1 0 0,0 0 0,-1 0 0,1-1 0,-1 1 0,1 0 0,-1 0 0,1 0 0,-1 0 0,1 0 0,-1 0 0,1 0 0,-1 0 0,1 0 0,-2 1 0,-12 10 0,-7 25 0,18-31 0,1 2 0,-1 0 0,1 0 0,1 0 0,-1 0 0,1-1 0,0 2 0,1-1 0,0 14 0,1-18 0,-1-1 0,1 0 0,0 1 0,0 0 0,0-1 0,0 1 0,0 0 0,0-1 0,1 1 0,-1-1 0,1 0 0,0 0 0,0 0 0,-1 1 0,2-2 0,-1 1 0,0 0 0,0 0 0,0-1 0,1 1 0,-1-1 0,1 0 0,-1 0 0,1 0 0,0 0 0,-1-1 0,1 1 0,4 0 0,-2 0-195,1 0 0,0 0 0,-1-1 0,1 0 0,0 0 0,9-2 0,7-3-6631</inkml:trace>
  <inkml:trace contextRef="#ctx0" brushRef="#br0" timeOffset="5422.68">2162 1632 24575,'-2'-2'0,"0"0"0,0 1 0,-1-1 0,1 1 0,-1-1 0,1 1 0,-1 0 0,1 0 0,-1 0 0,0 0 0,0 1 0,0-1 0,1 1 0,-1-1 0,0 1 0,0 0 0,0 0 0,0 0 0,1 1 0,-6 0 0,4 1 0,0 0 0,1 0 0,-1 0 0,0 0 0,1 0 0,-1 1 0,1 0 0,0-1 0,0 1 0,0-1 0,0 2 0,-3 4 0,-2 5 0,0 1 0,1-1 0,0 1 0,2 0 0,-1 0 0,-4 22 0,3-2 0,1 0 0,-2 45 0,7-67 0,1 0 0,1-1 0,0 0 0,0 1 0,1 0 0,0-1 0,1 0 0,1 0 0,0 0 0,9 18 0,-10-25 0,0 1 0,1-1 0,0-1 0,0 1 0,0 0 0,0 0 0,1-1 0,-1 0 0,1 0 0,0 0 0,0 0 0,0-1 0,0 0 0,1 0 0,-1 0 0,1-1 0,-1 0 0,1 0 0,-1 0 0,9 0 0,-11-1 0,1 0 0,-1 0 0,1 0 0,-1-1 0,1 1 0,-1-1 0,1 0 0,-1 0 0,1 0 0,-1 0 0,0-1 0,0 1 0,1-1 0,-1 0 0,0 0 0,-1 0 0,1 0 0,0 0 0,-1-1 0,1 1 0,-1-1 0,1 0 0,-1 0 0,0 0 0,-1 0 0,1 1 0,0-1 0,-1 0 0,0-1 0,1 1 0,-1-1 0,0-5 0,2-33 0,-2 23 0,0 14 0,0 7 0,1 5 0,1 1 0,-1-1 0,2 1 0,-1-1 0,1 0 0,0-1 0,0 1 0,1 0 0,0-1 0,0 0 0,11 10 0,-11-12 0,1 0 0,-1 0 0,1 0 0,-1-1 0,1 0 0,0 0 0,-1 0 0,1-1 0,0 0 0,1 0 0,-1 0 0,0-1 0,1 0 0,-1 0 0,11 0 0,-15-1 0,0 0 0,0 0 0,1 0 0,-1-1 0,0 1 0,0-1 0,0 1 0,0-1 0,0 0 0,1 0 0,-1 0 0,-1 0 0,1 0 0,0 0 0,0-1 0,0 1 0,-1 0 0,1-1 0,0 0 0,-1 1 0,0-1 0,1 0 0,-1 0 0,0 0 0,0 1 0,0-1 0,0 0 0,0-1 0,0 1 0,-1 0 0,1 0 0,-1 1 0,1-1 0,-1-1 0,0 1 0,0 0 0,0-4 0,-1-4 0,0-1 0,0 2 0,-1-1 0,-1-1 0,1 1 0,-8-15 0,6 15 0,-1-1 0,-1 2 0,0-1 0,0 1 0,-1-1 0,0 1 0,-13-12 0,18 19 0,0 1 0,0-1 0,-1 0 0,1 1 0,0-1 0,-1 1 0,1 0 0,-1 0 0,1 0 0,-1 0 0,1 0 0,-1 0 0,0 1 0,0-1 0,-4 1 0,5 0 0,-1 1 0,1-1 0,-1 1 0,1 0 0,0 0 0,-1 0 0,1 0 0,0 0 0,0 1 0,0-1 0,-1 1 0,1-1 0,0 1 0,0 0 0,0 0 0,1 0 0,-1 0 0,1 0 0,-1 0 0,-1 3 0,-2 3 0,0 2 0,1 0 0,0 0 0,1-1 0,0 1 0,0 0 0,-1 12 0,3-15 0,0 1 0,1-1 0,-1 0 0,2 1 0,-1-1 0,1 0 0,0 0 0,0 1 0,1-1 0,0 0 0,3 6 0,-3-10 0,0 0 0,-1 0 0,2 0 0,-1 0 0,0 0 0,0-1 0,1 1 0,0-1 0,-1 0 0,1 0 0,0 0 0,0 0 0,0 0 0,0-1 0,2 1 0,-2-2 0,0 1 0,1 0 0,-1 0 0,1 0 0,-1 0 0,1-1 0,-1 0 0,1 0 0,-1 0 0,1 0 0,-1 0 0,5-2 0,-3 2 0,-1-1 0,1-1 0,0 2 0,-1-1 0,1-1 0,-1 0 0,1 0 0,-1-1 0,0 1 0,0-1 0,0 0 0,0 0 0,0 0 0,-1 0 0,1-1 0,-1 0 0,0 1 0,0-1 0,4-8 0,0-7 0,-1 1 0,-1-1 0,0-1 0,2-34 0,5-18 0,-3 49 0,-2 20 0,1 12 0,5 22 0,13 25 0,-24-53 0,0 1 0,0 0 0,1-2 0,-1 1 0,1 0 0,0 1 0,0-2 0,0 1 0,1 0 0,-1-1 0,6 4 0,-7-5 0,-1-1 0,0 1 0,0-1 0,1 0 0,-1 1 0,0-1 0,0 0 0,1 0 0,-1 0 0,0 0 0,1 0 0,-1 0 0,0 0 0,1-1 0,-1 1 0,0 0 0,1-1 0,-1 1 0,0-1 0,0 1 0,0-1 0,0 0 0,1 1 0,-1-1 0,0 0 0,0 0 0,0 0 0,0 0 0,-1 0 0,1 0 0,0 0 0,0 0 0,-1 0 0,2-2 0,3-6 0,0 1 0,-1-2 0,5-16 0,-1 7 0,-6 13 0,1 1 0,0 1 0,0-1 0,0 0 0,1 2 0,4-6 0,-8 8 0,1 1 0,-1-1 0,1 1 0,0 0 0,-1-1 0,1 1 0,-1-1 0,1 1 0,0 0 0,-1-1 0,1 1 0,0 0 0,-1 0 0,1 0 0,0-1 0,-1 1 0,1 0 0,0 0 0,0 0 0,-1 0 0,1 0 0,1 0 0,-2 1 0,1 0 0,0-1 0,0 1 0,0 0 0,0 0 0,-1 0 0,1-1 0,0 1 0,-1 0 0,1 0 0,-1 0 0,1 0 0,-1 0 0,1 0 0,-1 0 0,0 0 0,0-1 0,1 1 0,-1 1 0,0 0 0,4 22-107,-3-17 11,0 0-1,0-1 0,0 1 0,1-1 0,0 1 1,0-1-1,1 1 0,0-1 0,0-1 0,0 1 1,1 0-1,5 6 0,7 2-6729</inkml:trace>
  <inkml:trace contextRef="#ctx0" brushRef="#br0" timeOffset="6075.58">2935 1836 24575,'0'-8'0,"1"1"0,-1 1 0,0 0 0,-1-1 0,0 0 0,-2-7 0,3 14 0,0-1 0,0 0 0,-1 0 0,1 0 0,0 0 0,-1 1 0,1-1 0,-1 0 0,1 0 0,-1 1 0,1-1 0,-1 0 0,0 1 0,1 0 0,-1 0 0,0-1 0,1 1 0,-1-1 0,0 1 0,0-1 0,1 1 0,-1-1 0,0 1 0,0 0 0,0 0 0,0 0 0,0-1 0,1 1 0,-1 0 0,0 0 0,0 0 0,0 0 0,0 0 0,0 0 0,0 1 0,1-1 0,-1 0 0,0 0 0,0 1 0,0-1 0,0 0 0,1 1 0,-1-1 0,0 1 0,0-1 0,1 1 0,-2-1 0,-3 3 0,1 0 0,0 1 0,-1-1 0,1 1 0,0 0 0,0 0 0,1 1 0,0-1 0,-1 1 0,1-1 0,1 0 0,-1 1 0,1 1 0,0-1 0,0 0 0,0 0 0,1 1 0,0-1 0,0 0 0,0 0 0,1 1 0,0 7 0,0-12 0,0 1 0,0-1 0,0 0 0,1 1 0,-1-1 0,1 0 0,-1 1 0,1-1 0,0 0 0,-1 1 0,1-1 0,0 0 0,0 0 0,0-1 0,0 1 0,0 0 0,0 0 0,0 0 0,0 0 0,0 0 0,0-1 0,1 1 0,-1 0 0,0-1 0,1 1 0,-1-1 0,0 1 0,1-1 0,-1 0 0,0 1 0,1-1 0,-1 0 0,4 0 0,-3 0 0,1 0 0,0-1 0,0 1 0,0 0 0,0-1 0,0 0 0,-1 0 0,1 0 0,0 0 0,-1 0 0,1-1 0,-1 1 0,1 0 0,-1 0 0,5-5 0,-4 1 0,0 1 0,0-1 0,0 0 0,0 0 0,-1 0 0,1 0 0,-1 0 0,-1 0 0,1-1 0,-1 1 0,2-12 0,-1-6 0,-2-36 0,0 39 0,0 9 0,0-33 0,-2 0 0,-1 0 0,-12-50 0,9 79 0,6 15 0,0 1 0,-1-1 0,1 0 0,-1 0 0,1 1 0,0-1 0,-1 0 0,1 0 0,0 1 0,0-1 0,-1 0 0,1 1 0,0-1 0,0 1 0,-1-1 0,1 0 0,0 1 0,0-1 0,0 1 0,0-1 0,0 0 0,-1 1 0,1-1 0,0 1 0,0-1 0,0 1 0,0-1 0,0 0 0,0 1 0,1-1 0,-1 1 0,-4 35 0,1 0 0,2 2 0,8 67 0,-5-88 0,1-1 0,1 0 0,0 1 0,1-2 0,13 27 0,-16-36 0,1-1 0,-1 0 0,1 0 0,1 0 0,-1 0 0,1 0 0,0-2 0,0 2 0,0-1 0,0 0 0,1-1 0,0 1 0,-1-1 0,1 1 0,1-2 0,-1 1 0,0 0 0,1-1 0,10 3 0,-14-5 0,1 1 0,-1-1 0,1 0 0,-1 0 0,1 0 0,-1 0 0,0 0 0,1-1 0,-1 1 0,1-1 0,-1 0 0,0 1 0,1-1 0,-1 0 0,0 0 0,0-1 0,0 1 0,3-3 0,-2 2 0,0-1 0,0 0 0,-1-1 0,1 1 0,-1 0 0,0-1 0,0 0 0,0 1 0,-1 0 0,2-5 0,2-9 0,-1 1 0,-1 0 0,-1 0 0,0-19 0,-2 34 0,2-63 0,-3 83 0,0-6 0,0-1 0,1 1 0,1 0 0,3 20 0,-3-30 0,0 1 0,-1-1 0,1 0 0,1 1 0,-1-1 0,0 0 0,1 0 0,0-1 0,-1 1 0,1-1 0,0 1 0,0 0 0,1-1 0,-1 1 0,1-1 0,-1 0 0,1 0 0,0 0 0,-1 0 0,1 0 0,0-1 0,0 1 0,1-1 0,-1 0 0,5 1 0,-6-1-45,1-1-1,0 0 1,-1 0-1,1-1 1,-1 1-1,1 0 1,-1-1-1,1 0 1,-1 1-1,1-1 1,-1 0-1,0 0 1,0 0-1,1-1 1,-1 1-1,0-1 1,0 1-1,0-1 1,0 0-1,0 1 1,-1-1-1,1 0 1,0 0-1,-1 0 1,0 0-1,1-1 0,-1 1 1,0 0-1,1-4 1,7-15-6781</inkml:trace>
  <inkml:trace contextRef="#ctx0" brushRef="#br0" timeOffset="6388.96">3167 1406 24575,'-2'0'0,"0"0"0,0 0 0,0 0 0,0 0 0,0 0 0,0 1 0,0-1 0,0 1 0,1-1 0,-1 1 0,0 0 0,0 0 0,0 0 0,1 0 0,-1 0 0,0 0 0,1 0 0,-1 1 0,1-1 0,-1 0 0,1 0 0,0 0 0,0 1 0,0 0 0,-1-1 0,2 1 0,-1 0 0,0 0 0,0 0 0,0-1 0,1 1 0,-1 0 0,1 0 0,0 0 0,0 0 0,-1 0 0,1 3 0,0-6 0,0 0 0,0 0 0,1 0 0,-1 0 0,0 0 0,0 0 0,0 0 0,1 0 0,-1 0 0,1 0 0,-1 0 0,0 0 0,1 1 0,0-1 0,-1 0 0,1 0 0,-1 0 0,1 1 0,0-1 0,0 0 0,-1 1 0,1-1 0,0 1 0,0-1 0,0 1 0,0-1 0,0 1 0,-1 0 0,1-1 0,0 1 0,0 0 0,0 0 0,0-1 0,0 1 0,0 0 0,0 0 0,0 0 0,0 0 0,0 0 0,0 1 0,0-1 0,0 0 0,0 0 0,0 1 0,0-1 0,0 0 0,0 1 0,-1-1 0,1 1 0,0-1 0,0 1 0,0 0 0,-1-1 0,1 1 0,0 0 0,-1-1 0,2 2 0,-2-2 0,-1-1 0,1 0 0,-1 0 0,1 0 0,-1 1 0,1-1 0,-1 0 0,0 1 0,1-1 0,-1 0 0,0 1 0,1-1 0,-1 1 0,0-1 0,0 1 0,1 0 0,-1-1 0,0 1 0,0 0 0,0-1 0,0 1 0,0 0 0,1 0 0,-1 0 0,0 0 0,0 0 0,0 0 0,0 0 0,0 0 0,0 0 0,0 0 0,1 0 0,-1 1 0,0-1 0,0 0 0,0 1 0,0-1 0,1 0 0,-1 1 0,-1 0 0,1 0 0,0 0 0,0 0 0,0 0 0,0 0 0,0 0 0,0 0 0,0 0 0,1 1 0,-1-1 0,0 0 0,1 0 0,-1 1 0,1-1 0,0 0 0,-1 1 0,1-1 0,0 0 0,0 1 0,-1-1 0,1 1 0,0-1 0,0 0 0,1 1 0,-1-1 0,0 1 0,1 0 0,8 12-1365,2-2-5461</inkml:trace>
  <inkml:trace contextRef="#ctx0" brushRef="#br0" timeOffset="6839.87">3255 1362 24575,'0'-10'-11062,"0"-5"9649,0 8 4344,0 17-690,2 70 1333,20 137-1,23-23-3417,-41-180-156,-1-6 0,-1 0 0,1 1 0,-2 0 0,2 17 0,-2-26 0,-1 1 0,0-1 0,0 0 0,0 1 0,0-1 0,0 1 0,0-1 0,0 0 0,0 1 0,0-1 0,0 1 0,0-1 0,0 0 0,0 1 0,-1-1 0,1 1 0,0-1 0,0 0 0,0 1 0,-1-1 0,1 0 0,0 1 0,0-1 0,-1 0 0,1 1 0,0-1 0,0 0 0,-1 0 0,1 1 0,0-1 0,-1 0 0,1 0 0,-1 1 0,1-1 0,0 0 0,-1 0 0,1 0 0,0 0 0,-1 0 0,1 0 0,-1 0 0,1 0 0,0 0 0,-1 0 0,1 0 0,-1 0 0,1 0 0,-1 0 0,1 0 0,0 0 0,-1 0 0,1 0 0,0-1 0,-1 1 0,1 0 0,-1 0 0,1 0 0,0-1 0,-1 1 0,1 0 0,0 0 0,0-1 0,-1 1 0,1 0 0,0-1 0,0 1 0,-1-1 0,-20-21 0,9 4 0,0 0 0,2-1 0,-11-27 0,16 33 0,1 1 0,0-1 0,1 0 0,0 1 0,1-2 0,-1-19 0,3 29 0,0 1 0,1 0 0,-1-1 0,1 1 0,-1 0 0,1-1 0,0 1 0,1 0 0,-1 0 0,0 0 0,1 0 0,0 1 0,-1-1 0,1 0 0,1 1 0,-1-1 0,0 1 0,0-1 0,1 1 0,0 0 0,-1 0 0,1 0 0,0 0 0,0 0 0,0 1 0,0-1 0,0 1 0,0 0 0,0 0 0,1 0 0,-1 1 0,0-1 0,1 1 0,-1-1 0,1 1 0,-1 0 0,0 0 0,1 1 0,-1-1 0,0 1 0,1 0 0,-1 0 0,0 0 0,0 0 0,0 0 0,0 1 0,0-1 0,0 1 0,0 0 0,0 0 0,0 0 0,-1 0 0,4 4 0,0 0 11,-1 1 0,0-2 0,0 2 0,0 0 0,-1 0 0,0 1-1,-1-1 1,1 0 0,-2 1 0,4 12 0,-3-9-197,-1-1 1,-1 1-1,0 0 0,0 1 1,-1-2-1,0 1 1,-3 14-1</inkml:trace>
  <inkml:trace contextRef="#ctx0" brushRef="#br0" timeOffset="6962.75">3410 1406 24575,'3'-8'0,"2"-6"0,0 3 0,-1 5 0,-1 7 0,2 8 0,1 2-8191</inkml:trace>
  <inkml:trace contextRef="#ctx0" brushRef="#br0" timeOffset="7777.59">3674 1610 24575,'0'-3'0,"0"0"0,-1 0 0,1 0 0,-1 1 0,1-2 0,-1 1 0,0 1 0,0-1 0,-1 0 0,1 0 0,-1 0 0,1 1 0,-1-1 0,0 0 0,0 1 0,0 0 0,0-1 0,0 1 0,-5-3 0,5 4 0,0 0 0,1 0 0,-1 1 0,0-1 0,0 0 0,0 0 0,0 1 0,0-1 0,1 1 0,-1 0 0,0-1 0,0 1 0,0 0 0,0 0 0,0 0 0,0 0 0,0 1 0,0-1 0,0 1 0,0-1 0,0 1 0,0-1 0,0 1 0,1 0 0,-1 0 0,0 0 0,0-1 0,1 1 0,-1 1 0,1-1 0,-3 2 0,-1 3 0,0 1 0,1-1 0,0 1 0,0-1 0,0 0 0,1 1 0,-1 1 0,2-1 0,-1 0 0,-1 12 0,2-15 0,2 0 0,-1 0 0,0 0 0,1 0 0,-1 0 0,1 0 0,0 0 0,1 0 0,-1-1 0,1 1 0,0-1 0,-1 1 0,2 0 0,-1 0 0,0-1 0,1 1 0,0 0 0,0-1 0,0 1 0,0-1 0,0 0 0,4 3 0,-4-4 0,-1-1 0,0 0 0,0 0 0,1 0 0,-1 0 0,1-1 0,-1 1 0,0 0 0,1-1 0,0 1 0,-1 0 0,1-1 0,-1 0 0,1 1 0,0-1 0,-1 0 0,1 0 0,-1 0 0,1 0 0,0 0 0,-1 0 0,1-1 0,0 1 0,-1 0 0,1-1 0,-1 1 0,1-1 0,-1 0 0,1 0 0,-1 1 0,1-1 0,-1 0 0,0 0 0,1 0 0,-1 0 0,0-1 0,0 1 0,0 0 0,0 0 0,1-2 0,3-3 0,-1-1 0,0 0 0,-1 0 0,0 0 0,0-1 0,0 2 0,1-12 0,7-40 0,-10 42 0,2-2 0,0 1 0,1 2 0,1-2 0,1 1 0,11-24 0,-16 40 0,-1-1 0,0 1 0,0-1 0,0 0 0,1 1 0,-1-1 0,0 1 0,1-1 0,-1 1 0,0-1 0,1 1 0,-1-1 0,1 1 0,-1-1 0,1 1 0,-1-1 0,1 1 0,-1 0 0,1-1 0,-1 1 0,1 0 0,0 0 0,-1-1 0,1 1 0,-1 0 0,1 0 0,0 0 0,-1 0 0,1 0 0,0 0 0,-1 0 0,1 0 0,-1 0 0,1 0 0,0 0 0,-1 0 0,1 0 0,-1 1 0,1-1 0,0 0 0,-1 0 0,1 1 0,-1-1 0,1 0 0,-1 1 0,1-1 0,-1 0 0,1 1 0,-1-1 0,1 1 0,-1-1 0,1 1 0,-1-1 0,0 1 0,1 0 0,3 4 0,-1 1 0,0 0 0,0 0 0,2 7 0,-5-11 0,9 20 0,-1 1 0,-1 0 0,-2 1 0,6 47 0,-11-74 0,7-121 0,-5 110 0,1 0 0,0 0 0,0 0 0,1 0 0,1 1 0,10-21 0,-14 32 0,0-1 0,1 1 0,-1 0 0,0 0 0,1 0 0,-1 0 0,1 0 0,0 0 0,-1 0 0,1 0 0,0 1 0,0-1 0,0 1 0,1-1 0,-1 1 0,0 0 0,0 0 0,1 0 0,-1 0 0,1 0 0,4-1 0,-4 3 0,0-1 0,1 1 0,-1-1 0,0 1 0,0 0 0,0 0 0,0 0 0,0 1 0,0-1 0,0 1 0,0 0 0,-1 0 0,1 0 0,-1 0 0,1 0 0,3 4 0,24 24 0,26 25 0,-50-49 0,1-1 0,0 0 0,0-1 0,0 0 0,1 0 0,-1 0 0,9 2 0,-14-5 0,0 0 0,1-1 0,-1 1 0,0-1 0,0 1 0,0-1 0,1 0 0,-1 0 0,0 0 0,0 0 0,0 0 0,1 0 0,-1-1 0,0 1 0,0-1 0,0 0 0,0 0 0,0 1 0,1-1 0,-2 0 0,1-1 0,0 1 0,0 0 0,0-1 0,0 1 0,-1-1 0,1 1 0,-1-1 0,1 0 0,-1 1 0,0-1 0,0 0 0,0 1 0,0-1 0,0 0 0,0 0 0,1-4 0,2-8 0,-1 0 0,0 2 0,0-3 0,0-22 0,-3 26 0,3-25 0,-1 4 0,9-50 0,2 109 0,-9-20 0,0 0 0,0-1 0,1 1 0,-1-1 0,2 0 0,-1 1 0,9 6 0,48 33 0,-44-34 0,31 27 0,-46-37 0,0 1 0,-1 0 0,1 0 0,-1 0 0,0 0 0,0 0 0,0 0 0,-1 1 0,3 4 0,-4-6 0,1-1 0,-1 0 0,0 1 0,0-1 0,1 1 0,-1 0 0,0-1 0,-1 1 0,1 0 0,0-1 0,0 1 0,-1-1 0,1 1 0,-1-1 0,0 1 0,1-1 0,-1 1 0,0-1 0,0 1 0,0-1 0,0 0 0,0 0 0,0 1 0,-1 0 0,-9 7-89,-1-2 0,1 0 0,-1 0 0,0-1-1,-1 0 1,0-1 0,0 0 0,-18 3 0,19-5-474,-49 15-6263</inkml:trace>
  <inkml:trace contextRef="#ctx0" brushRef="#br0" timeOffset="10207.86">1777 3648 24575,'0'-2'0,"0"0"0,1 0 0,-1 0 0,1 0 0,-1 0 0,1 0 0,0 0 0,0 0 0,0 0 0,0 1 0,0-1 0,0 0 0,0 1 0,1-1 0,-1 1 0,1-1 0,1-1 0,34-21 0,-20 13 0,19-11 0,-23 14 0,0-1 0,0 0 0,15-13 0,-27 21 0,0 0 0,0 0 0,0 0 0,-1 0 0,1 0 0,0-1 0,-1 1 0,1 0 0,0 0 0,-1-1 0,0 1 0,1 0 0,-1 0 0,0-1 0,0 1 0,1 0 0,-1-1 0,0 1 0,0 0 0,-1-1 0,1 1 0,0 0 0,0-1 0,-1 1 0,1 0 0,0 0 0,-1 0 0,1 0 0,-1 0 0,0 0 0,1 0 0,-1 0 0,0 0 0,-1-2 0,-4-4 0,0 1 0,-1 0 0,1 0 0,-10-5 0,3 0 0,12 10 0,-1 0 0,1 0 0,0 0 0,0-1 0,0 1 0,0 0 0,0-1 0,0 1 0,0-1 0,0 1 0,1-1 0,-1 1 0,0-3 0,1 4 0,0-1 0,0 1 0,0 0 0,0 0 0,0 0 0,0-1 0,0 1 0,0 0 0,0 0 0,0 0 0,0 0 0,0-1 0,0 1 0,0 0 0,0 0 0,0 0 0,0 0 0,0-1 0,1 1 0,-1 0 0,0 0 0,0 0 0,0 0 0,0 0 0,0-1 0,1 1 0,-1 0 0,0 0 0,0 0 0,0 0 0,0 0 0,0 0 0,1 0 0,-1 0 0,0 0 0,0 0 0,1 0 0,13 4 0,-4 1 0,-1 1 0,0 0 0,0 0 0,-1 1 0,1-1 0,-2 2 0,1-1 0,-1 1 0,0 1 0,10 16 0,-13-19 0,0 1 0,-1 0 0,0 0 0,0-1 0,-1 1 0,0 0 0,0 0 0,0 1 0,-1-1 0,-1-1 0,1 2 0,-1-1 0,0 1 0,-1-1 0,1 1 0,-4 9 0,2-9-227,-1 0-1,0-1 1,0 0-1,-1 1 1,-4 6-1,-6 5-6598</inkml:trace>
  <inkml:trace contextRef="#ctx0" brushRef="#br0" timeOffset="11062.09">2307 3367 24575,'0'0'0,"0"0"0,0-1 0,0 1 0,0 0 0,0 0 0,0 0 0,0 0 0,-1-1 0,1 1 0,0 0 0,0 0 0,0 0 0,0-1 0,0 1 0,0 0 0,0 0 0,0 0 0,0 0 0,0-1 0,1 1 0,-1 0 0,0 0 0,0 0 0,0-1 0,0 1 0,0 0 0,0 0 0,0 0 0,0 0 0,0-1 0,1 1 0,-1 0 0,0 0 0,0 0 0,0 0 0,0 0 0,1 0 0,-1 0 0,0-1 0,0 1 0,0 0 0,0 0 0,1 0 0,-1 0 0,0 0 0,0 0 0,0 0 0,1 0 0,-1 0 0,0 0 0,0 0 0,0 0 0,0 0 0,1 0 0,-1 0 0,0 0 0,0 0 0,0 0 0,1 0 0,-1 1 0,0-1 0,0 0 0,0 0 0,0 0 0,1 0 0,-1 0 0,0 0 0,0 0 0,0 1 0,10 11 0,-2 5 0,-2 1 0,0 0 0,-1 0 0,-1 0 0,2 20 0,9 36 0,-13-62 0,-1-9 0,-1 1 0,1 0 0,0 0 0,0 0 0,0-1 0,1 0 0,-1 1 0,1-1 0,0 1 0,2 3 0,-3-9 0,-1 1 0,1-1 0,-1 1 0,0-1 0,1 0 0,-1 1 0,0-1 0,0 0 0,0 1 0,-1-3 0,-34-236 0,21 163 0,8 38 0,4 17 0,-2 0 0,-1 1 0,0 0 0,-11-27 0,11 42 0,2 8 0,0 11 0,3-4 0,1 1 0,0-1 0,1 0 0,0 0 0,0 0 0,1 0 0,0 0 0,0 0 0,10 16 0,-10-21 0,-1 1 0,1 0 0,0 0 0,1-2 0,-1 1 0,1 1 0,0-1 0,0-1 0,0 1 0,0-1 0,1 1 0,-1-1 0,1 0 0,0-1 0,0 1 0,0-1 0,0 0 0,10 1 0,-13-2 0,0-1 0,0 0 0,0-1 0,0 1 0,0 0 0,0 0 0,0-1 0,0 1 0,0-1 0,0 0 0,0 1 0,0 0 0,0-1 0,0 0 0,-1 0 0,1-1 0,0 1 0,-1 0 0,1-1 0,-1 1 0,1-1 0,-1 1 0,0-1 0,1 0 0,-1 1 0,0-1 0,0 0 0,-1 0 0,1 0 0,0 0 0,0 0 0,0-3 0,2-6 0,-1-1 0,1 0 0,-2-1 0,1-11 0,-4-151 0,8 224 0,2-1 0,2-1 0,2 0 0,3-1 0,35 78 0,-48-116 0,2-2 0,-1 1 0,1 0 0,0 0 0,1 0 0,-1-1 0,1-1 0,1 1 0,-1 0 0,13 9 0,-17-14-44,0-1 0,0 1 0,0-1 0,0 1 0,0-1 0,0 0 0,0 0 0,0 1 0,0-1 0,1 0 0,-1 0 0,0 0 0,0 0 0,0-1 0,0 1 0,0 0 0,1 0 0,-1-1-1,0 1 1,0 0 0,0-1 0,0 1 0,0-1 0,0 0 0,0 1 0,0-1 0,0 0 0,-1 1 0,1-1 0,1-2 0,11-13-6782</inkml:trace>
  <inkml:trace contextRef="#ctx0" brushRef="#br0" timeOffset="11873.93">2759 3163 24575,'-1'1'0,"0"0"0,0 0 0,1 0 0,-1 0 0,0 0 0,0 0 0,1 0 0,-1 0 0,1 0 0,-1 1 0,1-1 0,0 1 0,0-1 0,-1 0 0,1 1 0,0-1 0,0 1 0,0 1 0,0 0 0,0 0 0,-2 15 0,1 0 0,1 0 0,2 19 0,-2-33 0,0 0 0,1-1 0,0 1 0,-1-2 0,1 2 0,0 0 0,1-1 0,-1 0 0,1 1 0,-1-1 0,1 0 0,0 0 0,0 0 0,0 0 0,1 0 0,-1 0 0,1-1 0,0 0 0,-1 0 0,1 1 0,0-1 0,5 3 0,-6-5 0,-1 1 0,0-1 0,1 1 0,-1-1 0,1 0 0,-1 1 0,0-1 0,1 0 0,-1 0 0,1 0 0,-1 0 0,0 0 0,1 0 0,-1 0 0,1-1 0,-1 1 0,0 0 0,1-1 0,-1 1 0,0-1 0,1 0 0,-1 1 0,2-2 0,-1 0 0,0 0 0,0 0 0,0 0 0,-1 0 0,1 0 0,-1 0 0,1-1 0,-1 1 0,0-1 0,2-5 0,1-4 0,-1 0 0,-1-1 0,2-22 0,-2 19 0,3 11 0,-4 5 0,0 1 0,0 0 0,0-1 0,1 1 0,-1 0 0,0 0 0,0 0 0,-1 0 0,1 0 0,0 0 0,0 0 0,1 2 0,12 12 0,-9-10 0,0 0 0,1-1 0,0 0 0,0 0 0,0-1 0,0 1 0,0-1 0,1 0 0,-1-1 0,1 0 0,0 0 0,0-1 0,0 0 0,0 0 0,0 0 0,9-1 0,-11 0 0,-1-1 0,1 0 0,0 0 0,-1 0 0,1 1 0,-1-2 0,1 1 0,-1-1 0,0 0 0,1-1 0,-1 1 0,0-1 0,-1 0 0,1 0 0,0 0 0,-1 0 0,0-1 0,1 1 0,-1-1 0,-1 0 0,1 1 0,-1-1 0,1 0 0,2-9 0,0 0 0,-1 1 0,0-1 0,-2-1 0,1 1 0,-2 0 0,1-23 0,-9-84 0,2 68 0,2 3 0,2 13 0,-2-2 0,-1 2 0,-16-59 0,20 95 0,0 0 0,0 0 0,0 0 0,0 0 0,0 0 0,0 1 0,0-1 0,0 0 0,-1 0 0,1 0 0,0 0 0,0 0 0,0 0 0,0 0 0,0 0 0,0 0 0,0 0 0,-1 0 0,1 0 0,0 0 0,0 0 0,0 0 0,0 0 0,0 0 0,0 0 0,0 0 0,-1 0 0,1 0 0,0 0 0,0 0 0,0 0 0,0 0 0,0 0 0,0 0 0,0 0 0,0-1 0,-1 1 0,1 0 0,0 0 0,0 0 0,0 0 0,0 0 0,0 0 0,0 0 0,0 0 0,0 0 0,0-1 0,0 1 0,0 0 0,0 0 0,0 0 0,0 0 0,0 0 0,0 0 0,0 0 0,0-1 0,0 1 0,0 0 0,0 0 0,0 0 0,0 0 0,0 0 0,0 0 0,0 0 0,0-1 0,0 1 0,0 0 0,0 0 0,0 0 0,-3 13 0,0 20 0,2-4 0,2-1 0,1 0 0,1 1 0,2-2 0,1 2 0,13 36 0,-15-52 0,1-1 0,1 0 0,0 1 0,0-1 0,1-2 0,0 1 0,1 0 0,1 0 0,0-2 0,0 1 0,1 0 0,0-1 0,1-1 0,-1-1 0,2 1 0,12 6 0,-22-13 0,1 1 0,0-1 0,-1 0 0,1 0 0,0-1 0,-1 1 0,1 0 0,0-1 0,0 0 0,0 0 0,0 0 0,-1 0 0,1 0 0,0 0 0,0-1 0,0 1 0,-1-1 0,1 0 0,0 0 0,-1 0 0,5-2 0,-4 1 0,0-1 0,0 0 0,0 1 0,0-1 0,0 0 0,-1 0 0,1 0 0,-1-1 0,0 2 0,0-2 0,0 1 0,-1-1 0,1 0 0,-1 1 0,1-6 0,4-23 0,-1-1 0,-2 0 0,-1 0 0,-4-40 0,1 43 0,1 19 0,-11-196 0,7 287 0,4-67 0,4 132 0,-3-126 0,2-1 0,0 2 0,2-3 0,0 2 0,11 26 0,-10-35-54,-7-19 189,-6-19-1581,-1 6-5380</inkml:trace>
  <inkml:trace contextRef="#ctx0" brushRef="#br0" timeOffset="12093.29">3343 2871 24575,'1'-4'0,"0"0"0,0 1 0,0-2 0,1 1 0,-1 0 0,1 1 0,0-1 0,0 0 0,1 0 0,-1 1 0,1-1 0,-1 1 0,1 0 0,0 1 0,0-1 0,1 0 0,-1 1 0,0-1 0,1 1 0,0 0 0,-1 0 0,5-2 0,-4 2 0,0-1 0,1 1 0,-1 1 0,0-1 0,1 1 0,-1-1 0,1 1 0,0 0 0,-1 1 0,1-1 0,0 1 0,-1 0 0,1 0 0,0 1 0,-1-1 0,1 1 0,0 0 0,-1 0 0,1 1 0,4 1 0,-5 0-1,0 0-1,-1 0 0,1 0 1,-1 0-1,1 1 0,-1-1 1,0 1-1,-1 0 1,1-1-1,0 1 0,-1 0 1,0 0-1,2 5 0,1 7 43,-1-2 0,4 26 0,-6-27-334,1-1 0,0 1 0,1-1 0,5 13 0,-4-18-6533</inkml:trace>
  <inkml:trace contextRef="#ctx0" brushRef="#br0" timeOffset="12396.15">3531 2548 24575,'-1'1'0,"1"-1"0,-1 0 0,0 0 0,1 0 0,-1 0 0,1 0 0,-1 1 0,0-1 0,1 0 0,-1 1 0,1-1 0,-1 0 0,1 1 0,-1-1 0,1 0 0,-1 1 0,1-1 0,-1 1 0,1-1 0,0 1 0,-1-1 0,1 1 0,0 0 0,-1-1 0,1 0 0,0 0 0,0 1 0,0 0 0,-1-1 0,1 1 0,0-1 0,0 1 0,0 0 0,0-1 0,0 1 0,0 0 0,0-1 0,1 2 0,-1 0 0,0 0 0,0 0 0,0-1 0,1 1 0,-1 0 0,1 0 0,-1 0 0,1-1 0,0 1 0,0 0 0,0 0 0,1 1 0,-1-2 0,0 0 0,0 0 0,0 0 0,0 0 0,0 0 0,0 0 0,0 0 0,0 0 0,0-1 0,0 1 0,1-1 0,-1 0 0,0 1 0,1-1 0,-1 0 0,0 1 0,1-1 0,-1 0 0,0 0 0,1 1 0,-1-1 0,0 0 0,1-1 0,-1 1 0,1 0 0,-1 0 0,0-1 0,1 1 0,-1 0 0,2-1 0,-2 1 0,0-1 0,0 0 0,0-1 0,0 1 0,0 0 0,0 0 0,0 0 0,0-1 0,-1 1 0,1 0 0,0-1 0,-1 1 0,1-1 0,-1 1 0,1-1 0,-1 1 0,0-1 0,0 1 0,0-1 0,0 1 0,0-1 0,0 1 0,0-1 0,0 1 0,-1-1 0,1 1 0,-1-3 0,1 2 0,-1 0 0,1 1 0,-1-1 0,0 0 0,1 1 0,-1-1 0,0 0 0,0 0 0,0 1 0,0-1 0,-1 0 0,1 1 0,0-1 0,-1 1 0,1 0 0,-1-1 0,1 1 0,-1 0 0,0 0 0,1 0 0,-1 0 0,-4-1 0,5 1 0,-1 1 0,1 0 0,-1 0 0,1 1 0,-1-1 0,1 0 0,-1 0 0,1 1 0,-1-1 0,1 1 0,0-1 0,-1 1 0,1 0 0,0-1 0,-1 1 0,1 0 0,0 0 0,0 0 0,0 0 0,-1 0 0,1 0 0,0 0 0,1 1 0,-1-1 0,0 0 0,0 0 0,0 1 0,1-1 0,-1 0 0,0 3 0,-4 8-195,1 0 0,1 1 0,0 0 0,1-1 0,0 1 0,0 24 0,2 0-6631</inkml:trace>
  <inkml:trace contextRef="#ctx0" brushRef="#br0" timeOffset="13531.42">3751 2732 24575,'20'267'0,"25"13"0,-9-59 0,-35-216 0,-1-6 0,1-14 0,-2-26 0,-59-434 0,26 241 0,32 228 0,2 0 0,-1 0 0,1 0 0,0 0 0,0-1 0,1 1 0,-1 0 0,1 1 0,2-8 0,-2 11 0,0 0 0,0 1 0,0-1 0,1 0 0,-1 0 0,0 1 0,1-1 0,-1 1 0,1-1 0,0 1 0,-1-1 0,1 1 0,0 0 0,0 0 0,0 0 0,-1 0 0,1 0 0,0 1 0,0-1 0,2 1 0,-2 0 0,0-1 0,0 1 0,0 0 0,0 0 0,0 0 0,0 0 0,4 1 0,-2-1 0,1 0 0,-1 0 0,1 1 0,-1 0 0,0 0 0,0 1 0,1-1 0,-1 1 0,0 0 0,0 0 0,-1 1 0,1-1 0,0 1 0,4 4 0,-2-1 0,-1 0 0,0-1 0,0 1 0,-1 0 0,0 0 0,0 1 0,0 0 0,3 9 0,-4-8 0,0 0 0,-1 0 0,0 0 0,-1-1 0,1 2 0,-2-1 0,1 14 0,-2-18 0,1 1 0,-1 0 0,1 0 0,-2 0 0,1 0 0,0 0 0,-1-1 0,0 1 0,0-1 0,0 0 0,-1 0 0,-5 8 0,4-8 0,1-1 0,-1 1 0,0-1 0,-1 0 0,1 0 0,0 0 0,-8 2 0,11-4 0,-1 0 0,1 0 0,-1-1 0,0 1 0,1-1 0,-1 1 0,0-1 0,1 1 0,-1-1 0,0 0 0,0 0 0,0 0 0,1 0 0,-1 0 0,0 0 0,0-1 0,1 1 0,-1 0 0,0-1 0,1 0 0,-1 1 0,0-1 0,1 0 0,-1 0 0,-1-1 0,2 1 0,1 1 0,-1-1 0,0 0 0,1 0 0,-1 0 0,1 0 0,-1 0 0,1 0 0,0 0 0,-1 0 0,1 0 0,0 0 0,0-1 0,0 1 0,0 0 0,0 0 0,0 0 0,0-1 0,0 1 0,0 0 0,0 0 0,1 0 0,-1 0 0,1-2 0,14-27 0,-13 26 0,82-117 0,-65 96 0,0 0 0,-1-2 0,-2 1 0,-1-1 0,19-49 0,-25 45 0,7-40 0,-14 59 0,0-2 0,-1 2 0,0-1 0,-2 0 0,1 0 0,-3-12 0,2 23 0,1 0 0,0 0 0,-1 1 0,0-1 0,1 0 0,-1 1 0,0-1 0,0 0 0,1 1 0,-3-2 0,3 3 0,0 0 0,-1 0 0,1 0 0,0-1 0,0 1 0,-1 0 0,1 0 0,0-1 0,-1 1 0,1 0 0,-1 0 0,1 0 0,0 0 0,-1 0 0,1 0 0,-1-1 0,1 1 0,0 0 0,-1 0 0,1 0 0,-1 0 0,1 0 0,0 1 0,-1-1 0,1 0 0,0 0 0,-2 0 0,1 1 0,-1 0 0,1 0 0,0 0 0,-1 0 0,1 1 0,0-1 0,0 1 0,0-1 0,-1 1 0,2 0 0,-1-1 0,0 1 0,0 0 0,1 0 0,-1 0 0,0 3 0,-1 6 0,0 0 0,1 1 0,1 0 0,0 0 0,0-1 0,1 0 0,1 1 0,4 19 0,6 10 0,17 38 0,-29-78 0,12 29 0,28 67 0,-33-81 0,1 0 0,1-2 0,21 28 0,-30-42 0,1 1 0,-1 0 0,1-1 0,-1 1 0,1 0 0,-1-1 0,1 1 0,-1-1 0,1 1 0,0-1 0,-1 1 0,1-1 0,0 1 0,-1-1 0,1 0 0,0 0 0,0 1 0,0-1 0,-1 0 0,1 0 0,0 0 0,0 1 0,0-1 0,-1 0 0,1 0 0,0 0 0,0-1 0,0 1 0,-1 0 0,1 0 0,0 0 0,1-1 0,0-1 0,1 0 0,-1 0 0,1 0 0,-1 0 0,0 0 0,0 0 0,2-3 0,-2 2 0,0 1 0,0-1 0,0 1 0,0 0 0,0-1 0,1 1 0,-1 0 0,1 1 0,3-3 0,2 1 0,0 1 0,1 0 0,-1 1 0,17-1 0,-16 1 0,-1 0 0,0 0 0,0 0 0,9-2 0,-14 2 0,0-1 0,1 1 0,-1-1 0,0 0 0,-1 0 0,1 0 0,0 0 0,0 0 0,-1 0 0,1-1 0,-1 1 0,0-1 0,3-5 0,-1 2 0,-1 1 0,-1-1 0,1 0 0,-1 0 0,0-1 0,-1 1 0,1-1 0,0-11 0,-2 14 0,0 1 0,1 0 0,-1 0 0,0 0 0,-1-1 0,1 1 0,-1 0 0,1 1 0,-1-1 0,0 0 0,0 0 0,0 0 0,0 0 0,-1 0 0,1 0 0,-1 0 0,0 1 0,0-1 0,-4-4 0,5 7 0,1-1 0,-1 1 0,0 0 0,1 0 0,-1-1 0,0 1 0,0 0 0,1 0 0,-1 0 0,0 0 0,1 0 0,-1 0 0,0 0 0,0 0 0,1 0 0,-1 0 0,0 0 0,0 0 0,1 1 0,-1-1 0,0 0 0,1 0 0,-1 1 0,0-1 0,1 1 0,-1-1 0,1 0 0,-1 1 0,1-1 0,-1 1 0,1-1 0,-1 1 0,1 0 0,-1-1 0,0 2 0,-14 23 0,12-18 0,1 0 0,-1 1 0,1 0 0,1 0 0,-1 0 0,1-1 0,1 1 0,-1 0 0,1 0 0,1 0 0,0-1 0,2 12 0,-2-15 0,0-1 0,0 1 0,0 0 0,1-1 0,-1 1 0,1-1 0,0-1 0,0 1 0,0 0 0,0 0 0,1 0 0,-1 0 0,1 0 0,0-1 0,0 1 0,0-1 0,0 0 0,0 0 0,0 0 0,1 0 0,-1 0 0,0-1 0,1 0 0,0 1 0,-1-1 0,1-1 0,0 1 0,6 0 0,-5-1-76,1 0 1,-1 0-1,0-1 0,1 0 0,-1 0 0,0 0 0,0-1 0,0 0 1,0 0-1,0 0 0,0 0 0,0-1 0,-1 0 0,1 0 1,-1 0-1,0 0 0,7-8 0,6-6-6750</inkml:trace>
  <inkml:trace contextRef="#ctx0" brushRef="#br0" timeOffset="8525.99">431 3626 24575,'0'-4'0,"0"1"0,0 4 0,2 10 0,0 10 0,1 11 0,4 7 0,2 4 0,-1 1 0,-2-3 0,2-3 0,0-6 0,2-3 0,-1-8-8191</inkml:trace>
  <inkml:trace contextRef="#ctx0" brushRef="#br0" timeOffset="8835.44">409 3163 24575,'-1'-1'-64,"-1"1"-1,1 0 1,-1 0-1,1 0 1,0 0-1,-1 0 1,1 0-1,0 0 1,-1 1-1,1-1 1,0 0-1,-1 1 1,1-1-1,0 1 0,0 0 1,0-1-1,-1 1 1,1 0-1,0-1 1,0 1-1,0-1 1,0 1-1,0 0 1,0 0-1,0 0 1,1 0-1,-1 1 1,0-1-1,1 0 1,-1 0-1,0 0 1,1 1-1,0-1 1,-1 0-1,1 1 1,0-1-1,-1 0 1,1 1-1,0 1 1,1 1 208,-1-1 0,1 0 1,0 0-1,-1 1 1,2-1-1,-1-1 1,0 1-1,1 0 1,-1 0-1,1-1 0,0 1 1,0 0-1,0-1 1,0 1-1,5 4 1,-3-4-103,0 0-1,0-1 1,0 1 0,1-2 0,-1 1 0,9 3 0,-11-4-44,0 0 1,0-1 0,0 1-1,1-1 1,-1 0 0,0 1-1,0-1 1,0 0-1,1 0 1,-1-1 0,0 1-1,0 0 1,0-1-1,1 1 1,-1-1 0,3-1-1,-4 1 2,-1 1 0,1 0 0,0-1 0,-1 1 0,1 0 0,-1-1 0,1 1 0,-1-1 0,1 1 0,-1-1 0,0 1 0,1-1 0,-1 1 0,1 0 0,-1-1 0,0 1 0,0-1 0,1 0 0,-1 1 0,0-1 0,0 0 0,0 1 0,0-1 0,0 0 0,0 1 0,0-1 0,0 0 0,0 0 0,0-1 0,-1 0 0,0 0 0,1 0 0,-1 0 0,0 0 0,0 1 0,0-1 0,0 0 0,-3-2 0,-1-1 0,1 0 0,-1 2 0,0-1 0,0 0 0,-8-5 0,11 8 0,0 0 0,0 0 0,0 0 0,-1 0 0,1 0 0,0 0 0,-1 1 0,1-1 0,0 1 0,-1 0 0,1 0 0,-1-1 0,1 1 0,-1 1 0,1-1 0,0 0 0,-1 1 0,1-1 0,-1 1 0,1 0 0,-3 1 0,2 0 0,1-1 0,0 1 0,0 0 0,0 0 0,1 0 0,-1 0 0,0 0 0,1 0 0,-1 0 0,1 0 0,0 0 0,0 0 0,0 1 0,0-1 0,0 1 0,0-1 0,1 1 0,-1 0 0,0 4 0,1 3-195,0-1 0,0 0 0,1 1 0,0 0 0,1-1 0,3 11 0,7 17-6631</inkml:trace>
  <inkml:trace contextRef="#ctx0" brushRef="#br0" timeOffset="9398.12">596 3701 24575,'3'-1'0,"0"0"0,0 0 0,-1 0 0,1-1 0,-1 1 0,1 0 0,-1 0 0,1-1 0,-1 0 0,0 0 0,0 0 0,0 0 0,2-4 0,4-2 0,2-1 0,0-1 0,-2 0 0,1-1 0,-1-1 0,-1 2 0,0-2 0,0 0 0,6-19 0,-6 10 0,-1 1 0,0-1 0,-2 0 0,3-39 0,-6 15 0,-3 0 0,-1 0 0,-2 0 0,-15-60 0,18 96 0,-1-3 0,0 0 0,0 0 0,-1 0 0,-10-19 0,14 31 0,0-1 0,0 1 0,0-1 0,0 0 0,-1 1 0,1-1 0,0 1 0,0-1 0,-1 1 0,1-1 0,0 1 0,-1 0 0,1-1 0,0 1 0,-1-1 0,1 1 0,-1 0 0,1-1 0,-1 1 0,1 0 0,-1-1 0,1 1 0,-1 0 0,1 0 0,-1 0 0,1-1 0,-1 1 0,1 0 0,-1 0 0,0 0 0,1 0 0,-1 0 0,1 0 0,-1 0 0,1 0 0,-1 0 0,0 0 0,1 1 0,-1-1 0,1 0 0,-1 0 0,1 0 0,-1 1 0,1-1 0,-1 0 0,1 1 0,-1-1 0,1 0 0,0 1 0,-1-1 0,1 1 0,-1-1 0,1 0 0,0 1 0,-1-1 0,1 1 0,0-1 0,0 1 0,-1-1 0,1 1 0,0-1 0,0 1 0,0 0 0,-3 4 0,1 1 0,0 0 0,0 0 0,-2 11 0,1 15 0,1-1 0,1 1 0,4 36 0,19 100 0,-12-97 0,76 443 0,39-9 0,-123-498 0,38 112 0,-32-99 0,0-2 0,2 1 0,22 32 0,-29-47 0,0 0 0,1 0 0,-1-1 0,1 0 0,0 1 0,4 2 0,-7-5 0,-1-1 0,1 1 0,0-1 0,-1 1 0,1-1 0,0 0 0,0 1 0,0-1 0,-1 0 0,1 0 0,0 1 0,0-1 0,0 0 0,-1 0 0,1 0 0,0 0 0,0 0 0,0 0 0,0 0 0,-1-1 0,1 1 0,0 0 0,0 0 0,0 0 0,-1-1 0,1 1 0,0-1 0,0 1 0,-1 0 0,1-1 0,0 1 0,-1-1 0,1 0 0,-1 1 0,1-1 0,0 1 0,-1-1 0,1 0 0,-1 1 0,0-1 0,1 0 0,-1 0 0,1 0 0,2-7 0,-1 2 0,1-2 0,-2 1 0,1-1 0,-1 0 0,0 1 0,0-1 0,-1 1 0,0-1 0,-2-12 0,-2-13 0,-10-34 0,12 60 0,-30-112 0,-71-173 0,93 268 0,-23-52 0,29 69 0,0 0 0,0 0 0,-1 0 0,0 1 0,0 0 0,0 0 0,-13-10 0,16 15 0,0 0 0,0-1 0,0 1 0,0 0 0,0 1 0,0-1 0,0 0 0,0 1 0,0-1 0,0 1 0,0-1 0,0 1 0,-1 0 0,1 0 0,0 0 0,0 0 0,0 1 0,0-1 0,-1 1 0,1-1 0,0 1 0,0-1 0,0 1 0,0 0 0,0 0 0,0 0 0,-1 0 0,2 1 0,-1-1 0,0 0 0,1 1 0,-1-1 0,-2 4 0,1-2 0,1 0 0,-1 0 0,1 0 0,-1 0 0,1 0 0,0 1 0,0 0 0,1-1 0,-1 1 0,1 0 0,0 0 0,0 0 0,0 0 0,0 0 0,1 0 0,-1-1 0,1 6 0,0-9-31,0 1-1,1 0 0,-1-1 0,0 1 1,0 0-1,1-1 0,-1 1 0,0 0 0,1-1 1,-1 1-1,0 0 0,1-1 0,-1 1 1,1-1-1,-1 1 0,1-1 0,-1 1 1,1-1-1,0 1 0,-1-1 0,1 0 1,-1 1-1,1-1 0,0 0 0,-1 0 1,1 1-1,0-1 0,0 0 0,-1 0 1,1 0-1,0 0 0,-1 0 0,1 0 1,0 0-1,0 0 0,-1 0 0,1 0 1,0 0-1,-1 0 0,1-1 0,0 1 1,1-1-1,18-5-6794</inkml:trace>
  <inkml:trace contextRef="#ctx0" brushRef="#br0" timeOffset="9756.31">1281 3529 24575,'-2'-2'-586,"1"1"1,-1-1-1,0 1 0,1 0 0,-1 0 0,0 0 0,0 0 1,1 1-1,-1-1 0,0 1 0,-2-2 0,2 2 573,0 0-1,-1 0 0,1-1 0,0 1 1,0 1-1,0-1 0,0 0 0,0 0 1,0 1-1,0-1 0,-1 1 0,1 0 1,0-1-1,-3 2 0,2 0 255,-1 1 1,1-1-1,-1 1 1,1 0-1,0 0 1,0 0-1,0 0 1,1 0-1,-1 1 1,1-1-1,0 1 1,-3 5-1,2-4 90,1 1 1,0 0-1,0-1 0,1 1 0,0 0 0,0 0 0,0-1 0,1 1 0,0 0 0,0 6 1,1-8-310,0-1 1,0 0 0,0 0-1,0-1 1,0 2 0,0-1 0,1 0-1,0 0 1,-1-1 0,1 1 0,0 0-1,1 0 1,-1-1 0,0 0 0,1 1-1,-1-1 1,1 0 0,0 0 0,3 2-1,27 12-22,-26-13 0,-1 0 0,1 0 0,-1 0 0,0 1 0,0 0 0,0 0 0,-1 0 0,1 0 0,-1 1 0,0 0 0,6 9 0,-10-13-3,-1 0-1,1 0 1,-1 0-1,1 0 1,-1 0-1,1 0 1,-1 1-1,0-1 1,0 0-1,0 0 1,1 0-1,-1 0 1,0 1-1,0-1 1,-1 0-1,1-1 1,0 1-1,0 0 1,-1 0-1,1 1 1,0-1-1,-2 1 1,1 0 21,0 0 0,-1 0 0,1 0 1,-1 0-1,0-1 0,0 1 0,1 0 0,-1-1 1,0 0-1,-3 2 0,-3 1-266,0 0 1,0-1-1,0 0 1,0-1-1,-9 1 1,-7 0-6579</inkml:trace>
</inkml:ink>
</file>

<file path=xl/ink/ink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4T23:50:10.982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619 537 24575,'0'4'0,"-1"1"0,1-1 0,-1 0 0,0 1 0,0-1 0,0 0 0,0 0 0,-1 0 0,1 0 0,-1 0 0,0 0 0,-1-1 0,-4 8 0,5-9 0,1 0 0,-1 0 0,0-1 0,0 1 0,-1 0 0,1-2 0,0 2 0,0-1 0,-1 0 0,1 0 0,-1 0 0,1 0 0,-1 0 0,0 0 0,1-1 0,-1 1 0,0-1 0,1 0 0,-1 0 0,0 0 0,1 0 0,-1 0 0,-4-1 0,4 0 0,0 0 0,0 0 0,0-1 0,1 1 0,-1 0 0,0-1 0,1 1 0,-1 0 0,1-1 0,0 0 0,0 0 0,0-1 0,0 1 0,0 0 0,0-1 0,0 1 0,1-1 0,-1 1 0,1-1 0,0 0 0,0 0 0,0 0 0,0 1 0,0-1 0,0 1 0,1-5 0,-1 2 0,0 0 0,1 0 0,0 0 0,0 0 0,0-1 0,0 2 0,1-1 0,0 0 0,0 0 0,1 0 0,-1 0 0,1 0 0,0 1 0,4-6 0,-4 7 0,0 0 0,0 0 0,1 0 0,0 0 0,-1 0 0,1 1 0,0-1 0,1 1 0,-1 0 0,0 0 0,0 0 0,1 1 0,-1-1 0,1 1 0,0-1 0,-1 1 0,1 0 0,0 1 0,0 0 0,-1 0 0,1 0 0,0-1 0,0 2 0,7-1 0,-6 1 0,0 0 0,0 0 0,0 1 0,0 0 0,0 0 0,0 0 0,-1 1 0,1-1 0,-1 1 0,1 0 0,-1 1 0,0-1 0,0 1 0,-1-1 0,1 1 0,-1-1 0,6 10 0,-3-2 0,-1 1 0,1-1 0,-2 1 0,0 1 0,0-1 0,-1 0 0,-1 1 0,0 0 0,0 23 0,-2-20 0,-1 0 0,0 1 0,-2-1 0,0 1 0,0-2 0,-2 2 0,-6 16 0,4-19 0,0 0 0,0-1 0,-12 17 0,15-26 0,1 1 0,-1 0 0,0-1 0,0 1 0,-1-1 0,1 0 0,-1-1 0,0 1 0,0-1 0,0 0 0,-9 3 0,13-6 0,0 1 0,-1-1 0,1 1 0,0-1 0,-1 0 0,1 0 0,0 0 0,-1 0 0,1 0 0,-1 0 0,1 0 0,0 0 0,-1 0 0,1-1 0,0 1 0,-1-1 0,1 1 0,0-1 0,0 1 0,0-1 0,-1 0 0,-1 0 0,1-1 0,0 0 0,0-1 0,0 1 0,1 0 0,-1-1 0,1 1 0,-1-1 0,1 0 0,0 1 0,-1-4 0,-1-5 0,1 1 0,0 0 0,0-1 0,0-17 0,2 26 0,0-1 0,0 0 0,1 1 0,-1-1 0,1 0 0,-1 0 0,1 1 0,0-1 0,0 1 0,0 0 0,0 0 0,0-1 0,1 1 0,-1 0 0,1 0 0,0-1 0,-1 1 0,1 0 0,0 0 0,3-1 0,-4 2 0,1 0 0,0 0 0,0 0 0,0 0 0,0 0 0,0 1 0,0-1 0,0 1 0,0 0 0,0-1 0,0 1 0,0 0 0,0 0 0,0 0 0,0 1 0,0-1 0,0 0 0,0 1 0,0-1 0,0 1 0,-1 0 0,1 0 0,0-1 0,0 1 0,0 0 0,-1 1 0,3 1 0,5 4 0,-1 0 0,0 0 0,0 1 0,-1 0 0,0 1 0,8 10 0,33 63 0,-24-38 0,-21-38-88,1 2 132,1-1 0,0 1-1,0-1 1,9 9 0,-13-16-77,-1 1 0,1 0 0,0 0-1,0 0 1,-1-1 0,1 1 0,0-1-1,0 1 1,0 0 0,0-1 0,0 1-1,0-1 1,0 0 0,0 1 0,0-1-1,0 0 1,0 0 0,0 1 0,0-1-1,0 0 1,0 0 0,0 0 0,1 0-1,-1-1 1,0 1 0,0 0 0,0 0-1,0-1 1,0 1 0,0 0 0,0-1-1,0 1 1,0-1 0,1 1-1,-2-1 1,1 0 0,0 1 0,0-1-1,0 0 1,-1 0 0,1 0 0,0 1-1,-1-1 1,2-2 0,7-11-6793</inkml:trace>
  <inkml:trace contextRef="#ctx0" brushRef="#br0" timeOffset="635.02">795 85 24575,'-39'-28'0,"28"19"0,0 1 0,0 0 0,-1 0 0,-19-7 0,26 13 0,1 0 0,-1 1 0,0 0 0,1 0 0,-1 0 0,0 1 0,0-1 0,0 1 0,0 0 0,1 1 0,-1-1 0,0 1 0,0 0 0,0 0 0,1 0 0,-1 1 0,-5 2 0,-60 29 0,2 4 0,-103 72 0,149-94 0,0 1 0,2 1 0,0 1 0,1 0 0,1 2 0,0 1 0,2 0 0,1 1 0,0 0 0,2 1 0,0 1 0,2-1 0,1 2 0,1 0 0,-9 37 0,10-20 0,2 0 0,2 1 0,2 0 0,1-1 0,3 1 0,1-1 0,3 1 0,1-1 0,2 0 0,2-1 0,2 0 0,1-1 0,3-1 0,1 0 0,2-1 0,1-1 0,39 49 0,-48-70 0,0-2 0,2 0 0,0 0 0,0-2 0,1 0 0,1 0 0,0-1 0,1-1 0,34 16 0,-36-20 0,1-1 0,0 0 0,0-1 0,0 0 0,1-1 0,0-1 0,-1-1 0,1 0 0,0-1 0,0-1 0,31-5 0,-19-1 0,0 0 0,-1-2 0,0-2 0,0-1 0,-1 0 0,0-2 0,-1-1 0,-1 0 0,-1-2 0,0-2 0,-2 1 0,0-3 0,25-27 0,-31 28 0,0-1 0,-2 1 0,0-2 0,-1 1 0,-2-1 0,0-2 0,-1 2 0,-2-3 0,0 2 0,-2-2 0,0 1 0,-2-2 0,-1 2 0,-1-1 0,-2-48 0,-9 8 0,-3-1 0,-2 2 0,-3 0 0,-3 0 0,-3 2 0,-52-100 0,62 137 0,-1 0 0,-1 0 0,-2 2 0,0 0 0,-37-37 0,48 53 0,-1 2 0,0-1 0,0 1 0,-1 0 0,-1 1 0,1 0 0,0 1 0,0-1 0,-17-4 0,18 7 0,0 0 0,1 0 0,-1 1 0,0 0 0,0 0 0,0 0 0,1 1 0,-1 0 0,0 1 0,1-1 0,-1 1 0,1 1 0,-1-1 0,-9 5 0,13-5-72,1 0 1,-1 0-1,0 0 0,1 0 0,-1 0 0,1 1 0,0-1 0,0 1 1,0-1-1,0 1 0,0 0 0,1 0 0,-1 0 0,1 0 0,-1 0 1,1-1-1,0 1 0,-1 6 0,-2 15-6754</inkml:trace>
  <inkml:trace contextRef="#ctx0" brushRef="#br0" timeOffset="1140.67">1303 655 24575,'2'0'0,"6"0"0,9 0 0,4 0 0,4-1 0,1-1 0,-1-1 0,-1-2 0,-3-5 0,-5-1-8191</inkml:trace>
  <inkml:trace contextRef="#ctx0" brushRef="#br0" timeOffset="1543">1402 473 24575,'9'1'0,"1"0"0,-1 0 0,0 1 0,0 0 0,0 1 0,0 0 0,0 0 0,-1 0 0,1 2 0,-1-1 0,0 1 0,0 0 0,-1 1 0,1 0 0,-1-1 0,-1 1 0,1 1 0,-1 0 0,10 15 0,-12-18 0,-1 2 0,0-1 0,0 1 0,0-1 0,0 1 0,-1 0 0,0-1 0,0 2 0,-1-1 0,0 0 0,0 1 0,0-1 0,-1 0 0,0 0 0,0 0 0,0 1 0,-1-1 0,0 0 0,0 1 0,-1-1 0,0-1 0,0 1 0,0 0 0,-1 0 0,0-1 0,0 1 0,0 0 0,-1-2 0,-6 9 0,8-11-65,0 1 0,0-1 0,0 0 0,0 0 0,0 0 0,0 0 0,0 0 0,-1-1 0,1 1 0,-1 0 0,1-1 0,-1 0 0,0 0 0,0 0 0,1 0 0,-1 0 0,0 0 0,0-1 0,0 0 0,-4 0 0,-5-3-6761</inkml:trace>
</inkml:ink>
</file>

<file path=xl/ink/ink9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4T23:50:21.833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2533 719 24575,'1'-1'0,"-1"-1"0,0 1 0,0-1 0,0 1 0,-1-1 0,1 1 0,0 0 0,-1 0 0,1-1 0,-1 1 0,1-1 0,-1 1 0,1-1 0,-1 1 0,0 0 0,0 0 0,0-1 0,0 1 0,0 0 0,0 0 0,0 0 0,0 0 0,0 0 0,-1 0 0,1 0 0,0 1 0,0-1 0,-1 0 0,-2 0 0,2 0 0,1 1 0,-1 0 0,0 0 0,0 0 0,0 0 0,1 0 0,-1 0 0,0 1 0,0-1 0,0 1 0,1-1 0,-1 1 0,0 0 0,1-1 0,-1 1 0,1 0 0,-1 0 0,1 0 0,-1 0 0,1 0 0,-1 1 0,1-1 0,0 0 0,-2 2 0,-4 7 0,0 0 0,1 1 0,0 0 0,1 0 0,0 0 0,1 1 0,0 0 0,-3 15 0,2 1 0,1 2 0,-1 38 0,5-55 0,0 0 0,1-1 0,1 1 0,0 0 0,1-2 0,7 23 0,-8-30 0,0 1 0,0 0 0,0-1 0,0 1 0,1-1 0,0 1 0,0-1 0,0 0 0,0-1 0,1 0 0,0 1 0,0-1 0,0 0 0,0 0 0,0 0 0,0 0 0,1-1 0,-1 1 0,10 2 0,-11-4 0,-1-1 0,1 1 0,-1-1 0,1 1 0,0-1 0,-1 0 0,1 0 0,0 0 0,-1-1 0,1 1 0,-1-1 0,1 1 0,-1-1 0,1 0 0,-1 0 0,1 0 0,-1 0 0,3-2 0,-2 1 0,0-1 0,0 0 0,0 0 0,0 0 0,0 0 0,-1 0 0,1 1 0,-1-2 0,0 0 0,3-5 0,0-3 0,-1-1 0,0 1 0,-1-1 0,0 0 0,1-26 0,-3-22 0,-2 75 0,2 2 0,-1-1 0,2 0 0,5 27 0,1 8 0,-3-8 0,-1 8 0,3-1 0,15 54 0,-11-74 120,-10-28-166,-1-1-1,1 1 1,-1 0-1,1-1 1,-1 1 0,1 0-1,-1-1 1,1 1-1,0 0 1,-1-1 0,1 1-1,0-1 1,-1 0-1,1 1 1,0-1-1,0 1 1,-1-1 0,1 0-1,0 0 1,0 1-1,0-1 1,0 0 0,-1 0-1,1 0 1,0 0-1,0 0 1,0 0 0,0 0-1,0 0 1,-1 0-1,2-1 1,9-4-6780</inkml:trace>
  <inkml:trace contextRef="#ctx0" brushRef="#br0" timeOffset="699.33">2854 957 24575,'1'-1'0,"-1"0"0,0 1 0,0-1 0,0 1 0,0-1 0,0 0 0,0 1 0,0-1 0,0 0 0,0 1 0,0-1 0,0 1 0,0-1 0,-1 0 0,1 1 0,0-1 0,0 1 0,-1-1 0,1 1 0,0-1 0,-1 1 0,1-1 0,0 1 0,-1-1 0,1 1 0,-1-1 0,1 1 0,-1 0 0,1-1 0,-1 1 0,1 0 0,-1-1 0,0 1 0,0 0 0,0 1 0,1-1 0,-1 0 0,0 1 0,0-1 0,0 1 0,1 0 0,-1-1 0,0 1 0,1 0 0,-1-1 0,1 1 0,-1 0 0,0 0 0,1-1 0,0 1 0,-1 0 0,1 0 0,0 0 0,-1 0 0,1 0 0,0 0 0,-1 1 0,-2 8 0,1 1 0,0 0 0,0 1 0,1-2 0,0 2 0,1-1 0,0 1 0,4 19 0,-3-27 0,0 1 0,0-1 0,0 0 0,1-1 0,-1 1 0,1 0 0,0 0 0,0 0 0,1 0 0,-1 0 0,1-1 0,0 0 0,0 1 0,0-1 0,0 0 0,1-1 0,-1 0 0,1 1 0,-1-1 0,1 1 0,0-1 0,0 0 0,0-1 0,0 1 0,8 1 0,-11-2 0,1-1 0,0 1 0,0-1 0,0 1 0,0-1 0,0 0 0,0 0 0,0 0 0,0 0 0,0 0 0,-1 0 0,1 0 0,0-1 0,0 1 0,0-1 0,0 0 0,0 1 0,-1-1 0,1 0 0,0 0 0,0 0 0,-1 0 0,1 0 0,-1 0 0,1-1 0,-1 1 0,0 0 0,1-1 0,-1 1 0,0-1 0,0 0 0,0 1 0,0-1 0,0 1 0,0 0 0,-1-1 0,1 0 0,0 0 0,-1 0 0,0 0 0,1 0 0,-1 0 0,0 0 0,0-3 0,0-6 0,0 1 0,-1-1 0,0 0 0,0 0 0,-2 1 0,-4-16 0,3 13 0,-1 0 0,-10-19 0,13 28 0,-1-1 0,0 1 0,0 0 0,0 0 0,0 1 0,0-1 0,-1 1 0,1-1 0,-1 1 0,0 0 0,-5-2 0,8 5 0,0-1 0,0 1 0,0-1 0,0 1 0,0-1 0,0 1 0,0 0 0,0-1 0,-1 1 0,1 0 0,0 0 0,0 0 0,0 0 0,0 0 0,0 0 0,0 0 0,-1 0 0,1 0 0,0 1 0,0-1 0,0 0 0,0 1 0,0-1 0,-2 2 0,2-1 0,-1 0 0,1 0 0,0 0 0,0 0 0,-1 1 0,1 0 0,0-1 0,1 1 0,-1 0 0,0-1 0,0 1 0,1 0 0,-1 0 0,0 1 0,1 1 0,-1 0 0,0-1 0,1 1 0,0 0 0,0-1 0,0 0 0,0 1 0,1 0 0,-1 0 0,1-1 0,0 1 0,0-1 0,0 1 0,1-1 0,2 6 0,-2-7 0,-1-1 0,1 1 0,0 0 0,0-1 0,0 1 0,0-1 0,0 1 0,0-1 0,0 0 0,0 0 0,1 0 0,-1 0 0,0 0 0,1 0 0,-1-1 0,1 1 0,3-1 0,-1 0 0,0 0 0,-1 0 0,1-1 0,0 1 0,-1-1 0,1-1 0,-1 1 0,9-4 0,-3 0 0,1 0 0,-1-1 0,-1-1 0,1 0 0,-1 0 0,15-15 0,-7-4 0,-15 22 0,0 0 0,1 2 0,-1-2 0,1 1 0,-1-1 0,1 1 0,0 0 0,4-3 0,-6 6 0,-1 0 0,0 0 0,0 0 0,1 0 0,-1 0 0,0 0 0,0 0 0,0 0 0,1 0 0,-1 0 0,0 0 0,0 1 0,0-1 0,1 0 0,-1 0 0,0 0 0,0 0 0,0 0 0,0 1 0,0-1 0,1 0 0,-1 0 0,0 0 0,0 0 0,0 1 0,0-1 0,0 0 0,0 0 0,0 0 0,0 1 0,1-1 0,-1 0 0,0 0 0,0 0 0,0 1 0,0-1 0,0 0 0,0 0 0,0 1 0,0-1 0,0 0 0,-1 0 0,1 0 0,0 1 0,1 12 0,-1-13 0,-2 35 0,0-21 0,1 0 0,1 1 0,0-1 0,1 1 0,4 16 0,-5-28 0,1 1 0,0-1 0,0 0 0,1 1 0,-1-1 0,1 0 0,0 0 0,0 0 0,0 0 0,0-1 0,0 0 0,0 1 0,1-1 0,-1 1 0,1-1 0,0 0 0,0 0 0,0 0 0,0 0 0,0-1 0,0 1 0,0-1 0,1 0 0,-1 0 0,0 0 0,1 0 0,4 0 0,-6 0 0,1-1 0,-1 0 0,1 0 0,-1 0 0,1 0 0,-1 0 0,1 0 0,-1 0 0,1-1 0,-1 0 0,1 1 0,-1-1 0,0 0 0,0 0 0,1 0 0,-1 0 0,0 0 0,0-1 0,0 1 0,2-3 0,-1 1 0,0 0 0,-1-1 0,0 1 0,0 1 0,0-2 0,0 0 0,0 1 0,-1-1 0,0 0 0,1 0 0,-1-6 0,2-4 0,-2-1 0,0 0 0,-1 0 0,-1 0 0,-4-23 0,4 33 12,0-1 0,-1 1 0,0-1 0,0 2 0,0-1 0,0 0 0,-1 0 0,0 0 0,-5-6 0,7 10-65,0-1 0,-1 0 0,1 1 0,0-1 0,-1 1 0,0 0 0,1 0 0,-1 0 0,0 0 0,0 0 0,0 0 0,0 0 0,0 0-1,0 0 1,0 0 0,0 1 0,0-1 0,0 1 0,0 0 0,0-1 0,0 1 0,0 0 0,-1 0 0,1 0 0,0 1 0,0-1 0,-2 1 0,-8 5-6773</inkml:trace>
  <inkml:trace contextRef="#ctx0" brushRef="#br0" timeOffset="1322.57">3495 849 24575,'0'-7'0,"-1"1"0,1-1 0,-1 0 0,0 1 0,-1-1 0,0 0 0,0 1 0,-4-9 0,5 14 0,0-1 0,1 1 0,-1 0 0,0-1 0,0 1 0,0 0 0,0 0 0,0 0 0,0 0 0,-1 0 0,1 0 0,0 0 0,0 0 0,-1 0 0,1 0 0,-1 1 0,1-1 0,-1 0 0,1 1 0,-1 0 0,1-1 0,-1 1 0,1 0 0,-1 0 0,1 0 0,-1 0 0,0 0 0,1 0 0,-1 0 0,1 0 0,-1 1 0,1-1 0,-1 0 0,1 1 0,-1 0 0,1-1 0,-1 1 0,1 0 0,0 0 0,-1-1 0,1 1 0,-2 2 0,-2 1 0,0 0 0,1 1 0,0-1 0,0 1 0,0-1 0,0 1 0,1 1 0,-1-1 0,-3 10 0,-1 1 0,-10 35 0,17-49 0,0 1 0,1 0 0,-1 0 0,1-1 0,-1 1 0,1 0 0,0 0 0,0-1 0,0 1 0,0 0 0,1-1 0,-1 1 0,1-1 0,-1 1 0,1 0 0,0-1 0,0 1 0,0-1 0,1 1 0,1 3 0,-1-4 0,0-1 0,0 1 0,0-1 0,0 1 0,0-1 0,0 0 0,1 0 0,-1 0 0,0 0 0,0 0 0,1-1 0,-1 0 0,1 1 0,-1-1 0,0 0 0,1 0 0,-1 0 0,1 0 0,-1 0 0,1 0 0,-1 0 0,1-1 0,3 0 0,-2 0 0,-1 0 0,1 0 0,-1-1 0,1 1 0,-1-1 0,0 0 0,0 0 0,0 0 0,0 0 0,0-1 0,0 1 0,0-1 0,-1 0 0,0 0 0,1 0 0,-1 0 0,0 0 0,0 0 0,-1 0 0,1 0 0,-1-1 0,1 1 0,-1-1 0,1-6 0,1-8 0,0 0 0,-2 0 0,-1-33 0,0 31 0,0-1 0,-8-236 0,5 239 0,0 29 0,2 33 0,41 432 0,-38-460-116,0 7-196,1-1-1,1 2 1,10 27 0</inkml:trace>
  <inkml:trace contextRef="#ctx0" brushRef="#br0" timeOffset="-1169.37">1573 1236 24575,'3'0'0,"6"0"0,4-3 0,5-2 0,4 1 0,2 0 0,-3 2-8191</inkml:trace>
  <inkml:trace contextRef="#ctx0" brushRef="#br0" timeOffset="-951.8">1573 1355 24575,'3'0'0,"6"0"0,4 0 0,5-3 0,2-2 0,-2-3 0,3-1 0,-1-3 0,-5 3-8191</inkml:trace>
  <inkml:trace contextRef="#ctx0" brushRef="#br0" timeOffset="-609.37">1528 1096 24575,'-8'-2'-4256,"6"-8"4258,2 9 121,1 0-1,-1-1 1,0 1 0,1 0-1,-1 0 1,1 0-1,-1 0 1,1 0 0,0 0-1,-1 0 1,1 0-1,0 0 1,0 0 0,0 0-1,1 0 1,3-2-26,-1 1 0,1 0 0,0 0 0,0 1-1,0 0 1,1 0 0,-1 0 0,0 0 0,0 1 0,1 0 0,6 0 0,-3 1 64,0 0 0,0 0 1,-1 1-1,1 0 1,-1 1-1,10 3 0,-8-1-161,0 1 0,0 0 0,-1 1 0,1-1 0,-1 2 0,-1-1 0,1 2 0,-1-1 0,0 0 0,-1 1 0,0 1 0,-1 0 0,0 0 0,6 13 0,-8-14 0,-1 0 0,0-1 0,0 1 0,-1 0 0,0 1 0,0-1 0,-1 0 0,0 0 0,-1 1 0,0-1 0,-1 0 0,0 0 0,0 1 0,-1-1 0,0 1 0,0-2 0,-8 16 0,5-13-195,-2-1 0,1 1 0,-2-1 0,1 0 0,-1-1 0,-16 14 0,6-7-6631</inkml:trace>
  <inkml:trace contextRef="#ctx0" brushRef="#br0" timeOffset="-5585.06">457 1053 24575,'-1'-1'0,"0"1"0,1 0 0,-1-1 0,0 1 0,0-1 0,1 0 0,-1 0 0,1 0 0,-1 1 0,1-1 0,-1 0 0,1 0 0,-1 0 0,1 0 0,-1-2 0,1 3 0,1-1 0,-1 1 0,0 0 0,0 0 0,0-1 0,1 1 0,-1 0 0,0 0 0,1 0 0,-1-1 0,0 1 0,0 0 0,1 0 0,-1 0 0,0 0 0,1 0 0,-1-1 0,0 1 0,1 0 0,-1 0 0,0 0 0,1 0 0,-1 0 0,0 0 0,1 0 0,-1 0 0,0 0 0,1 0 0,-1 1 0,35 8 0,-17-2 0,1-2 0,1 0 0,-1-1 0,1-1 0,20 2 0,101-4 0,-138-1 0,-2 0 0,1-1 0,-1 1 0,1 0 0,-1 0 0,1 0 0,-1 0 0,1 0 0,-1 1 0,1-1 0,-1 0 0,0 1 0,1-1 0,-1 1 0,1-1 0,-1 1 0,0-1 0,0 1 0,1 0 0,-1 0 0,0 0 0,0 0 0,0 0 0,0 0 0,0 0 0,2 2 0,-3-1 0,0 0 0,1 0 0,-1-1 0,0 1 0,0 0 0,0 0 0,-1 1 0,1-1 0,0 0 0,-1 0 0,1 0 0,-1-1 0,0 1 0,1 0 0,-1 0 0,0 0 0,-3 3 0,-10 17 0,-2 0 0,-35 33 0,38-40 0,10-11 0,-15 15 0,17-18 0,0 0 0,0-1 0,0 1 0,1-1 0,-1 1 0,0-1 0,0 1 0,0-1 0,0 1 0,0-1 0,0 1 0,0-1 0,-1 0 0,1 1 0,0-1 0,0 0 0,0 0 0,-2 0 0,3 0 0,0 0 0,0 0 0,-1 0 0,1-1 0,0 1 0,0 0 0,0 0 0,-1 0 0,1-1 0,0 1 0,0 0 0,0 0 0,-1-1 0,1 1 0,0 0 0,0 0 0,0-1 0,0 1 0,0 0 0,0 0 0,0-1 0,0 1 0,0 0 0,-1 0 0,1 0 0,0 0 0,0-1 0,1 1 0,-1 0 0,0 0 0,0-1 0,0 1 0,0 0 0,0-1 0,0 1 0,0 0 0,0 0 0,0-1 0,1 1 0,-1 0 0,0 0 0,0-1 0,0 1 0,1 0 0,-1 0 0,0 0 0,0 0 0,1-1 0,10-11 0,-6 9 0,0-1 0,1 1 0,-1 1 0,1-1 0,-1 1 0,1 0 0,0 0 0,0 1 0,0 0 0,0 0 0,0 0 0,1 1 0,-1 0 0,0 0 0,0 0 0,0 1 0,1 0 0,9 2 0,-12-1 0,1-1 0,-1 1 0,0 0 0,0 0 0,0 0 0,0 0 0,0 1 0,-1 0 0,1 0 0,-1 0 0,1 0 0,-1 0 0,0 1 0,0-1 0,-1 0 0,1 1 0,-1 0 0,0 0 0,0 0 0,0 0 0,0 0 0,-1 1 0,0-1 0,1 0 0,-1 7 0,0-4 0,-1 0 0,0 0 0,0-1 0,0 1 0,-1-1 0,0 1 0,-1-1 0,0 1 0,0 0 0,0-1 0,-1-1 0,1 2 0,-2-1 0,1 0 0,-1-1 0,1 1 0,-2-1 0,1 1 0,-8 5 0,6-5 0,-1-1 0,1 0 0,-1 0 0,0-1 0,-1 0 0,1 0 0,0-2 0,-1 1 0,0 0 0,-1 0 0,1-1 0,0-1 0,0 1 0,0-1 0,-17-1 0,19 0-136,-1 0-1,1-1 1,0 0-1,-1-1 1,1 0-1,0 0 1,0 0-1,0 0 0,-8-4 1,2-1-6690</inkml:trace>
  <inkml:trace contextRef="#ctx0" brushRef="#br0" timeOffset="-3387.38">158 1118 24575,'7'-1'0,"-7"1"0,0 0 0,1 0 0,-1 0 0,0 0 0,0 0 0,1 0 0,-1 0 0,0 0 0,1 0 0,-1 0 0,0 0 0,0 0 0,1 0 0,-1 0 0,0 0 0,1 0 0,-1 0 0,0 0 0,0 0 0,1 1 0,-1-1 0,0 0 0,0 0 0,1 0 0,-1 0 0,0 1 0,0-1 0,1 0 0,-1 0 0,0 0 0,0 1 0,0-1 0,0 0 0,1 0 0,-1 1 0,0-1 0,0 0 0,0 0 0,0 1 0,0-1 0,0 0 0,0 1 0,0-1 0,0 0 0,0 0 0,0 1 0,0-1 0,0 0 0,0 1 0,0-1 0,0 0 0,0 0 0,0 1 0,0-1 0,-1 1 0,1 4 0,0-1 0,0 0 0,-1 1 0,0 0 0,0-1 0,0 1 0,0 0 0,-5 7 0,-19 36 0,19-38 0,-10 15 0,-1-1 0,0 0 0,-2-2 0,-23 22 0,40-43 0,1 0 0,-1 1 0,1 0 0,-1-1 0,1 1 0,0 0 0,-1-1 0,1 1 0,0 0 0,0 0 0,0 0 0,1 0 0,-1-1 0,0 2 0,1-1 0,-1 0 0,1 0 0,0 0 0,0 0 0,0 1 0,0 2 0,1-2 0,0-1 0,0 1 0,1 0 0,-1-1 0,1 1 0,-1-1 0,1 0 0,0 0 0,0-1 0,0 1 0,0 0 0,0 0 0,1 0 0,-1 0 0,5 2 0,8 3-14,1-1 0,0 0 0,0-1 0,0-1 0,1 0 0,-1-1 0,25 1 0,7 3-1239,-26-4-5573</inkml:trace>
  <inkml:trace contextRef="#ctx0" brushRef="#br0" timeOffset="-2705.34">147 1871 24575,'-4'0'0,"1"0"0,5 0 0,5 0 0,6 0 0,-2 0 0,-2-1 0,-7-6 0,-3-3-8191</inkml:trace>
  <inkml:trace contextRef="#ctx0" brushRef="#br0" timeOffset="-1837.32">59 1560 24575,'21'2'0,"1"0"0,-1 1 0,-1 0 0,26 10 0,94 36 0,-139-49 0,0 0 0,0 1 0,0-1 0,0 0 0,0 1 0,0-1 0,0 1 0,0-1 0,0 1 0,0-1 0,0 1 0,-1-1 0,1 1 0,0 0 0,0 0 0,-1-1 0,1 1 0,1 1 0,-3-1 0,0-1 0,0 1 0,1-1 0,-1 0 0,0 1 0,0-1 0,0 0 0,1 0 0,-1 1 0,0-1 0,0 0 0,0 0 0,1 0 0,-1 0 0,0 0 0,-1 0 0,-45-3 0,24-1 15,0-1-1,1-1 1,1-1-1,-30-12 0,-16-6-1451,52 20-5389</inkml:trace>
  <inkml:trace contextRef="#ctx0" brushRef="#br0" timeOffset="2581.87">259 2164 24575,'-4'0'0,"-1"0"0,12 3 0,-1-1 0,29 11 0,1-2 0,0-1 0,41 4 0,-36-6 0,24 2 0,-44-8 0,1 1 0,-1 1 0,36 11 0,-57-15 0,1 1 0,-1-1 0,1 0 0,-1 0 0,1 0 0,-1 1 0,1-1 0,-1 0 0,1 0 0,-1 1 0,1-1 0,-1 0 0,1 1 0,-1-1 0,0 1 0,1-1 0,-1 0 0,1 1 0,-1-1 0,0 1 0,0-1 0,1 1 0,-1-1 0,0 1 0,0-1 0,0 1 0,1 0 0,-1-1 0,0 1 0,0-1 0,0 1 0,0-1 0,0 1 0,0-1 0,0 1 0,0 0 0,-1-1 0,1 1 0,0-1 0,0 1 0,0-1 0,0 1 0,-1-1 0,1 1 0,0-1 0,-1 1 0,1-1 0,0 1 0,-1-1 0,1 0 0,-1 1 0,-27 22 0,20-17 0,-298 236 0,294-233 0,-1 0 0,2 1 0,-19 17 0,30-27-33,0 0 0,0 0-1,-1 1 1,1-1 0,0 0-1,0 0 1,0 0 0,-1 1 0,1-1-1,0 0 1,0 0 0,0 0-1,0 1 1,-1-1 0,1 0-1,0 0 1,0 1 0,0-1 0,0 0-1,0 0 1,0 1 0,0-1-1,0 0 1,0 0 0,0 1-1,0-1 1,0 0 0,0 1 0,0-1-1,0 0 1,0 0 0,0 1-1,0-1 1,0 0 0,0 0-1,0 1 1,0-1 0,0 0 0,1 0-1,-1 1 1</inkml:trace>
  <inkml:trace contextRef="#ctx0" brushRef="#br0" timeOffset="3097.85">810 2443 24575,'0'-4'0</inkml:trace>
  <inkml:trace contextRef="#ctx0" brushRef="#br0" timeOffset="4289.46">910 2110 24575,'-1'0'0,"-4"0"0,1 0 0,-1 0 0,0 0 0,1-1 0,-1 1 0,1-1 0,-1 0 0,0 0 0,-8-4 0,13 5 0,0 0 0,0 0 0,0 0 0,0 0 0,0 0 0,0-1 0,0 1 0,0 0 0,-1 0 0,1 0 0,0 0 0,0 0 0,0 0 0,0 0 0,0 0 0,0 0 0,0 0 0,0 0 0,0-1 0,0 1 0,0 0 0,0 0 0,-1 0 0,1 0 0,0 0 0,0 0 0,0 0 0,0 0 0,0-1 0,0 1 0,0 0 0,0 0 0,0 0 0,0 0 0,0 0 0,0 0 0,0 0 0,0-1 0,1 1 0,-1 0 0,0 0 0,0 0 0,0 0 0,0 0 0,0 0 0,0 0 0,0 0 0,0-1 0,0 1 0,8-3 0,9-1 0,16 1 0,-1 0 0,46-14 0,-77 16 0,0 1 0,0-1 0,1 1 0,-1 0 0,0-1 0,1 1 0,-1 0 0,0 0 0,1 0 0,-1 0 0,0 0 0,1 0 0,-1 0 0,0 0 0,1 0 0,-1 1 0,0-1 0,3 2 0,-4-2 0,1 1 0,-1-1 0,0 1 0,1-1 0,-1 1 0,0 0 0,0-1 0,1 1 0,-1 0 0,0-1 0,0 1 0,0 0 0,0-1 0,0 1 0,0 0 0,0-1 0,0 1 0,0 0 0,0-1 0,0 1 0,0 0 0,0-1 0,-1 1 0,1 1 0,-3 3 0,0 1 0,0 0 0,0 0 0,-1-1 0,-7 9 0,-52 49 0,60-60 0,34-6 0,-25 1 0,1 2 0,-1-1 0,1 1 0,-1 0 0,1 0 0,0 0 0,-1 1 0,0 0 0,1 1 0,-1-1 0,0 1 0,1 0 0,7 5 0,-10-5 0,0 0 0,0 1 0,-1 0 0,1-2 0,-1 3 0,1-1 0,-1 0 0,0 1 0,0-1 0,0 1 0,-1 0 0,1 0 0,-1 0 0,0 0 0,0 0 0,0-1 0,-1 2 0,0-1 0,2 9 0,-3-8 0,0-1 0,0 0 0,0 1 0,-1-2 0,0 1 0,0 0 0,0 1 0,0-1 0,-1 0 0,1 0 0,-1 0 0,0-1 0,0 1 0,-1 0 0,1-2 0,-1 2 0,1-1 0,-1 0 0,0 0 0,-1 0 0,1 0 0,-5 2 0,-2 3 0,-1 0 0,0-3 0,0 2 0,-1-1 0,0-1 0,-14 5 0,24-9 0,1-1 0,-1 1 0,0-1 0,0 1 0,1-1 0,-1 0 0,0 1 0,0-1 0,0 0 0,0 0 0,1 0 0,-1-1 0,0 1 0,0 0 0,0-1 0,1 1 0,-1-1 0,0 1 0,1-1 0,-1 0 0,-2-1 0,3 0 0,-1 0 0,1 1 0,0-1 0,-1 0 0,1 0 0,0 0 0,0 0 0,0 0 0,1-1 0,-1 1 0,0 0 0,1 0 0,-1 0 0,1 0 0,0 0 0,0-4 0,0-15-1365,1 2-5461</inkml:trace>
  <inkml:trace contextRef="#ctx0" brushRef="#br0" timeOffset="4605.32">2036 2087 24575,'0'-4'0,"2"0"0,1-4 0,8-1 0,8-2 0,3 0 0,2 4 0,-4 5 0,-4 7 0,-5 2-8191</inkml:trace>
  <inkml:trace contextRef="#ctx0" brushRef="#br0" timeOffset="4787.95">2059 2206 24575,'3'0'0,"8"-3"0,3-2 0,5-6 0,3 0 0,-2-1 0,1-1 0,-3 0 0,-5-4 0,-4 1-8191</inkml:trace>
  <inkml:trace contextRef="#ctx0" brushRef="#br0" timeOffset="5089.04">2102 1883 24575,'-3'0'0,"2"0"0,10 2 0,8 4 0,9 7 0,3 6 0,1 6 0,-4 7 0,-2 8 0,-5 5 0,-9 3 0,-10 3 0,-11 1 0,-7-2 0,-4-5 0,0-8 0,-2-5 0,3-10-8191</inkml:trace>
  <inkml:trace contextRef="#ctx0" brushRef="#br0" timeOffset="5736.54">3252 1646 24575,'-19'2'0,"-1"0"0,1 1 0,0 0 0,0 2 0,-32 13 0,26-9 0,-47 9 0,53-18 0,3 1 0,16-1 0,0 0 0,-1 1 0,1-1 0,0 0 0,-1 1 0,1-1 0,0 0 0,0 1 0,0-1 0,-1 1 0,1-1 0,0 0 0,0 1 0,0-1 0,0 1 0,0-1 0,-1 0 0,1 1 0,0-1 0,0 1 0,0-1 0,0 1 0,0-1 0,1 0 0,-1 1 0,0-1 0,0 1 0,0-1 0,0 1 0,0-1 0,1 0 0,-1 1 0,0-1 0,1 1 0,8 32 0,0 1 0,-2 1 0,-2 0 0,1 49 0,-3-46 0,-3-33 0,1 0 0,-1 0 0,1-1 0,0 1 0,0 0 0,1 0 0,0 0 0,-1-1 0,2 1 0,-1-1 0,0 1 0,5 4 0,-4-6 0,0 0 0,1 0 0,-1 0 0,1-1 0,-1 1 0,1-1 0,0 0 0,0 0 0,0 0 0,0 0 0,0-1 0,0 0 0,1 0 0,5 1 0,1 0 12,0-1 0,0-1 0,0 1 0,0-2 0,0 1 0,0-2 0,0 1 0,-1-2 0,13-3 0,-16 4-118,2-1 0,-2 0 0,0-1 0,0 1 0,0-1 0,0-1-1,0 1 1,-1 0 0,0-2 0,0 1 0,0-1 0,-1 0 0,5-7 0,0-2-6720</inkml:trace>
  <inkml:trace contextRef="#ctx0" brushRef="#br0" timeOffset="5939.23">3053 1871 24575,'0'-3'0,"0"-5"0,7-2 0,7-2 0,6 1 0,7-1 0,4 0 0,-1 4 0,0 2 0,-3 2-8191</inkml:trace>
  <inkml:trace contextRef="#ctx0" brushRef="#br0" timeOffset="6144.58">3318 1743 24575,'-2'0'0,"0"1"0,3 6 0,2 4 0,6 4 0,6-1 0,5 6 0,1-3 0,-3 4 0,4-3 0,-3-1 0,-1-3 0,-3-1 0,-4-2-8191</inkml:trace>
  <inkml:trace contextRef="#ctx0" brushRef="#br0" timeOffset="6400.05">3495 1722 24575,'-4'-4'0,"-3"-1"0,-6 4 0,0 6 0,-3 7 0,2 7 0,-2 9 0,-4 4 0,1 2 0,-2 1 0,3-1 0,1 0 0,3-5 0,8-6 0,8-7 0,8-10 0,2-6-8191</inkml:trace>
  <inkml:trace contextRef="#ctx0" brushRef="#br0" timeOffset="7486.81">3671 1678 24575,'0'0'0,"0"-1"0,0 1 0,0-1 0,0 1 0,0-1 0,0 1 0,0 0 0,0-1 0,0 1 0,0-1 0,0 1 0,0-1 0,0 1 0,-1-1 0,1 1 0,0-1 0,0 1 0,0 0 0,-1-1 0,1 1 0,0-1 0,-1 1 0,1 0 0,0-1 0,-1 1 0,1 0 0,-1 0 0,1-1 0,-1 1 0,-13 4 0,11-2 0,0 0 0,0 0 0,0 0 0,1 1 0,-1-1 0,1 1 0,-3 3 0,0 3 0,1 0 0,1 0 0,0 1 0,0-1 0,1 0 0,0 1 0,1 0 0,0 0 0,1-1 0,0 1 0,0 0 0,1 0 0,0-1 0,5 19 0,-4-25 0,-1 0 0,0 0 0,1 0 0,-1-1 0,1 0 0,0 0 0,0 1 0,0-1 0,0 1 0,0-1 0,1 0 0,-1 0 0,1 0 0,-1-1 0,1 1 0,0-1 0,0 1 0,-1-1 0,1 0 0,0 0 0,0 0 0,0 0 0,0-1 0,1 1 0,-1-1 0,0 0 0,0 1 0,4-2 0,-3 1 0,1-1 0,-1 1 0,1-1 0,-1 0 0,0 0 0,1-1 0,-1 1 0,1-1 0,-1 0 0,0 0 0,0-1 0,0 1 0,0-1 0,-1 0 0,1 0 0,-1 0 0,0 1 0,5-8 0,1-5 0,-1-1 0,-1 1 0,0-1 0,6-21 0,-9 23 0,-3 13 0,-1-1 0,1 1 0,0 0 0,-1 0 0,1-1 0,0 1 0,0-1 0,0 1 0,1 0 0,-1 0 0,0-1 0,0 1 0,1 0 0,-1 0 0,1 0 0,-1 0 0,0 1 0,1-1 0,2-1 0,35-5 0,-35 7 0,1 0 0,-1-1 0,1 0 0,-1 0 0,0 0 0,1 0 0,6-4 0,-9 4 0,-1 0 0,0 0 0,0 0 0,0 0 0,0 0 0,0 0 0,0 1 0,0-2 0,-1 1 0,1 0 0,0-1 0,-1 1 0,1-1 0,-1 1 0,1-1 0,-1 1 0,0-1 0,0 1 0,1-1 0,-1 1 0,0-1 0,-1 1 0,1-1 0,0 1 0,0-1 0,0 1 0,-2-3 0,2 2 0,0 0 0,0 1 0,-1-1 0,1 0 0,-1 1 0,1 0 0,-1-1 0,0 1 0,0-1 0,0 1 0,0-1 0,0 1 0,0 0 0,0-1 0,0 1 0,0 0 0,-1 0 0,1 0 0,0 0 0,-1 0 0,1 0 0,-1 0 0,1 0 0,-1 0 0,1 1 0,-1-1 0,0 1 0,-2-1 0,2 1 0,-1 0 0,1 0 0,0 0 0,-1 0 0,1 0 0,0 1 0,-1 0 0,1-1 0,0 1 0,-1 0 0,1 0 0,0 0 0,0 0 0,0 0 0,0 1 0,0-1 0,0 1 0,0-1 0,-2 4 0,-1 0 0,1 1 0,0 0 0,0 0 0,1 0 0,-1 1 0,1-1 0,1 0 0,-1 1 0,1 0 0,-2 13 0,4-17 0,-1-1 0,1 1 0,0-1 0,0 0 0,0 1 0,0 0 0,0-1 0,0 1 0,1 0 0,-1-1 0,1 1 0,0 0 0,0-1 0,0 1 0,0-1 0,0 0 0,1 1 0,-1-1 0,1 0 0,-1 0 0,1-1 0,0 1 0,0 0 0,0 0 0,0 0 0,0 0 0,0-1 0,1 1 0,-1-1 0,0 0 0,5 2 0,0-1 0,0 0 0,1 0 0,-1 0 0,1-1 0,-1 0 0,1 0 0,-1-1 0,1 0 0,0-1 0,-1 1 0,1-2 0,-1 1 0,1-1 0,-1 0 0,0 0 0,1-1 0,-1 0 0,0 0 0,-1-1 0,1 0 0,-1 1 0,0-2 0,0 1 0,0-1 0,0 0 0,-1-1 0,0 0 0,0 0 0,0 0 0,-1 1 0,0-2 0,0 1 0,-1-1 0,0 0 0,0 0 0,0 1 0,-1-2 0,2-11 0,0-16 0,-2-1 0,-1 1 0,-2-1 0,-1 1 0,-2-1 0,-17-65 0,21 97 0,-2-1 0,1 1 0,0-1 0,-1 0 0,0 1 0,0-1 0,-1 1 0,1 0 0,-1 1 0,0-1 0,0 0 0,-6-6 0,9 9 0,-1 1 0,0 0 0,1-1 0,-1 1 0,0 0 0,0-1 0,1 1 0,-1 0 0,0 0 0,0 0 0,1 0 0,-1-1 0,0 1 0,0 0 0,0 0 0,1 1 0,-1-1 0,0 0 0,0 0 0,1 0 0,-1 0 0,0 1 0,0-1 0,1 0 0,-1 1 0,0-1 0,1 0 0,-1 1 0,1-1 0,-1 1 0,0-1 0,1 1 0,-1 0 0,1-1 0,-1 1 0,1-1 0,-1 1 0,1 0 0,0-1 0,-1 1 0,1 0 0,0 0 0,0-1 0,-1 2 0,-9 34 0,6-13 0,1 1 0,1-1 0,1 1 0,4 33 0,-2-48 0,0 0 0,1 0 0,-1-1 0,2 1 0,-1 0 0,2 0 0,-1-1 0,1 0 0,0 0 0,1 0 0,-1 0 0,2-1 0,-1 1 0,13 11 0,-14-16 0,-1-1 0,1 1 0,0 0 0,0-1 0,0 0 0,0 0 0,0 0 0,1-1 0,-1 1 0,0-1 0,1 0 0,-1 0 0,1-1 0,-1 1 0,1-1 0,0 0 0,-1 0 0,1-1 0,-1 1 0,1-1 0,-1 0 0,1 0 0,-1-1 0,0 1 0,1-1 0,-1 0 0,0 0 0,0 0 0,0-1 0,-1 1 0,1-1 0,0 0 0,-1 0 0,0 0 0,0-1 0,0 1 0,0 0 0,0-1 0,-1 0 0,0 1 0,1-2 0,2-5 0,0-4 0,0 1 0,-2-1 0,1-1 0,1-24 0,-1-61 0,-4 71 0,1 9 0,0 0 0,-1 2 0,-1-1 0,0 0 0,-8-33 0,9 51 0,0 0 0,0 0 0,-1 0 0,1-1 0,0 1 0,-1 0 0,1 0 0,-1 0 0,0 0 0,1 0 0,-1 0 0,0 0 0,0 0 0,-1-1 0,2 2 0,0 0 0,0 0 0,-1 0 0,1 0 0,0 0 0,-1 0 0,1 0 0,0 0 0,-1 0 0,1 0 0,0 0 0,0 1 0,-1-1 0,1 0 0,0 0 0,0 0 0,-1 1 0,1-1 0,0 0 0,0 0 0,-1 0 0,1 1 0,0-1 0,0 0 0,0 1 0,0-1 0,-1 0 0,1 0 0,0 1 0,0-1 0,0 0 0,0 1 0,0-1 0,-2 6 0,-1 0 0,2 0 0,-1-1 0,1 10 0,-3 41 0,4-1 0,1-1 0,3 2 0,19 85 0,-21-132 14,1 0-1,0 0 0,1 0 0,0 0 1,0-2-1,1 2 0,0-1 1,11 13-1,-14-18-64,0-1 0,0 0-1,0 1 1,1-1 0,-1 0 0,1 0 0,0 0-1,-1 0 1,1 0 0,0-1 0,0 1 0,0-1-1,0 0 1,1 0 0,-1 0 0,0 0-1,0 0 1,1-1 0,-1 0 0,0 1 0,1-1-1,-1 0 1,0-1 0,1 1 0,-1-1 0,0 1-1,0-1 1,4-1 0,12-8-6775</inkml:trace>
  <inkml:trace contextRef="#ctx0" brushRef="#br0" timeOffset="8302.57">4434 1495 24575,'0'0'0,"0"1"0,0-1 0,1 1 0,-1-1 0,0 0 0,0 1 0,1-1 0,-1 0 0,0 1 0,1-1 0,-1 0 0,0 1 0,1-1 0,-1 0 0,0 1 0,1-1 0,-1 0 0,1 0 0,-1 0 0,1 0 0,-1 1 0,1-1 0,-1 0 0,0 0 0,1 0 0,-1 0 0,1 0 0,-1 0 0,1 0 0,-1 0 0,1 0 0,-1 0 0,1 0 0,-1 0 0,1-1 0,-1 1 0,1 0 0,18-6 0,-16 4 0,-1 0 0,0-1 0,1 1 0,-1 0 0,0 0 0,-1-1 0,1 1 0,0-1 0,-1 0 0,1 0 0,-1 0 0,0 0 0,1-4 0,-1 4 0,0 0 0,-1 1 0,1-1 0,-1 1 0,1-1 0,-1 1 0,0 0 0,0-1 0,0 0 0,-1 1 0,1-1 0,-1 0 0,1 1 0,-1-1 0,0 1 0,-1-4 0,1 5 0,1 1 0,0-1 0,-1 1 0,1-1 0,-1 1 0,1-1 0,0 1 0,-1-1 0,0 1 0,1-1 0,-1 1 0,1-1 0,-1 1 0,1 0 0,-1-1 0,0 1 0,1 0 0,-1 0 0,0-1 0,1 1 0,-1 0 0,0 0 0,0 0 0,1 0 0,-1 0 0,-1 0 0,1 0 0,0 1 0,-1-1 0,1 1 0,0 0 0,-1-1 0,1 1 0,0 0 0,0 0 0,0 0 0,0 0 0,0 0 0,-2 1 0,0 3 0,-1-1 0,1 1 0,0 0 0,0 0 0,-3 8 0,4-6 0,-1 0 0,1 0 0,1 0 0,-1 0 0,1-1 0,0 1 0,1 0 0,0 1 0,1 7 0,-1-13 0,1 1 0,0 0 0,0 0 0,0-1 0,0 1 0,0 0 0,0-1 0,1 1 0,-1-1 0,1 1 0,0-1 0,0 0 0,0 0 0,0 1 0,0-2 0,0 1 0,0 0 0,1-1 0,-1 0 0,1 1 0,-1-1 0,1 0 0,0 1 0,-1-1 0,4 0 0,-2 1 0,-1-1 0,0 0 0,1 0 0,-1-1 0,1 1 0,-1-1 0,1 1 0,-1-1 0,1 0 0,0-1 0,-1 1 0,1-1 0,-1 1 0,1-1 0,-1 0 0,0 0 0,1 0 0,-1-1 0,0 1 0,0-1 0,0 0 0,0 0 0,0 0 0,0 1 0,0-2 0,-1 1 0,1-1 0,-1 1 0,2-4 0,5-7 0,-1 0 0,-1-1 0,0-1 0,-1 1 0,5-22 0,-5 19 0,13-28 0,-19 44 0,1-1 0,-1 1 0,1 0 0,0-1 0,-1 1 0,1 0 0,0 0 0,0-1 0,0 1 0,0 0 0,0 0 0,0 0 0,0 0 0,0 0 0,0 1 0,1-1 0,-1 0 0,0 0 0,1 1 0,-1-1 0,0 1 0,1-1 0,-1 1 0,0 0 0,1-1 0,-1 1 0,1 0 0,-1 0 0,3 0 0,-2 1 0,1 0 0,-1 0 0,0 1 0,1-1 0,-1 0 0,0 1 0,0-1 0,0 1 0,0 0 0,0 0 0,-1 0 0,1 0 0,0 0 0,-1 0 0,3 4 0,38 68 0,-42-74 0,0-1 0,0 1 0,0 0 0,1 0 0,-1 0 0,0 0 0,0 0 0,0-1 0,0 1 0,0 0 0,0 0 0,0 0 0,0 0 0,0-1 0,0 1 0,1 0 0,-1 0 0,0 0 0,0 0 0,0 0 0,0 0 0,0 0 0,0 0 0,1-1 0,-1 1 0,0 0 0,0 0 0,0 0 0,0 0 0,1 0 0,-1 0 0,0 0 0,0 0 0,0 0 0,0 0 0,1 0 0,-1 0 0,0 0 0,0 0 0,0 0 0,0 0 0,1 0 0,-1 0 0,0 0 0,0 1 0,0-1 0,0 0 0,1 0 0,-1 0 0,0 0 0,0 0 0,0 0 0,0 0 0,0 0 0,0 1 0,1-1 0,-1 0 0,0 0 0,0 0 0,0 0 0,0 0 0,0 1 0,0-1 0,0 0 0,0 0 0,0 0 0,0 1 0,3-18 0,-3 12 0,2-11 0,0 0 0,2 0 0,6-21 0,-8 33 0,0-1 0,0 0 0,0 0 0,1 0 0,-1 0 0,1 1 0,0-1 0,1 1 0,-1 0 0,1 1 0,0-1 0,0 0 0,8-6 0,-11 10 0,0-1 0,0 1 0,0-1 0,0 1 0,0-1 0,0 1 0,0 0 0,0 0 0,0 0 0,0-1 0,0 1 0,1 0 0,-1 0 0,0 1 0,0-1 0,0 0 0,0 0 0,0 0 0,0 1 0,0-1 0,0 0 0,0 1 0,0-1 0,0 1 0,0-1 0,0 1 0,-1 0 0,1-1 0,0 1 0,0 0 0,-1 0 0,1-1 0,0 1 0,-1 0 0,1 0 0,0 1 0,3 4 0,-1 0 0,0 0 0,0 1 0,3 8 0,-4-8 0,6 13 0,17 34 0,-22-49 0,0 0 0,1 0 0,-1-1 0,1 1 0,0 0 0,0-1 0,0 0 0,1 0 0,-1 0 0,1 0 0,8 4 0,-12-7 2,0-1 0,0 1 0,0-1 0,0 1-1,0-1 1,0 0 0,0 1 0,0-1 0,0 0 0,0 0-1,0 0 1,0 0 0,0 0 0,0 0 0,0 0 0,0 0-1,0 0 1,0 0 0,0-1 0,0 1 0,0 0 0,0-1-1,0 1 1,0-1 0,0 1 0,0-1 0,0 1-1,0-1 1,-1 0 0,1 1 0,0-1 0,0 0 0,-1 0-1,1 0 1,0 1 0,-1-1 0,1 0 0,-1 0 0,1 0-1,-1 0 1,0 0 0,1 0 0,-1 0 0,0 0 0,0 0-1,0 0 1,1-2 0,0-7-189,1 1 0,-2-1 0,1-19 0,-2 21-518,1-26-6121</inkml:trace>
  <inkml:trace contextRef="#ctx0" brushRef="#br0" timeOffset="8497.83">5041 1043 24575,'0'-4'0,"0"5"0,0 7 0,0 9 0,0 14 0,0 11 0,0 3 0,4 6 0,1 2 0,-1-2 0,4-6 0,0-7 0,2-11 0,4-8 0,-2-10 0,-1-17 0,0-11 0,-2-3-8191</inkml:trace>
  <inkml:trace contextRef="#ctx0" brushRef="#br0" timeOffset="8695.59">5019 1258 24575,'6'-2'0,"9"0"0,7-6 0,5-1 0,2-4 0,1 3 0,-2-3 0,-1-2 0,-4-2 0,-8 1-8191</inkml:trace>
  <inkml:trace contextRef="#ctx0" brushRef="#br0" timeOffset="9713.53">4698 429 24575,'19'11'0,"-5"2"0,-7-7 0,-1 0 0,1 0 0,1 0 0,10 6 0,-16-10 0,1-1 0,0 0 0,0 0 0,0 0 0,0-1 0,0 1 0,0-1 0,0 1 0,0-1 0,0 0 0,0 0 0,0 0 0,0 0 0,0-1 0,0 1 0,0-1 0,5 0 0,3-4 0,1 0 0,-1 0 0,0-1 0,-1 0 0,13-9 0,50-46 0,-30 25 0,80-63 0,224-136 0,-321 222-1365,-8 6-5461</inkml:trace>
  <inkml:trace contextRef="#ctx0" brushRef="#br0" timeOffset="11113.59">5472 1204 24575,'1'-3'0,"2"10"0,6 19 0,-6-14 0,34 135 0,-36-145 0,-1-1 0,1 0 0,-1 1 0,1 0 0,-1-1 0,1 1 0,0 0 0,0-1 0,0 1 0,0-1 0,0 1 0,0-1 0,0 0 0,1 1 0,-1-1 0,0 0 0,1 0 0,-1 0 0,1 0 0,-1 0 0,1 0 0,-1 0 0,1 0 0,0-1 0,0 1 0,-1-1 0,1 1 0,0-1 0,0 0 0,-1 0 0,1 1 0,0-1 0,0-1 0,0 1 0,0 0 0,-1 0 0,1-1 0,0 1 0,0-1 0,2 0 0,7-5 0,0 1 0,0-1 0,0-1 0,-1 1 0,10-10 0,-9 7 0,185-141-66,70-52 237,-187 149-906,129-69 0,-174 107-6091</inkml:trace>
</inkml:ink>
</file>

<file path=xl/ink/ink9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7T06:47:55.38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0 24575,'3'0'0,"9"0"0,6 0 0,0 0-8191</inkml:trace>
</inkml:ink>
</file>

<file path=xl/ink/ink9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4T13:58:20.16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0 24575,'3'0'0,"9"0"0,6 0 0,0 0-8191</inkml:trace>
</inkml:ink>
</file>

<file path=xl/ink/ink10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4T13:58:20.16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0 24575,'3'0'0,"9"0"0,6 0 0,0 0-8191</inkml:trace>
</inkml:ink>
</file>

<file path=xl/ink/ink10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4T13:58:20.16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0 24575,'3'0'0,"9"0"0,6 0 0,0 0-8191</inkml:trace>
</inkml:ink>
</file>

<file path=xl/ink/ink10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13:36.603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0 0 24575,'0'0'-8191</inkml:trace>
</inkml:ink>
</file>

<file path=xl/ink/ink10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7T07:28:16.98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0 24575,'3'0'0,"9"0"0,6 0 0,0 0-8191</inkml:trace>
</inkml:ink>
</file>

<file path=xl/ink/ink10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1:12:43.208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2 797 24575,'-2'0'0</inkml:trace>
  <inkml:trace contextRef="#ctx0" brushRef="#br0" timeOffset="1523.75">14 274 24575,'48'1009'0,"-26"-857"0,-22-150-33,0-8-1105,0 6 944,0-12-6632</inkml:trace>
  <inkml:trace contextRef="#ctx0" brushRef="#br0" timeOffset="2728.22">39 306 24575,'-1'-7'0,"1"7"0,0 0 0,-1-1 0,1 1 0,0 0 0,0 0 0,0-1 0,0 1 0,0 0 0,0-1 0,0 1 0,0 0 0,0-1 0,0 1 0,0 0 0,0-1 0,0 1 0,0 0 0,0-1 0,0 1 0,0 0 0,1 0 0,-1-1 0,0 1 0,0 0 0,0-1 0,0 1 0,1 0 0,-1 0 0,0 0 0,0-1 0,0 1 0,1 0 0,-1 0 0,0 0 0,0-1 0,1 1 0,-1 0 0,0 0 0,1 0 0,0 0 0,26-17 0,1 1 0,1 1 0,33-11 0,-17 7 0,420-158 0,-457 175 0,45-13 0,-49 14 0,-1 1 0,1-1 0,-1 1 0,1 0 0,-1 0 0,1 1 0,0-1 0,-1 1 0,1-1 0,-1 1 0,0 0 0,7 3 0,-8-2 0,0-1 0,0 1 0,0 0 0,0 0 0,0 0 0,-1 0 0,1 0 0,0 1 0,-1-1 0,0 1 0,0-1 0,1 1 0,-2-1 0,1 1 0,1 3 0,7 43 0,-8-45 0,8 172 0,-5-50 0,31 412 0,-27-452 0,4 41 0,-6 164 0,-8-281 120,2-10-145,0 0 0,0 0 0,0 1 1,0-1-1,0 0 0,0 0 0,0 0 1,0 0-1,-1 0 0,1 0 0,0 0 1,0 1-1,0-1 0,0 0 0,0 0 1,0 0-1,-1 0 0,1 0 0,0 0 1,0 0-1,0 0 0,0 0 0,0 0 1,-1 0-1,1 0 0,0 0 0,0 0 1,0 0-1,0 0 0,-1 0 0,1 0 1,0 0-1,0 0 0,0 0 1,0 0-1,0 0 0,-1 0 0,1 0 1,0 0-1,0 0 0,0 0 0,0 0 1,0 0-1,0-1 0,-1 1 0,1 0 1,0 0-1,0 0 0,0 0 0,0 0 1,0 0-1,0-1 0,0 1 0,0 0 1,0 0-1,0 0 0,0 0 0,0 0 1,-1-1-1,-2-5-6801</inkml:trace>
  <inkml:trace contextRef="#ctx0" brushRef="#br0" timeOffset="4215.92">83 1364 24575,'0'0'0,"-1"1"0,0-1 0,1 0 0,-1 1 0,1-1 0,-1 1 0,0-1 0,1 1 0,-1-1 0,1 1 0,-1-1 0,1 1 0,-1-1 0,1 1 0,0 0 0,-1-1 0,1 1 0,0 0 0,0-1 0,-1 1 0,1 0 0,0 0 0,0-1 0,0 1 0,0 0 0,0 0 0,0 0 0,-2 26 0,2-25 0,0 29 0,5 43 0,-4-65 0,0-1 0,1 0 0,0 0 0,1 0 0,-1 0 0,1 0 0,1-1 0,-1 1 0,1-1 0,8 11 0,-9-16 0,-1 1 0,1-1 0,0 0 0,-1 1 0,1-1 0,0-1 0,0 1 0,1 0 0,-1-1 0,0 1 0,0-1 0,1 0 0,-1 0 0,1-1 0,-1 1 0,1-1 0,-1 1 0,1-1 0,-1 0 0,1-1 0,-1 1 0,5-1 0,8-3 0,0 0 0,-1 0 0,25-12 0,-12 5 0,2 2 0,36-7 0,-38 10 0,-1-1 0,28-11 0,71-43 0,-72 34 0,-39 20 0,1 1 0,0 0 0,20-3 0,-1 0 0,-20 4 0,0-1 0,-1-1 0,28-16 0,-37 19-1365</inkml:trace>
  <inkml:trace contextRef="#ctx0" brushRef="#br0" timeOffset="5055.76">52 1421 24575,'10'-1'0,"1"0"0,-1 0 0,1-1 0,-1-1 0,0 1 0,18-9 0,61-33 0,-30 13 0,403-158 0,-406 164-1365</inkml:trace>
  <inkml:trace contextRef="#ctx0" brushRef="#br0" timeOffset="5659.85">543 1333 24575,'-2'0'0,"0"0"0,0 1 0,-1-1 0,1 1 0,0 0 0,0 0 0,0 0 0,0 0 0,0 0 0,0 0 0,0 0 0,0 1 0,0-1 0,0 1 0,1-1 0,-1 1 0,1 0 0,-1 0 0,1 0 0,0-1 0,0 1 0,-1 1 0,1-1 0,1 0 0,-1 0 0,0 0 0,0 4 0,-1 0 0,1-1 0,-1 1 0,1-1 0,1 1 0,-1 0 0,1 0 0,0-1 0,1 1 0,-1 0 0,2 7 0,-1-11 0,-1-1 0,1 1 0,-1-1 0,1 1 0,0 0 0,0-1 0,0 1 0,0-1 0,0 0 0,0 1 0,0-1 0,0 0 0,0 0 0,0 0 0,1 1 0,-1-1 0,0 0 0,1-1 0,-1 1 0,1 0 0,-1 0 0,1-1 0,0 1 0,-1-1 0,1 1 0,0-1 0,-1 0 0,1 1 0,0-1 0,-1 0 0,1 0 0,0 0 0,-1-1 0,1 1 0,0 0 0,1-1 0,0 0 0,0 0 0,0 0 0,0 0 0,0 0 0,0-1 0,0 1 0,0-1 0,-1 0 0,1 0 0,0 0 0,-1 0 0,0 0 0,0-1 0,1 1 0,-1-1 0,-1 1 0,1-1 0,2-4 0,-2 2 11,0 0 0,-1-1 0,1 1 0,-1 0 0,-1-1 0,1 1-1,-1-1 1,0 1 0,0 0 0,-1-8 0,1 11-79,-1-1 1,1 0-1,-1 1 1,0-1-1,0 1 1,0-1-1,0 0 1,0 1-1,0 0 1,-1-1-1,1 1 1,-1 0-1,0 0 1,0 0-1,0 0 1,0 0-1,0 0 1,0 0-1,0 1 1,0-1-1,-5-1 1,-8-2-6759</inkml:trace>
  <inkml:trace contextRef="#ctx0" brushRef="#br0" timeOffset="6479.98">600 734 24575,'-2'0'0,"-3"0"0,0 0 0,4 0 0,5 0 0,7-2 0,9-4 0,12-4 0,12-5 0,12-5 0,10-5 0,6-1 0,-1 1 0,-8 4 0,-10 4 0,-13 5 0,-13 4-8191</inkml:trace>
</inkml:ink>
</file>

<file path=xl/ink/ink10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1:12:50.366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136 512 24575,'-13'51'0,"6"-27"0,4-10 0,-1-1 0,0 0 0,-1 0 0,-1 0 0,0-1 0,-13 21 0,19-32 0,-1-1 0,1 0 0,0 0 0,0 1 0,0-1 0,0 0 0,0 0 0,-1 0 0,1 1 0,0-1 0,0 0 0,0 0 0,-1 0 0,1 1 0,0-1 0,0 0 0,-1 0 0,1 0 0,0 0 0,0 0 0,-1 0 0,1 0 0,0 1 0,0-1 0,-1 0 0,1 0 0,0 0 0,0 0 0,-1 0 0,1 0 0,0 0 0,-1 0 0,1 0 0,0-1 0,0 1 0,-1 0 0,1 0 0,0 0 0,0 0 0,-1 0 0,1 0 0,0 0 0,0-1 0,-1 1 0,-2-15 0,3 15 0,0-1 0,0 0 0,0 0 0,0 0 0,0 0 0,0 1 0,0-1 0,1 0 0,-1 0 0,0 0 0,0 1 0,1-1 0,-1 0 0,1 0 0,-1 1 0,0-1 0,1 0 0,-1 1 0,1-1 0,0 1 0,-1-1 0,1 0 0,-1 1 0,1-1 0,0 1 0,0 0 0,-1-1 0,1 1 0,0 0 0,0-1 0,-1 1 0,1 0 0,0 0 0,0-1 0,0 1 0,-1 0 0,1 0 0,0 0 0,0 0 0,0 0 0,0 0 0,-1 1 0,1-1 0,1 0 0,7 5 0,0 0 0,-1 0 0,0 1 0,0 0 0,0 1 0,-1-1 0,0 1 0,8 10 0,-2-3 0,77 93-1365,-83-99-5461</inkml:trace>
  <inkml:trace contextRef="#ctx0" brushRef="#br0" timeOffset="222.23">42 399 24575,'2'-2'0,"3"-1"0,3-2 0,3 0 0,3-2 0,1-1 0,3 0 0,-3 3 0,-3 4 0,-3 3-8191</inkml:trace>
  <inkml:trace contextRef="#ctx0" brushRef="#br0" timeOffset="426.74">4 582 24575,'-2'2'0,"0"1"0,3-2 0,5-2 0,6-4 0,5-5 0,5-4 0,5-4 0,2-1 0,2 1 0,-2-1 0,-3 2 0,-6 3-8191</inkml:trace>
  <inkml:trace contextRef="#ctx0" brushRef="#br0" timeOffset="643.19">420 286 24575,'0'-3'0,"0"6"0,0 7 0,0 6 0,0 7 0,0 5 0,3 7 0,1 5 0,3 3 0,2 2 0,0-2 0,3-3 0,0-9-8191</inkml:trace>
  <inkml:trace contextRef="#ctx0" brushRef="#br0" timeOffset="873.83">590 701 24575,'-1'0'0,"0"5"0,-1 4 0,1 4 0,0 1 0,2 0 0,0-6 0</inkml:trace>
  <inkml:trace contextRef="#ctx0" brushRef="#br0" timeOffset="1236.8">691 336 24575,'-1'0'0,"0"1"0,0-1 0,1 0 0,-1 1 0,0-1 0,0 1 0,1-1 0,-1 1 0,0 0 0,1-1 0,-1 1 0,0 0 0,1-1 0,-1 1 0,1 0 0,-1 0 0,1-1 0,-1 1 0,1 0 0,0 0 0,-1 0 0,1 0 0,0 0 0,0-1 0,0 1 0,-1 2 0,-2 24 0,3-26 0,0 1 0,1-1 0,-1 1 0,0 0 0,1-1 0,-1 1 0,1-1 0,-1 1 0,1-1 0,0 0 0,0 1 0,-1-1 0,1 0 0,0 1 0,0-1 0,0 0 0,0 0 0,1 0 0,-1 0 0,0 0 0,0 0 0,1 0 0,-1 0 0,0 0 0,1-1 0,-1 1 0,1-1 0,-1 1 0,1-1 0,-1 1 0,1-1 0,0 0 0,-1 0 0,1 0 0,1 0 0,0 0 0,0 0 0,0 0 0,0 0 0,0 0 0,0-1 0,-1 1 0,1-1 0,0 0 0,0 0 0,0 0 0,-1 0 0,1-1 0,-1 1 0,1-1 0,-1 1 0,1-1 0,-1 0 0,3-3 0,-3 2 0,0 0 0,-1 0 0,0 0 0,0 1 0,1-1 0,-2 0 0,1-1 0,0 1 0,-1 0 0,1 0 0,-1 0 0,0 0 0,0 0 0,0 0 0,-1-1 0,0-4 0,1 7 0,-1-1 0,1 0 0,0 1 0,-1-1 0,0 0 0,1 1 0,-1-1 0,0 1 0,0-1 0,1 1 0,-1-1 0,0 1 0,-1 0 0,1-1 0,0 1 0,0 0 0,-1 0 0,1 0 0,0 0 0,-1 0 0,1 0 0,-1 0 0,1 1 0,-1-1 0,1 0 0,-1 1 0,0-1 0,1 1 0,-1 0 0,0 0 0,-2-1 0,-1 3-1365</inkml:trace>
  <inkml:trace contextRef="#ctx0" brushRef="#br0" timeOffset="1563.86">924 235 24575,'-1'0'0,"0"0"0,-1 1 0,1-1 0,0 0 0,0 1 0,0-1 0,0 1 0,0-1 0,0 1 0,0-1 0,0 1 0,0 0 0,0-1 0,0 1 0,0 0 0,0 0 0,0 0 0,1 0 0,-1-1 0,0 1 0,1 0 0,-1 0 0,1 1 0,-1-1 0,1 0 0,-1 0 0,1 0 0,0 0 0,-1 0 0,1 0 0,0 1 0,0-1 0,0 0 0,0 0 0,0 0 0,0 1 0,1 1 0,-1 0 0,0-1 0,0 1 0,1 0 0,-1 0 0,1-1 0,0 1 0,-1-1 0,1 1 0,1-1 0,-1 1 0,0-1 0,0 1 0,1-1 0,0 0 0,-1 0 0,3 2 0,-2-2 0,0-1 0,-1 0 0,1 0 0,0 0 0,0 0 0,0 0 0,0 0 0,0 0 0,0-1 0,1 1 0,-1-1 0,0 0 0,0 1 0,0-1 0,0 0 0,1 0 0,-1-1 0,4 0 0,-5 1 0,1-1 0,-1 1 0,0-1 0,0 0 0,1 0 0,-1 1 0,0-1 0,0 0 0,0 0 0,0 0 0,0-1 0,0 1 0,0 0 0,0 0 0,-1 0 0,1-1 0,0 1 0,-1 0 0,1-1 0,-1 1 0,1 0 0,-1-1 0,0 1 0,0-1 0,1 1 0,-1-1 0,0 1 0,0-2 0,0-5 0,-1 0 0,0 1 0,0-1 0,-2-9 0,3 15 0,-1 0 0,0 0 0,1 0 0,-1 0 0,0 0 0,0 0 0,0 0 0,0 0 0,0 0 0,0 0 0,-1 1 0,1-1 0,-1 0 0,1 1 0,-1-1 0,1 1 0,-1 0 0,0 0 0,-3-2 0,-1 3-1365</inkml:trace>
  <inkml:trace contextRef="#ctx0" brushRef="#br0" timeOffset="1838.25">1145 317 24575,'-3'0'0,"1"2"0,-1 5 0,1 3 0,0 4 0,1 4 0,2-1 0,0-5-8191</inkml:trace>
  <inkml:trace contextRef="#ctx0" brushRef="#br0" timeOffset="2165.87">1270 65 24575,'-2'2'0,"1"-1"0,-1 1 0,0 0 0,1 0 0,-1 0 0,1-1 0,0 1 0,-1 1 0,1-1 0,0 0 0,0 0 0,0 0 0,1 1 0,-1-1 0,0 0 0,1 1 0,0-1 0,-1 0 0,1 1 0,0-1 0,0 1 0,1-1 0,0 4 0,-1-3 0,0-1 0,1 1 0,-1-1 0,1 1 0,0-1 0,0 0 0,0 1 0,0-1 0,0 0 0,0 0 0,0 1 0,1-1 0,0 0 0,-1 0 0,1 0 0,0-1 0,0 1 0,0 0 0,0-1 0,0 1 0,3 1 0,-4-3 0,0 1 0,0-1 0,0 1 0,1-1 0,-1 1 0,0-1 0,0 0 0,0 0 0,1 0 0,-1 0 0,0 0 0,0 0 0,0 0 0,1 0 0,-1 0 0,0 0 0,0 0 0,0-1 0,0 1 0,1-1 0,-1 1 0,0-1 0,0 1 0,0-1 0,0 0 0,0 1 0,0-1 0,0 0 0,0 0 0,-1 0 0,1 1 0,0-1 0,0 0 0,-1 0 0,1 0 0,0-1 0,-1 1 0,1 0 0,-1 0 0,0 0 0,1 0 0,-1 0 0,0-1 0,1-1 0,-1-1 0,1-1 0,-1 1 0,0-1 0,0 1 0,0-1 0,0 0 0,-1 1 0,0 0 0,0-1 0,-3-7 0,2 8 0,1 1 0,-2-1 0,1 1 0,0 0 0,-6-6 0,8 9 0,-1-1 0,1 0 0,-1 1 0,0-1 0,1 1 0,-1-1 0,1 1 0,-1-1 0,0 1 0,1-1 0,-1 1 0,0 0 0,1-1 0,-1 1 0,0 0 0,0 0 0,1 0 0,-1-1 0,0 1 0,0 0 0,1 0 0,-1 0 0,0 0 0,0 0 0,1 0 0,-1 0 0,0 1 0,0-1 0,1 0 0,-1 0 0,0 1 0,0-1 0,1 0 0,-1 1 0,0-1 0,0 1 0,1-1-49,-1 1 1,1-1-1,0 1 0,0-1 0,-1 1 1,1-1-1,0 1 0,0-1 0,0 1 1,0-1-1,0 1 0,0-1 0,0 1 1,0-1-1,0 1 0,0-1 0,0 1 1,0-1-1,0 1 0,0-1 0,0 1 1,1-1-1,-1 1 0,0-1 0,0 1 0,1-1 1,-1 1-1,5 7-6777</inkml:trace>
  <inkml:trace contextRef="#ctx0" brushRef="#br0" timeOffset="2887.22">1566 15 24575,'0'0'-2,"1"0"0,-1 0 0,0-1-1,0 1 1,0 0 0,0 0 0,0 0 0,0 0 0,0 0-1,0 0 1,0-1 0,0 1 0,0 0 0,0 0-1,0 0 1,0 0 0,0 0 0,0 0 0,0 0-1,0-1 1,-1 1 0,1 0 0,0 0 0,0 0 0,0 0-1,0 0 1,0 0 0,0 0 0,0 0 0,0 0-1,0-1 1,0 1 0,0 0 0,-1 0 0,1 0-1,0 0 1,0 0 0,0 0 0,0 0 0,0 0-1,0 0 1,0 0 0,-1 0 0,1 0 0,0 0 0,0 0-1,0 0 1,0 0 0,0 0 0,-1 0 0,-5 5 9,-5 10 35,8-8-39,0-1 0,0 1 0,1 0 1,0 0-1,0 0 0,1 0 0,0 0 0,0 0 0,0 0 1,2 8-1,-2-13-3,1 0 1,0 0 0,1 0-1,-1 0 1,0 0 0,1 0 0,-1 0-1,1 0 1,-1 0 0,1 0-1,0-1 1,0 1 0,0 0-1,0 0 1,0-1 0,0 1-1,1 0 1,-1-1 0,0 1-1,1-1 1,0 0 0,-1 1 0,1-1-1,-1 0 1,1 0 0,0 0-1,0 0 1,0-1 0,0 1-1,0 0 1,0-1 0,-1 1-1,1-1 1,1 0 0,-1 1 0,0-1-1,0 0 1,0 0 0,3-1-1,-4 1 0,1 0 0,-1-1 0,1 1 0,-1 0 0,1-1 0,-1 1 0,1-1 0,-1 0 0,0 1 0,1-1 0,-1 0 0,0 0 0,0 0 0,1 0 0,-1 0 0,0 0 0,0 0 0,0 0 0,0 0 0,1-3 0,-1 1 0,1 0 0,-1 0 0,1-1 0,-1 1 0,0-1 0,-1 1 0,1-1 0,0-5 0,-1 1 0,0 1 0,0 0 0,-1-1 0,0 1 0,0 0 0,-1-1 0,0 1 0,-3-8 0,-7 0 0,12 14 0,0 1 0,0 0 0,0 0 0,-1-1 0,1 1 0,0 0 0,-1 0 0,1 0 0,0 0 0,0 0 0,-1-1 0,1 1 0,0 0 0,-1 0 0,1 0 0,0 0 0,-1 0 0,1 0 0,0 0 0,0 0 0,-1 0 0,1 0 0,0 0 0,-1 0 0,1 0 0,0 0 0,-1 0 0,1 0 0,0 1 0,-1-1 0,1 0 0,0 0 0,0 0 0,-1 0 0,1 1 0,0-1 0,0 0 0,-1 0 0,1 0 0,0 1 0,0-1 0,0 0 0,-1 0 0,1 1 0,0-1 0,0 0 0,0 1 0,0-1 0,0 0 0,0 1 0,-1-1 0,1 1 0,0-1 0,0 1 0,0-1 0,0 1 0,0-1 0,0 1 0,0-1 0,-1 1 0,1-1 0,0 1 0,1 0 0,-1-1 0,0 1 0,0-1 0,0 1 0,0-1 0,0 1 0,0-1 0,1 1 0,-1-1 0,0 1 0,0-1 0,1 1 0,-1-1 0,0 1 0,1-1 0,-1 0 0,1 1 0,17 8 0,21-4 0,-35-5 0,0 0 0,0 0 0,0 0 0,-1-1 0,1 0 0,0 0 0,0 0 0,-1 0 0,1 0 0,-1-1 0,1 0 0,-1 0 0,0 0 0,1 0 0,-1 0 0,0 0 0,-1-1 0,1 0 0,0 0 0,3-5 0,-2 5 0,-4 2 0,1 1 0,-1-1 0,1 1 0,-1-1 0,1 1 0,0-1 0,-1 1 0,1-1 0,0 1 0,-1-1 0,1 1 0,0 0 0,0-1 0,-1 1 0,1 0 0,0 0 0,0 0 0,1-1 0,-1 2 0,-1-1 0,1 0 0,-1 0 0,1 0 0,-1 1 0,1-1 0,-1 0 0,1 1 0,-1-1 0,0 0 0,1 1 0,-1-1 0,0 1 0,1-1 0,-1 1 0,0-1 0,1 0 0,-1 1 0,0-1 0,0 1 0,1 0 0,1 5 0,-1 0 0,0 0 0,0 0 0,1 7 0,-1 1 0,1-8 0,-1 0 0,2-1 0,-1 1 0,0 0 0,1-1 0,0 1 0,0-1 0,1 0 0,5 6 0,-6-8 0,-1 0 0,1 0 0,0-1 0,0 1 0,0-1 0,0 1 0,0-1 0,0 0 0,1-1 0,-1 1 0,1 0 0,-1-1 0,1 0 0,0 0 0,0 0 0,4 0 0,-7-1 0,1 0 0,-1 0 0,0 0 0,1-1 0,-1 1 0,0 0 0,1-1 0,-1 1 0,0-1 0,0 0 0,0 1 0,0-1 0,1 0 0,-1 0 0,0 1 0,0-1 0,0 0 0,-1 0 0,1 0 0,0 0 0,0 0 0,0-1 0,-1 1 0,1 0 0,-1 0 0,1 0 0,-1-1 0,1 1 0,-1 0 0,0-1 0,1 1 0,-1 0 0,0-2 0,1-7 0,0 0 0,0-1 0,-2-13 0,1 14 0,0 3 47,-3-27 233,3 33-345,0-1 0,-1 1 0,1 0-1,0 0 1,-1 0 0,1 0 0,0 0 0,-1 0 0,0 0 0,1 0 0,-1 0 0,0 1 0,1-1 0,-1 0 0,0 0 0,0 0 0,0 1-1,1-1 1,-1 0 0,0 1 0,0-1 0,0 1 0,0-1 0,0 1 0,-2-1 0,-6 0-6761</inkml:trace>
  <inkml:trace contextRef="#ctx0" brushRef="#br0" timeOffset="5176.21">981 1142 24575,'0'0'0,"0"0"0,0 0 0,0 0 0,0 0 0,0 0 0,0 0 0,0-1 0,0 1 0,0 0 0,0 0 0,0 0 0,0 0 0,0 0 0,0 0 0,0-1 0,0 1 0,0 0 0,0 0 0,0 0 0,0 0 0,0 0 0,0 0 0,0-1 0,0 1 0,0 0 0,-1 0 0,1 0 0,0 0 0,0 0 0,0 0 0,0 0 0,0 0 0,0-1 0,0 1 0,0 0 0,0 0 0,-1 0 0,1 0 0,0 0 0,0 0 0,0 0 0,0 0 0,0 0 0,0 0 0,-1 0 0,1 0 0,0 0 0,0 0 0,0 0 0,0 0 0,-1 0 0,-3 8 0,1 15 0,2 1 0,0 0 0,1 0 0,4 24 0,-1 4 0,3 140 0,-6-188 14,1 1-1,-1-1 0,1 0 0,0 1 1,0-1-1,0 0 0,1 0 1,3 7-1,-5-10-20,1-1-1,-1 1 1,0-1-1,1 1 1,-1-1-1,0 1 1,1-1-1,-1 0 1,1 1 0,-1-1-1,0 0 1,1 1-1,-1-1 1,1 0-1,-1 1 1,1-1-1,-1 0 1,1 0 0,0 0-1,-1 0 1,1 1-1,-1-1 1,1 0-1,-1 0 1,1 0-1,0 0 1,1-1-73,-1 0-1,0 1 1,1-1 0,-1 0 0,0 0-1,0 0 1,0 0 0,0 0 0,0 0-1,0 0 1,0 0 0,0 0 0,0-1-1,0 1 1,0-2 0,9-15-6746</inkml:trace>
  <inkml:trace contextRef="#ctx0" brushRef="#br0" timeOffset="5756.21">1176 1104 24575,'0'6'0,"0"0"0,-1-1 0,0 0 0,0 1 0,0-1 0,-1 0 0,0 1 0,-3 7 0,4-11 0,0 0 0,0 0 0,0-1 0,-1 1 0,1 0 0,0 0 0,-1-1 0,1 1 0,-1-1 0,1 1 0,-1-1 0,0 0 0,0 0 0,0 1 0,1-1 0,-1-1 0,0 1 0,0 0 0,-1 0 0,1-1 0,0 1 0,0-1 0,0 1 0,-4-1 0,5 0 0,1-1 0,-1 1 0,0 0 0,0-1 0,0 1 0,0-1 0,0 1 0,0-1 0,1 1 0,-1-1 0,0 1 0,0-1 0,1 0 0,-1 0 0,0 1 0,1-1 0,-1 0 0,1 0 0,-1 0 0,1 0 0,-1 0 0,1 1 0,0-1 0,-1 0 0,1 0 0,0 0 0,0 0 0,0 0 0,0 0 0,0 0 0,0-1 0,-1-3 0,1 1 0,0 0 0,0 0 0,0 0 0,1 0 0,1-5 0,-2 7 0,1 0 0,-1 0 0,1 1 0,-1-1 0,1 0 0,0 1 0,0-1 0,0 1 0,0-1 0,0 1 0,0-1 0,0 1 0,1 0 0,-1 0 0,1-1 0,-1 1 0,0 0 0,1 0 0,0 0 0,-1 1 0,1-1 0,-1 0 0,1 0 0,0 1 0,0-1 0,-1 1 0,5-1 0,-4 1 0,1 1 0,0-1 0,-1 0 0,1 1 0,0 0 0,-1-1 0,1 1 0,0 0 0,-1 0 0,1 1 0,-1-1 0,0 0 0,0 1 0,1 0 0,-1-1 0,0 1 0,3 4 0,2 3 0,0 0 0,-1 1 0,0 0 0,-1 0 0,0 0 0,0 1 0,-1-1 0,-1 1 0,0 0 0,0 0 0,-1 1 0,1 21 0,-2-18 0,-1-1 0,-1 0 0,0 0 0,-1 0 0,0 0 0,-1 0 0,0 0 0,-2 0 0,1-1 0,-8 14 0,10-23 0,-1 1 0,0-1 0,0 0 0,0 0 0,0-1 0,-1 1 0,1-1 0,-1 1 0,-5 2 0,9-5 0,-1-1 0,0 1 0,0 0 0,0-1 0,0 1 0,0-1 0,0 0 0,0 1 0,0-1 0,0 0 0,-1 0 0,1 1 0,0-1 0,0 0 0,0 0 0,0 0 0,0 0 0,0-1 0,0 1 0,-1 0 0,1 0 0,0-1 0,0 1 0,0-1 0,0 1 0,0-1 0,0 1 0,0-1 0,1 1 0,-1-1 0,0 0 0,0 1 0,0-1 0,0 0 0,1 0 0,-1 0 0,0 0 0,1 0 0,-1 0 0,1 0 0,-1 0 0,1 0 0,0 0 0,-1 0 0,1-2 0,-3-4 0,1-1 0,0 0 0,0 0 0,1 0 0,0 0 0,1 0 0,0-10 0,0 14 0,1 1 0,-1-1 0,1 1 0,0-1 0,0 1 0,0 0 0,0 0 0,4-7 0,-5 9 0,1 0 0,0-1 0,0 1 0,1 0 0,-1 0 0,0 0 0,0-1 0,1 1 0,-1 1 0,0-1 0,1 0 0,-1 0 0,1 0 0,-1 1 0,1-1 0,-1 1 0,1-1 0,0 1 0,1-1 0,0 1 0,-1 1 0,1-1 0,-1 0 0,0 1 0,1-1 0,-1 1 0,0 0 0,1 0 0,-1 0 0,0 0 0,0 0 0,0 1 0,0-1 0,0 1 0,0-1 0,0 1 0,-1-1 0,1 1 0,0 0 0,-1 0 0,1 0 0,1 4 0,5 6 0,-1 1 0,8 20 0,-12-25 0,-1-6-92,10 22 316,-12-23-274,1 0 0,-1-1 0,0 1 0,1 0 0,-1-1 0,1 1 1,-1-1-1,1 1 0,-1-1 0,1 1 0,-1-1 0,1 1 0,-1-1 0,1 1 0,0-1 1,-1 0-1,1 0 0,0 1 0,-1-1 0,1 0 0,0 0 0,0 1 0,-1-1 0,1 0 0,0 0 1,-1 0-1,1 0 0,0 0 0,1-1 0,4-3-6776</inkml:trace>
  <inkml:trace contextRef="#ctx0" brushRef="#br0" timeOffset="6056.81">1478 928 24575,'0'-3'0,"0"2"0,0 6 0,0 11 0,0 8 0,0 10 0,0 8 0,2 5 0,1 2 0,0-2 0,-1-5 0,0-6 0,-1-7 0,-1-5 0,1-8 0,-1-8 0</inkml:trace>
  <inkml:trace contextRef="#ctx0" brushRef="#br0" timeOffset="6400.19">1352 1206 24575,'-3'0'0,"-1"2"0,0 4 0,1 3 0,1 0 0,4-2 0,4-2 0,0-5 0,0-7 0,-3-4 0,-3 0 0,-3 3 0,0 6 0,3 3 0,3 5 0,5 1 0,2 0-8191</inkml:trace>
  <inkml:trace contextRef="#ctx0" brushRef="#br0" timeOffset="6761.03">1686 1168 24575,'-1'-4'0,"1"10"0,0-5 0,0-1 0,0 0 0,0 1 0,0-1 0,0 1 0,0-1 0,0 1 0,0-1 0,1 0 0,-1 1 0,0-1 0,0 0 0,1 1 0,-1-1 0,0 1 0,0-1 0,1 0 0,-1 1 0,0-1 0,1 0 0,-1 0 0,0 1 0,1-1 0,-1 0 0,1 0 0,-1 0 0,0 1 0,1-1 0,-1 0 0,1 0 0,-1 0 0,0 0 0,1 0 0,-1 0 0,1 0 0,-1 0 0,1 0 0,-1 0 0,1 0 0,-1 0 0,0 0 0,1 0 0,0-1 0,0 1 0,0 0 0,0-1 0,0 1 0,0-1 0,0 1 0,0-1 0,0 1 0,0-1 0,0 0 0,0 1 0,0-1 0,0 0 0,-1 0 0,1 0 0,0 0 0,-1 0 0,1 1 0,0-1 0,-1 0 0,1-1 0,-1 1 0,0 0 0,1 0 0,-1 0 0,0 0 0,1 0 0,-1 0 0,0 0 0,0-2 0,0 2 0,0 1 0,0-1 0,0 1 0,0-1 0,-1 0 0,1 1 0,0-1 0,0 1 0,0-1 0,-1 1 0,1-1 0,0 1 0,0 0 0,-1-1 0,1 1 0,0-1 0,-1 1 0,1-1 0,-1 1 0,1 0 0,-1-1 0,1 1 0,-1 0 0,0-1 0,0 1 0,0 0 0,0 0 0,1 0 0,-1 0 0,0 0 0,0 0 0,0 0 0,0 0 0,0 0 0,0 0 0,0 0 0,0 1 0,1-1 0,-1 0 0,0 1 0,0-1 0,0 1 0,0 0 0,-1 0-47,0 1-1,0 0 1,0-1 0,1 1-1,-1 0 1,1 0-1,-1 0 1,1 0 0,0 0-1,0 1 1,0-1-1,-1 4 1,0-2-702,-5 12-6077</inkml:trace>
  <inkml:trace contextRef="#ctx0" brushRef="#br0" timeOffset="7243.2">1044 1904 24575,'6'-1'0,"0"0"0,0-1 0,0 1 0,0-2 0,0 1 0,-1-1 0,1 1 0,-1-2 0,1 1 0,6-6 0,14-7 0,61-27 0,1 4 0,99-28 0,23-10 0,-188 65 0,-19 9 0,-12 6 0,-2 3-455,-1 0 0,-15 13 0,10-7-6371</inkml:trace>
  <inkml:trace contextRef="#ctx0" brushRef="#br0" timeOffset="7576.82">1182 1942 24575,'-4'2'0,"1"0"0,-1 0 0,1 0 0,0 1 0,-1-1 0,1 1 0,-3 3 0,6-2 0,5-4 0,9-4 0,92-52 0,-13 5 0,245-86-1365,-329 134-5461</inkml:trace>
  <inkml:trace contextRef="#ctx0" brushRef="#br0" timeOffset="9613.07">2165 134 24575,'40'-28'0,"-28"18"0,1 1 0,0 0 0,1 1 0,25-11 0,-38 18 0,0 1 0,0-1 0,0 1 0,0 0 0,0-1 0,0 1 0,0 0 0,0 0 0,0 0 0,0 0 0,0 0 0,0 0 0,0 0 0,0 0 0,0 0 0,0 0 0,0 1 0,0-1 0,0 0 0,0 1 0,0-1 0,0 1 0,0-1 0,0 1 0,0-1 0,0 1 0,-1 0 0,1-1 0,0 1 0,0 0 0,-1 0 0,1-1 0,0 1 0,-1 0 0,1 0 0,-1 0 0,1 0 0,-1 0 0,1 0 0,-1 0 0,0 0 0,0 0 0,1 0 0,-1 1 0,1 8 0,0 0 0,0-1 0,-1 1 0,-1 11 0,0 3 0,6 29 0,20 96 0,27 50 0,-4-17 0,-26-86 0,11 120 0,-33-215 0,1 0 0,-1 1 0,0-1 0,0 0 0,0 0 0,1 1 0,-1-1 0,-1 0 0,1 1 0,0-1 0,0 0 0,0 0 0,-1 1 0,1-1 0,0 0 0,-1 0 0,1 0 0,-1 0 0,0 1 0,1-1 0,-1 0 0,0 0 0,0 0 0,0 0 0,1 0 0,-1-1 0,0 1 0,-2 1 0,1-2 0,0 1 0,-1-1 0,1 0 0,0 0 0,-1-1 0,1 1 0,0 0 0,0-1 0,-1 1 0,1-1 0,0 0 0,0 0 0,0 0 0,0 0 0,-3-1 0,-7-5 0,-1 1 0,1 0 0,-1 1 0,-1 1 0,1 0 0,-1 0 0,-22-2 0,35 6-91,0 0 62,1 1 0,0-1 0,0 0 0,-1 0 0,1 0 0,0 0 0,0 0 0,-1 0 0,1 0 0,0 0 0,-1 0 0,1 0 0,0 0 0,0 0 0,-1 0 0,1-1 0,0 1 1,0 0-1,-1 0 0,1 0 0,0 0 0,0 0 0,0 0 0,-1-1 0,1 1 0,0 0 0,0 0 0,0 0 0,-1 0 0,1-1 0,0 1 0,0 0 0,0 0 0,0-1 0,0 1 1,0 0-1,-1 0 0,1-1 0,0 1 0,0 0 0,0 0 0,0-1 0,0 1 0,2-7-6797</inkml:trace>
</inkml:ink>
</file>

<file path=xl/ink/ink10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1:13:00.490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0 139 24575,'0'1'0,"3"1"0,1-3 0,5-1 0,4-2 0,3 0 0,2 0 0,-1-2 0,0 1 0,-2 1 0,-2 0 0,-5-1-8191</inkml:trace>
  <inkml:trace contextRef="#ctx0" brushRef="#br0" timeOffset="412.97">76 1 24575,'0'-1'0,"-1"1"0,1 0 0,0 0 0,0 0 0,0 0 0,0 0 0,-1 0 0,1 0 0,0 0 0,0 0 0,0 0 0,0 0 0,-1 0 0,1 0 0,0 0 0,0 0 0,0 0 0,0 0 0,0 1 0,-1-1 0,1 0 0,0 0 0,0 0 0,0 0 0,0 0 0,0 0 0,-1 0 0,1 0 0,0 1 0,0-1 0,0 0 0,0 0 0,0 0 0,0 0 0,0 0 0,0 1 0,0-1 0,0 0 0,-1 0 0,1 0 0,0 0 0,0 1 0,0-1 0,0 0 0,0 0 0,0 0 0,0 1 0,7 7 0,10 7 0,17-1 0,-23-11 0,0 2 0,-1-1 0,12 7 0,-20-9 0,0-1 0,0 0 0,-1 1 0,1-1 0,0 1 0,0-1 0,-1 1 0,1 0 0,-1 0 0,1-1 0,-1 1 0,0 0 0,0 1 0,0-1 0,0 0 0,0 0 0,0 0 0,-1 0 0,1 1 0,0 2 0,-2-2-97,1 0-1,-1 0 1,1-1-1,-1 1 1,0 0-1,0-1 1,0 1-1,0-1 1,0 1-1,-1-1 1,1 1-1,-1-1 0,-2 3 1,-6 8-6729</inkml:trace>
</inkml:ink>
</file>

<file path=xl/ink/ink10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1:13:06.316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0 107 24575,'17'-24'0,"-10"16"0,-1 0 0,0 0 0,-1-1 0,0 1 0,-1-1 0,0-1 0,5-12 0,-9 58 0,4 37 0,-2-51 0,0 12 0,1-4 0,-3 56 0,0-85 0,0 1 0,0-1 0,0 1 0,0-1 0,0 1 0,0-1 0,-1 0 0,1 1 0,-1-1 0,1 0 0,-1 1 0,0-1 0,1 0 0,-1 1 0,0-1 0,0 0 0,0 0 0,0 0 0,0 0 0,0 0 0,0 0 0,0 0 0,0 0 0,0 0 0,-1-1 0,1 1 0,-2 0 0,2-1 0,-1 0 0,0 0 0,1 0 0,-1 0 0,1 0 0,-1 0 0,0-1 0,1 1 0,-1-1 0,1 1 0,0-1 0,-1 0 0,1 1 0,-1-1 0,1 0 0,0 0 0,-1 0 0,1 0 0,0 0 0,0 0 0,0 0 0,0-1 0,0 1 0,-1-2 0,1 2 0,0 0 0,1 0 0,-1 1 0,0-1 0,1 0 0,-1 0 0,1 0 0,-1 0 0,1 0 0,-1 0 0,1 0 0,0 0 0,0 0 0,-1 0 0,1 0 0,0-1 0,0 1 0,0 0 0,0 0 0,0 0 0,0 0 0,0 0 0,1-2 0,0 2 0,0 0 0,-1 1 0,1-1 0,0 0 0,0 0 0,0 0 0,0 0 0,0 1 0,0-1 0,0 0 0,0 1 0,0-1 0,0 1 0,0 0 0,1-1 0,-1 1 0,2-1 0,7 0 0,0 0 0,1 0 0,18 1 0,-23 1 0,52 0-1365,-42-1-5461</inkml:trace>
  <inkml:trace contextRef="#ctx0" brushRef="#br0" timeOffset="659.79">296 32 24575,'0'3'0,"0"6"0,0 0 0,1 1 0,0-1 0,4 18 0,-4-25 0,-1 0 0,1 0 0,0 1 0,0-1 0,0 0 0,0 0 0,0 0 0,0 0 0,1 0 0,-1 0 0,1-1 0,-1 1 0,1 0 0,0-1 0,0 1 0,-1-1 0,1 0 0,0 1 0,0-1 0,1 0 0,-1 0 0,0-1 0,0 1 0,0 0 0,1-1 0,-1 1 0,4 0 0,-4-1 0,1 0 0,-1-1 0,0 1 0,0 0 0,0-1 0,1 1 0,-1-1 0,0 0 0,0 1 0,0-1 0,0 0 0,0 0 0,0 0 0,-1-1 0,1 1 0,3-3 0,-1-1 0,0 1 0,0-1 0,0 1 0,-1-1 0,5-10 0,-2 3 0,-1 0 0,7-23 0,-12 34 0,-3 19 0,0-1 0,-2 0 0,0 0 0,-1 0 0,-1-1 0,0 0 0,-16 25 0,23-40 0,-1 0 0,0 0 0,0 0 0,0 0 0,0 0 0,-1-1 0,1 1 0,0 0 0,0 0 0,0-1 0,-3 2 0,4-2 0,0 0 0,-1 0 0,1 0 0,-1 0 0,1 0 0,0 0 0,-1 0 0,1 0 0,-1 0 0,1 0 0,-1 0 0,1 0 0,0 0 0,-1 0 0,1 0 0,-1 0 0,1 0 0,0 0 0,-1 0 0,1-1 0,-1 1 0,1 0 0,0 0 0,-1 0 0,1-1 0,0 1 0,0 0 0,-1-1 0,1 1 0,0 0 0,-1-1 0,1 1 0,0 0 0,0-1 0,0 1 0,-1 0 0,1-1 0,0 1 0,0-1 0,0 0 0,11 10 0,-7-1 0,0 0 0,0 0 0,-1 0 0,0 0 0,-1 1 0,0-1 0,2 12 0,3 61 0,-7-66-119,0-8 169,0-1 0,0 1 0,1 0 1,2 11-1,-3-17-84,0 0 0,0-1 0,1 1 0,-1 0 0,0 0 0,1 0 0,-1-1 0,1 1 0,-1 0 0,1-1 0,-1 1 0,1 0 0,-1-1 0,1 1-1,-1-1 1,1 1 0,0-1 0,0 1 0,-1-1 0,1 1 0,0-1 0,0 0 0,-1 1 0,1-1 0,0 0 0,0 0 0,0 1 0,-1-1 0,1 0 0,0 0 0,0 0 0,0 0 0,0 0 0,-1 0 0,1-1 0,0 1 0,0 0 0,0 0 0,0 0 0,-1-1 0,1 1 0,0 0 0,1-2 0,10-4-6792</inkml:trace>
  <inkml:trace contextRef="#ctx0" brushRef="#br0" timeOffset="1046.49">554 239 24575,'1'1'0,"-1"-1"0,0 1 0,1-1 0,-1 0 0,1 1 0,-1-1 0,0 0 0,1 1 0,-1-1 0,1 0 0,-1 0 0,1 1 0,-1-1 0,1 0 0,-1 0 0,1 0 0,-1 0 0,1 0 0,-1 0 0,1 0 0,-1 0 0,1 0 0,-1 0 0,1 0 0,-1 0 0,1 0 0,0 0 0,-1 0 0,1-1 0,17-2 0,-16 2 0,0-1 0,1 1 0,-1-1 0,0 1 0,0-1 0,0 0 0,0 0 0,0 0 0,0 0 0,2-4 0,-3 5 0,-1 1 0,1-1 0,-1 0 0,1 1 0,-1-1 0,1 0 0,-1 0 0,0 1 0,1-1 0,-1 0 0,0 0 0,0 0 0,1 1 0,-1-1 0,0 0 0,0 0 0,0 0 0,0 0 0,0 1 0,0-1 0,0 0 0,-1 0 0,1 0 0,0 0 0,0 1 0,-1-1 0,1 0 0,0 0 0,-1 0 0,1 1 0,-1-1 0,1 0 0,-1 1 0,1-1 0,-1 0 0,-1 0 0,2 0 0,-1 1 0,0 0 0,0 0 0,0-1 0,0 1 0,0 0 0,0 0 0,0 0 0,0 0 0,1 0 0,-1 0 0,0 0 0,0 0 0,0 1 0,0-1 0,0 0 0,0 0 0,0 1 0,1-1 0,-1 0 0,0 1 0,0-1 0,0 1 0,1 0 0,-1-1 0,0 1 0,1-1 0,-1 1 0,0 0 0,1-1 0,-1 1 0,1 0 0,-1 0 0,1 0 0,-1-1 0,0 3 0,-1 1 0,0 0 0,0 0 0,0 1 0,1-1 0,-3 10 0,4-13 4,-1 1-1,1 0 1,0 0-1,0-1 1,0 1-1,1 0 1,-1 0-1,0 0 1,1-1-1,-1 1 1,1 0 0,-1-1-1,1 1 1,0 0-1,0-1 1,0 1-1,0-1 1,0 0-1,0 1 1,0-1-1,0 0 1,1 1-1,-1-1 1,0 0-1,1 0 1,-1 0-1,1 0 1,-1 0-1,1 0 1,0-1-1,-1 1 1,1-1-1,3 2 1,0-1-128,0 0 0,0 0 1,0-1-1,0 1 0,-1-1 0,1 0 1,0 0-1,0-1 0,0 0 0,0 0 1,6-1-1,8-6-6702</inkml:trace>
  <inkml:trace contextRef="#ctx0" brushRef="#br0" timeOffset="1499.76">806 145 24575,'1'-1'0,"-1"1"0,0-1 0,0 0 0,0 1 0,0-1 0,0 0 0,0 1 0,0-1 0,-1 0 0,1 1 0,0-1 0,0 0 0,0 1 0,-1-1 0,1 0 0,0 1 0,-1-1 0,1 1 0,0-1 0,-1 0 0,1 1 0,-1-1 0,1 1 0,-1 0 0,1-1 0,-1 1 0,0-1 0,1 1 0,-1 0 0,1-1 0,-1 1 0,0 0 0,1 0 0,-1-1 0,0 1 0,1 0 0,-1 0 0,0 0 0,1 0 0,-1 0 0,0 0 0,1 0 0,-1 0 0,0 0 0,0 0 0,1 0 0,-1 1 0,0-1 0,1 0 0,-1 0 0,0 1 0,-2 0 0,0 0 0,0 1 0,0-1 0,0 1 0,0 0 0,1 0 0,-1 0 0,1 0 0,-4 4 0,3-3 0,1 1 0,0-1 0,-1 1 0,2 0 0,-1 0 0,0 0 0,1 0 0,0 0 0,0 0 0,-1 8 0,2-11 0,0 1 0,-1-1 0,1 1 0,0 0 0,1-1 0,-1 1 0,0-1 0,0 1 0,1-1 0,-1 1 0,1 0 0,-1-1 0,1 0 0,0 1 0,-1-1 0,1 1 0,0-1 0,0 0 0,0 0 0,0 1 0,0-1 0,0 0 0,1 0 0,-1 0 0,0 0 0,0 0 0,1 0 0,-1-1 0,1 1 0,-1 0 0,2 0 0,-1-1 0,-1 0 0,0 1 0,0-1 0,0 0 0,0 0 0,0 0 0,1 0 0,-1-1 0,0 1 0,0 0 0,0 0 0,0-1 0,0 1 0,0 0 0,0-1 0,0 1 0,0-1 0,0 0 0,0 1 0,0-1 0,0 0 0,0 1 0,0-1 0,0 0 0,-1 0 0,1 0 0,0 0 0,-1 0 0,1 0 0,0 0 0,-1 0 0,1-1 0,11-32 0,-12 32 0,0 8-65,0-1 0,0 1 0,0-1 0,1 1 0,0-1 0,0 1 0,0-1 0,1 0 0,-1 0 0,1 0 0,1 1 0,-1-2 0,1 1 0,0 0 0,0 0 0,0-1 0,0 0 0,1 0 0,0 0 0,8 7 0,1-3-6761</inkml:trace>
  <inkml:trace contextRef="#ctx0" brushRef="#br0" timeOffset="1883.97">882 120 24575,'0'-1'0,"1"1"0,-1-1 0,0 0 0,0 1 0,1-1 0,-1 1 0,0-1 0,1 1 0,-1-1 0,1 1 0,-1-1 0,0 1 0,1-1 0,-1 1 0,1 0 0,-1-1 0,1 1 0,0 0 0,-1-1 0,1 1 0,-1 0 0,1 0 0,-1 0 0,1-1 0,0 1 0,-1 0 0,1 0 0,0 0 0,-1 0 0,1 0 0,-1 0 0,2 1 0,22 2 0,-19 0 0,1 1 0,0 0 0,-1 0 0,1 0 0,-1 1 0,-1 0 0,1 0 0,0 0 0,-1 1 0,0-1 0,-1 1 0,1 0 0,-1 0 0,0 0 0,-1 1 0,1-1 0,-1 0 0,0 1 0,-1 0 0,1 8 0,-2-14 0,0 0 0,0 1 0,0-1 0,0 1 0,-1-1 0,1 0 0,0 1 0,-1-1 0,0 0 0,1 1 0,-1-1 0,0 0 0,1 0 0,-1 0 0,0 0 0,0 0 0,-1 2 0,2-3 0,-1 0 0,1 0 0,-1 1 0,1-1 0,-1 0 0,1 0 0,-1 0 0,1 1 0,-1-1 0,1 0 0,-1 0 0,1 0 0,-1 0 0,1 0 0,-1 0 0,1 0 0,-1 0 0,1 0 0,-1 0 0,1 0 0,-1-1 0,1 1 0,-1 0 0,1 0 0,-1 0 0,1-1 0,-1 1 0,1 0 0,-1-1 0,1 1 0,0 0 0,-1-1 0,1 1 0,0 0 0,-1-1 0,1 1 0,0-1 0,-1 1 0,1-1 0,0 1 0,0-1 0,0 1 0,-1-1 0,1 1 0,0-1 0,0 1 0,0-2 0,-1-2 0,0 0 0,0-1 0,0 1 0,0-1 0,1 1 0,0-1 0,0 0 0,0 1 0,1-1 0,-1 1 0,1-1 0,0 1 0,1-1 0,1-4 0,2-4 0,0 1 0,1 0 0,12-19 0,-13 24 20,0-1 0,1 1 0,0 0 0,1 0 0,6-5 0,-11 10-79,0 1-1,0-1 1,0 1-1,0-1 1,0 1 0,0 0-1,0 0 1,0 0-1,0 0 1,1 0 0,-1 1-1,0-1 1,1 0-1,-1 1 1,0 0 0,1 0-1,-1 0 1,1 0-1,-1 0 1,0 0 0,1 0-1,-1 1 1,0-1-1,4 2 1</inkml:trace>
</inkml:ink>
</file>

<file path=xl/ink/ink10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1:13:09.265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2 158 24575,'-2'0'0,"3"0"0,4-1 0,3-1 0,4-1 0,4-1 0,2-2 0,1 1 0,-1 0 0,-4 2-8191</inkml:trace>
  <inkml:trace contextRef="#ctx0" brushRef="#br0" timeOffset="231.08">21 233 24575,'0'2'0,"2"-1"0,1 0 0,3-1 0,3 0 0,2-3 0,2-1 0,1-3 0,0 0 0,1-1 0,-4-1 0,-2 0-8191</inkml:trace>
  <inkml:trace contextRef="#ctx0" brushRef="#br0" timeOffset="683.65">21 0 24575,'11'1'0,"-1"0"0,1 0 0,-1 1 0,1 0 0,-1 1 0,0 0 0,0 1 0,0 0 0,16 9 0,-20-9 0,1 0 0,-1 0 0,0 1 0,0 0 0,0 0 0,-1 0 0,0 1 0,0-1 0,0 1 0,-1 1 0,0-1 0,0 0 0,0 1 0,3 9 0,-6-12 7,0-1 0,-1 0 0,1 1 0,-1-1 0,1 1 1,-1-1-1,0 1 0,-1-1 0,1 1 0,0-1 0,-1 0 0,0 1 0,0-1 0,0 0 0,0 1 0,-4 5 0,1-2-255,-1 1 1,0-1-1,0 0 1,-1-1-1,-10 10 1,10-10-6579</inkml:trace>
</inkml:ink>
</file>

<file path=xl/ink/ink10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1:13:12.782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0 133 24575,'0'0'0,"0"1"0,0-1 0,0 0 0,0 1 0,0-1 0,0 0 0,0 1 0,1-1 0,-1 0 0,0 1 0,0-1 0,0 1 0,0-1 0,0 0 0,1 0 0,-1 1 0,0-1 0,0 0 0,0 1 0,1-1 0,-1 0 0,0 0 0,1 1 0,-1-1 0,0 0 0,0 0 0,1 0 0,-1 1 0,0-1 0,1 0 0,-1 0 0,0 0 0,1 0 0,-1 0 0,1 0 0,-1 0 0,0 0 0,1 0 0,-1 0 0,0 0 0,1 0 0,-1 0 0,0 0 0,1 0 0,-1 0 0,1 0 0,-1 0 0,0 0 0,1-1 0,-1 1 0,0 0 0,0 0 0,1 0 0,-1-1 0,0 1 0,1 0 0,-1 0 0,0-1 0,20-14 0,-15 10 0,-1-1 0,0 1 0,0-1 0,0 0 0,-1 0 0,0-1 0,0 1 0,0-1 0,-1 1 0,0-1 0,2-11 0,-8 45 0,1 0 0,2 1 0,3 37 0,-1-33 0,1 26 0,0 44 0,-2-100 0,0 0 0,0-1 0,0 1 0,0 0 0,-1-1 0,1 1 0,-1-1 0,1 1 0,-1-1 0,0 1 0,0-1 0,1 1 0,-1-1 0,0 1 0,0-1 0,0 0 0,-1 0 0,1 1 0,0-1 0,0 0 0,-1 0 0,1 0 0,0-1 0,-1 1 0,1 0 0,-1 0 0,1-1 0,-1 1 0,0-1 0,1 1 0,-1-1 0,1 0 0,-1 1 0,0-1 0,1 0 0,-1 0 0,0 0 0,1-1 0,-1 1 0,0 0 0,1 0 0,-1-1 0,1 1 0,-1-1 0,0 0 0,1 1 0,-1-1 0,1 0 0,0 0 0,-1 0 0,1 0 0,0 0 0,0 0 0,-1 0 0,1-1 0,0 1 0,0 0 0,0-1 0,0 1 0,1 0 0,-1-1 0,-1-2 0,2 4 0,0-1 0,0 1 0,0 0 0,0-1 0,0 1 0,0 0 0,0-1 0,0 1 0,0 0 0,0-1 0,0 1 0,0 0 0,0 0 0,0-1 0,0 1 0,0 0 0,0-1 0,0 1 0,0 0 0,0-1 0,1 1 0,-1 0 0,0 0 0,0-1 0,0 1 0,1 0 0,-1 0 0,0-1 0,0 1 0,1 0 0,-1 0 0,0 0 0,0-1 0,1 1 0,-1 0 0,0 0 0,1 0 0,-1 0 0,0 0 0,1 0 0,-1-1 0,0 1 0,0 0 0,1 0 0,-1 0 0,0 0 0,1 0 0,-1 0 0,0 0 0,1 1 0,-1-1 0,0 0 0,1 0 0,-1 0 0,0 0 0,1 0 0,-1 1 0,25 4 0,-22-4 0,6 1-151,0-1-1,1-1 0,-1 1 0,0-2 1,0 1-1,0-1 0,0 0 1,15-5-1,-6 2-6674</inkml:trace>
  <inkml:trace contextRef="#ctx0" brushRef="#br0" timeOffset="301.08">372 32 24575,'-1'109'0,"2"147"0,-1-254-72,0 0 1,0 0-1,1 0 0,-1 0 0,0 0 0,1 0 0,-1 0 0,1 0 1,0 0-1,-1 0 0,1 0 0,0 0 0,0 0 0,1-1 0,-1 1 1,0 0-1,0-1 0,3 3 0,5 2-6754</inkml:trace>
  <inkml:trace contextRef="#ctx0" brushRef="#br0" timeOffset="944.04">555 277 24575,'0'-13'0,"-1"-26"0,1 37 0,0 1 0,0-1 0,-1 0 0,1 0 0,-1 1 0,0-1 0,1 0 0,-1 1 0,0-1 0,0 0 0,0 1 0,0 0 0,0-1 0,0 1 0,0-1 0,-1 1 0,-1-2 0,2 3 0,0 0 0,0-1 0,0 1 0,0 0 0,0 0 0,0 0 0,0 0 0,0 0 0,0 0 0,0 0 0,0 0 0,0 0 0,0 0 0,0 0 0,0 1 0,0-1 0,0 0 0,0 1 0,0-1 0,0 1 0,1-1 0,-1 1 0,0-1 0,0 1 0,0 0 0,1-1 0,-1 1 0,0 0 0,1 0 0,-1 0 0,0 1 0,-18 27 0,17-24 0,1-1 0,-1 0 0,1 1 0,0-1 0,0 1 0,0-1 0,1 1 0,0 5 0,0-8 0,0-1 0,0 0 0,0 0 0,0 0 0,0 1 0,1-1 0,-1 0 0,0 0 0,1 0 0,-1 1 0,1-1 0,-1 0 0,1 0 0,0 0 0,-1 0 0,1 0 0,0 0 0,0 0 0,0 0 0,0-1 0,-1 1 0,1 0 0,1 0 0,-1-1 0,0 1 0,0-1 0,0 1 0,0-1 0,0 1 0,0-1 0,1 1 0,-1-1 0,0 0 0,2 0 0,-1 0 0,-1 0 0,1 0 0,-1 0 0,1-1 0,-1 1 0,1 0 0,-1-1 0,1 1 0,-1-1 0,0 0 0,1 1 0,-1-1 0,0 0 0,0 0 0,0 0 0,1 0 0,-1 0 0,0 0 0,0 0 0,0 0 0,0-1 0,-1 1 0,1 0 0,0 0 0,0-1 0,-1 1 0,1-2 0,3-6 0,-2 1 0,1-1 0,1-12 0,-2 13 0,-2 10 0,1 0 0,-1 0 0,0 0 0,1 0 0,-1 0 0,1-1 0,0 1 0,0 0 0,0 0 0,0 0 0,0-1 0,0 1 0,0 0 0,0-1 0,1 1 0,-1-1 0,1 0 0,-1 1 0,1-1 0,0 0 0,1 1 0,3 3 0,1-1 0,0 0 0,-1 0 0,13 4 0,-17-7 0,0 0 0,0 0 0,0 0 0,0-1 0,0 1 0,0-1 0,0 0 0,0 1 0,1-1 0,-1 0 0,0 0 0,0-1 0,0 1 0,1 0 0,-1-1 0,0 1 0,0-1 0,0 0 0,0 0 0,0 1 0,0-1 0,0-1 0,0 1 0,0 0 0,-1 0 0,1-1 0,0 1 0,-1-1 0,1 1 0,-1-1 0,0 0 0,1 1 0,-1-1 0,0 0 0,0 0 0,0 0 0,0 0 0,0 0 0,-1 0 0,1-4 0,3-8 0,-1 0 0,-1-1 0,0 1 0,-1-28 0,-1 35 0,-1-68 0,1 58 0,-1 53 0,-5 82 0,0 19 0,7-129 110,-1-8-132,0 0 0,0 0 0,0 0 0,0 0 0,0 0 0,0 0 0,0 0 0,0 0 0,0-1 0,0 1 0,0 0 0,0 0 0,0 0 0,0 0 0,0 0 0,0 0 0,0 0 0,0 0 0,0 0 0,0 0 0,0 0 0,0 0 0,0-1 0,0 1 0,0 0 0,0 0 0,0 0 0,0 0 0,0 0 0,0 0 0,1 0 0,-1 0 0,0 0 0,0 0 0,0 0 0,0 0-1,0 0 1,0 0 0,0 0 0,0 0 0,0 0 0,0 0 0,0 0 0,0 0 0,0 0 0,1 0 0,-1 0 0,0 0 0,0 0 0,0 0 0,0 0 0,0 0 0,0 0 0,0 0 0,0 0 0,0 0 0,0 0 0,0 0 0,0 0 0,1 0 0,-1 0 0,0 0 0,0 0 0,0 0 0,0 0 0,0 0 0,3-8-6804</inkml:trace>
  <inkml:trace contextRef="#ctx0" brushRef="#br0" timeOffset="1293.04">819 120 24575,'0'2'0,"-1"-1"0,0 1 0,0 0 0,0-1 0,0 1 0,0-1 0,0 1 0,0-1 0,0 1 0,-1-1 0,1 0 0,-1 0 0,1 1 0,-1-1 0,1 0 0,-4 1 0,3 0 0,0-1 0,-1 0 0,1 1 0,-1-1 0,0 0 0,1 0 0,-1 0 0,0 0 0,0-1 0,-3 1 0,6-1 0,0 0 0,-1 1 0,1-1 0,0 0 0,0 0 0,0 1 0,-1-1 0,1 0 0,0 0 0,0 1 0,0-1 0,-1 0 0,1 1 0,0-1 0,0 0 0,0 1 0,0-1 0,0 0 0,0 1 0,0-1 0,0 0 0,0 1 0,0-1 0,0 0 0,0 1 0,0-1 0,0 0 0,0 1 0,0-1 0,0 0 0,1 1 0,-1-1 0,0 0 0,0 1 0,0-1 0,0 0 0,1 0 0,-1 1 0,0-1 0,1 0 0,9 23 0,-9-20 0,6 12 0,1 0 0,19 26 0,-24-37 0,0 0 0,1 0 0,-1 0 0,1 0 0,0-1 0,0 1 0,1-1 0,-1 0 0,1 0 0,-1-1 0,1 1 0,0-1 0,6 2 0,-9-3 5,0-1-1,-1 0 1,1 0-1,0 0 1,0 0-1,0 0 1,-1 0-1,1 0 1,0-1-1,0 1 1,0 0-1,-1-1 1,1 0-1,0 1 1,-1-1-1,1 0 1,0 0-1,-1 0 1,1 0-1,-1 0 1,1 0 0,-1-1-1,0 1 1,0 0-1,2-2 1,0-2-253,1-1 1,-1 1 0,0 0 0,0-1 0,3-11 0,3-11-6579</inkml:trace>
  <inkml:trace contextRef="#ctx0" brushRef="#br0" timeOffset="1693.89">1002 0 24575,'-21'156'0,"21"-153"0,-5 100 0,5-103 0,0-1 0,0 1 0,0 0 0,0 0 0,0 0 0,0-1 0,1 1 0,-1 0 0,0 0 0,0 0 0,0-1 0,0 1 0,0 0 0,1 0 0,-1 0 0,0 0 0,0 0 0,0-1 0,0 1 0,1 0 0,-1 0 0,0 0 0,0 0 0,0 0 0,1 0 0,-1 0 0,0 0 0,0 0 0,1 0 0,-1 0 0,0 0 0,0 0 0,0 0 0,1 0 0,-1 0 0,0 0 0,0 0 0,1 0 0,-1 0 0,0 0 0,0 0 0,0 0 0,1 0 0,-1 0 0,0 1 0,0-1 0,0 0 0,0 0 0,1 0 0,-1 0 0,0 0 0,0 1 0,0-1 0,0 0 0,0 0 0,1 0 0,-1 1 0,0-1 0,0 0 0,0 0 0,0 0 0,0 1 0,0-1 0,0 0 0,0 0 0,0 1 0,0-1 0,0 0 0,0 1 0,15-19 0,-12 15 0,6-9 0,25-27 0,-32 37 0,0 0 0,0 0 0,0 0 0,0 0 0,1 1 0,-1-1 0,0 1 0,1-1 0,0 1 0,-1 0 0,1 0 0,0 0 0,-1 0 0,4 0 0,-5 1 0,0 0 0,-1 0 0,1 0 0,0 0 0,0 0 0,-1 1 0,1-1 0,-1 0 0,1 0 0,0 0 0,-1 1 0,1-1 0,-1 0 0,1 1 0,0-1 0,-1 1 0,1-1 0,-1 1 0,1-1 0,-1 1 0,0-1 0,1 1 0,-1-1 0,1 2 0,4 19 0,-8 22 0,-1-29-1365,-1-3-5461</inkml:trace>
</inkml:ink>
</file>

<file path=xl/ink/ink1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1:13:24.449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1052 545 24575,'-4'-9'0,"-1"12"0,1 15 0,10 88 0,2 62 0,-8-159-114,0-3 164,0 0-1,0 1 1,0-1-1,3 10 1,-3-15-93,0 0 0,0-1 1,1 1-1,-1 0 0,0 0 0,1 0 0,-1 0 0,1 0 1,-1 0-1,1 0 0,0 0 0,-1-1 0,1 1 0,0 0 1,-1-1-1,1 1 0,0 0 0,0-1 0,0 1 0,-1-1 1,1 1-1,0-1 0,0 1 0,0-1 0,0 0 0,0 1 1,0-1-1,0 0 0,0 0 0,0 0 0,0 0 0,0 0 1,0 0-1,1 0 0,7-2-6783</inkml:trace>
  <inkml:trace contextRef="#ctx0" brushRef="#br0" timeOffset="281.98">1229 860 24575,'0'2'0,"0"3"0,-1 3 0,-1 1 0,1 3 0,-3 0 0,-1 1 0,0 1 0,3-1 0,1-8 0,4-8 0</inkml:trace>
  <inkml:trace contextRef="#ctx0" brushRef="#br0" timeOffset="605.79">1393 469 24575,'-13'220'0,"8"-150"0,5-67-102,-1 17 337,1-20-266,0 0 0,0 1-1,0-1 1,0 0 0,0 1 0,0-1 0,0 0-1,0 1 1,1-1 0,-1 0 0,0 1-1,0-1 1,0 0 0,0 0 0,0 1 0,0-1-1,1 0 1,-1 1 0,0-1 0,0 0 0,0 0-1,1 1 1,-1-1 0,0 0 0,0 0 0,1 0-1,-1 1 1,0-1 0,1 0 0,-1 0 0,0 0-1,0 0 1,1 0 0,-1 0 0,0 1-1,1-1 1,-1 0 0,0 0 0,1 0 0,-1 0-1,0 0 1,1 0 0,-1 0 0,0-1 0,1 1-1,-1 0 1,1 0 0</inkml:trace>
  <inkml:trace contextRef="#ctx0" brushRef="#br0" timeOffset="-869.78">39 456 24575,'1'-2'0,"1"0"0,-1 0 0,1 0 0,0 0 0,0 0 0,0 0 0,0 1 0,0-1 0,1 1 0,-1-1 0,0 1 0,1 0 0,-1 0 0,1 0 0,4-1 0,-6 2 0,-1-1 0,1 1 0,0 0 0,0 0 0,0 0 0,-1-1 0,1 1 0,0 0 0,0 0 0,0 0 0,-1 0 0,1 1 0,0-1 0,0 0 0,-1 0 0,1 0 0,0 1 0,0-1 0,-1 0 0,1 1 0,0-1 0,-1 1 0,1-1 0,0 1 0,-1-1 0,1 1 0,-1-1 0,1 1 0,-1-1 0,1 1 0,-1 0 0,1-1 0,-1 1 0,1 0 0,-1-1 0,0 1 0,0 0 0,1 0 0,-1-1 0,0 1 0,0 0 0,0 0 0,0 0 0,0-1 0,0 1 0,0 0 0,0 0 0,0 0 0,0-1 0,0 1 0,0 0 0,-1 0 0,1-1 0,0 1 0,-1 1 0,-2 8 0,-1 1 0,0-1 0,0 0 0,-1 0 0,0-1 0,-8 11 0,7-11 0,0 0 0,1 0 0,0 0 0,1 1 0,0 0 0,-4 15 0,8-24 0,0-1 0,0 1 0,-1-1 0,1 1 0,0-1 0,0 1 0,0-1 0,0 1 0,0-1 0,0 1 0,0-1 0,0 1 0,1-1 0,-1 1 0,0-1 0,0 1 0,0-1 0,0 1 0,1-1 0,-1 1 0,0-1 0,1 1 0,-1-1 0,0 0 0,1 1 0,-1-1 0,0 1 0,1-1 0,-1 0 0,1 0 0,0 1 0,0 0 0,1-1 0,-1 0 0,1 0 0,-1 1 0,0-1 0,1 0 0,-1 0 0,1 0 0,-1-1 0,1 1 0,1 0 0,36-14 0,-30 10 20,0 0 0,0-1 0,-1 0 0,1-1 0,11-10 0,-18 14-75,0 0 0,0 0 0,0 1 0,-1-2 0,1 1 0,-1 0 0,1 0 0,-1 0 0,0-1 0,0 1 0,0 0 0,0-1 0,0 1 0,0-1 0,-1 1 0,1-1 0,-1 0 0,0 1 0,0-1 0,0 1 0,0-1 0,0 0 0,-1 1 0,1-1 0,-1 1 0,-1-5 0,-6-11-6771</inkml:trace>
  <inkml:trace contextRef="#ctx0" brushRef="#br0" timeOffset="-620.26">1 356 24575,'0'-1'0,"0"0"0,0 0 0,1 0 0,-1 0 0,1 1 0,-1-1 0,0 0 0,1 0 0,0 1 0,-1-1 0,1 0 0,-1 0 0,1 1 0,0-1 0,-1 1 0,1-1 0,0 1 0,0-1 0,0 1 0,-1-1 0,1 1 0,0 0 0,0-1 0,0 1 0,0 0 0,1 0 0,27-5 0,-14 4 0,0 1 0,0 1 0,-1 0 0,1 1 0,0 0 0,-1 2 0,1 0 0,-1 0 0,0 1 0,0 1 0,-1 0 0,1 1 0,17 12 0,-22-12 0,1 0 0,-1 0 0,0 1 0,-1 1 0,1-1 0,-2 1 0,1 1 0,-1 0 0,-1 0 0,0 0 0,0 0 0,-1 1 0,0 0 0,-1 0 0,-1 0 0,1 1 0,1 14 0,-3-2 0,-2 0 0,0 1 0,-2-1 0,-1 0 0,-6 30 0,-4 24 0,13-76-65,-1-1 0,1 1 0,0-1 0,0 1 0,0-1 0,0 0 0,0 1 0,0-1 0,0 1 0,0-1 0,1 1 0,-1-1 0,0 0 0,1 1 0,-1-1 0,1 0 0,0 1 0,-1-1 0,1 0 0,1 2 0,6 0-6761</inkml:trace>
  <inkml:trace contextRef="#ctx0" brushRef="#br0" timeOffset="1275.15">1626 507 24575,'-1'3'0,"0"0"0,-1 0 0,1 0 0,-1 0 0,1 0 0,-1 0 0,0 0 0,-3 3 0,4-5 0,0 0 0,1 0 0,-1-1 0,1 1 0,-1 0 0,0 0 0,0 0 0,0-1 0,1 1 0,-1 0 0,0-1 0,0 1 0,0-1 0,0 1 0,0-1 0,0 0 0,0 1 0,0-1 0,0 0 0,0 0 0,0 1 0,0-1 0,0 0 0,0 0 0,-1 0 0,1 0 0,0-1 0,0 1 0,0 0 0,0 0 0,0-1 0,0 1 0,0 0 0,0-1 0,0 1 0,0-1 0,-1 0 0,1-1 0,0 0 0,0 1 0,1-1 0,-1 0 0,0 0 0,1 1 0,-1-1 0,1 0 0,0 0 0,-1 0 0,1 0 0,0 1 0,0-1 0,0 0 0,0 0 0,1 0 0,-1 0 0,1 1 0,-1-1 0,1 0 0,-1 0 0,1 1 0,0-1 0,0 0 0,0 1 0,0-1 0,1-1 0,-1 2 0,-1 0 0,0 0 0,1 0 0,-1 0 0,1 0 0,0 0 0,-1 1 0,1-1 0,0 0 0,-1 0 0,1 1 0,0-1 0,0 0 0,0 1 0,0-1 0,0 1 0,-1-1 0,1 1 0,0-1 0,0 1 0,0 0 0,0 0 0,0-1 0,0 1 0,0 0 0,1 0 0,-1 0 0,0 0 0,0 0 0,0 0 0,0 0 0,0 1 0,0-1 0,0 0 0,0 0 0,0 1 0,0-1 0,0 1 0,0-1 0,-1 1 0,1-1 0,0 1 0,0 0 0,0-1 0,-1 1 0,1 0 0,0-1 0,0 1 0,-1 0 0,1 1 0,3 4 0,-1 1 0,0-1 0,0 1 0,-1 0 0,0 0 0,0 0 0,-1 0 0,0 0 0,0 0 0,0 0 0,-1 1 0,0-1 0,-1 0 0,1 0 0,-2 0 0,1 1 0,-1-1 0,0-1 0,0 1 0,-1 0 0,1 0 0,-2-1 0,1 0 0,-7 10 0,7-13 0,0 0 0,1-1 0,-1 1 0,-1-1 0,1 0 0,0 0 0,0 0 0,-1 0 0,0 0 0,1-1 0,-1 0 0,-6 2 0,9-3 0,1 0 0,-1 0 0,0 0 0,0 0 0,0 0 0,0 0 0,0 0 0,1 0 0,-1 0 0,0 0 0,0 0 0,0-1 0,1 1 0,-1 0 0,0-1 0,0 1 0,1-1 0,-1 1 0,0-1 0,1 1 0,-1-1 0,-1 0 0,1-1 0,1 1 0,-1-1 0,1 0 0,-1 1 0,1-1 0,-1 1 0,1-1 0,0 0 0,0 1 0,0-1 0,0 0 0,0 1 0,0-1 0,0 0 0,0 1 0,2-3 0,-2 1 0,0 1 0,1 0 0,-1 0 0,1 0 0,-1 0 0,1 0 0,0 0 0,0 0 0,0 0 0,0 0 0,1 0 0,-1 0 0,0 0 0,1 1 0,-1-1 0,1 0 0,0 1 0,-1 0 0,1-1 0,0 1 0,0 0 0,0 0 0,0 0 0,0 0 0,0 0 0,4-1 0,-3 2 0,0 0 0,-1 0 0,1 0 0,0 1 0,0-1 0,-1 1 0,1-1 0,0 1 0,-1 0 0,1 0 0,0 0 0,-1 0 0,1 1 0,-1-1 0,0 1 0,1-1 0,-1 1 0,0 0 0,0 0 0,0 0 0,1 2 0,4 5 0,0 1 0,-1 0 0,0 0 0,-1 0 0,8 20 0,5 11 0,-13-33-1365,0-2-5461</inkml:trace>
  <inkml:trace contextRef="#ctx0" brushRef="#br0" timeOffset="1439.99">1802 734 24575,'-1'3'0,"0"2"0,-1 3 0,-1 3 0,0 0 0,-1 1 0,3-3 0</inkml:trace>
  <inkml:trace contextRef="#ctx0" brushRef="#br0" timeOffset="1831.88">1935 494 24575,'-2'-3'0,"-3"11"0,-2 16 0,6-19 0,-1 10 0,0 0 0,-1 19 0,3-32 0,0 0 0,0 1 0,0-1 0,0 0 0,0 0 0,0 1 0,1-1 0,-1 0 0,1 1 0,0-1 0,0 0 0,-1 0 0,1 0 0,0 0 0,1 0 0,-1 0 0,0 0 0,1 0 0,-1 0 0,1-1 0,-1 1 0,1 0 0,2 1 0,-2-2 0,0-1 0,0 1 0,0-1 0,0 1 0,0-1 0,0 0 0,1 0 0,-1 1 0,0-2 0,0 1 0,0 0 0,0 0 0,0-1 0,0 1 0,0-1 0,0 1 0,0-1 0,0 0 0,0 0 0,-1 0 0,1 0 0,0 0 0,0 0 0,-1-1 0,1 1 0,-1 0 0,1-1 0,1-2 0,0 1 0,0-1 0,-1 1 0,1-1 0,-1 1 0,0-1 0,0 0 0,-1 0 0,1 0 0,-1 0 0,0 0 0,0 0 0,0-1 0,0-4 0,-1 2 0,-1 1 0,0-1 0,0 1 0,0 0 0,-1-1 0,0 1 0,0 0 0,-1 0 0,1 0 0,-6-7 0,7 11 0,0 1 0,0-1 0,0 1 0,0-1 0,0 1 0,0 0 0,0-1 0,0 1 0,-1 0 0,1 0 0,0 0 0,-1 0 0,1 0 0,-1 0 0,0 0 0,1 0 0,-1 1 0,1-1 0,-1 1 0,0-1 0,0 1 0,1 0 0,-1-1 0,0 1 0,0 0 0,1 0 0,-1 0 0,0 1 0,0-1 0,1 0 0,-1 1 0,0-1 0,1 1 0,-1-1 0,0 1 0,1 0 0,-1 0 0,1-1 0,-1 1 0,1 0 0,0 1 0,-3 1 0,4-3-41,-1 0 0,0 1-1,0-1 1,1 1-1,-1-1 1,1 1 0,-1 0-1,0-1 1,1 1 0,-1 0-1,1-1 1,-1 1-1,1 0 1,0-1 0,-1 1-1,1 0 1,0 0 0,-1 0-1,1-1 1,0 1-1,0 0 1,0 0 0,0 0-1,0 0 1,0 0 0,0-1-1,0 1 1,0 0-1,0 0 1,0 0 0,0 0-1,1 1 1</inkml:trace>
  <inkml:trace contextRef="#ctx0" brushRef="#br0" timeOffset="2590.99">2224 419 24575,'0'-1'0,"0"1"0,0 0 0,0-1 0,0 1 0,0 0 0,-1 0 0,1-1 0,0 1 0,0 0 0,0 0 0,0-1 0,-1 1 0,1 0 0,0 0 0,0 0 0,-1-1 0,1 1 0,0 0 0,0 0 0,-1 0 0,1 0 0,0 0 0,0-1 0,-1 1 0,1 0 0,0 0 0,-1 0 0,1 0 0,0 0 0,0 0 0,-1 0 0,1 0 0,0 0 0,-1 0 0,1 0 0,0 0 0,-1 0 0,1 1 0,0-1 0,0 0 0,-1 0 0,1 0 0,0 0 0,0 0 0,-1 1 0,1-1 0,0 0 0,0 0 0,-1 0 0,1 1 0,0-1 0,0 0 0,0 1 0,-16 10 0,11-6 0,1 0 0,0 1 0,1 0 0,-1 0 0,1 0 0,0 0 0,0 0 0,1 1 0,0 0 0,0-1 0,-1 12 0,2-15 0,1 0 0,0 0 0,0 0 0,0 0 0,0 0 0,1 0 0,-1 0 0,1 0 0,-1 0 0,1-1 0,0 1 0,3 5 0,-3-6 0,0-1 0,1 1 0,-1 0 0,0-1 0,1 0 0,-1 1 0,1-1 0,0 0 0,0 0 0,-1 0 0,1 0 0,0 0 0,0 0 0,0 0 0,0 0 0,0-1 0,0 1 0,0-1 0,0 0 0,3 1 0,-4-1 0,1 0 0,0 0 0,-1 0 0,1 0 0,-1 0 0,1 0 0,0-1 0,-1 1 0,1-1 0,0 1 0,-1-1 0,1 1 0,-1-1 0,1 0 0,-1 1 0,0-1 0,1 0 0,-1 0 0,0 0 0,0 0 0,2-3 0,-1 2 0,0-1 0,0 0 0,-1 0 0,0 1 0,1-1 0,-1 0 0,0-1 0,0 1 0,-1 0 0,1-5 0,0-1 0,0 0 0,-1 1 0,-1-1 0,0 0 0,0 0 0,0 1 0,-5-13 0,-5 2 0,11 18 0,0 1 0,-1 0 0,1 0 0,0-1 0,-1 1 0,1 0 0,0-1 0,0 1 0,-1 0 0,1-1 0,0 1 0,0 0 0,0-1 0,0 1 0,-1-1 0,1 1 0,0 0 0,0-1 0,0 1 0,0-1 0,0 1 0,0 0 0,0-1 0,0 0 0,20-1 0,-8 1 0,1 0 0,-1 0 0,0-1 0,0-1 0,0 0 0,0-1 0,0 0 0,-1 0 0,0-2 0,0 1 0,0-1 0,-1-1 0,13-9 0,-27 35 0,1-8 0,0-1 0,1 1 0,0-1 0,-1 18 0,4-25 0,0 0 0,0 0 0,0 0 0,0 0 0,0 0 0,1-1 0,-1 1 0,1 0 0,0-1 0,0 1 0,0-1 0,0 1 0,0-1 0,1 0 0,-1 0 0,0 0 0,1 0 0,0 0 0,0-1 0,-1 1 0,1-1 0,0 0 0,4 1 0,5 3 0,1-1 0,0-1 0,1 0 0,13 1 0,-17-3 0,-3 0 0,0 0 0,-1 0 0,1 0 0,0-1 0,0 0 0,-1-1 0,1 1 0,0-1 0,12-4 0,-18 4 0,0 1 0,0-1 0,0 0 0,0 0 0,0 0 0,-1 0 0,1 0 0,0 0 0,0-1 0,-1 1 0,1 0 0,0 0 0,-1 0 0,1-1 0,-1 1 0,0 0 0,1-1 0,-1 1 0,0 0 0,0-1 0,0 1 0,0-3 0,-5-31 0,5 31 0,-1 0 0,0-1 0,0 1 0,-1 0 0,1 0 0,-1 0 0,0 0 0,0 0 0,0 1 0,0-1 0,-1 0 0,0 1 0,1 0 0,-1 0 0,0 0 0,-1 0 0,1 0 0,-1 0 0,1 1 0,-1 0 0,0 0 0,1 0 0,-1 0 0,0 0 0,-1 1 0,1 0 0,0 0 0,0 0 0,0 0 0,-1 1 0,1-1 0,0 1 0,-1 0 0,1 0 0,-6 2 0,-12 1-227,1 0-1,0 2 1,1 1-1,-1 0 1,-30 15-1,19-6-6598</inkml:trace>
  <inkml:trace contextRef="#ctx0" brushRef="#br0" timeOffset="3464">971 1156 24575,'90'-34'0,"460"-106"0,13 47 0,-358 62 0,-171 25 0,9 0 0,-1-1 0,73-24 0,-106 26-37,-12 3 130,-16 3-1514,-3 3-5405</inkml:trace>
  <inkml:trace contextRef="#ctx0" brushRef="#br0" timeOffset="4006.02">567 1307 24575,'0'0'0,"-1"0"0,1 1 0,0-1 0,-1 1 0,1-1 0,-1 0 0,1 1 0,0-1 0,-1 1 0,1-1 0,0 1 0,-1-1 0,1 1 0,0-1 0,0 1 0,0 0 0,-1-1 0,1 1 0,0-1 0,0 1 0,0-1 0,0 1 0,0 0 0,0-1 0,0 2 0,1-2 0,-1 1 0,1-1 0,-1 1 0,1-1 0,-1 1 0,1-1 0,-1 0 0,1 1 0,-1-1 0,1 0 0,0 0 0,-1 1 0,1-1 0,0 0 0,-1 0 0,1 0 0,0 0 0,0 0 0,34-2 0,132-49 0,-46 12 0,1018-229 0,-844 210 0,37-8 0,-322 64-120,-7 2 31,1-1 0,0 1 0,-1-1 0,1 0 0,-1 0 1,1 0-1,-1-1 0,1 1 0,-1-1 0,0 0 0,0 0 0,0 0 0,4-4 0</inkml:trace>
  <inkml:trace contextRef="#ctx0" brushRef="#br0" timeOffset="4971.04">2728 129 24575,'0'-4'0,"0"3"0,0 1 0,0 0 0,0-1 0,0 1 0,0 0 0,0-1 0,0 1 0,0 0 0,0-1 0,0 1 0,0 0 0,0-1 0,1 1 0,-1 0 0,0-1 0,0 1 0,0 0 0,0-1 0,1 1 0,-1 0 0,0 0 0,0-1 0,1 1 0,-1 0 0,0 0 0,0-1 0,1 1 0,-1 0 0,0 0 0,1 0 0,-1 0 0,0 0 0,1-1 0,-1 1 0,0 0 0,1 0 0,-1 0 0,0 0 0,1 0 0,-1 0 0,0 0 0,1 0 0,29-8 0,0 2 0,59-6 0,-87 12 0,0-1 0,0 1 0,0 0 0,0 1 0,0-1 0,0 0 0,0 0 0,0 1 0,3 0 0,-4 0 0,-1-1 0,1 0 0,0 1 0,-1-1 0,1 1 0,-1-1 0,1 1 0,-1-1 0,1 1 0,-1-1 0,1 1 0,-1-1 0,1 1 0,-1 0 0,0-1 0,1 1 0,-1 0 0,1 1 0,-1 1 0,0 1 0,0-1 0,0 1 0,0 0 0,-1-1 0,1 1 0,-1-1 0,-2 6 0,-1 11 0,0 8 0,2 0 0,0 0 0,2 0 0,2 0 0,8 54 0,46 137 0,-18-83 0,-36-127 0,0 1 0,0-1 0,-1 1 0,-1-1 0,0 1 0,0-1 0,0 1 0,-1-1 0,-1 1 0,0-1 0,-3 11 0,3-16 0,0 1 0,1-1 0,-2 0 0,1 0 0,0 0 0,-1-1 0,0 1 0,0 0 0,0-1 0,0 0 0,0 0 0,-1 0 0,1 0 0,-1 0 0,0-1 0,0 1 0,0-1 0,0 0 0,0 0 0,-1-1 0,1 1 0,0-1 0,-1 0 0,1 0 0,-6 0 0,9-1 3,0 0 0,0 1 0,-1-1 0,1 0 0,0 0 0,0 0 0,0 0 0,-1 0 0,1 0 0,0 0 0,0-1 0,0 1 0,-1 0 0,1-1 0,0 1 0,0-1 0,0 1 0,0-1 0,0 1 0,0-1 0,0 0 0,0 1 0,0-1 0,0 0 0,0 0 0,0 0 0,1 0 0,-1 0 0,0 0 0,1 0 0,-1 0 0,0 0 0,1 0 0,-1 0 0,1 0 0,0-1 0,-1 1 0,1 0 0,0-2 0,0 0-109,0 0 0,0 0 0,0 0 0,1-1 0,-1 1 0,1 0-1,0 0 1,0 0 0,0 0 0,1 0 0,-1 0 0,1 1 0,3-6 0,4-3-6720</inkml:trace>
  <inkml:trace contextRef="#ctx0" brushRef="#br0" timeOffset="5979.67">3301 34 24575,'-4'-20'0,"2"7"0,2 12 0,1 6 0,4 13 0,-1 0 0,-1 1 0,-1 0 0,-1 36 0,0-25 0,-14 774 0,2-723 0,11-81 0,0 0 0,0 0 0,0 0 0,0 0 0,0 1 0,0-1 0,0 0 0,0 0 0,0 0 0,0 0 0,-1 0 0,1 0 0,0 0 0,0 0 0,0 0 0,0 1 0,0-1 0,0 0 0,0 0 0,0 0 0,0 0 0,0 0 0,0 0 0,0 0 0,0 1 0,0-1 0,0 0 0,0 0 0,0 0 0,0 0 0,0 0 0,0 0 0,0 0 0,0 0 0,0 1 0,1-1 0,-1 0 0,0 0 0,0 0 0,0 0 0,0 0 0,0 0 0,0 0 0,0 0 0,0 0 0,0 0 0,0 0 0,0 1 0,1-1 0,-1 0 0,0 0 0,0 0 0,0 0 0,0 0 0,0 0 0,0 0 0,0 0 0,1 0 0,-1 0 0,0 0 0,0 0 0,0 0 0,0 0 0,7-9 0,8-16 0,-1-7-1365,0-3-5461</inkml:trace>
  <inkml:trace contextRef="#ctx0" brushRef="#br0" timeOffset="6279.6">3604 349 24575,'2'0'0,"1"-3"0,0 0 0,-1 3 0,-1 8 0,0 9 0,0 7 0,-3 7 0,-1 5 0,0 1 0,-1-2 0,-1-3 0,2-5 0,0-6 0,1-4 0,3-6 0,5-6 0,1-5-8191</inkml:trace>
  <inkml:trace contextRef="#ctx0" brushRef="#br0" timeOffset="6912.29">3831 349 24575,'5'-1'0,"-1"1"0,-6 7 0,0-4 0,0 0 0,0 0 0,0 0 0,0-1 0,0 1 0,-1 0 0,1-1 0,-1 0 0,0 0 0,0 0 0,0 0 0,0 0 0,-5 2 0,7-4 0,1 1 0,-1-1 0,0 1 0,0-1 0,0 0 0,-1 1 0,1-1 0,0 0 0,0 0 0,0 0 0,0 0 0,0 0 0,0 0 0,0 0 0,0 0 0,0 0 0,0-1 0,0 1 0,0 0 0,0-1 0,0 1 0,0-1 0,0 1 0,0-1 0,0 1 0,0-1 0,0 1 0,1-1 0,-1 0 0,0 0 0,0 1 0,1-1 0,-1 0 0,0 0 0,1 0 0,-1 0 0,1 0 0,-1 0 0,1 0 0,0 0 0,-1 0 0,1 0 0,0 0 0,0 0 0,0 0 0,-1 0 0,1-2 0,0 0 0,0-1 0,0 1 0,0 0 0,0-1 0,0 1 0,1-1 0,-1 1 0,1 0 0,0-1 0,0 1 0,0 0 0,1 0 0,2-6 0,-4 9 0,1-1 0,-1 0 0,1 0 0,0 1 0,-1-1 0,1 0 0,0 0 0,0 1 0,-1-1 0,1 1 0,0-1 0,0 1 0,0-1 0,0 1 0,0 0 0,0-1 0,0 1 0,0 0 0,-1 0 0,3-1 0,-2 2 0,1-1 0,-1 0 0,1 0 0,-1 1 0,1-1 0,-1 1 0,1 0 0,-1-1 0,1 1 0,-1 0 0,0 0 0,1 0 0,-1 0 0,0 0 0,0 0 0,2 2 0,3 4 0,-1 0 0,0 1 0,0-1 0,0 1 0,-1 0 0,0 0 0,-1 0 0,4 14 0,-3-9 0,-1 1 0,-1 0 0,0-1 0,1 27 0,-4-37 0,1 1 0,-1-1 0,1 0 0,-1 0 0,0 0 0,0 0 0,-1 0 0,1 0 0,-1 0 0,1 0 0,-1-1 0,0 1 0,-3 4 0,4-6 0,0 0 0,-1 0 0,1 0 0,0 0 0,0 0 0,-1 0 0,1 0 0,0 0 0,-1 0 0,1 0 0,-1-1 0,1 1 0,-1-1 0,1 1 0,-1-1 0,1 0 0,-1 1 0,0-1 0,1 0 0,-1 0 0,1 0 0,-1 0 0,0 0 0,1-1 0,-1 1 0,1 0 0,-1-1 0,-2 0 0,3 0 0,-1 0 0,1 0 0,0 1 0,0-1 0,-1 0 0,1 0 0,0 0 0,0 0 0,0 0 0,0-1 0,0 1 0,1 0 0,-1 0 0,0-1 0,0 1 0,1 0 0,-1-1 0,1 1 0,-1-1 0,1 1 0,0-1 0,-1 1 0,1-1 0,0 1 0,0-1 0,0 1 0,0-1 0,0 1 0,1-1 0,-1 1 0,0-1 0,1-1 0,0 1 0,0 0 0,-1 1 0,1-1 0,0 0 0,0 0 0,0 1 0,0-1 0,0 1 0,1-1 0,-1 1 0,0-1 0,1 1 0,-1 0 0,1-1 0,-1 1 0,1 0 0,0 0 0,-1 0 0,1 1 0,0-1 0,0 0 0,0 1 0,0-1 0,3 0 0,0 1 6,0 1-1,0-1 1,0 1 0,0 0-1,0 1 1,-1-1-1,1 1 1,0 0 0,-1 0-1,1 0 1,-1 1-1,0 0 1,0 0 0,6 5-1,-4-4-25,0 1 1,1-1-1,-1-1 0,13 6 0,-17-8-55,1 0 0,0 0 0,0-1 0,-1 0 0,1 1 0,0-1 0,0 0 0,-1 0 0,1 0 0,0-1 0,0 1 0,-1-1 0,1 0 0,0 1 0,-1-1 0,1 0 0,2-2 0,8-4-6751</inkml:trace>
  <inkml:trace contextRef="#ctx0" brushRef="#br0" timeOffset="7161.78">4379 261 24575,'0'-1'0,"2"0"0,3-4 0,3 0 0,2 0 0,-1-1 0,2 1 0,1 0 0,0 4 0,-4 3 0</inkml:trace>
  <inkml:trace contextRef="#ctx0" brushRef="#br0" timeOffset="7382.14">4391 299 24575,'0'2'-859,"-2"1"859,-1 2 425,2 0-425,2-1 144,4-1-144,4-2 72,4-1-72,2-1 218,4-3-218,0-1 0,-1 0 0,-3 0 0,-4 1-8191</inkml:trace>
  <inkml:trace contextRef="#ctx0" brushRef="#br0" timeOffset="7803.36">4385 97 24575,'0'0'0,"1"-1"0,-1 0 0,0 1 0,1-1 0,-1 0 0,0 1 0,1-1 0,-1 1 0,1-1 0,-1 0 0,1 1 0,-1-1 0,1 1 0,0 0 0,-1-1 0,1 1 0,0-1 0,-1 1 0,1 0 0,0-1 0,-1 1 0,1 0 0,0 0 0,0 0 0,-1 0 0,1-1 0,0 1 0,0 0 0,-1 0 0,1 1 0,1-1 0,26 1 0,-18 0 0,1 1 0,-1 1 0,0-1 0,0 2 0,0-1 0,0 1 0,-1 1 0,1 0 0,-1 0 0,-1 1 0,1 0 0,-1 1 0,14 13 0,-18-16 0,0 1 0,0 0 0,0 0 0,-1 0 0,1 1 0,-2-1 0,1 1 0,0 0 0,-1 0 0,0 0 0,-1 0 0,1 0 0,-1 0 0,0 0 0,0 0 0,-1 1 0,0-1 0,0 0 0,-1 0 0,0 1 0,0-1 0,0 0 0,0 0 0,-4 9 0,-2-1-170,0 1-1,-1-1 0,0 0 1,-1 0-1,0-1 0,-2 0 1,-15 15-1,20-22-6655</inkml:trace>
</inkml:ink>
</file>

<file path=xl/ink/ink1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1:13:37.616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97 285 24575,'16'-66'0,"-15"49"0,0 0 0,0 0 0,-4-23 0,3 34 0,-1-1 0,-1 1 0,1 0 0,-1-1 0,0 1 0,0 0 0,-1 0 0,1 1 0,-1-1 0,-1 0 0,1 1 0,-5-6 0,7 10 0,0 0 0,0 1 0,1-1 0,-1 0 0,0 0 0,0 1 0,0-1 0,0 0 0,0 1 0,0-1 0,0 1 0,0-1 0,0 1 0,0 0 0,-1-1 0,1 1 0,0 0 0,0 0 0,0 0 0,0 0 0,0 0 0,-1 0 0,1 0 0,0 0 0,0 0 0,-2 1 0,1 0 0,-1 0 0,1 1 0,0-1 0,0 0 0,0 1 0,0 0 0,0-1 0,0 1 0,1 0 0,-1 0 0,-2 4 0,1-1 0,0-1 0,1 1 0,-1 0 0,1 0 0,0 0 0,0 0 0,1 0 0,0 0 0,0 0 0,0 0 0,0 11 0,1-13 0,1-1 0,0 0 0,0 0 0,0 0 0,0 0 0,0 0 0,0 0 0,0 0 0,1 0 0,-1 0 0,1 0 0,-1-1 0,1 1 0,0-1 0,-1 1 0,1-1 0,0 0 0,3 2 0,5 2 0,0 0 0,17 6 0,-3-2 0,-15-5 0,-1 0 0,0 1 0,0 0 0,-1 0 0,1 1 0,-1 0 0,0 0 0,-1 0 0,0 1 0,0 0 0,8 12 0,-12-16 0,0 1 0,-1-1 0,1 1 0,-1 0 0,1-1 0,-1 1 0,0 0 0,-1 0 0,1 0 0,-1 0 0,1 0 0,-1 0 0,0 0 0,-1 0 0,1-1 0,-1 1 0,1 0 0,-1 0 0,0 0 0,-1 0 0,1-1 0,-1 1 0,0 0 0,1-1 0,-2 0 0,1 1 0,0-1 0,-6 6 0,3-4 0,0 0 0,0-1 0,-1 1 0,0-1 0,0 0 0,0-1 0,0 1 0,0-1 0,-1 0 0,1-1 0,-11 3 0,14-4 0,0 0 0,1-1 0,-1 1 0,0-1 0,0 0 0,1 1 0,-1-1 0,0-1 0,1 1 0,-1 0 0,0-1 0,0 1 0,1-1 0,-1 0 0,1 0 0,-1 0 0,1 0 0,-1 0 0,1-1 0,0 1 0,-1-1 0,1 1 0,0-1 0,0 0 0,0 0 0,0 0 0,0 0 0,1 0 0,-1 0 0,1-1 0,-1 1 0,0-3 0,-3-7 0,1 0 0,1 0 0,0 0 0,0 0 0,-1-19 0,3 23 0,1 1 0,0 0 0,0 0 0,1-1 0,0 1 0,0 0 0,0 0 0,1 0 0,0 0 0,6-13 0,-7 19 5,0-1-1,0 1 1,0-1 0,0 1-1,0-1 1,0 1-1,0-1 1,0 1 0,1 0-1,-1 0 1,1 0 0,-1 0-1,1 0 1,-1 0-1,1 0 1,0 0 0,-1 1-1,1-1 1,0 0-1,-1 1 1,1 0 0,0-1-1,0 1 1,0 0-1,3 0 1,-2 0-119,1 1 0,-1 0-1,0 0 1,0 0 0,1 0 0,-1 1-1,0-1 1,0 1 0,0 0 0,0 0-1,-1 0 1,5 4 0,4 4-6712</inkml:trace>
  <inkml:trace contextRef="#ctx0" brushRef="#br0" timeOffset="501.96">330 140 24575,'0'-1'0,"0"-1"0,0 0 0,0 1 0,-1-1 0,1 0 0,0 0 0,-1 1 0,1-1 0,-1 0 0,0 1 0,1-1 0,-1 1 0,0-1 0,0 1 0,0-1 0,0 1 0,0 0 0,-1-1 0,1 1 0,0 0 0,0 0 0,-1 0 0,1 0 0,-2-1 0,1 2 0,1-1 0,0 1 0,0 0 0,0 0 0,0-1 0,0 1 0,-1 0 0,1 0 0,0 0 0,0 0 0,0 1 0,0-1 0,0 0 0,-1 0 0,1 1 0,0-1 0,0 1 0,0-1 0,0 1 0,0-1 0,0 1 0,0 0 0,0-1 0,0 1 0,1 0 0,-1 0 0,0 0 0,0 0 0,0 0 0,1-1 0,-1 1 0,1 0 0,-1 1 0,1-1 0,-1 2 0,-3 5 0,1 0 0,1 0 0,0 1 0,0-1 0,1 1 0,0-1 0,0 1 0,1-1 0,0 1 0,2 12 0,-2-17 0,0 0 0,1 0 0,0 0 0,-1 0 0,2 0 0,-1 0 0,0 0 0,1 0 0,0 0 0,0-1 0,0 1 0,0-1 0,0 1 0,1-1 0,-1 0 0,1 0 0,0 0 0,0 0 0,0-1 0,1 1 0,-1-1 0,1 0 0,5 3 0,-7-4 0,-1 0 0,1-1 0,0 1 0,-1-1 0,1 0 0,0 1 0,-1-1 0,1 0 0,0 0 0,0 0 0,-1 0 0,1 0 0,0-1 0,-1 1 0,1 0 0,0-1 0,-1 0 0,1 1 0,-1-1 0,1 0 0,2-1 0,-2 0 0,-1 1 0,1-1 0,-1 0 0,1 0 0,-1 0 0,1 0 0,-1-1 0,0 1 0,0 0 0,0 0 0,0-1 0,-1 1 0,2-3 0,-1-7 0,1 1 0,-1-1 0,-1 1 0,0-1 0,-3-13 0,2 15 0,0 0 0,-1 0 0,-4-11 0,5 19 0,1 1 0,0-1 0,-1 0 0,0 0 0,0 1 0,1-1 0,-1 0 0,0 1 0,0-1 0,0 1 0,0-1 0,-1 1 0,1 0 0,0-1 0,-1 1 0,1 0 0,-1 0 0,1 0 0,-1 0 0,1 0 0,-1 0 0,0 0 0,1 1 0,-1-1 0,-3 0 0,5 1 4,-1 0-1,1 0 1,-1 0 0,0 0-1,1 0 1,-1 0-1,1 1 1,-1-1 0,0 0-1,1 0 1,-1 1-1,1-1 1,-1 0-1,1 1 1,-1-1 0,1 0-1,-1 1 1,1-1-1,-1 1 1,1-1 0,-1 1-1,1-1 1,0 1-1,-1-1 1,1 1-1,0-1 1,0 1 0,-1-1-1,1 1 1,0 0-1,0-1 1,0 2 0,-1-1-110,1 0 0,0 1 0,0-1 0,0 1 0,0-1 0,0 0 0,0 1 0,0-1 0,1 0 0,-1 1 0,1-1 0,-1 0 0,1 3 0,7 6-6720</inkml:trace>
  <inkml:trace contextRef="#ctx0" brushRef="#br0" timeOffset="1271.95">550 84 24575,'0'-1'0,"0"0"0,1 0 0,-1 0 0,0 0 0,0 0 0,-1 1 0,1-1 0,0 0 0,0 0 0,0 0 0,0 0 0,-1 0 0,1 1 0,0-1 0,-1 0 0,1 0 0,-1 0 0,1 1 0,-1-1 0,1 0 0,-1 1 0,0-1 0,1 0 0,-1 1 0,0-1 0,1 1 0,-1-1 0,-1 0 0,1 1 0,0 0 0,0 1 0,0-1 0,1 0 0,-1 0 0,0 0 0,0 0 0,0 1 0,0-1 0,0 0 0,1 1 0,-1-1 0,0 1 0,0-1 0,1 1 0,-1-1 0,0 1 0,1 0 0,-1-1 0,0 1 0,1 0 0,-1-1 0,1 1 0,-1 0 0,1 0 0,0 0 0,-1 1 0,-3 4 0,1 1 0,0-1 0,0 1 0,1 0 0,0 0 0,0 0 0,-2 13 0,4-18 0,0-1 0,0 1 0,0 0 0,0-1 0,1 1 0,-1 0 0,0 0 0,1-1 0,-1 1 0,1-1 0,0 1 0,-1-1 0,1 1 0,0-1 0,0 1 0,0-1 0,0 1 0,0-1 0,0 0 0,0 0 0,1 0 0,-1 1 0,0-1 0,1 0 0,-1-1 0,1 1 0,-1 0 0,1 0 0,-1-1 0,1 1 0,-1-1 0,1 1 0,0-1 0,-1 1 0,1-1 0,0 0 0,0 0 0,2 0 0,-2 0 0,1 0 0,-1 0 0,1 0 0,-1 0 0,1 0 0,-1-1 0,1 1 0,-1-1 0,0 0 0,1 0 0,-1 0 0,0 0 0,1 0 0,-1 0 0,0 0 0,0-1 0,0 1 0,0-1 0,0 0 0,0 1 0,2-4 0,-2 1 0,0 1 0,1-1 0,-2 0 0,1 1 0,0-1 0,-1 0 0,0 0 0,0 0 0,0 0 0,0 0 0,0 0 0,-1-7 0,0 7 0,0 0 0,0 0 0,-1 0 0,1 0 0,-1 0 0,0 0 0,0 0 0,-1 1 0,1-1 0,-1 0 0,0 0 0,-4-5 0,5 7 0,-1 0 0,1 0 0,-1 0 0,0 1 0,0-1 0,0 0 0,0 1 0,0 0 0,0-1 0,0 1 0,-1 0 0,1 0 0,0 0 0,-1 1 0,1-1 0,-1 1 0,1-1 0,-1 1 0,1 0 0,-1-1 0,-4 2 0,45-6 0,57-16 0,-95 21 0,1 0 0,-1-1 0,1 1 0,-1 0 0,1 0 0,-1 0 0,1 0 0,-1 0 0,1 0 0,-1 0 0,1 0 0,-1 0 0,0 0 0,1 0 0,-1 0 0,1 0 0,-1 0 0,1 0 0,-1 0 0,1 1 0,-1-1 0,1 0 0,-1 0 0,1 1 0,-1-1 0,0 0 0,1 0 0,-1 1 0,0-1 0,1 0 0,-1 1 0,0-1 0,1 1 0,-1-1 0,0 1 0,0-1 0,1 0 0,-1 1 0,0-1 0,0 1 0,0-1 0,0 1 0,0-1 0,0 1 0,0-1 0,1 1 0,-1-1 0,-1 1 0,1-1 0,0 1 0,0 0 0,-9 35 0,3-14 0,6-19 0,0 1 0,0-1 0,1 1 0,-1-1 0,1 1 0,-1-1 0,1 1 0,0-1 0,0 0 0,1 1 0,-1-1 0,1 0 0,-1 0 0,1 0 0,4 5 0,-5-6 0,1-1 0,-1 1 0,0-1 0,1 1 0,-1-1 0,1 0 0,-1 1 0,1-1 0,0 0 0,0 0 0,-1 0 0,1 0 0,0-1 0,0 1 0,0 0 0,0-1 0,0 0 0,0 1 0,0-1 0,0 0 0,0 0 0,0 0 0,0 0 0,0 0 0,0 0 0,0-1 0,0 1 0,0-1 0,2 0 0,-2 0 0,-1-1 0,0 1 0,1 0 0,-1 0 0,0 0 0,0-1 0,0 1 0,0-1 0,0 1 0,0-1 0,0 1 0,0-1 0,-1 0 0,1 1 0,0-1 0,-1 0 0,0 0 0,1 1 0,-1-1 0,0 0 0,0-3 0,-1-41 0,1 41 0,-1 1 0,1 1 0,-1-1 0,1 1 0,-1-1 0,0 1 0,0 0 0,0-1 0,-1 1 0,1 0 0,-1 0 0,0 0 0,-3-5 0,4 7 0,-1 0 0,1 0 0,0 0 0,-1 0 0,1 0 0,-1 0 0,1 0 0,-1 0 0,1 1 0,-1-1 0,1 1 0,-1-1 0,0 1 0,1 0 0,-1-1 0,0 1 0,1 0 0,-1 0 0,0 0 0,1 0 0,-1 1 0,0-1 0,1 0 0,-1 1 0,0-1 0,1 1 0,-1 0 0,-2 1 0,-5 2-227,1 1-1,0 0 1,0 1-1,0 0 1,-11 11-1,7-5-6598</inkml:trace>
  <inkml:trace contextRef="#ctx0" brushRef="#br0" timeOffset="1752.82">153 537 24575,'0'0'0,"0"0"0,0 0 0,-1 0 0,1 0 0,0 0 0,0 0 0,-1 0 0,1 0 0,0 0 0,0 0 0,0 1 0,-1-1 0,1 0 0,0 0 0,0 0 0,-1 0 0,1 0 0,0 0 0,0 0 0,0 1 0,-1-1 0,1 0 0,0 0 0,0 0 0,0 1 0,0-1 0,0 0 0,-1 0 0,1 0 0,0 1 0,0-1 0,0 0 0,0 0 0,0 1 0,0-1 0,0 0 0,0 0 0,0 1 0,0-1 0,0 1 0,0-1 0,0 0 0,0 1 0,1-1 0,-1 0 0,0 1 0,0-1 0,0 0 0,1 1 0,-1-1 0,0 0 0,0 0 0,1 1 0,-1-1 0,0 0 0,1 0 0,-1 0 0,0 1 0,1-1 0,-1 0 0,0 0 0,1 0 0,-1 0 0,1 0 0,-1 0 0,0 0 0,1 0 0,-1 0 0,0 0 0,1 0 0,13-1 0,-1 0 0,0-2 0,0 1 0,0-2 0,18-6 0,14-4 0,305-64 0,-132 32 0,-205 44-84,-14 3 208,-17 5-432,9-3-789,-12 4-5729</inkml:trace>
  <inkml:trace contextRef="#ctx0" brushRef="#br0" timeOffset="2229.61">78 733 24575,'-5'9'0,"14"-9"0,21-10 0,-27 9 0,326-94 0,5 26 0,-320 66 0,4 0-88,-13 3-54,1-1 0,-1 0 0,1 0 1,-1 0-1,0-1 0,0 1 0,0-2 0,7-2 0</inkml:trace>
</inkml:ink>
</file>

<file path=xl/ink/ink1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1:13:15.578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813 927 24575,'0'2'0,"1"1"0,7 0 0,7-1 0,8-1 0,7-3 0,7-2 0,5-3 0,0 0 0,-5 0 0,-6 0 0,-10 1 0,-11 2 0</inkml:trace>
  <inkml:trace contextRef="#ctx0" brushRef="#br0" timeOffset="309.87">983 820 24575,'0'2'0,"0"3"0,0 4 0,2 5 0,1 7 0,0 3 0,-1 3 0,-1 1 0,0 0 0,0-3 0,-1-3 0,0-3 0,2 0 0,3-4 0,4-4 0,2-8 0,3-7 0,-2-2-8191</inkml:trace>
  <inkml:trace contextRef="#ctx0" brushRef="#br0" timeOffset="572.02">1462 637 24575,'0'1'0,"0"4"0,0 6 0,0 5 0,0 7 0,0 6 0,-1 3 0,-1 2 0,-1-2 0,-1-3 0,0-5 0,-2-4 0,0-3 0,1-2 0,4-5 0,3-8 0,4-8 0,1-3-8191</inkml:trace>
  <inkml:trace contextRef="#ctx0" brushRef="#br0" timeOffset="1140.81">1708 612 24575,'-1'2'0,"1"-1"0,-1 1 0,1-1 0,-1 1 0,1 0 0,-1-1 0,0 1 0,0-1 0,1 0 0,-1 1 0,0-1 0,0 0 0,-1 1 0,1-1 0,0 0 0,0 0 0,-1 0 0,1 0 0,0 0 0,-1 0 0,1 0 0,-4 0 0,5 0 0,-1-1 0,0 1 0,0-1 0,0 0 0,0 1 0,1-1 0,-1 0 0,0 0 0,0 0 0,0 0 0,0 0 0,0 0 0,0 0 0,0 0 0,1 0 0,-1 0 0,0 0 0,0 0 0,0-1 0,0 1 0,0 0 0,1-1 0,-1 1 0,0-1 0,0 1 0,1-1 0,-1 1 0,0-1 0,0 1 0,1-1 0,-1 0 0,1 1 0,-1-1 0,1 0 0,-1 0 0,1 1 0,-1-1 0,1 0 0,0 0 0,-1 0 0,1 1 0,0-1 0,-1-2 0,1 2 0,0-1 0,-1 0 0,1 1 0,0-1 0,0 0 0,0 1 0,0-1 0,0 0 0,0 1 0,0-1 0,1 0 0,-1 1 0,1-1 0,-1 1 0,1-1 0,0 1 0,-1-1 0,1 1 0,1-2 0,-2 3 0,1-1 0,-1 1 0,0 0 0,1-1 0,-1 1 0,1 0 0,-1 0 0,0-1 0,1 1 0,-1 0 0,1 0 0,-1 0 0,1 0 0,-1 0 0,1 0 0,-1 0 0,0 0 0,1 0 0,-1 0 0,1 0 0,-1 0 0,1 0 0,-1 0 0,1 0 0,0 0 0,0 1 0,0 0 0,1 0 0,-1 0 0,0-1 0,0 1 0,1 0 0,-1 1 0,0-1 0,0 0 0,0 0 0,1 2 0,2 4 0,0 1 0,0-1 0,-1 1 0,0-1 0,0 1 0,-1 0 0,0 0 0,2 16 0,-3-7 0,0 1 0,-1-1 0,-2 21 0,2-33 0,0 0 0,-1 0 0,0-1 0,0 1 0,0 0 0,-1-1 0,0 1 0,1-1 0,-2 1 0,1-1 0,0 0 0,-1 0 0,0 0 0,0 0 0,0-1 0,0 1 0,0-1 0,-1 1 0,0-1 0,0-1 0,0 1 0,0 0 0,0-1 0,0 0 0,0 0 0,-7 2 0,10-4 0,1 1 0,-1-1 0,0 0 0,0 0 0,0 0 0,0 0 0,0 0 0,0 0 0,0 0 0,0 0 0,0 0 0,0 0 0,0 0 0,0-1 0,0 1 0,0 0 0,0-1 0,0 1 0,0-1 0,1 1 0,-1-1 0,0 1 0,0-1 0,1 1 0,-2-2 0,1 0 0,0 0 0,0 1 0,0-1 0,0 0 0,1 0 0,-1 0 0,1 1 0,0-1 0,-1 0 0,1 0 0,0 0 0,0-3 0,0 0 0,1 1 0,-1-1 0,1 0 0,0 1 0,0-1 0,0 1 0,1-1 0,0 1 0,0 0 0,3-6 0,-4 9 0,-1 0 0,1 0 0,0 0 0,0 0 0,0 0 0,0 0 0,0 1 0,0-1 0,0 0 0,0 1 0,0-1 0,0 1 0,0-1 0,0 1 0,0-1 0,0 1 0,1 0 0,-1-1 0,0 1 0,0 0 0,0 0 0,3 0 0,-2 1 0,0-1 0,-1 1 0,1 0 0,0-1 0,0 1 0,-1 0 0,1 0 0,0 0 0,-1 0 0,1 1 0,-1-1 0,3 3 0,3 4 0,-1 1 0,0 0 0,0 0 0,4 10 0,-8-16 0,7 19 0,-8-17 0,1-1 0,0 1 0,0-1 0,0 1 0,0-1 0,1 0 0,-1 0 0,1 0 0,0 0 0,0 0 0,1-1 0,4 5 0,-7-8-65,0 0 0,0 1 0,1-1 0,-1 0 0,0 0 0,0 0 0,0 0 0,0 0 0,1 0 0,-1 0 0,0 0 0,0 0 0,0-1 0,0 1 0,0 0 0,1-1 0,-1 1 0,0-1 0,0 1 0,1-2 0,10-7-6761</inkml:trace>
  <inkml:trace contextRef="#ctx0" brushRef="#br0" timeOffset="1394.87">2041 499 24575,'0'1'0,"0"3"0,0 5 0,0 6 0,0 7 0,0 6 0,0 4 0,0 4 0,0 1 0,0-3 0,0-4 0,0-4 0,0-6 0,0-3 0,-1-4 0,-2-6 0,-4-5 0,1-3-8191</inkml:trace>
  <inkml:trace contextRef="#ctx0" brushRef="#br0" timeOffset="1587.8">1896 624 24575,'2'0'0,"1"0"0,4 0 0,5-2 0,-1 0-8191</inkml:trace>
  <inkml:trace contextRef="#ctx0" brushRef="#br0" timeOffset="1750.17">2186 606 24575,'0'-1'0</inkml:trace>
  <inkml:trace contextRef="#ctx0" brushRef="#br0" timeOffset="3226.79">2526 335 24575,'-1'0'0,"0"1"0,0-1 0,0 1 0,0-1 0,0 1 0,0 0 0,0-1 0,0 1 0,0 0 0,0 0 0,0 0 0,1 0 0,-1 0 0,0 0 0,1 0 0,-1 0 0,0 0 0,0 1 0,-11 23 0,12-23 0,-11 28 0,1-1 0,2 2 0,2-1 0,0 1 0,2 0 0,1 0 0,2 0 0,3 46 0,0-63 14,0 0-1,1-1 0,0 1 0,1-1 1,1 1-1,0-1 0,1 0 1,8 14-1,-11-22-31,0-1-1,1 1 1,-1-1 0,1 0 0,0 0-1,0 0 1,0 0 0,0-1 0,1 0-1,6 4 1,-8-5-58,1-1 1,-1 0-1,1 1 1,0-1-1,0-1 1,-1 1-1,1 0 1,0-1-1,0 0 1,0 0-1,0 0 1,0 0-1,-1-1 1,1 0-1,0 1 0,4-3 1,10-4-6751</inkml:trace>
  <inkml:trace contextRef="#ctx0" brushRef="#br0" timeOffset="4595.78">2841 417 24575,'6'61'0,"-6"-58"0,1 67 0,13 96 0,-9-136-1365,-2-20-5461</inkml:trace>
  <inkml:trace contextRef="#ctx0" brushRef="#br0" timeOffset="4817.96">2967 726 24575,'0'3'0,"0"4"0,-1 4 0,-3 2 0,-2 2 0,4-2 0,2-3-8191</inkml:trace>
  <inkml:trace contextRef="#ctx0" brushRef="#br0" timeOffset="5172.07">3100 536 24575,'-6'39'0,"5"-33"0,0 0 0,0 0 0,0 0 0,0 0 0,1 0 0,1 11 0,0-15 0,-1 0 0,1 0 0,-1-1 0,1 1 0,0 0 0,0-1 0,0 1 0,0-1 0,0 1 0,0-1 0,1 1 0,-1-1 0,0 0 0,1 1 0,-1-1 0,1 0 0,-1 0 0,1 0 0,-1 0 0,1-1 0,0 1 0,0 0 0,-1-1 0,1 1 0,0-1 0,0 1 0,2-1 0,-1 1 0,1 0 0,0-1 0,0 1 0,0-1 0,0 0 0,0 0 0,0 0 0,0-1 0,0 1 0,0-1 0,0 0 0,0 0 0,6-4 0,-8 4 0,0 0 0,0 0 0,-1-1 0,1 1 0,0-1 0,-1 0 0,0 1 0,1-1 0,-1 0 0,0 0 0,0 0 0,0 0 0,0 0 0,0 0 0,0 0 0,-1 0 0,1 0 0,-1 0 0,1 0 0,-1 0 0,0-1 0,0 1 0,0 0 0,0 0 0,0 0 0,-1-1 0,0-1 0,0-4 0,-1 0 0,-1 0 0,1 1 0,-2-1 0,1 1 0,-1-1 0,-7-10 0,10 16 0,-1 0 0,1 0 0,-1 0 0,0 0 0,0 1 0,1-1 0,-2 0 0,1 1 0,0-1 0,0 1 0,0 0 0,-4-2 0,5 3 0,0-1 0,-1 1 0,1 0 0,-1 0 0,1 0 0,0 0 0,-1 0 0,1 0 0,0 0 0,-1 1 0,1-1 0,0 1 0,-1-1 0,1 0 0,0 1 0,0 0 0,-1-1 0,1 1 0,0 0 0,0 0 0,0-1 0,0 1 0,0 0 0,-2 2 0,-4 7-1365,3-1-5461</inkml:trace>
  <inkml:trace contextRef="#ctx0" brushRef="#br0" timeOffset="5532.2">3370 492 24575,'-1'1'0,"-1"-1"0,0 1 0,1-1 0,-1 1 0,1-1 0,-1 1 0,1 0 0,-1 0 0,1 0 0,-1 0 0,1 0 0,0 0 0,0 0 0,-1 0 0,1 0 0,0 1 0,0-1 0,0 1 0,0-1 0,0 0 0,1 1 0,-1-1 0,0 1 0,1 0 0,-1-1 0,0 4 0,0-1 0,0 1 0,0-1 0,0 1 0,0-1 0,1 1 0,0 0 0,0-1 0,1 9 0,-1-11 0,0-1 0,1 1 0,-1-1 0,1 1 0,-1-1 0,1 0 0,-1 1 0,1-1 0,0 0 0,-1 1 0,1-1 0,0 0 0,0 0 0,0 0 0,0 1 0,0-1 0,0 0 0,1-1 0,-1 1 0,0 0 0,0 0 0,1 0 0,-1-1 0,1 1 0,-1-1 0,0 1 0,1-1 0,-1 1 0,1-1 0,-1 0 0,1 0 0,-1 0 0,1 0 0,-1 0 0,1 0 0,-1 0 0,1 0 0,-1 0 0,4-2 0,-2 1 0,0 0 0,0 0 0,0 0 0,-1-1 0,1 0 0,0 1 0,0-1 0,-1 0 0,1 0 0,-1-1 0,0 1 0,0 0 0,0-1 0,0 1 0,0-1 0,0 0 0,0 1 0,1-5 0,-2 2 0,0 0 0,0 0 0,0 1 0,-1-1 0,0 0 0,0 0 0,0 0 0,-1-5 0,1 8 0,0 0 0,0 1 0,0-1 0,-1 1 0,1-1 0,0 0 0,-1 1 0,0-1 0,1 1 0,-1-1 0,0 1 0,1-1 0,-1 1 0,0 0 0,0-1 0,0 1 0,0 0 0,-1 0 0,1 0 0,0 0 0,0 0 0,-1 0 0,1 0 0,0 0 0,-1 0 0,1 1 0,-4-2 0,5 2-54,-1 0-1,0 0 0,1 0 1,-1 0-1,0 0 1,1 0-1,-1 1 0,0-1 1,1 0-1,-1 0 1,1 1-1,-1-1 0,0 0 1,1 1-1,-1-1 0,1 0 1,-1 1-1,1-1 1,-1 1-1,1-1 0,0 1 1,-1-1-1,1 1 1,-1 0-1,-4 7-6771</inkml:trace>
  <inkml:trace contextRef="#ctx0" brushRef="#br0" timeOffset="5763.49">3553 562 24575,'-1'0'0,"0"4"0,-3 5 0,0 3 0,1 1 0,-3 1 0,0 1 0,3 1 0,4-3 0,5-5 0,2-4-8191</inkml:trace>
  <inkml:trace contextRef="#ctx0" brushRef="#br0" timeOffset="6127.57">3698 379 24575,'-1'6'0,"0"1"0,0 0 0,-1-1 0,0 1 0,-5 10 0,4-10 0,1 0 0,-1 0 0,1 1 0,0-1 0,0 10 0,1-15 0,1 0 0,1 0 0,-1 0 0,0 0 0,0-1 0,1 1 0,-1 0 0,1 0 0,-1 0 0,1 0 0,0-1 0,0 1 0,0 0 0,0-1 0,0 1 0,0-1 0,0 1 0,0-1 0,1 1 0,-1-1 0,1 0 0,-1 0 0,1 0 0,-1 0 0,3 2 0,-3-3 0,1 1 0,-1 0 0,1 0 0,-1 0 0,1-1 0,-1 1 0,1-1 0,0 1 0,-1-1 0,1 0 0,0 0 0,-1 1 0,1-1 0,0 0 0,-1 0 0,1-1 0,0 1 0,-1 0 0,1-1 0,0 1 0,-1-1 0,1 1 0,-1-1 0,1 0 0,-1 1 0,1-1 0,-1 0 0,1 0 0,-1 0 0,0 0 0,0 0 0,1-1 0,-1 1 0,0 0 0,0 0 0,0-1 0,0 1 0,-1-1 0,1 1 0,0-1 0,-1 1 0,2-3 0,1-3 0,-1-1 0,1 0 0,-1 1 0,0-1 0,-1 0 0,0 0 0,0-11 0,-1 15 0,0-1 0,0 1 0,-1-1 0,0 1 0,0 0 0,0-1 0,0 1 0,-1 0 0,1 0 0,-1 0 0,-3-5 0,4 8 0,0 0 0,1 0 0,-1 0 0,0 0 0,0 1 0,0-1 0,0 0 0,1 0 0,-1 1 0,0-1 0,-1 1 0,1-1 0,0 1 0,0-1 0,0 1 0,0-1 0,0 1 0,-2 0 0,1 0 0,1 0 0,-1 0 0,0 1 0,0-1 0,1 0 0,-1 1 0,0 0 0,1-1 0,-1 1 0,1 0 0,-1 0 0,1 0 0,-1 0 0,1 0 0,-3 2 0,3-2-76,0-1 1,1 1-1,-1 0 0,0 0 0,1-1 0,-1 1 0,0 0 0,1 0 1,-1 0-1,1 0 0,-1 0 0,1 0 0,0-1 0,-1 1 1,1 0-1,0 0 0,-1 2 0,3 4-6750</inkml:trace>
  <inkml:trace contextRef="#ctx0" brushRef="#br0" timeOffset="6498.57">3963 335 24575,'-3'0'0,"1"0"0,0 0 0,0 1 0,0-1 0,0 1 0,0-1 0,0 1 0,0 0 0,0 0 0,0 0 0,0 0 0,0 0 0,1 0 0,-1 1 0,0-1 0,1 0 0,-1 1 0,-1 2 0,0-1 0,1 1 0,0-1 0,0 1 0,0-1 0,0 1 0,0 0 0,1 0 0,0 0 0,-2 6 0,3-5 0,-1-1 0,1 0 0,0 0 0,0 0 0,0 0 0,0 0 0,1 1 0,-1-1 0,3 6 0,-2-8 0,-1 0 0,1 0 0,0 0 0,0 0 0,0 0 0,0 0 0,1-1 0,-1 1 0,0 0 0,1-1 0,-1 1 0,1-1 0,0 1 0,-1-1 0,1 0 0,0 0 0,0 0 0,2 2 0,-1-2 0,-1-1 0,0 1 0,1 0 0,-1 0 0,1-1 0,-1 0 0,1 1 0,-1-1 0,1 0 0,-1 0 0,1 0 0,-1-1 0,1 1 0,-1-1 0,0 1 0,1-1 0,-1 0 0,1 0 0,-1 0 0,0 0 0,0 0 0,3-2 0,-2 1 0,-1-1 0,1 1 0,-1-1 0,1 0 0,-1 0 0,0 0 0,0 0 0,0 0 0,-1 0 0,1 0 0,-1-1 0,0 1 0,0 0 0,1-5 0,-1 5 0,0-1 0,-1 0 0,0 0 0,1 0 0,-1 0 0,-1 0 0,1 0 0,0 0 0,-1 0 0,0 0 0,0 0 0,-2-5 0,2 7 0,0 0 0,0 0 0,-1 0 0,1 0 0,0 0 0,-1 0 0,1 1 0,-1-1 0,1 1 0,-1-1 0,0 1 0,1 0 0,-1-1 0,0 1 0,0 0 0,0 0 0,0 0 0,0 1 0,0-1 0,0 0 0,-1 1 0,1-1 0,-2 1 0,3 0-52,1 0-1,-1-1 1,1 1-1,-1 0 1,1 0-1,-1 0 1,0 0-1,1 0 1,-1 0-1,1 0 1,-1 1-1,1-1 1,-1 0-1,1 0 1,-1 0-1,0 0 1,1 1-1,-1-1 1,1 0-1,0 1 1,-1-1-1,1 0 0,-1 1 1,1-1-1,-1 1 1</inkml:trace>
  <inkml:trace contextRef="#ctx0" brushRef="#br0" timeOffset="6858.96">4183 303 24575,'-2'0'0,"0"1"0,0-1 0,0 0 0,-1 1 0,1-1 0,0 1 0,0-1 0,0 1 0,0 0 0,0 0 0,0 0 0,0 0 0,0 0 0,0 1 0,1-1 0,-1 0 0,0 1 0,1-1 0,-1 1 0,1 0 0,0 0 0,0-1 0,-1 1 0,1 0 0,0 0 0,0 0 0,1 0 0,-1 0 0,0 0 0,0 3 0,1-3 0,-1 1 0,1-1 0,0 0 0,0 1 0,-1-1 0,2 1 0,-1-1 0,0 0 0,0 1 0,1-1 0,0 1 0,-1-1 0,1 0 0,0 0 0,0 1 0,0-1 0,0 0 0,1 0 0,-1 0 0,0 0 0,1 0 0,0 0 0,-1-1 0,1 1 0,0 0 0,0-1 0,2 2 0,-1-1 0,-1-1 0,1 1 0,0-1 0,0 0 0,-1 0 0,1 0 0,0 0 0,0 0 0,0 0 0,1-1 0,-1 0 0,0 1 0,0-1 0,0 0 0,0-1 0,0 1 0,0 0 0,0-1 0,0 0 0,0 0 0,0 0 0,6-2 0,-7 1 0,0 0 0,0 1 0,0-1 0,0 0 0,0 0 0,-1 0 0,1-1 0,-1 1 0,1 0 0,-1-1 0,0 1 0,0 0 0,0-1 0,0 0 0,0 1 0,0-1 0,-1 1 0,1-1 0,-1 0 0,0 1 0,0-1 0,0 0 0,0 0 0,0 1 0,-1-1 0,0-3 0,0 3-36,0-1-1,0 1 0,0 0 1,0-1-1,-1 1 1,1 0-1,-1 0 0,0 0 1,0 1-1,0-1 0,-1 0 1,1 1-1,0-1 1,-1 1-1,0 0 0,1 0 1,-1 0-1,-6-3 1,2 0-634</inkml:trace>
  <inkml:trace contextRef="#ctx0" brushRef="#br0" timeOffset="7122.53">4353 96 24575,'24'17'0,"-10"-6"0,-1 0 0,-1 1 0,0 0 0,-1 1 0,0 0 0,-1 1 0,0 0 0,-1 1 0,-1 0 0,0 1 0,-1-1 0,-1 1 0,0 0 0,-1 1 0,2 18 0,-6-29 5,-1 0 1,0 0-1,-1 0 0,1 0 0,-1 0 0,-1 0 1,1 0-1,-1-1 0,0 1 0,0 0 1,-1-1-1,1 0 0,-1 1 0,0-1 0,-1 0 1,1-1-1,-1 1 0,0-1 0,0 1 0,-1-1 1,1 0-1,-7 4 0,-4 3-217,-1-2 0,1 0 0,-2 0-1,1-1 1,-1-2 0,-18 6 0,-12 2-6614</inkml:trace>
  <inkml:trace contextRef="#ctx0" brushRef="#br0" timeOffset="27573.08">1103 769 24575,'-8'-5'0,"-12"-6"0,-2-2-8191</inkml:trace>
  <inkml:trace contextRef="#ctx0" brushRef="#br0" timeOffset="28455.93">0 549 24575,'3'-2'0,"3"6"0,5 8 0,0 5 0,-10-14 0,1 1 0,0-1 0,0 0 0,0 0 0,1 0 0,-1 0 0,6 4 0,-7-6 0,0-1 0,0 1 0,0-1 0,0 1 0,0-1 0,0 0 0,1 1 0,-1-1 0,0 0 0,0 0 0,0 0 0,1 0 0,-1 0 0,0 0 0,0 0 0,0-1 0,0 1 0,1 0 0,-1-1 0,0 1 0,0 0 0,0-1 0,0 0 0,0 1 0,0-1 0,0 0 0,0 1 0,0-1 0,1-2 0,21-16 0,-1-1 0,-2-1 0,0-1 0,30-43 0,57-110 0,-56 88 0,-36 60-90,-11 19-38,0 0 1,0 0-1,1 1 1,0-1-1,0 1 1,1 0-1,0 1 1,0 0-1,10-8 1,-7 10-6699</inkml:trace>
  <inkml:trace contextRef="#ctx0" brushRef="#br0" timeOffset="29641.67">1644 228 24575,'0'0'0,"0"0"0,1 0 0,-1 0 0,0 0 0,0 0 0,0 0 0,0 0 0,0 0 0,0 0 0,0 0 0,0 0 0,0 0 0,0 0 0,0-1 0,1 1 0,-1 0 0,0 0 0,0 0 0,0 0 0,0 0 0,0 0 0,0 0 0,0 0 0,0 0 0,0 0 0,0 0 0,0 0 0,0 0 0,0 0 0,0-1 0,0 1 0,0 0 0,0 0 0,0 0 0,0 0 0,0 0 0,0 0 0,0 0 0,0 0 0,0 0 0,0 0 0,0 0 0,0-1 0,0 1 0,0 0 0,0 0 0,0 0 0,0 0 0,0 0 0,0 0 0,0 0 0,0 0 0,0 0 0,0 0 0,0 0 0,0 0 0,0 0 0,0-1 0,0 1 0,0 0 0,0 0 0,-1 0 0,1 0 0,0 0 0,0 0 0,9 6 0,7 9 0,-4 4 0,-10-16 0,-1 0 0,1 0 0,-1 0 0,1 0 0,0 0 0,0-1 0,0 1 0,1-1 0,-1 1 0,1-1 0,3 3 0,-5-5 0,0-1 0,0 1 0,0 0 0,0 0 0,0 0 0,0 0 0,0-1 0,-1 1 0,1 0 0,0-1 0,0 1 0,0-1 0,0 1 0,0-1 0,-1 1 0,1-1 0,0 0 0,-1 1 0,1-1 0,0 0 0,-1 0 0,2-1 0,14-23 0,-12 19 0,18-29 0,1 2 0,38-42 0,-48 60 0,2 1 0,-1 1 0,2 0 0,0 1 0,0 0 0,34-16 0,-49 27-44,0 1 0,0-1 0,0 0 0,0 1 0,0-1 0,0 1 0,0 0 0,0-1 0,0 1 0,0 0 0,0 0 0,0-1 0,0 1 0,0 0 0,0 0 0,0 0 0,0 0 0,0 0-1,0 1 1,0-1 0,1 0 0,-1 0 0,0 1 0,0-1 0,0 0 0,0 1 0,0 0 0,-1-1 0,1 1 0,1 0 0,1 5-6782</inkml:trace>
</inkml:ink>
</file>

<file path=xl/ink/ink1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1:13:48.374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709 1497 24575,'0'-3'0,"-1"1"0,1 0 0,-1 0 0,0 0 0,1 0 0,-1 0 0,0 0 0,-1 0 0,1 0 0,0 1 0,0-1 0,-1 0 0,1 1 0,-1-1 0,1 1 0,-1-1 0,0 1 0,0 0 0,1-1 0,-1 1 0,0 0 0,0 0 0,0 1 0,0-1 0,-3-1 0,-5-1 0,0 0 0,-1 0 0,-19-1 0,-15 0 0,1 2 0,-86 9 0,116-5 0,1 0 0,0 1 0,1 1 0,-1 0 0,0 1 0,1 0 0,0 1 0,0 0 0,1 1 0,-17 12 0,13-6 0,1 0 0,0 0 0,1 2 0,1-1 0,1 2 0,-17 26 0,7 0 0,1 0 0,3 1 0,1 1 0,2 1 0,-9 56 0,16-65 0,1 0 0,2 1 0,2-1 0,1 1 0,2 0 0,2 0 0,10 57 0,-8-73 0,1 0 0,1-1 0,1 0 0,0 0 0,2 0 0,12 18 0,-13-24 0,1-1 0,0 0 0,1-1 0,0 0 0,1-1 0,1 0 0,0-1 0,23 15 0,-17-15 0,0-1 0,1 0 0,-1-2 0,2 0 0,-1-2 0,1 0 0,28 3 0,1-4 0,98-3 0,-81-6 0,0-2 0,0-3 0,-1-3 0,64-22 0,-87 21 0,-1-2 0,-1-2 0,0-2 0,-2-1 0,0-2 0,-1-1 0,34-31 0,-55 40 0,1-1 0,-2 0 0,0-1 0,-2-1 0,1-1 0,-2 0 0,-1 0 0,0-2 0,-2 1 0,0-1 0,-1-1 0,-1 0 0,-1 0 0,-1 0 0,-1-1 0,-1 0 0,-1 0 0,-2 0 0,0 0 0,-1-1 0,-4-30 0,1 30 0,-2-1 0,-1 0 0,-1 1 0,0 0 0,-22-43 0,20 51 0,0 1 0,-1 0 0,0 1 0,-1 0 0,0 1 0,-2 0 0,1 0 0,-1 2 0,-20-14 0,0 4 0,-1 1 0,-1 2 0,-1 1 0,0 2 0,-61-16 0,51 19 0,-1 3 0,1 2 0,-2 1 0,-61 2 0,77 5 24,0 1 0,0 2 0,0 1 0,-36 11 0,51-11-173,0 1 1,1 0-1,-1 1 1,1 1-1,1 1 1,-1 0-1,1 1 1,1 0-1,-14 14 1,19-15-6678</inkml:trace>
  <inkml:trace contextRef="#ctx0" brushRef="#br0" timeOffset="1072.93">1144 1427 24575,'-5'-33'0,"4"28"0,0 0 0,0 0 0,1 0 0,-1-1 0,1 1 0,0 0 0,1 0 0,0-5 0,4-8 0,0 0 0,1 0 0,2 0 0,-1 1 0,16-24 0,0 6 0,38-46 0,-34 51 0,1 2 0,1 1 0,2 1 0,1 1 0,0 2 0,56-30 0,-1 9 0,140-50 0,-201 87-1365</inkml:trace>
  <inkml:trace contextRef="#ctx0" brushRef="#br0" timeOffset="2022.92">1938 602 24575,'-11'-55'0,"8"50"0,1 11 0,3 15 0,3 13 0,2 0 0,17 54 0,30 62 0,-31-93 0,-18-39 0,-4-18 0,0 0 0,-1 0 0,1 0 0,0 0 0,0 0 0,0 0 0,-1 0 0,1 0 0,0 0 0,0 0 0,0 0 0,-1 0 0,1 0 0,0 0 0,0 0 0,0 0 0,-1 0 0,1 0 0,0 0 0,0 0 0,0-1 0,-1 1 0,1 0 0,0 0 0,0 0 0,0 0 0,0 0 0,0 0 0,-1-1 0,1 1 0,0 0 0,0 0 0,0 0 0,0 0 0,0-1 0,0 1 0,0 0 0,-1 0 0,-20-30 0,6-1 0,1 0 0,1-2 0,2 1 0,-8-38 0,-16-137 0,34 194 0,0 0 0,0 0 0,1 1 0,2-14 0,-2 24 0,0 0 0,0 0 0,0 0 0,1 0 0,-1 0 0,1 0 0,-1 0 0,1 0 0,0 0 0,0 0 0,-1 0 0,2 0 0,-1 1 0,0-1 0,0 0 0,0 1 0,1-1 0,-1 1 0,1-1 0,-1 1 0,1 0 0,0 0 0,-1 0 0,1 0 0,0 0 0,0 0 0,0 0 0,0 0 0,0 1 0,0-1 0,0 1 0,0-1 0,3 1 0,-2 0 0,-1 0 0,1 0 0,-1 1 0,1-1 0,0 1 0,-1 0 0,1 0 0,-1 0 0,0 0 0,1 0 0,-1 0 0,0 1 0,0-1 0,0 1 0,4 2 0,-2 0 0,-1 0 0,1 1 0,-1-1 0,0 1 0,0-1 0,0 1 0,2 6 0,-1-1 0,0-1 0,-1 1 0,-1 1 0,1-1 0,-2 0 0,1 0 0,-1 17 0,-1-21-76,-1 0 1,1 0-1,-1 0 0,0-1 0,-1 1 0,1 0 0,-1 0 0,-1-1 1,1 1-1,-1-1 0,0 0 0,0 0 0,0 0 0,-1 0 1,1 0-1,-1-1 0,-8 8 0,1-6-6750</inkml:trace>
  <inkml:trace contextRef="#ctx0" brushRef="#br0" timeOffset="2380.01">2089 653 24575,'0'-1'0,"1"1"0,-1-1 0,0 1 0,1 0 0,-1-1 0,0 1 0,1 0 0,-1 0 0,1-1 0,-1 1 0,1 0 0,-1 0 0,0-1 0,1 1 0,-1 0 0,1 0 0,-1 0 0,1 0 0,-1 0 0,1 0 0,-1 0 0,1 0 0,-1 0 0,1 0 0,-1 0 0,1 0 0,-1 0 0,1 0 0,-1 1 0,1-1 0,-1 0 0,1 0 0,0 1 0,18 5 0,-11-2 0,-1 1 0,0 0 0,0 0 0,0 0 0,0 1 0,9 11 0,-13-13 0,1-1 0,-1 2 0,0-1 0,-1 0 0,1 0 0,-1 1 0,0 0 0,0-1 0,0 1 0,0 0 0,-1 0 0,2 9 0,-3-13 0,0-1 0,0 1 0,0 0 0,0 0 0,0-1 0,0 1 0,0 0 0,0 0 0,0-1 0,0 1 0,0 0 0,0 0 0,0 0 0,-1-1 0,1 1 0,0 0 0,-1-1 0,1 1 0,0 0 0,-1-1 0,1 1 0,-1 0 0,1-1 0,-1 1 0,1-1 0,-1 1 0,0-1 0,1 1 0,-1-1 0,0 1 0,1-1 0,-1 0 0,0 1 0,1-1 0,-1 0 0,0 0 0,0 0 0,1 1 0,-1-1 0,0 0 0,0 0 0,0 0 0,1 0 0,-2 0 0,0-1 0,1 1 0,-1-1 0,1 1 0,-1-1 0,1 1 0,-1-1 0,1 0 0,-1 0 0,1 0 0,0 0 0,-1 0 0,1 0 0,0 0 0,0 0 0,0 0 0,0-1 0,0 1 0,0 0 0,0-1 0,0 1 0,0-3 0,-2-5 15,1 0 0,0 0 0,1 0 0,0 0 0,0 0 0,1 0 0,2-17 0,-1 21-40,-1 0 0,2 0 0,-1 0-1,0 1 1,1-1 0,0 0 0,3-5 0,-4 8-51,0 0 1,0 1-1,1-1 1,-1 0-1,1 0 1,-1 1-1,1-1 1,0 1-1,0-1 1,0 1-1,0 0 1,0 0-1,0 0 1,0 0-1,0 0 0,2-1 1,8 0-6751</inkml:trace>
  <inkml:trace contextRef="#ctx0" brushRef="#br0" timeOffset="2581.01">2291 589 24575,'0'-2'0,"0"1"0,0 3 0,0 3 0,0 5 0,0 3 0,3 2 0,1 1 0,2 0 0,0 1 0,2-3 0,-2-3-8191</inkml:trace>
  <inkml:trace contextRef="#ctx0" brushRef="#br0" timeOffset="2913.84">2246 350 24575,'0'1'0,"3"1"0,2-1 0,0-1 0,0-5 0,-1-3 0,-2-1 0,-1-4 0,-5 5 0,-2 5 0,1 5 0,1 5 0,1 5 0,1 2 0,3 4 0,5 3 0,3 2 0,0-5-8191</inkml:trace>
  <inkml:trace contextRef="#ctx0" brushRef="#br0" timeOffset="3377.21">2354 552 24575,'-1'-2'0,"1"0"0,0 0 0,0 1 0,1-1 0,-1 0 0,0 1 0,1-1 0,-1 1 0,1-1 0,-1 0 0,1 1 0,0-1 0,-1 1 0,3-3 0,-2 3 0,-1 1 0,1 0 0,0-1 0,-1 1 0,1 0 0,0 0 0,0 0 0,-1-1 0,1 1 0,0 0 0,-1 0 0,1 0 0,0 0 0,0 0 0,-1 0 0,1 0 0,0 1 0,0-1 0,-1 0 0,1 0 0,0 1 0,-1-1 0,1 0 0,0 1 0,-1-1 0,1 0 0,-1 1 0,1-1 0,0 1 0,-1-1 0,1 1 0,-1-1 0,1 1 0,-1 0 0,1 0 0,4 5 0,-1 0 0,1 0 0,-1 0 0,0 0 0,-1 1 0,0 0 0,4 10 0,0 0 0,1-64 0,-8 43 0,8-45 0,-7 46 0,0 0 0,0-1 0,0 1 0,0 0 0,1 0 0,-1 1 0,1-1 0,0 0 0,0 0 0,0 1 0,0-1 0,5-3 0,-6 5 0,0 1 0,0-1 0,0 1 0,0 0 0,0-1 0,0 1 0,1 0 0,-1 0 0,0-1 0,0 1 0,0 0 0,1 0 0,-1 0 0,0 1 0,0-1 0,0 0 0,1 0 0,-1 1 0,0-1 0,0 0 0,0 1 0,0-1 0,0 1 0,0 0 0,0-1 0,0 1 0,0 0 0,0 0 0,0-1 0,0 1 0,-1 0 0,1 0 0,0 0 0,0 0 0,0 2 0,4 3 0,-1 0 0,0 1 0,-1-1 0,4 9 0,6 33 90,-8-23-1545,-2-15-5371</inkml:trace>
  <inkml:trace contextRef="#ctx0" brushRef="#br0" timeOffset="3840.78">2675 413 24575,'-1'0'0,"-1"1"0,1-1 0,0 1 0,0-1 0,0 1 0,0 0 0,0-1 0,0 1 0,0 0 0,0 0 0,0 0 0,0-1 0,0 1 0,0 0 0,0 0 0,1 1 0,-1-1 0,0 0 0,1 0 0,-1 0 0,1 0 0,-1 1 0,1-1 0,0 0 0,-1 2 0,-6 33 0,7-33 0,0 0 0,0 0 0,0 0 0,0 0 0,1 0 0,0 0 0,-1 0 0,1-1 0,0 1 0,1 0 0,-1 0 0,0-1 0,1 1 0,-1-1 0,1 1 0,0-1 0,0 0 0,0 0 0,0 0 0,0 0 0,1 0 0,-1 0 0,0 0 0,1-1 0,-1 1 0,1-1 0,0 0 0,2 2 0,-2-3 0,-1 1 0,0 0 0,0 0 0,1-1 0,-1 1 0,0-1 0,1 0 0,-1 1 0,1-1 0,-1 0 0,0-1 0,1 1 0,-1 0 0,0-1 0,1 1 0,-1-1 0,0 0 0,1 0 0,-1 0 0,0 0 0,0 0 0,0 0 0,0 0 0,0-1 0,0 1 0,0-1 0,-1 0 0,1 1 0,-1-1 0,1 0 0,-1 0 0,1 0 0,-1 0 0,0 0 0,1-3 0,1-3 0,-1 1 0,0-1 0,0 0 0,-1 0 0,0 0 0,0-11 0,-1 21 0,1 1 0,0 0 0,0 0 0,0 0 0,0-1 0,0 1 0,0-1 0,0 1 0,1-1 0,0 1 0,-1-1 0,1 0 0,0 1 0,0-1 0,0 0 0,0 0 0,1-1 0,-1 1 0,4 2 0,-6-4 2,0 0 0,1 0-1,-1 0 1,0 1 0,1-1-1,-1 0 1,1 0 0,-1 0-1,0 0 1,1 0 0,-1 0 0,1 0-1,-1 0 1,0 0 0,1 0-1,-1 0 1,1 0 0,-1 0-1,0 0 1,1 0 0,-1 0-1,1 0 1,-1-1 0,0 1 0,1 0-1,-1 0 1,0 0 0,1-1-1,-1 1 1,0 0 0,1 0-1,-1-1 1,0 1 0,0 0-1,1-1 1,-1 1 0,0 0 0,0-1-1,1 1 1,-1-1 0,3-16-1437,-3-2-5391</inkml:trace>
  <inkml:trace contextRef="#ctx0" brushRef="#br0" timeOffset="4150.92">2731 174 24575,'-1'0'0,"0"-1"0,0 1 0,0 0 0,0 0 0,0 0 0,0 1 0,0-1 0,0 0 0,0 0 0,0 0 0,0 1 0,0-1 0,0 1 0,0-1 0,0 1 0,0-1 0,0 1 0,0-1 0,1 1 0,-1 0 0,0-1 0,0 1 0,1 0 0,-1 0 0,0 0 0,1-1 0,-1 1 0,1 0 0,-1 0 0,1 0 0,-1 0 0,1 0 0,0 0 0,-1 0 0,1 0 0,0 0 0,0 0 0,0 0 0,0 0 0,0 1 0,0-1 0,0 0 0,0 0 0,0 0 0,1 0 0,-1 0 0,0 0 0,1 0 0,-1 0 0,1 1 0,0-1 0,-1 1 0,0-1 0,1 0 0,0 0 0,-1 1 0,1-1 0,0 0 0,-1 0 0,1 0 0,0 0 0,0 0 0,0 0 0,0 0 0,0 0 0,0 0 0,0 0 0,0 0 0,0-1 0,1 1 0,-1-1 0,0 1 0,0-1 0,1 1 0,-1-1 0,0 1 0,1-1 0,-1 0 0,0 0 0,1 0 0,-1 0 0,1 0 0,-1 0 0,0 0 0,1 0 0,-1-1 0,2 1 0,-2-1 0,0 0 0,0 0 0,-1 1 0,1-1 0,0 0 0,-1 0 0,1 0 0,-1 0 0,1 0 0,-1 0 0,1 0 0,-1 0 0,0 0 0,1 0 0,-1 0 0,0 0 0,0-1 0,0 1 0,0 0 0,0 0 0,0 0 0,0 0 0,0 0 0,0 0 0,0 0 0,-1 0 0,1-1 0,0 1 0,-1 0 0,1 0 0,-1 0 0,1 0 0,-1 1 0,0-1 0,1 0 0,-1 0 0,-1-1 0,2 1 0,-1 1 0,0-1 0,1 0 0,-1 0 0,1 1 0,-1-1 0,0 0 0,0 1 0,1-1 0,-1 1 0,0-1 0,0 1 0,0-1 0,0 1 0,0 0 0,0-1 0,1 1 0,-1 0 0,0 0 0,0 0 0,0 0 0,0 0 0,0 0 0,0 0 0,0 0 0,0 0 0,0 0 0,0 0 0,0 0 0,0 1 0,0-1 0,0 0 0,1 1 0,-1-1 0,0 1 0,0-1 0,0 1 0,0-1 0,1 1 0,-1 0 0,0-1 0,1 1 0,-1 0 0,0 0 0,1-1 0,-1 1 0,1 0 0,-1 2 0,-2 3-85,0 0 0,1 1-1,0 0 1,0-1 0,1 1-1,0 0 1,0 0 0,0 0-1,1 0 1,0 0 0,0 0-1,1 0 1,0-1 0,0 1-1,3 8 1,3 9-6741</inkml:trace>
  <inkml:trace contextRef="#ctx0" brushRef="#br0" timeOffset="5198.88">2839 312 24575,'2'31'0,"1"0"0,2 0 0,1 0 0,2-1 0,12 33 0,14 60 0,-33-109 0,-4-10 0,2-5 0,-1 0 0,1 0 0,0 0 0,0 0 0,0 0 0,0 0 0,0 0 0,0 0 0,0-1 0,1 1 0,-1 0 0,0-1 0,0-2 0,-10-23 0,2 0 0,0-1 0,-7-50 0,-3-88 0,18 150 0,-2-5 0,2 13 0,0-1 0,0 1 0,1-1 0,0 0 0,1 1 0,-1-1 0,4-11 0,-4 19 0,0 1 0,0-1 0,0 1 0,0-1 0,1 1 0,-1-1 0,0 0 0,0 1 0,1-1 0,-1 1 0,0-1 0,1 1 0,-1-1 0,0 1 0,1 0 0,-1-1 0,1 1 0,-1-1 0,1 1 0,-1 0 0,1 0 0,-1-1 0,1 1 0,-1 0 0,1 0 0,-1-1 0,1 1 0,-1 0 0,1 0 0,0 0 0,0 0 0,0 0 0,1 0 0,-1 1 0,1-1 0,-1 1 0,0 0 0,1-1 0,-1 1 0,0 0 0,0 0 0,0 0 0,0-1 0,2 3 0,2 2 0,0 1 0,0-1 0,-1 1 0,5 7 0,-3-1 0,0 1 0,0 0 0,4 15 0,-9-22 0,1-1 0,-1 1 0,0 0 0,0 0 0,0 0 0,-1 0 0,0 0 0,0-1 0,-1 1 0,-1 7 0,2-12 0,0-1 0,0 1 0,0 0 0,0-1 0,0 1 0,0-1 0,0 1 0,-1 0 0,1-1 0,0 1 0,0-1 0,-1 1 0,1-1 0,-1 1 0,1 0 0,0-1 0,-1 0 0,1 1 0,-1-1 0,1 1 0,-1-1 0,1 0 0,-1 1 0,1-1 0,-1 0 0,1 1 0,-1-1 0,0 0 0,1 0 0,-1 0 0,0 1 0,1-1 0,-1 0 0,1 0 0,-1 0 0,0 0 0,1 0 0,-1 0 0,0 0 0,1 0 0,-1-1 0,1 1 0,-2 0 0,1-1 0,-1 0 0,1 0 0,0 0 0,0 0 0,0 0 0,0 0 0,0 0 0,0 0 0,0 0 0,0 0 0,0-1 0,0 1 0,0 0 0,1-1 0,-1 1 0,1-1 0,-1-2 0,0-3 0,1 1 0,-1-1 0,2 0 0,-1 0 0,1 0 0,0 1 0,0-1 0,1 0 0,0 1 0,0 0 0,1-1 0,0 1 0,0 0 0,0 0 0,6-7 0,6-10 0,2 2 0,26-28 0,-38 44 0,7-8 0,0-1 0,17-24 0,-26 34 0,-1 0 0,0 1 0,0-1 0,0 0 0,-1-1 0,1 1 0,-1 0 0,0 0 0,0-1 0,0 1 0,-1 0 0,0-1 0,1 1 0,-2-1 0,1 1 0,-1-7 0,1 11 0,0-1 0,0 0 0,-1 1 0,1-1 0,0 0 0,0 1 0,0-1 0,0 0 0,-1 1 0,1-1 0,0 1 0,-1-1 0,1 0 0,0 1 0,-1-1 0,1 1 0,-1-1 0,1 1 0,-1-1 0,1 1 0,-1 0 0,1-1 0,-1 1 0,0 0 0,1-1 0,-1 1 0,1 0 0,-1 0 0,0-1 0,1 1 0,-1 0 0,0 0 0,1 0 0,-1 0 0,0 0 0,1 0 0,-1 0 0,0 0 0,1 0 0,-1 0 0,0 0 0,1 1 0,-1-1 0,0 0 0,1 0 0,-1 1 0,-1 0 0,-1 0 0,1 1 0,1-1 0,-1 0 0,0 1 0,0 0 0,0-1 0,1 1 0,-1 0 0,1 0 0,-3 4 0,0 2 0,1 1 0,0 0 0,1 0 0,0 0 0,0 0 0,0 1 0,2-1 0,-1 0 0,1 1 0,1 13 0,1-5 0,1 0 0,1 0 0,0-1 0,10 26 0,-9-31 0,-1 0 0,2 0 0,0 0 0,0-1 0,1 0 0,1 0 0,12 14 0,-19-24 0,0 0 0,-1-1 0,1 1 0,0-1 0,-1 1 0,1-1 0,0 1 0,0-1 0,0 0 0,0 1 0,-1-1 0,1 0 0,0 0 0,0 0 0,0 0 0,0 0 0,0 0 0,0 0 0,-1 0 0,1 0 0,0 0 0,0 0 0,0 0 0,0 0 0,1-1 0,22-14 0,-21 13 0,0-1 0,0 1 0,0 0 0,1 0 0,6-2 0,15-2 0,-19 5 0,-1 0 0,1 0 0,0-1 0,-1 1 0,7-4 0,-10 3 0,0 1 0,0 0 0,0-1 0,0 0 0,0 1 0,0-1 0,-1 0 0,1 0 0,-1 0 0,1 0 0,-1 0 0,0 0 0,0 0 0,0 0 0,0-1 0,1-2 0,4-26 0,-5 30 0,-1 0 0,0 0 0,1 0 0,-1 0 0,0 0 0,0 0 0,0 0 0,0 0 0,0 0 0,0 0 0,-1 0 0,1 0 0,0 0 0,0 0 0,-1 0 0,1 0 0,-1 0 0,1 0 0,-1 0 0,1 0 0,-1 0 0,1 1 0,-1-1 0,0 0 0,0-1 0,0 2 0,0 0 0,0 1 0,0-1 0,1 0 0,-1 0 0,0 0 0,0 1 0,1-1 0,-1 0 0,0 1 0,0-1 0,1 1 0,-1-1 0,1 1 0,-1-1 0,0 1 0,1-1 0,-1 1 0,1 0 0,-1-1 0,1 1 0,-1 0 0,1-1 0,0 1 0,-1 0 0,1 0 0,0-1 0,0 1 0,-1 0 0,1 0 0,0 0 0,0 1 0,-6 28 0,6-27 7,-1 1-1,1-1 0,0 1 0,1-1 1,-1 1-1,1-1 0,-1 0 1,1 1-1,0-1 0,0 0 1,1 1-1,-1-1 0,1 0 0,-1 0 1,1 0-1,0 0 0,0 0 1,3 2-1,-2-2-105,0 0 0,1-1 0,-1 1 0,1-1 0,-1 0 0,1 0 0,0 0 0,0-1 0,0 1 0,0-1 0,0 0 0,0 0 0,0 0 0,7 0 0,7 0-6727</inkml:trace>
  <inkml:trace contextRef="#ctx0" brushRef="#br0" timeOffset="5922.81">1352 1749 24575,'0'-4'0,"1"0"0,-1 0 0,1 0 0,0 0 0,0 0 0,1 1 0,-1-1 0,1 0 0,0 1 0,0-1 0,0 1 0,0 0 0,1-1 0,-1 1 0,1 0 0,0 1 0,6-6 0,5-2 0,0 0 0,27-14 0,-39 23 0,31-16 0,1 2 0,1 1 0,0 2 0,1 1 0,61-9 0,-12 9 0,114-1 0,-195 12-170,1 0-1,-1 0 0,0 0 1,0-1-1,1 0 0,-1 0 1,4-1-1,0-3-6655</inkml:trace>
  <inkml:trace contextRef="#ctx0" brushRef="#br0" timeOffset="6246.7">1925 1427 24575,'5'-2'0,"-1"0"0,1 0 0,0 1 0,-1-1 0,1 1 0,0 0 0,0 0 0,0 1 0,0-1 0,0 1 0,0 0 0,-1 0 0,1 1 0,0 0 0,0 0 0,0 0 0,0 0 0,-1 1 0,1-1 0,0 1 0,-1 0 0,0 1 0,1-1 0,-1 1 0,0 0 0,0 0 0,-1 0 0,1 1 0,3 3 0,-2 0 0,0 0 0,-1 0 0,0 1 0,0-1 0,-1 1 0,0 0 0,0 0 0,1 9 0,-2-12 0,-1 0 0,0 0 0,-1 0 0,0 0 0,1 1 0,-1-1 0,-1 0 0,1 0 0,-1 0 0,0 0 0,0 0 0,0 0 0,-4 7 0,9-20-1365,2-4-5461</inkml:trace>
  <inkml:trace contextRef="#ctx0" brushRef="#br0" timeOffset="6512.24">2310 1157 24575,'0'1'0,"0"3"0,0 7 0,0 8 0,3 8 0,1 6 0,4 4 0,3 2 0,0-1 0,1-4 0,-2-3 0,-2-6 0,-3-4 0,-2-8 0,-1-7 0</inkml:trace>
  <inkml:trace contextRef="#ctx0" brushRef="#br0" timeOffset="6904.69">2398 1327 24575,'2'-2'0,"0"1"0,0 0 0,0-1 0,0 1 0,0 0 0,0 0 0,1 1 0,-1-1 0,0 0 0,0 1 0,1-1 0,-1 1 0,1 0 0,-1 0 0,0 0 0,1 0 0,-1 0 0,0 0 0,1 1 0,-1-1 0,0 1 0,1 0 0,-1 0 0,0 0 0,0 0 0,0 0 0,0 0 0,0 0 0,4 3 0,-4-2 0,0-1 0,0 0 0,0 1 0,0-1 0,0 1 0,0 0 0,-1 0 0,1-1 0,-1 1 0,1 0 0,-1 0 0,1 1 0,-1-1 0,0 0 0,0 0 0,0 0 0,-1 1 0,1-1 0,0 1 0,-1-1 0,0 0 0,1 1 0,-1-1 0,0 1 0,0-1 0,0 1 0,-1-1 0,0 4 0,1-6 0,0 0 0,0-1 0,0 1 0,0 0 0,0 0 0,-1 0 0,1 0 0,0 0 0,0-1 0,0 1 0,0 0 0,0 0 0,0 0 0,-1 0 0,1 0 0,0 0 0,0 0 0,0 0 0,0-1 0,-1 1 0,1 0 0,0 0 0,0 0 0,0 0 0,0 0 0,-1 0 0,1 0 0,0 0 0,0 0 0,0 0 0,-1 0 0,1 0 0,0 0 0,0 0 0,0 1 0,0-1 0,-1 0 0,1 0 0,0 0 0,0 0 0,0 0 0,0 0 0,-1 0 0,1 0 0,0 0 0,0 1 0,0-1 0,0 0 0,0 0 0,0 0 0,0 0 0,-1 1 0,0-20 0,3 13 0,0-1 0,0 1 0,0 0 0,0 0 0,1 0 0,0 1 0,1-1 0,5-7 0,-8 12 0,0 0 0,0 0 0,0 0 0,0 0 0,0 0 0,0 0 0,0 0 0,0 0 0,0 1 0,1-1 0,-1 0 0,0 1 0,1-1 0,-1 1 0,0 0 0,1-1 0,-1 1 0,2 0 0,-1 0 0,-1 0 0,1 1 0,-1-1 0,1 1 0,-1 0 0,1-1 0,-1 1 0,0 0 0,1 0 0,-1 0 0,0 0 0,0 0 0,0 0 0,0 0 0,0 0 0,0 0 0,0 1 0,0-1 0,0 0 0,1 3 0,15 35-1365,-15-32-5461</inkml:trace>
  <inkml:trace contextRef="#ctx0" brushRef="#br0" timeOffset="7124.12">2650 1138 24575,'0'0'-8191</inkml:trace>
  <inkml:trace contextRef="#ctx0" brushRef="#br0" timeOffset="7639.92">2706 1093 24575,'-5'-4'0,"5"4"0,0 0 0,0 0 0,0 1 0,0-1 0,0 0 0,0 0 0,0 0 0,0 1 0,0-1 0,0 0 0,0 0 0,0 0 0,0 0 0,0 1 0,0-1 0,-1 0 0,1 0 0,0 0 0,0 0 0,0 0 0,0 0 0,0 1 0,-1-1 0,1 0 0,0 0 0,0 0 0,0 0 0,0 0 0,-1 0 0,1 0 0,0 0 0,0 0 0,0 0 0,0 0 0,-1 0 0,1 0 0,0 0 0,0 0 0,0 0 0,-1 0 0,1 0 0,0 0 0,0 0 0,0 0 0,0 0 0,-1 0 0,1 0 0,0 0 0,0 0 0,0 0 0,0-1 0,-1 1 0,1 0 0,0 0 0,0 0 0,0 0 0,0 0 0,0 0 0,0-1 0,0 1 0,-1 0 0,1 0 0,0 0 0,0 0 0,0-1 0,0 1 0,-3 11 0,1 0 0,0 0 0,1 0 0,0 1 0,1-1 0,2 18 0,-1-2 0,-1-25 0,0 15 0,1 1 0,6 33 0,-7-47 0,1-1 0,0 0 0,0 0 0,-1 0 0,2 1 0,-1-1 0,0 0 0,1 0 0,-1-1 0,1 1 0,0 0 0,0 0 0,0-1 0,0 1 0,1-1 0,-1 0 0,1 0 0,-1 0 0,1 0 0,0 0 0,0 0 0,0-1 0,4 2 0,-6-2 5,1-1 1,-1 0-1,0 0 0,1 0 0,-1 1 0,0-1 0,1-1 0,-1 1 0,0 0 1,1 0-1,-1 0 0,0-1 0,0 1 0,1-1 0,-1 1 0,0-1 1,0 1-1,1-1 0,-1 0 0,0 0 0,0 1 0,1-2 0,0 0-153,0-1 0,0 1-1,-1 0 1,1-1 0,-1 1-1,1-1 1,-1 1 0,0-1-1,1-4 1,3-11-6678</inkml:trace>
  <inkml:trace contextRef="#ctx0" brushRef="#br0" timeOffset="7890.85">2681 1213 24575,'-2'0'-1012,"0"0"1012,5-1 500,6 0-500,6-5 169,4-1-169,0-1 85,0 0-85,-8 3 258</inkml:trace>
</inkml:ink>
</file>

<file path=xl/ink/ink1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1:14:16.505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985 2804 24575,'-4'-12'0,"3"6"0,2 9 0,27 62 0,24 80 0,-22-56 0,-8-26 0,-8-17 0,3-1 0,31 60 0,-27-74 120,-20-31-166,-1 1-1,1 0 1,0 0-1,-1-1 1,1 1 0,0 0-1,0-1 1,0 1-1,-1-1 1,1 1 0,0-1-1,0 1 1,0-1-1,0 1 1,0-1-1,0 0 1,0 0 0,0 1-1,0-1 1,0 0-1,1 0 1,-1 0 0,0 0-1,0 0 1,0 0-1,0-1 1,0 1 0,0 0-1,0 0 1,0-1-1,1 0 1,5-5-6780</inkml:trace>
  <inkml:trace contextRef="#ctx0" brushRef="#br0" timeOffset="483.57">1230 3179 24575,'-2'-20'0,"2"16"0,-1-1 0,1 1 0,-1-1 0,1 2 0,1-9 0,0 10 0,-1 1 0,0 0 0,1 0 0,-1 0 0,1-1 0,-1 1 0,1 0 0,1 0 0,-2 0 0,1 0 0,0 0 0,0 0 0,0 0 0,-1 1 0,1-1 0,0 0 0,0 0 0,0 1 0,1-1 0,-1 0 0,0 1 0,0-1 0,0 1 0,0 0 0,3-1 0,-2 1 0,0 0 0,0 0 0,0 0 0,0 0 0,1 0 0,-1 1 0,0-1 0,0 1 0,0 0 0,0-1 0,0 1 0,0 0 0,0 0 0,0 0 0,0 1 0,-1-1 0,1 0 0,0 1 0,-1-1 0,1 1 0,-1-1 0,1 1 0,-1 0 0,0 0 0,0-1 0,2 5 0,3 4 0,-1 0 0,0 1 0,6 17 0,1 24 0,-13-66 0,1-54 0,1 62 0,-1 1 0,1-1 0,0 0 0,1 2 0,-1-2 0,1 1 0,0-1 0,0 1 0,5-7 0,-6 11 0,0-1 0,0 1 0,0 0 0,0-1 0,1 1 0,-1 0 0,1 0 0,-1 0 0,1 0 0,-1 0 0,1 0 0,0 0 0,-1 1 0,1-1 0,0 1 0,-1-1 0,1 1 0,0-1 0,0 1 0,0 0 0,-1 0 0,1 0 0,0 0 0,0 0 0,0 1 0,0-1 0,-1 0 0,1 1 0,0-1 0,-1 1 0,1 0 0,0 0 0,-1-1 0,3 3 0,3 1 0,0 0 0,-1 0 0,0 1 0,0 0 0,0 0 0,9 12 0,-8-8 0,0 2 0,0 1 0,-1-1 0,6 16 0,1 3 0,-13-30-37,0 0 0,0-1 1,0 1-1,0 0 0,1 0 0,-1 0 0,0 0 0,0 0 0,0 0 0,0 0 0,0 0 0,0 0 1,0 0-1,0 0 0,0 0 0,0-1 0,1 1 0,-1 0 0,0 0 0,0 0 0,0 0 0,0 0 1,0 0-1,0 0 0,0 0 0,0 0 0,1 0 0,-1 0 0,0 0 0,0 0 0,0 0 0,0 0 1,0 0-1,0 0 0,0 0 0,1 1 0,-2-10-6789</inkml:trace>
  <inkml:trace contextRef="#ctx0" brushRef="#br0" timeOffset="735.39">1471 2842 24575,'0'4'0,"3"5"0,4 5 0,4 7 0,4 7 0,5 6 0,1 2 0,0-2 0,-2-1 0,-3-5 0,-3-5 0,-4-4 0,-4-7 0,-5-6 0,-7-8 0,-6-9 0,-2-3-8191</inkml:trace>
  <inkml:trace contextRef="#ctx0" brushRef="#br0" timeOffset="902.71">1509 3041 24575,'0'1'0,"0"0"0,4-3 0,4-6 0,2-3 0,0-2 0,1 1 0,4-5 0,-2 3-8191</inkml:trace>
  <inkml:trace contextRef="#ctx0" brushRef="#br0" timeOffset="1073.67">1672 2916 24575,'3'0'0</inkml:trace>
  <inkml:trace contextRef="#ctx0" brushRef="#br0" timeOffset="-16519.68">278 346 24575,'1'-34'0,"1"27"0,3 24 0,0 31 0,-3 1 0,-1 0 0,-8 62 0,6-96 0,-12 100 0,6-56 0,0 83 0,7-141-5,0 1 0,0-1 0,0 0 0,0 0 0,0 0 0,0 0 0,0 1 0,1-1 0,-1 0 0,1 0 0,-1 0 0,1 0 0,-1 0 0,1 0 0,1 2 0,-2-3 12,0 0 1,1 1-1,-1-1 0,1 0 1,-1 0-1,1 0 1,-1 1-1,1-1 1,-1 0-1,0 0 0,1 0 1,-1 0-1,1 0 1,-1 0-1,1 0 0,-1 0 1,1 0-1,-1 0 1,1 0-1,-1 0 1,1-1-1,-1 1 0,0 0 1,1 0-1,-1 0 1,1-1-1,1 0-131,1-1 1,-1 0-1,0 0 0,0 1 0,0-1 0,0 0 1,0-1-1,0 1 0,-1 0 0,1 0 1,1-3-1,2-7-6702</inkml:trace>
  <inkml:trace contextRef="#ctx0" brushRef="#br0" timeOffset="-16176.29">101 959 24575,'-4'3'-1376,"-3"1"1376,0 2 676,4 0-676,8-1 231,7-3-231,9-3 116,10-4-116,8-3 353,8 2-353,5-3 0,1 1 0,-1 1 0,-5 3 0,-10 2 0,-10-1 0,-10-5 0,-8-1-8191</inkml:trace>
  <inkml:trace contextRef="#ctx0" brushRef="#br0" timeOffset="-15845.32">25 309 24575,'-19'1'0,"13"1"0,16-1 0,9-2 0,0 0 0,-1-2 0,1 0 0,-1-1 0,0-1 0,22-9 0,-17 6 0,127-45 0,26-7 0,-170 58 0,0 0 0,-1 0 0,1 0 0,0 1 0,9-1 0,-15 2 0,1 0 0,0 0 0,0 0 0,0 0 0,-1 0 0,1 0 0,0 0 0,0 1 0,0-1 0,-1 0 0,1 0 0,0 1 0,0-1 0,-1 0 0,1 1 0,0-1 0,0 1 0,-1-1 0,1 1 0,-1-1 0,1 1 0,0-1 0,-1 1 0,1 0 0,-1-1 0,1 1 0,-1 0 0,0-1 0,1 1 0,-1 0 0,0 0 0,1-1 0,-1 1 0,0 0 0,0 0 0,0 0 0,0-1 0,0 3 0,-3 37-1365,0-16-5461</inkml:trace>
  <inkml:trace contextRef="#ctx0" brushRef="#br0" timeOffset="-15326.4">656 683 24575,'-2'0'0,"0"-1"0,1 1 0,-1-1 0,0 0 0,0 0 0,1 0 0,-1 0 0,0 0 0,1 0 0,-1-1 0,1 1 0,0 0 0,-1-1 0,1 1 0,0-1 0,0 0 0,0 1 0,0-1 0,0 0 0,0 1 0,0-1 0,1 0 0,-1 0 0,1 0 0,-1 0 0,1 0 0,0 0 0,0 0 0,0 0 0,0 0 0,0 1 0,0-1 0,0 0 0,1-3 0,0 2 0,0 0 0,0 0 0,1 0 0,-1-1 0,1 1 0,-1 1 0,1-1 0,0 0 0,0 0 0,0 1 0,0-1 0,1 1 0,-1-1 0,1 1 0,-1 0 0,1 0 0,0 0 0,0 1 0,4-3 0,-5 4 0,-1-1 0,1 1 0,-1 0 0,0 0 0,1 0 0,-1 0 0,1 0 0,-1 0 0,0 0 0,1 0 0,-1 1 0,1-1 0,-1 0 0,0 1 0,1 0 0,-1-1 0,0 1 0,0-1 0,0 1 0,1 0 0,-1 0 0,0 0 0,0 0 0,0 0 0,0 0 0,0 0 0,0 0 0,-1 0 0,1 0 0,0 1 0,-1-1 0,1 0 0,0 1 0,-1-1 0,1 2 0,3 6 0,-1 0 0,0 1 0,2 14 0,-2-12 0,-1 0 0,0 1 0,-1-1 0,-1 0 0,0 1 0,0-1 0,-1 1 0,-1-1 0,0 0 0,-8 22 0,6-25 0,5-16 0,6-17 0,7-9 0,18-39 0,-29 65 0,1 0 0,1 0 0,-1 1 0,1-1 0,0 1 0,1 0 0,7-5 0,-13 10 0,1 0 0,0 1 0,-1-1 0,1 0 0,0 1 0,0-1 0,0 1 0,0-1 0,0 1 0,0-1 0,0 1 0,-1 0 0,1-1 0,0 1 0,0 0 0,0 0 0,0 0 0,1-1 0,-1 1 0,0 0 0,0 1 0,0-1 0,0 0 0,0 0 0,0 0 0,0 1 0,0-1 0,-1 0 0,1 1 0,0-1 0,0 1 0,0-1 0,0 1 0,0-1 0,0 1 0,-1 0 0,1-1 0,0 1 0,-1 0 0,1 0 0,0-1 0,-1 1 0,1 0 0,-1 0 0,1 0 0,-1-1 0,1 1 0,-1 0 0,0 0 0,0 0 0,1 1 0,2 7 0,-1-1 0,0 1 0,0 0 0,0 12 0,-1 33 0,-2-39 0,1-1 0,4 29 0,-4-42-57,0 0 0,0 0 1,0-1-1,0 1 0,1 0 0,-1 0 0,0 0 0,0-1 0,1 1 0,-1 0 1,1 0-1,-1-1 0,1 1 0,-1 0 0,1-1 0,-1 1 0,1 0 0,-1-1 0,1 1 1,0-1-1,-1 1 0,1-1 0,1 1 0,6 0-6769</inkml:trace>
  <inkml:trace contextRef="#ctx0" brushRef="#br0" timeOffset="-14971.37">1079 489 24575,'-3'1'0,"0"-1"0,0 1 0,0 0 0,0 0 0,0 0 0,0 1 0,0-1 0,0 1 0,0 0 0,1-1 0,-1 1 0,1 0 0,-1 1 0,1-1 0,0 0 0,0 1 0,0-1 0,0 1 0,0 0 0,0-1 0,1 1 0,-1 0 0,0 5 0,0-6 0,1 0 0,0 0 0,0 1 0,0-1 0,1 1 0,-1-1 0,1 1 0,-1-1 0,1 1 0,0-1 0,0 1 0,0-1 0,0 1 0,0-1 0,1 1 0,-1 0 0,1-1 0,-1 0 0,1 1 0,0-1 0,0 1 0,0-1 0,1 0 0,-1 0 0,0 0 0,1 0 0,-1 0 0,1 0 0,0 0 0,2 2 0,12 5 0,-9-5 0,-1-1 0,0 1 0,1 0 0,-1 1 0,-1 0 0,6 6 0,-10-10 0,0 0 0,0 1 0,0-1 0,0 0 0,0 1 0,-1-1 0,1 1 0,-1-1 0,1 1 0,-1-1 0,1 1 0,-1-1 0,0 1 0,0 0 0,0-1 0,0 1 0,0-1 0,0 1 0,0-1 0,-1 1 0,1 0 0,0-1 0,-1 1 0,0-1 0,1 1 0,-1-1 0,0 0 0,1 1 0,-1-1 0,0 0 0,0 1 0,0-1 0,0 0 0,0 0 0,-2 1 0,-2 2 0,1 0 0,-1 0 0,0 0 0,-1-1 0,1 0 0,-8 3 0,11-5 0,0 0 0,0-1 0,0 1 0,-1 0 0,1-1 0,0 0 0,0 1 0,0-1 0,-4 0 0,5-1 0,0 1 0,0 0 0,1 0 0,-1 0 0,0-1 0,0 1 0,1 0 0,-1-1 0,0 1 0,0-1 0,1 1 0,-1-1 0,1 1 0,-1-1 0,0 1 0,1-1 0,-1 1 0,1-1 0,-1 0 0,1 1 0,0-1 0,-1 0 0,1 0 0,0 1 0,-1-1 0,1-1 0,-3-18-1365,3-4-5461</inkml:trace>
  <inkml:trace contextRef="#ctx0" brushRef="#br0" timeOffset="-14703.57">1282 252 24575,'-16'232'0,"0"0"0,16-230 11,0 1 0,0-1 0,0 1 0,1-1 0,-1 1 0,1-1-1,0 1 1,0-1 0,-1 0 0,3 3 0,-3-5-16,0 0 0,0 0 0,0 1 0,0-1 0,0 0 0,0 0 0,1 0 0,-1 0 0,0 1 0,0-1 0,0 0 0,0 0 0,0 0 0,1 0 0,-1 0 0,0 0 0,0 0 0,0 0 0,1 1-1,-1-1 1,0 0 0,0 0 0,0 0 0,0 0 0,1 0 0,-1 0 0,0 0 0,0 0 0,0 0 0,1 0 0,-1 0 0,0 0 0,0 0 0,0 0 0,1-1 0,-1 1 0,0 0 0,0 0 0,0 0 0,7-15-1279,-4 1-5542</inkml:trace>
  <inkml:trace contextRef="#ctx0" brushRef="#br0" timeOffset="-14518.25">1161 571 24575,'0'2'0,"3"1"0,5-2 0,4-2 0,7-4 0,4-2 0,4-3 0,-1 1 0,-1 1 0,-4 2-8191</inkml:trace>
  <inkml:trace contextRef="#ctx0" brushRef="#br0" timeOffset="-13639.6">1502 577 24575,'0'-1'0,"1"-1"0,-1 1 0,0-1 0,0 1 0,-1-1 0,1 1 0,0 0 0,0-1 0,-1 1 0,1-1 0,0 1 0,-1-1 0,0 1 0,1 0 0,-1-1 0,0 1 0,0 0 0,1 0 0,-1 0 0,0 0 0,0-1 0,0 1 0,-1 0 0,1 1 0,0-1 0,0 0 0,-2-1 0,1 2 0,1 0 0,-1 0 0,1 0 0,-1 0 0,1 0 0,-1 0 0,1 1 0,-1-1 0,1 1 0,0-1 0,-1 1 0,1-1 0,-1 1 0,1 0 0,0-1 0,0 1 0,-1 0 0,1 0 0,0 0 0,0 0 0,0 0 0,0 0 0,0 1 0,0-1 0,0 0 0,-1 2 0,-4 6 0,1 1 0,-1-1 0,2 1 0,-1 0 0,-4 16 0,8-23 0,0 1 0,0 0 0,0-1 0,0 1 0,1 0 0,0-1 0,-1 1 0,1 0 0,1 0 0,-1-1 0,0 1 0,1 0 0,0 0 0,0-1 0,0 1 0,0-1 0,1 1 0,0-1 0,3 6 0,-5-8 0,1 0 0,0 0 0,0 0 0,-1 0 0,1 0 0,0 0 0,0 0 0,0 0 0,0-1 0,1 1 0,-1 0 0,0-1 0,0 1 0,0-1 0,0 1 0,1-1 0,-1 1 0,0-1 0,1 0 0,-1 0 0,0 0 0,1 1 0,-1-1 0,0 0 0,0-1 0,1 1 0,-1 0 0,0 0 0,1-1 0,-1 1 0,0 0 0,0-1 0,1 1 0,-1-1 0,0 0 0,0 1 0,0-1 0,0 0 0,1-1 0,1 0 0,-1-1 0,1 0 0,-1 1 0,0-1 0,1 0 0,-1 0 0,-1-1 0,1 1 0,0 0 0,-1-1 0,0 1 0,0-1 0,1-3 0,0-16 0,-2-40 0,0 58 0,-1 8 0,1 1 0,1 0 0,-1 0 0,0-1 0,1 1 0,0 0 0,0-1 0,0 1 0,0 0 0,1-1 0,-1 1 0,1-1 0,0-1 0,0 1 0,0 1 0,0-1 0,1-1 0,-1 1 0,1 0 0,5 4 0,-5-5 0,1 1 0,0-1 0,0 0 0,0-1 0,1 1 0,-1-1 0,0 1 0,1-1 0,-1 0 0,1-1 0,-1 1 0,1-1 0,-1 0 0,1 0 0,-1 0 0,0-1 0,8-1 0,-7 1 0,0-1 0,1 0 0,-1 0 0,0 0 0,-1 0 0,1-1 0,0 0 0,-1 0 0,1 0 0,-1 0 0,0-1 0,0 0 0,0 0 0,0 1 0,-1-1 0,0-1 0,0 1 0,0-1 0,0 0 0,-1 1 0,0-1 0,0-1 0,0 1 0,0 0 0,0-6 0,2-13 0,0 0 0,-2 0 0,-1 1 0,-2-33 0,0 38 0,1 6 0,0 4 0,0 1 0,0-1 0,-1 0 0,-2-8 0,3 16 0,0 0 0,0-1 0,0 1 0,0 0 0,-1 0 0,1-1 0,0 1 0,0 0 0,0 0 0,0-1 0,0 1 0,0 0 0,0 0 0,0 0 0,-1-1 0,1 1 0,0 0 0,0 0 0,0 0 0,0-1 0,-1 1 0,1 0 0,0 0 0,0 0 0,-1 0 0,1 0 0,0 0 0,0-1 0,0 1 0,-1 0 0,1 0 0,0 0 0,-1 0 0,-5 7 0,-2 13 0,3 4 0,1 0 0,2 1 0,0 0 0,2-1 0,0 0 0,6 33 0,-5-52 0,0-1 0,0 1 0,1-1 0,0 1 0,0-1 0,0 0 0,0 0 0,1 0 0,-1 0 0,1 0 0,0-1 0,0 1 0,1-1 0,-1 0 0,2 0 0,-2-1 0,1 1 0,0-1 0,0 1 0,0-1 0,1 0 0,5 2 0,-7-3 0,1 0 0,-1-1 0,0 1 0,1-1 0,-1 1 0,0-1 0,1 0 0,-1 0 0,0-1 0,1 1 0,-1-1 0,0 1 0,0-1 0,1 0 0,-1 0 0,0 0 0,0-1 0,0 1 0,0-1 0,0 0 0,0 0 0,-1 0 0,1 0 0,-1 0 0,1 0 0,-1 0 0,0-1 0,0 1 0,0-1 0,0 0 0,2-4 0,2-8 0,-1 0 0,-1 0 0,0 0 0,-1-1 0,-1 1 0,0-1 0,-1-21 0,1 7 0,0 9 0,2-37 0,-3-69 0,-5 108 0,4 18 0,0 1 0,0 0 0,0 0 0,-1 0 0,1-1 0,0 1 0,0 0 0,0 0 0,0 0 0,0-1 0,-1 1 0,1 0 0,0 0 0,0 0 0,0 0 0,-1 0 0,1-1 0,0 1 0,0 0 0,-1 0 0,1 0 0,0 0 0,0 0 0,-1 0 0,1 0 0,0 0 0,0 0 0,-1 0 0,1 0 0,0 0 0,0 0 0,0 0 0,-1 0 0,1 0 0,0 0 0,-1 0 0,0 2 0,-1-1 0,0 1 0,1-1 0,0 0 0,-1 1 0,1 0 0,0 0 0,0 0 0,0 0 0,0 0 0,0 0 0,-1 4 0,-6 26 0,1-1 0,2 1 0,1-1 0,1 1 0,2 1 0,1-1 0,5 35 0,-5-66 0,8 58 0,-7-55 0,0 0 0,0 0 0,1 0 0,-1 0 0,1 0 0,0-1 0,0 1 0,0 0 0,0-1 0,1 1 0,3 3 0,-2-6-1365</inkml:trace>
  <inkml:trace contextRef="#ctx0" brushRef="#br0" timeOffset="-12957.25">1995 521 24575,'0'-4'0,"0"0"0,1 0 0,0 0 0,0 0 0,0 0 0,0 0 0,1 0 0,0 2 0,3-8 0,-5 9 0,1 1 0,-1-1 0,0 0 0,1 1 0,-1-1 0,1 0 0,-1 1 0,1-1 0,-1 1 0,1-1 0,-1 1 0,1-1 0,0 1 0,-1-1 0,1 1 0,0-1 0,-1 1 0,1 0 0,0 0 0,-1-1 0,1 1 0,0 0 0,0 0 0,-1 0 0,1 0 0,0 0 0,0 0 0,0 0 0,-1 0 0,1 0 0,0 0 0,0 0 0,-1 0 0,1 0 0,0 1 0,0-1 0,-1 0 0,1 1 0,0-1 0,-1 0 0,1 1 0,-1-1 0,1 1 0,0-1 0,-1 1 0,1-1 0,-1 1 0,1 0 0,-1-1 0,1 1 0,-1 0 0,0-1 0,1 1 0,-1 1 0,3 3 0,0 0 0,-1-1 0,0 1 0,0 0 0,0 1 0,0-1 0,-1 0 0,1 9 0,-2-11 0,1-1 0,-1 0 0,0 1 0,0-1 0,0 0 0,0 0 0,-1 1 0,1-1 0,0 0 0,-1 0 0,0 1 0,1-1 0,-1 0 0,0 0 0,0 0 0,0 0 0,-1 0 0,1 0 0,0 0 0,-1-1 0,1 1 0,-1 0 0,-2 2 0,4-4 0,-1 0 0,1 0 0,0 0 0,0 0 0,0 0 0,0 0 0,0 0 0,-1 0 0,1 0 0,0 0 0,0 0 0,0 0 0,0 0 0,-1 0 0,1 0 0,0 0 0,0 0 0,0 0 0,0 0 0,0 0 0,-1 0 0,1 0 0,0 0 0,0 0 0,0 0 0,0 0 0,0 0 0,-1 0 0,1 0 0,0 0 0,0 0 0,0-1 0,0 1 0,0 0 0,0 0 0,0 0 0,-1 0 0,1 0 0,0 0 0,0-1 0,0 1 0,0 0 0,0 0 0,0 0 0,-2-11 0,2-11 0,2 13 0,0 1 0,0 0 0,0 0 0,1 0 0,1 1 0,-1-1 0,1 2 0,8-14 0,-10 19 0,-1-1 0,0 1 0,0-1 0,1 1 0,-1 0 0,1-1 0,-1 1 0,1 0 0,-1 0 0,1 0 0,0 0 0,0 1 0,-1-1 0,1 0 0,0 1 0,0-1 0,3 0 0,-3 2 0,1-1 0,-1 0 0,0 1 0,0 0 0,0-1 0,0 1 0,1 0 0,-1 0 0,0 0 0,0 0 0,-1 1 0,1-1 0,0 0 0,0 1 0,-1-1 0,1 1 0,-1 0 0,3 3 0,2 2 0,-1 0 0,-1 0 0,1 0 0,-1 1 0,4 12 0,-6-15 0,0-1 0,-1 1 0,0-1 0,0 1 0,0 0 0,-1 0 0,1-1 0,-1 1 0,0 0 0,-1 0 0,0 7 0,1-49 0,5 16 0,1 0 0,8-20 0,-11 34 0,0-1 0,1 1 0,1 0 0,-1 1 0,0-1 0,1 1 0,0-1 0,0 2 0,7-7 0,-11 11 0,0 0 0,0 0 0,-1 1 0,2-1 0,-1 0 0,0 1 0,0-1 0,0 1 0,0-1 0,0 1 0,0-1 0,1 1 0,-1 0 0,0 0 0,0 0 0,0-1 0,1 1 0,-1 0 0,0 1 0,0-1 0,1 0 0,-1 0 0,1 1 0,0 0 0,0 0 0,0 0 0,-1 0 0,1 0 0,0 0 0,-1 1 0,1-1 0,-1 1 0,0-1 0,1 1 0,-1 0 0,2 2 0,0 3 0,1 1 0,-1-1 0,-1 1 0,1-1 0,-1 1 0,1 8 0,-2 7-90,-1-14 142,0 0 0,1 0-1,2 11 1,-3-18-100,0-1 0,0 0 1,1 0-1,-1 0 0,0 0 0,1 1 0,-1-1 1,1 0-1,0 0 0,-1 0 0,1 0 0,0 0 1,-1 0-1,1 0 0,0-1 0,0 1 0,0 0 1,0 0-1,0 0 0,0-1 0,0 1 0,0-1 0,0 1 1,0-1-1,0 1 0,0-1 0,0 1 0,1-1 1,-1 0-1,1 0 0,8 0-6778</inkml:trace>
  <inkml:trace contextRef="#ctx0" brushRef="#br0" timeOffset="-12125.75">2456 465 24575,'1'0'0,"1"-1"0,0 1 0,-1-1 0,1 0 0,-1 1 0,1-1 0,-1 0 0,1 0 0,-1 0 0,1 0 0,-1 0 0,0 0 0,0-1 0,0 1 0,1 0 0,-1-1 0,0 1 0,1-3 0,-2 3 0,1 0 0,0 0 0,-1 0 0,1 0 0,-1 0 0,0 0 0,1 0 0,-1 0 0,0 0 0,0 0 0,1-1 0,-1 1 0,0 0 0,0 0 0,0 0 0,0 0 0,-1 0 0,1 0 0,0-1 0,0 1 0,-1 0 0,1 0 0,-1 0 0,1 0 0,-1 0 0,1 0 0,-1 0 0,1 0 0,-1 0 0,0 0 0,0 1 0,1-1 0,-1 0 0,-1-1 0,0 2 0,1-1 0,-1 0 0,1 1 0,-1-1 0,1 1 0,-1 0 0,1-1 0,-1 1 0,0 0 0,1 0 0,-1 0 0,0 0 0,1 0 0,-1 0 0,1 1 0,-1-1 0,0 1 0,1-1 0,-1 1 0,1-1 0,-1 1 0,1 0 0,0 0 0,-1-1 0,1 1 0,0 0 0,-1 0 0,1 1 0,0-1 0,-1 1 0,-3 3 0,0 0 0,1-1 0,0 1 0,0 1 0,0-1 0,-4 8 0,8-11 0,-1-1 0,0 1 0,1 0 0,-1-1 0,0 1 0,1 0 0,0 0 0,-1 0 0,1-1 0,0 1 0,0 0 0,0 0 0,0 0 0,1 0 0,-1-1 0,0 0 0,1 1 0,-1 0 0,1-1 0,0 1 0,-1 0 0,1-1 0,0 1 0,0-1 0,0 1 0,0-1 0,0 1 0,1-1 0,0 2 0,1-2 0,-1 1 0,0 0 0,0-1 0,1 0 0,-1 1 0,1-1 0,-1 0 0,1 0 0,-1-1 0,1 1 0,0 0 0,-1-1 0,1 0 0,0 1 0,0-1 0,-1 0 0,1-1 0,0 1 0,4-1 0,-4 0 0,0 0 0,0 0 0,0 0 0,0 0 0,-1-1 0,1 1 0,0-1 0,-1 0 0,1 0 0,-1 0 0,1 0 0,-1 0 0,0 0 0,0-1 0,0 1 0,0-1 0,-1 0 0,1 1 0,-1 0 0,1-1 0,1-5 0,0-4 0,0 0 0,0-1 0,-1 1 0,0-13 0,-1 24 0,-2 0 0,1 0 0,1 0 0,-1 0 0,0 0 0,0 0 0,0 0 0,1 0 0,-1 0 0,0 0 0,1 0 0,-1 0 0,1 0 0,-1 0 0,1 0 0,0 0 0,-1 0 0,1 0 0,1-1 0,-2 2 0,1 0 0,-1 0 0,1-1 0,0 1 0,-1 0 0,1 0 0,-1 0 0,1 0 0,0 0 0,-1 0 0,1 0 0,-1 0 0,1 0 0,0 0 0,-1 0 0,1 1 0,-1-1 0,1 0 0,-1 0 0,1 1 0,0-1 0,-1 0 0,1 1 0,2 2 0,1-1 0,-1 1 0,0 0 0,-1 0 0,1 0 0,-1 0 0,1 0 0,1 4 0,1 2 0,-1-1 0,-1 1 0,1-1 0,3 18 0,-7-23 0,1 0 0,-1-1 0,0 1 0,0 0 0,0-1 0,0 1 0,0 0 0,-1-1 0,0 4 0,0-4 0,1-1 0,-1 0 0,1 0 0,-1 0 0,0 1 0,1-1 0,-1 0 0,0 0 0,0 0 0,0 0 0,0 0 0,0-1 0,0 1 0,0 0 0,0 0 0,0-1 0,0 1 0,0 0 0,0-1 0,-3 1 0,4-1 0,0 0 0,-1 1 0,1-1 0,0 0 0,-1 0 0,1 0 0,0 0 0,-1 0 0,1 0 0,0 0 0,-1 0 0,1 0 0,0 0 0,-1 0 0,1 0 0,0 0 0,-1 0 0,1 0 0,0-1 0,-1 1 0,1 0 0,0 0 0,-1 0 0,1 0 0,0-1 0,0 1 0,-1 0 0,1 0 0,0-1 0,0 1 0,-1 0 0,1 0 0,0-1 0,-3-14 0,9-14 0,-3 18 0,0 1 0,0 0 0,1 0 0,0 0 0,1 1 0,0-1 0,1 1 0,0 0 0,11-12 0,-17 21 0,1-1 0,0 1 0,-1-1 0,1 0 0,0 1 0,0 0 0,-1-1 0,1 1 0,0 0 0,0-1 0,0 1 0,0 0 0,-1 0 0,1-1 0,0 1 0,0 0 0,0 0 0,0 0 0,0 0 0,0 0 0,0 1 0,-1-1 0,1 0 0,0 0 0,0 0 0,0 1 0,0-1 0,-1 0 0,1 1 0,0-1 0,0 1 0,-1-1 0,1 1 0,0-1 0,-1 1 0,1 0 0,-1-1 0,1 1 0,0 0 0,-1 0 0,1-1 0,-1 1 0,0 0 0,1 0 0,-1-1 0,1 2 0,2 6 0,1-1 0,-1 1 0,3 13 0,-5-18 0,20 79 0,-21-81-20,0-1 1,0 0-1,0 1 0,0-1 0,0 1 1,0-1-1,0 0 0,0 1 0,0-1 0,0 0 1,0 1-1,1-1 0,-1 0 0,0 1 0,0-1 1,0 0-1,0 1 0,1-1 0,-1 0 1,0 0-1,0 1 0,1-1 0,-1 0 0,0 0 1,0 1-1,1-1 0,-1 0 0,0 0 0,1 0 1,-1 1-1,0-1 0,1 0 0,-1 0 1,0 0-1,1 0 0,-1 0 0,0 0 0,1 0 1,-1 0-1,1 0 0,-1 0 0,0 0 0,1 0 1,-1 0-1,0 0 0,1 0 0,-1 0 1,0 0-1,2 0 0,-2-1 0,0 1 0,1 0 1,-1 0-1,0 0 0,1-1 0,-1 1 0,0 0 1,0 0-1,1-1 0,-1 1 0,0 0 0,0-1 1,0 1-1,1 0 0,-1 0 0,0-1 1,0 1-1,0-1 0,8-9-6806</inkml:trace>
  <inkml:trace contextRef="#ctx0" brushRef="#br0" timeOffset="-11879.27">2872 114 24575,'0'-2'0,"-3"4"0,-3 5 0,-1 8 0,-4 9 0,1 10 0,2 7 0,-2 9 0,2 2 0,3-5 0,2-4 0,4-8 0,2-8 0,0-6 0,0-8 0,-3-12 0,-1-8 0,-1-3-8191</inkml:trace>
  <inkml:trace contextRef="#ctx0" brushRef="#br0" timeOffset="-11675.65">2746 271 24575,'-2'0'0,"0"0"0,4 0 0,5-2 0,4-1 0,5 0 0,2-1 0,1-1 0,0 2 0,-2-2 0,-6 0-8191</inkml:trace>
  <inkml:trace contextRef="#ctx0" brushRef="#br0" timeOffset="-11388.59">3200 321 24575,'3'-1'0,"4"0"0,5-1 0,3 1 0,2 0 0,1 1 0,-1-1 0,-1 2 0,-3 3 0,-4 0-8191</inkml:trace>
  <inkml:trace contextRef="#ctx0" brushRef="#br0" timeOffset="-11225.39">3258 377 24575,'-4'3'0,"3"1"0,5 0 0,4 0 0,5-2 0,3-3 0,4-1 0,0 0 0,0-4 0,-4 0-8191</inkml:trace>
  <inkml:trace contextRef="#ctx0" brushRef="#br0" timeOffset="-10869.63">3258 146 24575,'5'0'0,"0"1"0,1 0 0,-1 0 0,0 0 0,0 1 0,0 0 0,0 0 0,8 4 0,36 25 0,-40-24 0,1 1 0,-1-1 0,0 1 0,-1 1 0,0 0 0,0 0 0,-1 1 0,0 0 0,0 0 0,-1 1 0,7 18 0,-11-21 0,1 0 0,-1 0 0,0 0 0,0 0 0,-1 1 0,-1-1 0,1 1 0,-1 0 0,-1-1 0,1 1 0,-2 0 0,1-1 0,-1 1 0,0-1 0,-1 0 0,0 0 0,-4 8 0,1-4 0,-1 0 0,-11 15 0,15-22 0,-1-1 0,1 0 0,-1 0 0,0 0 0,0-1 0,0 1 0,0-1 0,-10 5 0,3-5-1365,4-5-5461</inkml:trace>
  <inkml:trace contextRef="#ctx0" brushRef="#br0" timeOffset="-9972.24">3920 108 24575,'-1'0'-94,"1"1"1,-1-1-1,0 0 0,0 1 0,1-1 0,-1 1 1,0 0-1,1-1 0,-1 1 0,1-1 0,-1 1 1,1 0-1,-1 0 0,1-1 0,0 1 1,-1 0-1,1 0 0,0-1 0,-1 1 0,1 0 1,0 0-1,0 0 0,0 0 0,0-1 0,0 1 1,0 0-1,0 2 0,-1 33 1175,1-25-1348,14 330 2079,-12-328-1812,2 17 0,-5-26 0,-4-16 0,-8-31 0,2 0 0,2-1 0,2-1 0,2 1 0,2-1 0,2-1 0,5-51 0,-3 88 0,0 0 0,1 1 0,0-1 0,1 1 0,0-1 0,0 1 0,7-12 0,-9 19 0,0-1 0,0 0 0,0 0 0,0 1 0,1-1 0,-1 0 0,1 1 0,-1 0 0,1-1 0,-1 1 0,1 0 0,0-1 0,-1 1 0,1 0 0,0 1 0,0-1 0,0 0 0,0 0 0,0 1 0,0-1 0,0 1 0,0 0 0,0-1 0,0 1 0,0 0 0,0 0 0,0 0 0,1 1 0,-1-1 0,0 0 0,0 1 0,0-1 0,0 1 0,-1 0 0,1 0 0,0 0 0,2 1 0,1 1 0,-1 0 0,1 0 0,-1 1 0,0-1 0,0 1 0,-1 0 0,1-1 0,-1 2 0,0-1 0,0 1 0,0 0 0,0-1 0,-1 1 0,0 0 0,0 1 0,-1-1 0,1 0 0,-1 0 0,0 1 0,0-1 0,-1 1 0,0-1 0,0 1 0,0-1 0,0 1 0,-1-1 0,0 0 0,0 1 0,0-1 0,-1 0 0,0 0 0,0 0 0,0 0 0,-1-1 0,0 1 0,0 0 0,0-1 0,0 0 0,-6 6 0,-1 0 0,-1-1 0,-23 15 0,29-22 0,1 1 0,-1 0 0,0-1 0,0 0 0,0 0 0,0 0 0,0-1 0,0 1 0,0-1 0,-10 0 0,15-1-22,0 0 0,-1 0 0,1 0 0,0 0 0,-1 0 0,1 0 0,0 0 0,0 0 0,-1 0 0,1 0 0,0 0 0,0 0 0,-1-1 0,1 1 0,0 0 0,0 0 0,-1 0 0,1 0 0,0-1 0,0 1 0,-1 0 0,1 0 0,0 0 0,0-1 0,0 1 0,0 0 0,-1 0 0,1-1 0,0 1 0,0 0 0,0-1 0,0 1 0,0 0 0,0 0 0,0-1-1,0 1 1,0 0 0,0-1 0,0 1 0,0 0 0,0 0 0,0-1 0,0 1 0,0 0 0,0-1 0,0 1 0,0 0 0,0 0 0,0-1 0,1 1 0,-1 0 0,0 0 0,0-1 0,0 1 0,1 0 0,-1 0 0,0 0 0,0-1 0,0 1 0,1 0 0,-1 0 0,9-10-6804</inkml:trace>
  <inkml:trace contextRef="#ctx0" brushRef="#br0" timeOffset="-9273.72">4224 190 24575,'-2'3'0,"1"0"0,0 0 0,0 0 0,0 0 0,1 0 0,-1-1 0,1 1 0,0 0 0,-1 0 0,1 0 0,1 0 0,-1 4 0,1 5 0,2 252 0,-7-519 0,4 240 0,3-48 0,-3 62 0,0 0 0,0 1 0,0-1 0,1 0 0,-1 0 0,0 0 0,0 0 0,0 1 0,1-1 0,-1 0 0,0 0 0,1 1 0,-1-1 0,1 0 0,-1 1 0,1-1 0,0 0 0,-1 1 0,1-1 0,-1 1 0,0 0 0,1 0 0,-1 0 0,0 1 0,1-1 0,-1 0 0,0 0 0,1 0 0,-1 0 0,0 0 0,1 0 0,-1 0 0,0 0 0,1 1 0,-1-1 0,0 0 0,0 0 0,1 0 0,-1 1 0,0-1 0,0 0 0,1 0 0,-1 1 0,0-1 0,0 1 0,16 27 0,-15-25 0,6 11 0,0-2 0,16 25 0,-20-32 0,1-1 0,-1 1 0,1-1 0,0-1 0,0 1 0,1 0 0,-1-1 0,1 0 0,0 0 0,0 0 0,6 2 0,-9-4 0,-1-1 0,1 1 0,-1-1 0,1 0 0,-1 1 0,1-1 0,-1 0 0,1 0 0,-1 0 0,1 0 0,0 0 0,-1-1 0,1 1 0,-1 0 0,1-1 0,-1 1 0,0-1 0,1 0 0,-1 1 0,1-1 0,1-1 0,0-1 0,-1 1 0,1-1 0,-1 1 0,0-1 0,1 0 0,-1 0 0,-1 0 0,1 0 0,1-4 0,3-6 0,-2-1 0,1 1 0,3-23 0,7-63 0,-15 98 0,0 1 0,0-1 0,1 0 0,-1 1 0,0-1 0,0 0 0,0 1 0,0-1 0,1 1 0,-1-1 0,0 0 0,1 1 0,-1-1 0,0 1 0,1-1 0,-1 1 0,1-1 0,-1 1 0,1-1 0,0 0 0,5 10 0,0 22 0,2 146 0,-3-56 0,-2-80 0,-1-38 16,1-8-1397,-1-5-5445</inkml:trace>
  <inkml:trace contextRef="#ctx0" brushRef="#br0" timeOffset="-8961.31">4627 58 24575,'0'0'0,"5"0"0,5-3 0,7-1 0,6-3 0,4-1 0,4-2 0,0 2 0,-3 0 0,-3 3 0,-8 2 0,-9 2 0</inkml:trace>
  <inkml:trace contextRef="#ctx0" brushRef="#br0" timeOffset="-8744.3">4747 8 24575,'-1'0'0,"0"1"0,1-1 0,-1 0 0,0 1 0,0-1 0,0 1 0,0-1 0,0 1 0,0-1 0,1 1 0,-1-1 0,0 1 0,0 0 0,1 0 0,-1-1 0,0 1 0,1 0 0,-1 0 0,1 0 0,-1 0 0,1 0 0,0-1 0,-1 1 0,1 0 0,0 0 0,0 0 0,-1 1 0,-3 28 0,4-9 0,2 0 0,1 0 0,0 1 0,13 39 0,2 15 0</inkml:trace>
  <inkml:trace contextRef="#ctx0" brushRef="#br0" timeOffset="-4775.59">3781 890 24575,'38'-3'0,"-2"-1"0,1-3 0,43-12 0,-15 4 0,410-75 0,-199 40 0,-250 45 120,-19 3-321,-17 3-1083,-3 0-5542</inkml:trace>
  <inkml:trace contextRef="#ctx0" brushRef="#br0" timeOffset="-4254.23">3509 1134 24575,'0'0'0,"0"0"0,0 0 0,0 0 0,-1 0 0,1 0 0,0 1 0,0-1 0,0 0 0,0 0 0,0 0 0,-1 0 0,1 0 0,0 1 0,0-1 0,0 0 0,0 0 0,0 0 0,0 1 0,0-1 0,0 0 0,-1 0 0,1 0 0,0 0 0,0 1 0,0-1 0,0 0 0,0 0 0,0 0 0,0 1 0,0-1 0,0 0 0,0 0 0,1 0 0,-1 1 0,0-1 0,0 0 0,0 0 0,0 0 0,0 1 0,0-1 0,0 0 0,0 0 0,1 0 0,10 3 0,18-6 0,-28 3 0,247-53 0,-97 16 0,463-77 103,-263 52-1571,-310 55-5358</inkml:trace>
  <inkml:trace contextRef="#ctx0" brushRef="#br0" timeOffset="-2924.3">688 1359 24575,'36'-3'0,"2"-1"0,-2-2 0,0-1 0,52-18 0,-1 1 0,1858-332-2591,-1607 327 2848,-312 30 770,-21 0-693,-5 0-74,-10 3-768,9-4 189,-18 7-6332</inkml:trace>
  <inkml:trace contextRef="#ctx0" brushRef="#br0" timeOffset="-2426.22">909 1684 24575,'-9'-1'0,"20"-1"0,3-1 0,285-92 0,-126 36 0,794-195-505,18 71-1,-938 175 506,153-17 0,-190 25-1196</inkml:trace>
  <inkml:trace contextRef="#ctx0" brushRef="#br0" timeOffset="-1517.25">2386 1371 24575,'0'-1'0,"1"-16"0,0 16 0,2 10 0,1 19 0,-1 0 0,-2-1 0,-1 0 0,-1 1 0,-1 0 0,-9 42 0,2-29 0,-3 1 0,-1-1 0,-1-2 0,-3 1 0,-1-1 0,-2-1 0,-2-2 0,-32 42 0,-10 4 0,-4-1 0,-92 80 0,89-92 0,-106 75 0,170-139 0,3-2 0,1 0 0,-1 0 0,0-1 0,0 1 0,0-1 0,0 0 0,0-1 0,-8 3 0,12-4 0,0 0 0,-1 0 0,1 0 0,-1 0 0,1 0 0,0 0 0,-1 0 0,1 0 0,0 0 0,-1 0 0,1 0 0,-1 0 0,1 0 0,0 0 0,-1-1 0,1 1 0,0 0 0,-1 0 0,1 0 0,0-1 0,0 1 0,-1 0 0,1 0 0,0-1 0,0 1 0,-1 0 0,1-1 0,0 1 0,0 0 0,0-1 0,-1 1 0,1 0 0,0-1 0,0 1 0,0 0 0,0-1 0,0 1 0,0-1 0,0 1 0,0 0 0,0-1 0,0 1 0,0 0 0,0-1 0,0 1 0,0-1 0,0 1 0,0 0 0,0-1 0,1 1 0,6-22 0,-7 21 0,12-24-1365,1 0-5461</inkml:trace>
  <inkml:trace contextRef="#ctx0" brushRef="#br0" timeOffset="-808.26">2449 1378 24575,'0'-1'0,"0"0"0,0 1 0,-1-1 0,1 0 0,0 0 0,0 1 0,-1-1 0,1 1 0,-1-1 0,1 0 0,-1 1 0,1-1 0,0 1 0,-1-1 0,0 1 0,1-1 0,-1 1 0,1-1 0,-1 1 0,0 0 0,1-1 0,-1 1 0,-1-1 0,2 1 0,0 0 0,0 0 0,-1 0 0,1 0 0,0 0 0,-1 0 0,1 0 0,0 0 0,-1 0 0,1 0 0,0 0 0,0 0 0,-1 0 0,1 0 0,0 0 0,-1 0 0,1 1 0,0-1 0,0 0 0,-1 0 0,1 0 0,0 0 0,0 0 0,-1 1 0,1-1 0,0 0 0,0 0 0,0 0 0,-1 1 0,1-1 0,0 0 0,0 0 0,0 1 0,0-1 0,0 0 0,-1 1 0,1-1 0,0 0 0,0 0 0,0 1 0,0-1 0,0 0 0,0 1 0,0-1 0,0 0 0,0 0 0,0 1 0,0-1 0,0 0 0,0 1 0,0-1 0,0 0 0,1 0 0,-1 1 0,0-1 0,0 0 0,0 1 0,0-1 0,1 0 0,-1 0 0,0 1 0,5 10 0,1 0 0,0 0 0,0 0 0,1-1 0,1 0 0,16 17 0,-9-10 0,5 7 0,1-1 0,1-1 0,0-1 0,2-1 0,1-2 0,0-1 0,1 0 0,2-2 0,-1 0 0,49 17 0,-21-15 6,0-2 0,0-4 0,75 8 1,-49-13-38,146-9 0,-75-12-336,297-70 0,29-50 367,-459 130 0,-15 4 0,0 0 0,-1 0 0,1 0 0,0-1 0,-1 1 0,1-1 0,-1 0 0,5-3 0,-8 5-18,0 0 1,0 0-1,0 0 0,0 0 1,0 0-1,0 0 0,0 0 1,0 0-1,-1 0 0,1 0 1,0 0-1,0 0 0,0 0 1,0 0-1,0 0 0,0 0 1,0 0-1,0 0 0,0 0 1,0 0-1,0 0 0,0 0 1,-1 0-1,1 0 0,0 0 1,0 0-1,0 0 0,0 0 1,0 0-1,0-1 0,0 1 1,0 0-1,0 0 0,0 0 1,0 0-1,0 0 0,0 0 1,0 0-1,0 0 0,0 0 1,0 0-1,0 0 0,0 0 1,0 0-1,0-1 0,0 1 1,0 0-1,0 0 0,0 0 1,0 0-1,0 0 0,0 0 1,0 0-1,0 0 0,0 0 1,0 0-1,0 0 0,0 0 1,0-1-1,0 1 0,0 0 1,0 0-1,0 0 0,0 0 1,0 0-1,0 0 0,0 0 1,0 0-1,0 0 0,-10-1-6165</inkml:trace>
  <inkml:trace contextRef="#ctx0" brushRef="#br0" timeOffset="2448.65">4570 1729 24575,'0'-1'0,"0"1"0,0 0 0,0 0 0,0 0 0,0-1 0,0 1 0,0 0 0,0 0 0,0 0 0,0-1 0,0 1 0,0 0 0,0 0 0,-1 0 0,1-1 0,0 1 0,0 0 0,0 0 0,0 0 0,0 0 0,0 0 0,-1-1 0,1 1 0,0 0 0,0 0 0,0 0 0,0 0 0,-1 0 0,1 0 0,0 0 0,0 0 0,0-1 0,0 1 0,-1 0 0,1 0 0,0 0 0,0 0 0,-1 0 0,1 1 0,0-1 0,0 0 0,-1 1 0,1-1 0,0 0 0,0 1 0,0-1 0,0 0 0,-1 1 0,1-1 0,0 0 0,0 1 0,0-1 0,0 1 0,0-1 0,0 0 0,0 1 0,0-1 0,0 1 0,0-1 0,0 0 0,1 1 0,-1-1 0,0 0 0,0 1 0,0-1 0,0 0 0,0 1 0,1-1 0,-1 0 0,0 1 0,1-1 0,22 48 0,54 79 0,-13-23 0,-55-91 0,-6-8 0,1 1 0,-1-1 0,0 1 0,-1 0 0,0 0 0,0 0 0,2 6 0,-4-11 0,0-1 0,0 1 0,0-1 0,0 1 0,1-1 0,-1 1 0,0-1 0,0 1 0,0-1 0,0 1 0,0-1 0,-1 1 0,1-1 0,0 1 0,0-1 0,0 1 0,0-1 0,0 0 0,-1 1 0,1-1 0,0 1 0,0-1 0,-1 1 0,1-1 0,0 0 0,-1 1 0,1-1 0,0 0 0,-1 1 0,0 0 0,0-1 0,0 0 0,0 0 0,0 0 0,0 0 0,0 0 0,0 0 0,0 0 0,0-1 0,0 1 0,1 0 0,-1 0 0,0-1 0,0 1 0,-1-1 0,-29-21 0,16 6 0,0-1 0,0 1 0,3-2 0,-1-1 0,2 0 0,1-1 0,-14-34 0,7 6 0,2-2 0,-11-58 0,24 95 0,-13-83 0,14 86 0,0 0 0,1 0 0,0 0 0,1 0 0,0 0 0,1 0 0,4-14 0,-6 23 0,1-1 0,-1 1 0,1 0 0,-1-1 0,1 1 0,-1 0 0,1-1 0,0 1 0,0 0 0,-1 0 0,1 0 0,0 0 0,0 1 0,0-1 0,0 0 0,0 0 0,1 0 0,-1 0 0,0 1 0,0-1 0,0 0 0,1 1 0,1-1 0,-1 1 0,0 0 0,0 0 0,0 0 0,-1 0 0,1 1 0,0-1 0,0 1 0,-1-1 0,1 1 0,0 0 0,-1 0 0,1-1 0,-1 1 0,1 0 0,2 2 0,2 2 0,0 0 0,0 1 0,-1 0 0,0 1 0,0-1 0,8 15 0,-10-15 0,0 1 0,0-1 0,-1 1 0,0 0 0,0 0 0,-1 0 0,0-1 0,0 1 0,0 1 0,-1-1 0,-1 12 0,-1-8 0,-1-1 0,0 1 0,0-1 0,-1 0 0,0 0 0,-11 19 0,12-24-120,1-3 51,1-1 0,0 1 0,0-1-1,0 1 1,0 0 0,1 0 0,-1-1 0,0 1 0,1 0-1,-1 0 1,1 0 0,-1 0 0,1 0 0,0 0-1,0 0 1,0 0 0,0 2 0,5 2-6757</inkml:trace>
  <inkml:trace contextRef="#ctx0" brushRef="#br0" timeOffset="3154.6">4741 1897 24575,'0'0'0,"0"1"0,0 0 0,0 0 0,0-1 0,0 1 0,0 0 0,0 0 0,0-1 0,0 1 0,0 0 0,1 0 0,-1-1 0,0 1 0,1 0 0,-1 0 0,0-1 0,1 1 0,-1 0 0,1-1 0,-1 1 0,1-1 0,-1 1 0,1-1 0,0 1 0,-1-1 0,1 1 0,0-1 0,-1 0 0,1 1 0,0-1 0,-1 0 0,1 1 0,0-1 0,0 0 0,-1 0 0,1 0 0,0 0 0,1 1 0,0-2 0,-1 1 0,1 0 0,0 0 0,0-1 0,-1 1 0,1-1 0,0 0 0,-1 1 0,1-1 0,-1 0 0,1 0 0,-1 0 0,1 0 0,-1 0 0,1 0 0,1-2 0,1-3 0,0 0 0,0 0 0,-1 1 0,0-2 0,0 1 0,0-1 0,-1 0 0,0 0 0,0 0 0,2-14 0,-4 15 0,1 0 0,-1 1 0,0-1 0,0 0 0,0 0 0,-1 0 0,0 0 0,0 1 0,0-1 0,-1 0 0,0 1 0,0-1 0,-6-8 0,8 14 0,0-1 0,-1 0 0,1 1 0,0-1 0,-1 0 0,1 1 0,-1-1 0,1 1 0,-1-1 0,1 1 0,-1-1 0,1 1 0,-1-1 0,1 1 0,-1 0 0,0-1 0,1 1 0,-1 0 0,0-1 0,1 1 0,-1 0 0,0 0 0,1 0 0,-1-1 0,0 1 0,1 0 0,-1 0 0,0 0 0,0 0 0,1 0 0,-1 1 0,0-1 0,1 0 0,-1 0 0,0 0 0,0 1 0,1-1 0,-1 0 0,1 0 0,-1 1 0,0-1 0,1 1 0,-1-1 0,1 1 0,-1-1 0,1 1 0,-1-1 0,1 1 0,-1-1 0,1 1 0,-1 1 0,-1 0 0,1 0 0,0 0 0,-1 1 0,1-1 0,0 1 0,0-2 0,0 2 0,1 0 0,-1-1 0,1 1 0,-1 0 0,1 4 0,0-5 0,1 1 0,-1-1 0,1 0 0,0 0 0,0 0 0,0 0 0,0 0 0,0 0 0,0 0 0,0 0 0,1 0 0,-1 0 0,1-1 0,-1 1 0,1-1 0,0 1 0,0-1 0,-1 1 0,1-1 0,0 0 0,0 0 0,0 0 0,0 0 0,0 0 0,1-1 0,-1 1 0,0-1 0,0 1 0,1-1 0,3 0 0,-2 1 0,0-1 0,0 0 0,0 0 0,0 0 0,0-1 0,0 1 0,0-1 0,-1 0 0,1 0 0,0-1 0,0 1 0,-1-1 0,1 1 0,-1-1 0,1 0 0,5-5 0,-7 4 0,1 0 0,-1 0 0,0 0 0,0-1 0,0 1 0,0 0 0,-1-1 0,0 1 0,1-1 0,-1 0 0,0 1 0,0-4 0,0-3 0,0 1 0,-1 0 0,-1-16 0,1 32 0,0-3 0,0 0 0,0 0 0,1 0 0,-1 0 0,1 0 0,0 0 0,0 0 0,0-1 0,1 1 0,-1 0 0,3 2 0,-1-1 0,0-1 0,1 0 0,0-1 0,0 1 0,0-1 0,0 0 0,0 1 0,0-2 0,1 1 0,-1 0 0,1-1 0,0 0 0,0 0 0,0-1 0,0 1 0,6 0 0,-9-2 0,0 1 0,1-1 0,-1 0 0,0 0 0,1 0 0,-1 0 0,1 0 0,-1 0 0,0-1 0,1 1 0,-1-1 0,0 0 0,1 0 0,-1 0 0,0 0 0,0 0 0,0 0 0,0 0 0,0-1 0,0 1 0,0-1 0,0 1 0,-1-1 0,1 0 0,-1 0 0,1 0 0,-1 0 0,0 0 0,1 0 0,-1 0 0,0 0 0,0 0 0,-1-1 0,1 1 0,0 0 0,0-4 0,0-1 0,0-1 0,0 0 0,0 0 0,-1 0 0,-1 1 0,1-1 0,-1 0 0,0 0 0,-1 0 0,0 1 0,-4-12 0,3 19 0,2 8 0,-1 8 0,2-5 0,1 0 0,0 0 0,1-1 0,5 20 0,-6-26 0,0-2 0,0 1 0,0 0 0,1 0 0,-1 1 0,1-1 0,0 0 0,0-1 0,0 1 0,0 0 0,1-1 0,-1 1 0,0-1 0,1 1 0,0-1 0,0 0 0,0 0 0,-1-1 0,5 3 0,-7-4 2,1 0 0,-1 0 1,1 0-1,-1 0 0,1 1 0,-1-1 0,1 0 0,-1 0 0,1 0 0,-1 0 0,1 0 0,-1 0 1,1 0-1,-1-1 0,1 1 0,-1 0 0,1 0 0,-1 0 0,1 0 0,-1-1 0,1 1 0,-1 0 0,1 0 1,-1-1-1,1 1 0,-1 0 0,0-1 0,1 1 0,-1-1 0,0 1 0,1 0 0,-1-1 0,0 1 1,1-1-1,-1 1 0,0-1 0,0 1 0,0-1 0,1 1 0,-1-1 0,0 1 0,0-1 0,0 0 1,1-24-1461,-3 6-5368</inkml:trace>
  <inkml:trace contextRef="#ctx0" brushRef="#br0" timeOffset="3482.19">5012 1397 24575,'-1'0'0,"0"0"0,1 0 0,-1 1 0,0-1 0,1 1 0,-1-1 0,1 0 0,-1 1 0,1-1 0,-1 1 0,1-1 0,-1 1 0,1 0 0,-1-1 0,1 1 0,-1-1 0,1 1 0,0 0 0,0-1 0,-1 1 0,1 0 0,0-1 0,0 1 0,0 0 0,0 0 0,-1-1 0,1 1 0,0 0 0,0-1 0,1 1 0,-1 1 0,0 0 0,0 1 0,0 0 0,0-1 0,0 1 0,1-1 0,-1 1 0,2 4 0,-1-5 0,0-1 0,0 1 0,0-1 0,1 0 0,-1 1 0,0-1 0,1 0 0,-1 0 0,0 0 0,1 0 0,-1 0 0,1 0 0,0 0 0,-1-1 0,1 1 0,0 0 0,-1-1 0,1 0 0,0 1 0,-1-1 0,1 0 0,0 0 0,0 0 0,1 0 0,-2 0 0,0 0 0,0 0 0,0 0 0,0-1 0,-1 1 0,1 0 0,0 0 0,0-1 0,-1 1 0,1-1 0,0 1 0,-1-1 0,1 1 0,0-1 0,-1 1 0,1-1 0,-1 0 0,1 1 0,-1-1 0,2-1 0,-2 1 0,0 0 0,1-1 0,-1 1 0,0 0 0,0-1 0,1 1 0,-1 0 0,0-1 0,0 1 0,-1 0 0,1-1 0,0 1 0,0 0 0,-1-1 0,1 1 0,-1 0 0,0-2 0,0 0 0,-1 0 0,0-1 0,0 1 0,0 0 0,0 0 0,0 1 0,-1-1 0,0 0 0,1 1 0,-1-1 0,0 1 0,0 0 0,0 0 0,0 0 0,-4-1 0,5 2 0,1 0 0,0 1 0,-1 0 0,1-1 0,0 1 0,-1-1 0,1 1 0,-1 0 0,1 0 0,-1 0 0,1 0 0,-1 0 0,1 0 0,0 0 0,-1 1 0,1-1 0,-1 0 0,1 1 0,0-1 0,-1 1 0,1 0 0,0-1 0,0 1 0,-1 0 0,1 0 0,0 0 0,0 0 0,0 0 0,0 0 0,0 0 0,0 0 0,0 0 0,0 0 0,1 0 0,-1 1 0,0-1 0,1 0 0,-1 1 0,1-1 0,-1 3 0,-1 1 7,1 0 0,0 0 0,0 0 0,0 0 0,1 0 1,-1 0-1,1 0 0,1 0 0,-1 0 0,1 0 0,-1-1 0,2 1 0,-1 0 0,0 0 0,1 0 0,3 6 0,-1-3-172,1-1 0,0 1 0,0-1 0,0 0 0,1 0 0,0 0 0,1-1 0,9 8 0,8 3-6661</inkml:trace>
  <inkml:trace contextRef="#ctx0" brushRef="#br0" timeOffset="3944.69">5163 1634 24575,'0'-1'0,"0"0"0,0 0 0,0 0 0,0 1 0,0-1 0,0 0 0,0 0 0,0 0 0,0 0 0,0 0 0,1 1 0,-1-1 0,0 0 0,1 0 0,-1 0 0,0 1 0,1-1 0,-1 0 0,1 1 0,-1-1 0,1 0 0,0 1 0,-1-1 0,1 0 0,1 0 0,0 1 0,-1 0 0,0-1 0,0 1 0,0 0 0,1 0 0,-1 1 0,0-1 0,0 0 0,0 0 0,0 0 0,0 1 0,0-1 0,0 0 0,0 1 0,0-1 0,2 2 0,3 2 0,1 0 0,-1 1 0,-1 0 0,10 9 0,-12-11 0,0 0 0,0 0 0,0 1 0,0-1 0,-1 1 0,0 0 0,1 0 0,-1 0 0,-1 0 0,1 0 0,-1 0 0,1 1 0,-1-1 0,0 6 0,-5-79 0,4 60 0,1 0 0,0 0 0,0 0 0,1 1 0,3-9 0,-5 15 0,0 1 0,1 0 0,-1 0 0,1 0 0,-1 0 0,1 0 0,0 0 0,-1 0 0,1 0 0,0 0 0,0 0 0,0 0 0,0 0 0,-1 1 0,1-1 0,0 0 0,0 1 0,1-1 0,0 0 0,-1 1 0,1 0 0,-1 0 0,0 0 0,1 0 0,-1 0 0,1 1 0,-1-1 0,0 0 0,1 1 0,-1-1 0,0 1 0,0-1 0,1 1 0,-1 0 0,0 0 0,0-1 0,0 1 0,0 0 0,0 0 0,0 0 0,1 2 0,4 3 17,0 1 0,-1 0 1,0 0-1,7 11 0,-9-11-178,0-1-1,1 0 1,-1-1 0,2 1 0,-1-1 0,0 0-1,1 0 1,8 7 0,-3-6-6665</inkml:trace>
  <inkml:trace contextRef="#ctx0" brushRef="#br0" timeOffset="4337">5492 1471 24575,'-2'1'0,"1"-1"0,0 0 0,0 1 0,0 0 0,0-1 0,0 1 0,0-1 0,0 1 0,0 0 0,0 0 0,0 0 0,0-1 0,0 1 0,1 0 0,-1 0 0,0 0 0,0 0 0,1 0 0,-1 1 0,1-1 0,-1 0 0,1 0 0,0 0 0,-1 0 0,1 2 0,-8 32 0,8-35 0,-1 4 0,1 0 0,-1 0 0,1 0 0,0-1 0,0 1 0,0 0 0,0 0 0,1 0 0,0 0 0,0-1 0,0 1 0,0 0 0,0-1 0,1 1 0,2 5 0,-1-7 0,-1 1 0,0-1 0,1 0 0,-1-1 0,1 1 0,0 0 0,-1 0 0,1 0 0,0-1 0,0 1 0,0-1 0,1 0 0,-1 0 0,0 0 0,0 0 0,1-1 0,-1 1 0,4-1 0,-4 0 0,1 1 0,-1-1 0,0 0 0,0 0 0,0 0 0,0-1 0,1 1 0,-1-1 0,0 0 0,0 0 0,0 0 0,0 0 0,0 0 0,0-1 0,-1 1 0,1-1 0,4-3 0,-4 3 0,-1-1 0,1 0 0,-1 0 0,0-1 0,0 1 0,0 0 0,0-1 0,-1 0 0,1 1 0,-1-1 0,0 0 0,0 0 0,1-7 0,0-6 0,-1 1 0,-1-28 0,0 48 0,0 0 0,0 0 0,1 0 0,0 0 0,-1 0 0,2 1 0,-1-1 0,0 0 0,1-1 0,0 1 0,-1 0 0,2 0 0,-1-1 0,0 1 0,1-1 0,-1 0 0,1 0 0,0 0 0,5 4 0,-6-6 11,0 0 0,0 1 0,0-1 0,1 0 0,-1-1 0,0 1-1,0 0 1,0-1 0,0 1 0,4 0 0,-5-1-51,-1 0 0,1 0 0,0-1-1,-1 1 1,1 0 0,0 0 0,-1 0 0,1 0 0,0-1 0,-1 1 0,1 0-1,-1-1 1,1 1 0,0-1 0,-1 1 0,1 0 0,-1-1 0,1 1-1,-1-1 1,1 1 0,-1-1 0,0 0 0,1 1 0,-1-1 0,0 1-1,1-1 1,-1 0 0,0 1 0,0-1 0,0 0 0,1 1 0,-1-1 0,0 0-1,0 1 1,0-1 0,0-1 0,0-11-6786</inkml:trace>
  <inkml:trace contextRef="#ctx0" brushRef="#br0" timeOffset="4675.68">5586 1178 24575,'-3'1'0,"0"-1"0,0 1 0,0 0 0,-1 0 0,1 0 0,0 0 0,0 1 0,1-2 0,-1 2 0,0 0 0,0 0 0,-2 2 0,4-3 0,0-1 0,0 1 0,0 0 0,0 0 0,0 0 0,0 0 0,0 0 0,0 0 0,0 0 0,1 0 0,-1 0 0,0 1 0,1-1 0,-1 0 0,1 0 0,-1 0 0,1 1 0,-1-1 0,1 0 0,0 1 0,0-1 0,0 0 0,0 1 0,0-1 0,0 0 0,0 1 0,0-1 0,0 0 0,1 1 0,0 1 0,-1-2 0,0 0 0,1 0 0,-1-1 0,0 1 0,1 0 0,-1-1 0,1 1 0,-1 0 0,1-1 0,-1 1 0,1-1 0,-1 1 0,1 0 0,-1-1 0,1 1 0,0-1 0,-1 0 0,1 1 0,0-1 0,-1 0 0,1 1 0,0-1 0,0 0 0,-1 0 0,1 1 0,0-1 0,0 0 0,-1 0 0,1 0 0,0 0 0,0 0 0,-1 0 0,1 0 0,1-1 0,0 0 0,-1 0 0,0 0 0,0 1 0,0-1 0,0-1 0,0 1 0,0 0 0,0 0 0,-1 0 0,1 0 0,0-1 0,-1 1 0,1 0 0,-1-1 0,1 1 0,0-2 0,-1 2 0,0 0 0,1 0 0,-1 0 0,0 0 0,0 0 0,0 0 0,0 0 0,0 0 0,0 0 0,0 0 0,0 0 0,0 0 0,0 0 0,-1 0 0,1 0 0,0 0 0,-1 0 0,1 0 0,0 0 0,-2-1 0,-8 0 0,-7 12 0,15-8 3,0-1 1,1 0-1,-1 1 0,0-1 0,1 1 1,-1-1-1,1 1 0,0-1 0,-1 1 1,1 0-1,0 0 0,0 0 0,0 0 1,0 0-1,1 0 0,-1 0 0,0 0 1,1 0-1,0 0 0,-1 0 0,1 0 0,0 1 1,0-1-1,0 0 0,0 0 0,0 0 1,1 0-1,-1 1 0,1-1 0,-1 0 1,1 0-1,0 0 0,0 0 0,0 0 1,0 0-1,2 2 0,0 0-117,1 1 0,0-1-1,1 0 1,-1 0 0,1 0 0,0-1-1,-1 1 1,2-1 0,-1 0 0,0-1-1,0 0 1,8 2 0,8 2-6712</inkml:trace>
  <inkml:trace contextRef="#ctx0" brushRef="#br0" timeOffset="4975.35">5713 1334 24575,'3'11'0,"1"0"0,1 0 0,9 18 0,-5-11 0,27 53 0,-17-37 0,-2 1 0,-1 1 0,-2-1 0,14 58 0,-48-191-1365,11 53-5461</inkml:trace>
  <inkml:trace contextRef="#ctx0" brushRef="#br0" timeOffset="5814.68">5814 1234 24575,'0'-1'0,"0"-1"0,0 1 0,0 0 0,0 0 0,0 0 0,0 0 0,0 0 0,0 0 0,1 0 0,-1-1 0,0 1 0,1 0 0,-1 0 0,1 0 0,-1 0 0,1 0 0,0 1 0,-1-1 0,1 0 0,0 0 0,0 0 0,-1 0 0,1 1 0,0-1 0,0 0 0,0 1 0,0-1 0,0 1 0,0-1 0,0 1 0,0-1 0,0 1 0,0 0 0,0 0 0,1-1 0,-1 1 0,0 0 0,0 0 0,0 0 0,0 0 0,2 0 0,0 1 0,1-1 0,-1 1 0,1 0 0,-1 0 0,0 0 0,0 0 0,0 1 0,0-1 0,0 1 0,0 0 0,0 0 0,4 3 0,-4-2 0,0 0 0,0 1 0,0-1 0,0 1 0,0 0 0,-1 0 0,0 0 0,0 0 0,0 0 0,0 0 0,-1 0 0,1 1 0,-1-1 0,0 0 0,0 1 0,-1-1 0,1 1 0,-1-1 0,0 1 0,-1 0 0,1-1 0,-2 8 0,1-9 0,-1 1 0,1 0 0,-1 0 0,0 0 0,0 0 0,-1-1 0,1 1 0,-1-1 0,1 1 0,-1-1 0,0 0 0,-1 0 0,1 0 0,0-1 0,-1 1 0,1-1 0,-1 0 0,0 0 0,0 0 0,0 0 0,0-1 0,0 1 0,-7 0 0,10-1 0,-1-1 0,1 0 0,-1 1 0,1-1 0,-1 0 0,1 0 0,-1 0 0,1 0 0,-1 0 0,1 0 0,-1 0 0,1-1 0,-1 1 0,1-1 0,-3 0 0,4 0 0,-1 1 0,1 0 0,-1-1 0,1 1 0,-1-1 0,1 0 0,-1 1 0,1-1 0,0 1 0,-1-1 0,1 0 0,0 1 0,0-1 0,-1 0 0,1 1 0,0-1 0,0 0 0,0 1 0,0-1 0,0 0 0,0 1 0,0-1 0,0-1 0,1-2 0,0 0 0,1-1 0,-1 1 0,1 0 0,-1 0 0,1 0 0,1 0 0,3-6 0,19-20 0,41-42 0,-38 43 0,47-60 0,-69 79 0,1 0 0,-2 0 0,1 0 0,-2-1 0,1 1 0,-1 0 0,-1-1 0,0-1 0,-1 1 0,0 0 0,1-14 0,-3 20 0,-1 0 0,1 1 0,-1-1 0,0 0 0,0 1 0,0-1 0,-1 1 0,0-1 0,0 1 0,0-1 0,-4-5 0,5 9 0,0 0 0,1-1 0,-1 1 0,0 0 0,0 1 0,0-1 0,0 0 0,0 0 0,0 1 0,0-1 0,0 0 0,-1 0 0,1 1 0,0-1 0,0 1 0,-1-1 0,1 1 0,0-1 0,-1 1 0,1 0 0,0 0 0,-1 0 0,1 0 0,0 0 0,-1 0 0,1 0 0,0 0 0,-1 0 0,1 0 0,0 1 0,-1-1 0,1 1 0,0-1 0,-1 1 0,1-1 0,0 1 0,0 0 0,0 0 0,0-1 0,0 1 0,0 0 0,0 0 0,-2 1 0,1 1 0,0-1 0,0 1 0,0 0 0,0 0 0,0 0 0,1 0 0,-1 0 0,1 0 0,0 1 0,0-1 0,0 0 0,0 1 0,1-1 0,0 0 0,-1 1 0,1-1 0,0 1 0,1 5 0,1 6 0,1 1 0,8 25 0,-7-26 0,36 114 0,-31-104 0,1-1 0,1 0 0,18 27 0,-29-51 0,0 1 0,1 0 0,-1-1 0,0 1 0,1 0 0,-1-1 0,1 1 0,-1-1 0,0 1 0,1-1 0,-1 1 0,1-1 0,-1 1 0,1-1 0,0 1 0,-1-1 0,1 0 0,-1 1 0,1-1 0,0 0 0,-1 0 0,1 1 0,0-1 0,-1 0 0,1 0 0,0 0 0,0 0 0,-1 0 0,1 0 0,0 0 0,-1 0 0,1 0 0,0 0 0,-1 0 0,1 0 0,0-1 0,0 1 0,2-2 0,-1 0 0,1-1 0,-1 1 0,1-1 0,-1 1 0,4-7 0,-5 7 0,1-1 0,0 0 0,0 1 0,0-1 0,0 1 0,2 0 0,-2 0 0,1 0 0,4-3 0,2 2 0,0 1 0,1 0 0,18-2 0,-20 4 0,0-1 0,0 0 0,0-1 0,0 0 0,10-4 0,-15 5 0,0-1 0,-1 1 0,1-1 0,-1 0 0,1 0 0,-1 0 0,0 0 0,1 0 0,-1 0 0,0-1 0,-1 1 0,1-1 0,0 1 0,-1-1 0,1 0 0,-1 1 0,0-1 0,1-5 0,0 2 0,-1 1 0,0-1 0,0 1 0,-1-1 0,0-7 0,0 11 0,0 0 0,0 0 0,0-1 0,-1 1 0,1 0 0,0 0 0,-1 0 0,0 0 0,1 0 0,-1 0 0,0 0 0,0 1 0,0-1 0,0 0 0,-1 0 0,1 1 0,-2-3 0,3 4 0,-1 0 0,1-1 0,-1 1 0,1 0 0,0 0 0,-1-1 0,1 1 0,-1 0 0,1 0 0,-1 0 0,1-1 0,-1 1 0,1 0 0,-1 0 0,1 0 0,-1 0 0,1 0 0,-1 0 0,1 0 0,-1 0 0,0 0 0,1 1 0,-1-1 0,1 0 0,-1 0 0,1 0 0,0 0 0,-1 1 0,0-1 0,-10 16 0,9-11 0,0 0 0,0 0 0,1 0 0,-2 11 0,3-13 4,0 1 0,0-2 0,1 1 0,-1 0 0,1 1 0,0-1 0,0 0 0,0 0 0,0 0 0,0 0 0,1 0 0,0 0 0,-1 0 0,1-1 0,0 1 0,0 0 0,0-1 0,1 0 0,-1 1 0,1-1 0,-1 0 0,1 0 0,0-1 0,0 1 0,0 0 0,0-1 0,0 0 0,0 0 0,6 2 0,-1-1-139,0 0 0,1 0 0,-1-1 0,0 0 0,1 0 0,-1-1 0,1 0 0,-1-1 0,1 0 0,14-3 0,-8-1-6691</inkml:trace>
  <inkml:trace contextRef="#ctx0" brushRef="#br0" timeOffset="8647.43">1168 3536 24575,'17'-7'0,"1"-1"0,-1-1 0,28-18 0,-11 6 0,83-49 0,154-87 0,12 23 0,-265 129 119,-14 6-322,-9 5-1078,-6 1-5545</inkml:trace>
  <inkml:trace contextRef="#ctx0" brushRef="#br0" timeOffset="9008.36">1376 3479 24575,'-14'10'0,"10"-8"0,0 0 0,1 0 0,0 1 0,-1 0 0,1-1 0,-4 6 0,7-8 0,0 0 0,0 0 0,0 0 0,0 0 0,0-1 0,0 1 0,0 0 0,0 0 0,0 0 0,0 0 0,0 0 0,0 0 0,0 0 0,1 0 0,-1 0 0,0 0 0,0 0 0,0 0 0,0 0 0,0 0 0,0 0 0,0 0 0,0 0 0,0 0 0,0 0 0,0 0 0,0 0 0,0 0 0,1 0 0,-1 0 0,0 0 0,0 0 0,0 0 0,0 0 0,0 0 0,0 0 0,0 0 0,0 0 0,0 0 0,0 1 0,0-1 0,0 0 0,0 0 0,0 0 0,0 0 0,0 0 0,0 0 0,1 0 0,-1 0 0,0 0 0,0 0 0,0 0 0,0 0 0,0 0 0,0 0 0,0 1 0,0-1 0,0 0 0,0 0 0,0 0 0,0 0 0,0 0 0,0 0 0,0 0 0,0 0 0,0 0 0,0 0 0,-1 0 0,13-3 0,13-7 0,165-89 0,81-40 0,-266 136 0,330-143 0,-317 140-1365,-9 4-5461</inkml:trace>
  <inkml:trace contextRef="#ctx0" brushRef="#br0" timeOffset="9582.4">2286 3136 24575,'-7'-9'0,"14"21"0,136 327 0,-130-306 0,-8-20 0,-4-9 0,1 1 0,-1-1 0,1 0 0,0 0 0,0 0 0,0 0 0,1 0 0,-1-1 0,1 0 0,3 4 0,-6-7 0,1 0 0,-1 0 0,0 0 0,0 0 0,1 0 0,-1 0 0,0 0 0,1 0 0,-1 0 0,0 0 0,0 0 0,1 0 0,-1 0 0,0 0 0,0 0 0,1 0 0,-1-1 0,0 1 0,0 0 0,1 0 0,-1 0 0,0-1 0,0 1 0,1 0 0,-1 0 0,0 0 0,0-1 0,0 1 0,0 0 0,0 0 0,1-1 0,-1 1 0,0 0 0,0-1 0,0 1 0,0 0 0,0 0 0,0-1 0,0 1 0,0 0 0,0-1 0,0 1 0,0 0 0,0 0 0,0-1 0,0 1 0,0-1 0,1-17 0,-1 18 0,0-19-1365,0-1-5461</inkml:trace>
  <inkml:trace contextRef="#ctx0" brushRef="#br0" timeOffset="10102.58">2462 3166 24575,'1'14'0,"0"-1"0,1 0 0,1 0 0,0-1 0,0 1 0,2-1 0,9 20 0,3 2 0,29 42 0,-38-65 0,-6-9 0,0-1 0,-1 1 0,1 0 0,-1-1 0,0 1 0,0 0 0,0 0 0,0 0 0,0 0 0,1 4 0,-22-25 0,6-8 0,1 0 0,2 0 0,0-1 0,2 1 0,1-2 0,2 0 0,0 0 0,-2-44 0,8 67 0,-1 0 0,1 0 0,0 0 0,1 0 0,-1 0 0,1 0 0,3-10 0,-3 15 0,-1-1 0,1 1 0,0 0 0,-1 0 0,1 0 0,0 0 0,0 0 0,0 0 0,0 0 0,0 0 0,0 0 0,0 0 0,0 0 0,0 0 0,0 1 0,1-1 0,-1 0 0,0 1 0,0-1 0,1 1 0,-1 0 0,0-1 0,1 1 0,-1 0 0,0 0 0,1 0 0,-1 0 0,1 0 0,-1 0 0,0 0 0,1 0 0,-1 1 0,0-1 0,1 0 0,-1 1 0,0-1 0,0 1 0,3 1 0,0 0 0,0 0 0,0 0 0,0 0 0,0 1 0,-1-1 0,1 1 0,-1 0 0,0 0 0,1 1 0,-1-1 0,-1 1 0,1-1 0,0 1 0,-1 0 0,0 0 0,0 0 0,0 0 0,0 0 0,-1 1 0,0-1 0,2 8 0,-3-9 0,1 0 0,-1 0 0,1 1 0,-1-2 0,0 1 0,0 0 0,-1 1 0,1-1 0,-1 0 0,0 0 0,1 1 0,-1-1 0,-1 0 0,1 0 0,0 0 0,-1 0 0,1-1 0,-1 1 0,0 0 0,0-1 0,0 1 0,0-1 0,-1 1 0,1-1 0,-1 0 0,1 0 0,-1 0 0,0 0 0,0-1 0,-3 2 0,3-1 14,0-1-1,-1 0 0,1 0 0,0-1 1,-1 1-1,1 0 0,0-1 1,-7 0-1,9 0-52,0 0 0,0 0 0,0 0 0,0-1 0,0 1 0,1 0-1,-1-1 1,0 1 0,0 0 0,0-1 0,1 1 0,-1-1 0,0 1 0,0-1 0,1 1 0,-1-1 0,0 0 0,1 1 0,-1-1-1,1 0 1,-1 0 0,1 1 0,-1-1 0,1 0 0,0 0 0,-1 0 0,1 1 0,0-1 0,0 0 0,-1 0 0,1 0-1,0 0 1,0 0 0,0 0 0,0 1 0,0-1 0,1-2 0,0-10-6787</inkml:trace>
  <inkml:trace contextRef="#ctx0" brushRef="#br0" timeOffset="10783.75">2682 3016 24575,'1'8'0,"0"-1"0,0 1 0,1-1 0,0 1 0,0-1 0,1 0 0,0 0 0,7 13 0,4 2 0,19 25 0,-23-33 0,-5-6 0,1 0 0,0-1 0,0 0 0,14 13 0,-35-71 0,-66-173 0,79 222 0,2 0 0,-1 0 0,0 0 0,1 0 0,-1-1 0,1 1 0,0 0 0,0 0 0,0-1 0,0-2 0,7 3 0,6 10 0,-5-3 0,0 0 0,0-1 0,0 1 0,1-1 0,0-1 0,-1 0 0,1 0 0,0-1 0,13 2 0,-20-3 0,1-1 0,0 0 0,-1 0 0,1 0 0,-1 0 0,1 0 0,-1 0 0,1-1 0,-1 0 0,1 1 0,-1-1 0,1 0 0,-1 0 0,0 0 0,1 0 0,-1-1 0,0 1 0,0-1 0,0 1 0,0-1 0,0 0 0,0 1 0,-1-1 0,1 0 0,-1 0 0,1-1 0,-1 1 0,0 0 0,1 0 0,-1-1 0,-1 1 0,1 0 0,0-1 0,0 1 0,-1-1 0,1 1 0,-1-1 0,0-3 0,1-53 0,0 11 0,-1 48 0,0 0 0,0 0 0,0 0 0,0 0 0,0 1 0,1-1 0,-1 0 0,0 0 0,0 0 0,0 0 0,1 0 0,-1 1 0,0-1 0,0 0 0,0 0 0,1 0 0,-1 0 0,0 0 0,0 0 0,0 0 0,1 0 0,-1 0 0,0 0 0,0 0 0,1 0 0,-1 0 0,0 0 0,0 0 0,0 0 0,1 0 0,-1 0 0,0-1 0,0 1 0,0 0 0,1 0 0,-1 0 0,0 0 0,0 0 0,0 0 0,1-1 0,-1 1 0,0 0 0,0 0 0,0 0 0,0 0 0,0-1 0,0 1 0,1 0 0,-1 0 0,0 0 0,0-1 0,0 1 0,0 0 0,0 0 0,0-1 0,0 1 0,0 0 0,0 0 0,0 0 0,0-1 0,0 1 0,0 0 0,0 0 0,0 0 0,0-1 0,0 1 0,0 0 0,-1-1 0,13 17 0,-11-15 0,46 70 0,74 87 0,-121-157 5,1 0-1,-1 0 0,1 0 1,-1-1-1,1 1 0,-1 0 0,1 0 1,0-1-1,0 1 0,-1-1 1,1 1-1,0 0 0,0-1 1,-1 1-1,1-1 0,0 0 1,0 1-1,0-1 0,0 0 1,0 1-1,0-1 0,0 0 1,0 0-1,1 0 0,-1-1-91,-1 0 1,1 0-1,0 0 1,-1 0-1,1-1 0,-1 1 1,1 0-1,-1 0 0,1-1 1,-1 1-1,0 0 0,0 0 1,0-1-1,0 1 0,0 0 1,0-3-1,0-17-6739</inkml:trace>
  <inkml:trace contextRef="#ctx0" brushRef="#br0" timeOffset="11038.41">3093 2773 24575,'2'0'0,"3"0"0,4 0 0,3-4 0,4-2 0,5-4 0,4-3 0,2-1 0,-2 1 0,-6 0 0,-2 1 0,-6 4 0,-4 4 0,-6 2 0</inkml:trace>
  <inkml:trace contextRef="#ctx0" brushRef="#br0" timeOffset="11255.62">3258 2692 24575,'-2'-1'0,"0"2"0,1-1 0,-1 0 0,1 0 0,-1 0 0,0 1 0,1-1 0,-1 1 0,1-1 0,-1 1 0,1 0 0,0-1 0,-1 1 0,1 0 0,0 0 0,-1 0 0,1 0 0,0 0 0,0 0 0,0 0 0,-2 3 0,2-1 0,-1 0 0,0 0 0,1 0 0,0-1 0,0 2 0,0-1 0,0 1 0,1-1 0,-1 6 0,1 4 0,0-1 0,1 0 0,0 0 0,6 22 0,-5-27 14,0 0-1,1 0 0,-1-1 0,2 0 1,-1 0-1,1 1 0,0-1 1,6 7-1,3 1-508,0-1 0,16 13 0,-21-19-6331</inkml:trace>
  <inkml:trace contextRef="#ctx0" brushRef="#br0" timeOffset="12445.9">5138 1978 24575,'0'0'0,"0"1"0,0-1 0,0 0 0,0 0 0,0 0 0,0 1 0,0-1 0,0 0 0,0 0 0,0 0 0,0 0 0,0 1 0,0-1 0,0 0 0,0 0 0,0 0 0,0 0 0,1 0 0,-1 1 0,0-1 0,0 0 0,0 0 0,0 0 0,0 0 0,1 0 0,-1 0 0,0 1 0,0-1 0,0 0 0,0 0 0,0 0 0,1 0 0,-1 0 0,0 0 0,0 0 0,0 0 0,1 0 0,-1 0 0,0 0 0,0 0 0,0 0 0,0 0 0,1 0 0,-1 0 0,0 0 0,0 0 0,0 0 0,0 0 0,1 0 0,-1-1 0,12-4 0,-9 3 0,787-372-168,-186 144-602,-425 165 698,-157 55 51,-32 11 0,-35 11 232,18 1-903,3-1-5966</inkml:trace>
  <inkml:trace contextRef="#ctx0" brushRef="#br0" timeOffset="12854.53">5694 1816 24575,'-25'7'0,"-2"2"0,3 1 0,-35 19 0,58-27 0,11-4 0,19-9 0,204-94 0,12-6 0,731-231 0,-953 335 0,-16 6 0,0-1 0,-1 0 0,1 0 0,-1-1 0,1 0 0,-1 0 0,9-6 0,-17 8-1365,-5 2-5461</inkml:trace>
  <inkml:trace contextRef="#ctx0" brushRef="#br0" timeOffset="13573.67">6666 1771 24575,'28'49'0,"122"316"0,-144-349 0,-14-26 0,-14-26 0,3 2 0,1 0 0,2-1 0,2 0 0,0-1 0,3-1 0,1 0 0,2 0 0,-4-42 0,12 75 0,0 0 0,-1 0 0,2 0 0,-1 0 0,0 0 0,1 0 0,0 0 0,0 1 0,0-1 0,0 0 0,1 1 0,0 0 0,-1 0 0,5-7 0,-4 9 0,-1-1 0,0 1 0,1 0 0,-1 0 0,1 0 0,-1 0 0,1 0 0,0 0 0,-1 0 0,1 1 0,0-1 0,0 1 0,-1-1 0,1 1 0,0-1 0,0 1 0,0 0 0,0 0 0,0 0 0,-1 0 0,1 0 0,0 1 0,0-1 0,0 0 0,0 1 0,-1 0 0,1-1 0,0 1 0,0 0 0,-1 0 0,1 0 0,1 1 0,3 2 0,0 1 0,0-1 0,0 1 0,-1-1 0,0 2 0,0-1 0,-1 1 0,1 0 0,-1 0 0,-1 0 0,1 1 0,-1-1 0,0 1 0,0 0 0,-1 0 0,3 11 0,-4-12 0,0-1 0,0 1 0,0-1 0,-1 1 0,1-1 0,-1 1 0,0-1 0,-1 1 0,0-2 0,0 2 0,0-1 0,0 0 0,-1 1 0,0-1 0,0 0 0,0 0 0,-1 0 0,1 0 0,-1-1 0,0 1 0,-1-1 0,-5 7 0,8-10 7,0 0-1,0 0 1,0-1 0,0 1-1,0 0 1,-1 0-1,1-1 1,0 1-1,0-1 1,0 1 0,-1-1-1,1 1 1,0-1-1,-1 0 1,1 0 0,0 1-1,-3-1 1,3-1-55,1 1 0,-1 0 0,0-1 0,1 1 0,-1-1 1,0 1-1,1-1 0,-1 1 0,1-1 0,-1 1 0,1-1 0,-1 1 0,1-1 1,-1 0-1,1 1 0,0-1 0,-1 0 0,1 0 0,0 1 0,-1-1 1,1 0-1,0 0 0,0 1 0,0-1 0,0 0 0,0 0 0,0 1 1,0-1-1,0 0 0,0-1 0,1-15-6778</inkml:trace>
  <inkml:trace contextRef="#ctx0" brushRef="#br0" timeOffset="14070.58">6937 1784 24575,'3'2'0,"-1"1"0,1-1 0,-1 0 0,1 1 0,-1 0 0,0-1 0,0 1 0,0 0 0,-1 0 0,1 0 0,-1 0 0,1 0 0,1 7 0,2 3 0,31 70 0,18 37 0,-69-148 0,1-1 0,2-1 0,1-1 0,-10-40 0,-14-129 0,33 181 0,0 13 0,1 0 0,0-1 0,0 1 0,1-1 0,0 2 0,0-2 0,1 1 0,-1 0 0,1-1 0,1 1 0,2-11 0,-3 17 0,-1-1 0,1 0 0,-1 0 0,1 1 0,-1-1 0,1 1 0,0-1 0,-1 0 0,1 1 0,0-1 0,-1 1 0,1-1 0,0 1 0,0 0 0,0-1 0,-1 1 0,1 0 0,0 0 0,0-1 0,0 1 0,0 0 0,-1 0 0,1 0 0,0 0 0,0 0 0,0 0 0,0 0 0,0 0 0,-1 1 0,1-1 0,0 0 0,0 0 0,0 1 0,-1-1 0,1 0 0,0 1 0,0-1 0,-1 1 0,1-1 0,0 1 0,-1-1 0,1 1 0,0 0 0,-1-1 0,1 2 0,4 2 0,-1 0 0,0 1 0,0 0 0,7 10 0,-5-5 0,-1 1 0,1-1 0,-2 1 0,0 1 0,0-1 0,3 21 0,-6-28 0,0 0 0,-1-1 0,0 1 0,1 0 0,-1 0 0,-1 0 0,1 0 0,0 0 0,-1 0 0,0 0 0,0 0 0,0 0 0,-1 0 0,1-1 0,-1 1 0,0-1 0,0 0 0,0 0 0,0 1 0,-1-1 0,1 0 0,-1 0 0,-5 5 0,7-7 5,0-1-1,0 1 1,0 0-1,0 0 0,0-1 1,-1 1-1,1-1 1,0 1-1,0-1 1,0 1-1,0-1 0,-1 0 1,1 0-1,0 1 1,0-1-1,-1 0 1,1 0-1,0 0 0,-1 0 1,1 0-1,0-1 1,0 1-1,-1 0 1,1-1-1,0 1 1,-2-1-1,2 0-87,0-1 1,-1 1-1,1 0 1,0-1-1,0 1 1,0 0-1,0-1 1,0 0-1,0 1 1,0-1-1,0 1 1,1-1-1,-1 0 1,0 0-1,1 1 1,0-1-1,-1-2 1,-1-14-6744</inkml:trace>
  <inkml:trace contextRef="#ctx0" brushRef="#br0" timeOffset="14720.34">7190 1547 24575,'1'17'0,"1"0"0,0 0 0,1-1 0,1 0 0,0 1 0,1-1 0,1 1 0,1-2 0,0 1 0,1-1 0,1 0 0,0-2 0,1 1 0,20 22 0,-30-35 0,1 0 0,-1 0 0,1 0 0,0-1 0,0 1 0,-1 0 0,1-1 0,0 1 0,0 0 0,0-1 0,0 1 0,0-1 0,0 1 0,0-1 0,0 1 0,1-1 0,-2 0 0,0 0 0,1-1 0,-1 1 0,0-1 0,0 1 0,1 0 0,-1-1 0,0 1 0,0-1 0,0 1 0,0 0 0,0-1 0,0 1 0,0-1 0,0 1 0,0-1 0,0 1 0,0-1 0,0 1 0,0 0 0,0-1 0,0 1 0,0-1 0,-1 1 0,1-1 0,-14-40 0,13 37 0,-25-70 0,-19-96 0,44 167 0,0-1 0,1 1 0,-1 0 0,1-1 0,-1 1 0,1 0 0,0-1 0,1-3 0,-1 7 0,0 0 0,0-1 0,0 1 0,0 0 0,1 0 0,-1-1 0,0 1 0,0 0 0,0 0 0,0 0 0,0-1 0,1 1 0,-1 0 0,0 0 0,0 0 0,0-1 0,1 1 0,-1 0 0,0 0 0,0 0 0,1 0 0,-1 0 0,0 0 0,0 0 0,1-1 0,-1 1 0,0 0 0,0 0 0,1 0 0,-1 0 0,0 0 0,1 0 0,14 8 0,-6-1 0,0-1 0,0 0 0,0-1 0,0 0 0,1-1 0,0 0 0,0 0 0,15 3 0,-23-6 0,1-1 0,-1 0 0,1 1 0,0-1 0,-1 0 0,1 0 0,0 0 0,-1-1 0,1 1 0,0-1 0,-1 1 0,1-1 0,-1 0 0,1 0 0,-1 0 0,0 0 0,1-1 0,-1 1 0,0-1 0,0 1 0,0-1 0,0 0 0,0 1 0,0-1 0,0 0 0,0-1 0,-1 1 0,1 0 0,-1 0 0,0-1 0,0 1 0,0 0 0,0-1 0,0 1 0,0-1 0,-1 0 0,1 1 0,0-5 0,1-6 0,-1-1 0,0 0 0,-2-23 0,0 15 0,3 12 0,2 14 0,6 15 0,22 54 0,1 3 0,55 95 0,-87-170 8,-1 0 0,1 1 0,0-1 1,0 0-1,0 1 0,0-1 0,0 0 0,0 0 0,0 0 0,0 0 0,0 0 0,0 0 0,2 1 0,-2-3-55,-1 1-1,1 0 0,-1-1 0,1 1 1,-1-1-1,1 1 0,-1 0 1,1-1-1,-1 1 0,0-1 1,1 1-1,-1-1 0,0 1 1,1-1-1,-1 0 0,0 1 1,0-1-1,1 1 0,-1-1 1,0 1-1,0-1 0,0 0 0,0 1 1,0-1-1,0 0 0,0 1 1,0-1-1,0 1 0,0-1 1,-1-1-1,2-16-6778</inkml:trace>
  <inkml:trace contextRef="#ctx0" brushRef="#br0" timeOffset="14981.52">7657 1309 24575,'6'-3'0,"4"-4"0,5-4 0,4-1 0,5-4 0,5-2 0,4-3 0,0 4 0,-3 1 0,-9 9 0,-13 3 0,-9 7 0,-7 2 0,-5 2 0,1 1-8191</inkml:trace>
  <inkml:trace contextRef="#ctx0" brushRef="#br0" timeOffset="15218.04">7758 1240 24575,'0'2'0,"0"4"0,0 3 0,1 4 0,4 4 0,0 6 0,5 6 0,0 6 0,2 3 0,0-2 0,0-3 0,-3-2 0,0-6 0,-2-4 0,1-6 0,0-6 0,-1-5 0</inkml:trace>
  <inkml:trace contextRef="#ctx0" brushRef="#br0" timeOffset="20855.28">4993 4336 24575,'-2'0'0,"1"0"0,4-2 0,7-1 0,3-4 0,4-1 0,3-2 0,0 0 0,-1 3 0,-2 1 0,-6 5 0</inkml:trace>
  <inkml:trace contextRef="#ctx0" brushRef="#br0" timeOffset="21119.64">5012 4380 24575,'0'2'0,"2"1"0,5 0 0,6-4 0,5-4 0,5-1 0,1-3 0,-1 1 0,-2 1 0,-3 1 0,-4 2 0,-5 1 0</inkml:trace>
  <inkml:trace contextRef="#ctx0" brushRef="#br0" timeOffset="19219.3">3036 4393 24575,'0'0'0,"-1"0"0,1 0 0,0 0 0,-1 0 0,1 0 0,-1 1 0,1-1 0,0 0 0,-1 0 0,1 0 0,0 0 0,-1 0 0,1 0 0,0 1 0,-1-1 0,1 0 0,0 1 0,0-1 0,0 1 0,-1-1 0,1 0 0,0 1 0,0-1 0,0 1 0,0-1 0,-1 0 0,1 1 0,0 0 0,-1 15 0,1-15 0,10 236 0,0-117 0,-2 190 0,-10-349 0,-16-74 0,0 7 0,15 79 0,-7-113 0,10 126 0,0 0 0,1 1 0,1-1 0,0 1 0,1-1 0,0 1 0,1 0 0,6-12 0,-9 23 0,0 0 0,-1 0 0,1-1 0,0 1 0,1 1 0,-1-1 0,0 0 0,1 0 0,-1 0 0,0 1 0,1-1 0,0 1 0,-1-1 0,1 1 0,0-1 0,0 1 0,0 0 0,0 0 0,0 0 0,0 0 0,0 1 0,0-1 0,1 0 0,-1 1 0,0-1 0,0 1 0,0 0 0,1 0 0,-1 0 0,0 0 0,0 0 0,1 0 0,-1 1 0,0-1 0,3 2 0,0 0 0,-1 0 0,1 1 0,-1 0 0,1-1 0,-1 1 0,0 1 0,0-1 0,-1 1 0,1 0 0,-1-1 0,0 1 0,0 0 0,0 0 0,3 7 0,-3-6 0,-1-1 0,1 1 0,-1 1 0,0-1 0,-1 0 0,1 0 0,-1 1 0,0-1 0,-1 0 0,1 1 0,-1-1 0,0 1 0,0-1 0,-1 1 0,0-1 0,0 1 0,0-1 0,0 0 0,-1 1 0,0-1 0,0 0 0,-1 0 0,1-1 0,-1 0 0,0 1 0,0-1 0,0 1 0,-1-1 0,0 0 0,0 0 0,0-1 0,0 1 0,-6 3 0,8-6-69,0 2-12,-1-2 0,1 1 0,0 0 0,-1 0 0,0-1 0,1 1 0,-1-1 0,0 0 0,0 0 0,1 0 0,-1 0 0,0 0 0,0-1 0,0 0 0,-5 1 0,-1-4-6745</inkml:trace>
  <inkml:trace contextRef="#ctx0" brushRef="#br0" timeOffset="19875.45">3333 4561 24575,'13'324'0,"-14"-451"0,2 57 0,-1 33 0,3-88 0,2 102 0,-5 23 0,0 0 0,0 0 0,0 0 0,0 0 0,0 0 0,0 0 0,0-1 0,0 1 0,0 0 0,0 0 0,0 0 0,0 0 0,0 0 0,0-1 0,0 1 0,0 0 0,1 0 0,-1 0 0,0 0 0,0 0 0,0 0 0,0 0 0,0 0 0,0 0 0,0-1 0,1 1 0,-1 0 0,0 0 0,0 0 0,0 0 0,0 0 0,0 0 0,1 0 0,-1 0 0,0 0 0,0 0 0,0 0 0,0 0 0,0 0 0,1 0 0,-1 0 0,0 0 0,0 0 0,0 0 0,0 0 0,0 1 0,1-1 0,-1 0 0,6 8 0,2 13 0,-5-13 0,0 1 0,1 0 0,0 0 0,0 0 0,11 14 0,-14-21 0,0-1 0,0 0 0,-1 0 0,1 0 0,0 1 0,0-1 0,0 0 0,1 0 0,-1-1 0,0 1 0,0 0 0,0 0 0,1 0 0,-1-1 0,0 1 0,1-1 0,-1 1 0,1-1 0,-1 0 0,1 1 0,-1-1 0,1 0 0,-1 0 0,0 0 0,1 0 0,-1 0 0,1 0 0,-1-1 0,1 1 0,-1 0 0,1-1 0,-1 1 0,0-1 0,1 1 0,-1-1 0,0 0 0,1 0 0,-1 1 0,0-1 0,0 0 0,0 0 0,0 0 0,0 0 0,0-1 0,0 1 0,0 0 0,1-3 0,3-2 0,-1 0 0,0-1 0,0 0 0,0 0 0,-1 0 0,0 0 0,4-14 0,-2-1 0,2-30 0,2-8 0,-9 60 0,0 0 0,0-1 0,0 1 0,0-1 0,0 0 0,0 1 0,0-1 0,0 1 0,0-1 0,0 1 0,1-1 0,-1 1 0,0-1 0,0 1 0,1-1 0,-1 1 0,0-1 0,1 1 0,-1-1 0,0 1 0,1-1 0,-1 1 0,1 0 0,-1-1 0,1 1 0,-1 0 0,1-1 0,-1 1 0,1 0 0,0 0 0,0 1 0,0-1 0,-1 1 0,1-1 0,0 1 0,-1-1 0,1 1 0,-1 0 0,1-1 0,0 1 0,-1 0 0,1 0 0,-1 0 0,0-1 0,1 3 0,13 37 0,5 35 0,-4 0 0,-4 2 0,4 130 0,-16-194-1365</inkml:trace>
  <inkml:trace contextRef="#ctx0" brushRef="#br0" timeOffset="20248.46">3889 4368 24575,'-2'0'0,"1"-3"0,4 1 0,5-3 0,5 0 0,6-3 0,6 1 0,6 1 0,5 1 0,0 2 0,-2 2 0,-9 0 0,-12 1 0,-10 0 0</inkml:trace>
  <inkml:trace contextRef="#ctx0" brushRef="#br0" timeOffset="20487.57">4078 4323 24575,'-3'44'0,"-1"-2"0,-10 45 0,-5 44 0,18-113 0,0 0 0,2-1 0,0 2 0,1-1 0,5 21 0,-1-20-1365</inkml:trace>
  <inkml:trace contextRef="#ctx0" brushRef="#br0" timeOffset="22028.52">5751 3961 24575,'3'-22'-1334,"1"20"2064,1 14-758,2 33 182,-2 1 0,-2 1 0,-4 52 0,1-3-138,15 146-16,-14-235 0,0-1 0,1 1 0,0-1 0,0 1 0,0-1 0,4 7 0,-6-12 0,1 0 0,-1 0 0,1 0 0,0 0 0,-1 0 0,1 0 0,0-1 0,-1 1 0,1 0 0,0-1 0,0 1 0,0 0 0,-1-1 0,1 1 0,0-1 0,0 1 0,0-1 0,0 0 0,1 1 0,0-1 0,-1 0 0,0 0 0,0-1 0,0 1 0,0 0 0,0-1 0,0 1 0,0-1 0,1 0 0,-1 1 0,-1-1 0,1 0 0,0 1 0,0-1 0,0 0 0,0 0 0,0 0 0,-1 0 0,1 0 0,0 0 0,0-2 0,11-18-1365,-1-2-5461</inkml:trace>
  <inkml:trace contextRef="#ctx0" brushRef="#br0" timeOffset="22525.18">5946 4074 24575,'0'47'0,"3"135"0,0-136 0,17 87 0,-51-216 0,19 34 0,3-1 0,2 1 0,2-1 0,2-58 0,4 97 0,0-1 0,0 0 0,4-15 0,-5 25 0,1 0 0,-1 0 0,1 0 0,0 0 0,-1-1 0,1 1 0,0 0 0,0 1 0,0-1 0,1 0 0,-1 0 0,0 0 0,1 1 0,-1-1 0,1 0 0,-1 1 0,1 0 0,0-1 0,0 1 0,0 0 0,-1 0 0,1 0 0,0 0 0,4-1 0,-4 2 0,0 0 0,0 0 0,0 1 0,1-1 0,-1 1 0,0-1 0,0 1 0,0 0 0,0-1 0,0 1 0,0 0 0,0 0 0,0 1 0,-1-1 0,1 0 0,0 1 0,-1-1 0,1 1 0,-1-1 0,1 1 0,-1 0 0,0 0 0,0-1 0,2 4 0,4 7 0,-1 0 0,8 20 0,-13-28 0,3 5 0,-1 0 0,-1 0 0,1 0 0,-1 0 0,-1 0 0,0 1 0,0 9 0,-1-16 0,0 0 0,0 1 0,-1-1 0,1 1 0,-1-1 0,0 0 0,0 0 0,0 1 0,0-1 0,-1 0 0,1 0 0,-1 0 0,0 0 0,0 0 0,0-1 0,0 1 0,0-1 0,0 1 0,-1-1 0,1 0 0,-1 0 0,-6 4 0,9-6-27,-1 1 0,1-1-1,-1 0 1,0 0 0,1 1-1,-1-1 1,0 0 0,0 0 0,1 0-1,-1 0 1,0 0 0,1 0-1,-1 0 1,0 0 0,1 0-1,-1 0 1,0 0 0,0 0-1,1 0 1,-1-1 0,0 1 0,1 0-1,-1-1 1,1 1 0,-1 0-1,0-1 1,1 1 0,-1-1-1,1 1 1,-1-1 0,1 1-1,-1-1 1,1 1 0,-1-1 0,1 1-1,0-1 1,-1 0 0,1 1-1,0-1 1,-1 1 0,1-1-1,0 0 1,0 0 0,0 1-1,0-1 1,0 0 0,0 1 0,0-1-1,0-1 1,-3-14-6799</inkml:trace>
  <inkml:trace contextRef="#ctx0" brushRef="#br0" timeOffset="23087.07">6154 4061 24575,'3'6'0,"1"1"0,-2 0 0,0 0 0,0 0 0,0 0 0,-1 1 0,0 10 0,2 4 0,4 38 0,-1 101 0,-12-293 0,1 71 0,3-78 0,2 139 0,0 0 0,1 0 0,-1 1 0,0-1 0,0 0 0,0 0 0,0 0 0,1 0 0,-1 1 0,0-1 0,0 0 0,0 0 0,1 0 0,-1 0 0,0 0 0,0 0 0,1 0 0,-1 0 0,0 0 0,0 0 0,1 1 0,-1-1 0,0 0 0,0 0 0,1 0 0,-1 0 0,0-1 0,0 1 0,1 0 0,-1 0 0,0 0 0,0 0 0,1 0 0,-1 0 0,0 0 0,0 0 0,0 0 0,1-1 0,-1 1 0,0 0 0,0 0 0,0 0 0,0 0 0,1-1 0,-1 1 0,0 0 0,0 0 0,0 0 0,0-1 0,0 1 0,0 0 0,1 0 0,-1-1 0,0 1 0,0 0 0,0 0 0,0-1 0,0 1 0,0 0 0,0 0 0,0-1 0,0 1 0,0 0 0,0 0 0,0-1 0,0 1 0,-1 0 0,1 0 0,0-1 0,16 21 0,-11-13 0,-1-2 0,1-1 0,-1 0 0,1 0 0,0 0 0,0-1 0,0 0 0,0 0 0,1 0 0,-1 0 0,1-1 0,0 0 0,0 0 0,10 1 0,-14-2 0,1-1 0,-1 0 0,1 0 0,-1 0 0,1 0 0,0 0 0,-1 0 0,1-1 0,-1 1 0,1-1 0,-1 0 0,1 1 0,-1-1 0,0 0 0,1-1 0,-1 1 0,0 0 0,0-1 0,0 1 0,0-1 0,0 0 0,0 1 0,0-1 0,-1 0 0,1 0 0,0 0 0,-1-1 0,0 1 0,0 0 0,1 0 0,-1-1 0,-1 1 0,1-1 0,1-3 0,3-35 0,-2 16 0,9 70 0,-5-16 0,79 273 0,-85-301-47,8 21 220,-9-22-203,1 1-1,-1-1 1,0 0-1,0 1 1,0-1 0,0 1-1,1-1 1,-1 0-1,0 0 1,0 0-1,1 0 1,-1 0 0,0 1-1,0-1 1,1 0-1,-1 0 1,0 1-1,1-1 1,-1 0-1,0 0 1,1 0 0,-1 1-1,1-1 1,-1 0-1,0 0 1,1 0-1,-1 0 1,0 0 0,1 0-1,-1 0 1,1 0-1,-1 0 1,0 0-1,1 0 1,-1 0 0,1 0-1,-1 0 1,0 0-1,1-1 1,-1 1-1,0 0 1,1 0 0,-1 0-1,0-1 1,1 1-1,-1 0 1,0 0-1,1-1 1,5-7-6796</inkml:trace>
  <inkml:trace contextRef="#ctx0" brushRef="#br0" timeOffset="23315.76">6565 4042 24575,'3'0'0,"3"0"0,4-2 0,6-1 0,6-4 0,8-3 0,4 0 0,5-3 0,-2 0 0,-5 3 0,-5 3 0,-10 2 0,-8 2-8191</inkml:trace>
  <inkml:trace contextRef="#ctx0" brushRef="#br0" timeOffset="23535.62">6774 3961 24575,'-2'0'0,"1"1"0,0-1 0,-1 0 0,1 1 0,0-1 0,0 1 0,0 0 0,0-1 0,-1 1 0,1 0 0,0 0 0,0-1 0,0 1 0,0 0 0,1 0 0,-1 0 0,0 0 0,0 1 0,1-2 0,-1 1 0,0 0 0,1 0 0,-1 0 0,1 1 0,-1 1 0,-8 35 0,7-17 0,1 1 0,1-1 0,1 0 0,1 0 0,1 0 0,0 0 0,2 0 0,1 0 0,0-1 0,1 0 0,1-1 0,15 25 0,-22-41 15,1 0 0,0 0 0,0 0 0,0 0 0,0-1 0,0 1 0,5 3 0,-6-5-83,1 0 1,-1-1-1,0 1 1,0-1-1,0 1 1,1-1-1,-1 1 1,0-1-1,1 1 1,-1-1-1,0 0 1,1 0-1,-1 0 1,0 0-1,1 0 1,-1 0-1,0 0 1,1 0-1,-1-1 1,0 1-1,3-1 1,8-5-6759</inkml:trace>
  <inkml:trace contextRef="#ctx0" brushRef="#br0" timeOffset="23759.27">7159 4135 24575,'3'0'0,"1"-1"0,6 0 0,3-5 0,6-1 0,6-2 0,7-2 0,5 0 0,1 2 0,-1 2 0,-6 1 0,-7-2 0,-13 1 0</inkml:trace>
  <inkml:trace contextRef="#ctx0" brushRef="#br0" timeOffset="23959.53">7322 3979 24575,'-2'1'0,"-1"3"0,1 1 0,0 2 0,0 5 0,1 6 0,-3 8 0,0 10 0,0 7 0,1 7 0,3 2 0,3-4 0,5-3 0,1-8 0,2-9 0,3-9 0,-2-6-8191</inkml:trace>
  <inkml:trace contextRef="#ctx0" brushRef="#br0" timeOffset="24443.75">7808 3854 24575,'-1'82'0,"-1"-33"0,3 0 0,10 79 0,-2-74 0,-16-62 0,-3-7 0,2-5 0,1 0 0,1-1 0,1 2 0,1-2 0,-4-41 0,7 22 0,1 2 0,6-52 0,-5 85 0,10-59 0,-11 60 0,2 0 0,-1-1 0,1 1 0,-1 0 0,1 1 0,0-1 0,0 0 0,1 0 0,-1 1 0,1 0 0,0-1 0,4-4 0,-6 8 0,0-1 0,-1 1 0,1-1 0,0 1 0,0 0 0,-1-1 0,1 1 0,0 0 0,0-1 0,0 1 0,-1 0 0,1 0 0,0 0 0,0-1 0,0 1 0,0 0 0,-1 0 0,1 0 0,0 1 0,0-1 0,0 0 0,0 0 0,-1 0 0,2 1 0,0 0 0,0 0 0,-1 0 0,1 0 0,-1 1 0,1-1 0,-1 0 0,0 1 0,1-1 0,-1 1 0,1 2 0,3 3 0,-1 1 0,-1 0 0,5 15 0,-5-15 0,-1 0 0,0 0 0,-1 0 0,1 0 0,-2 0 0,1 1 0,-1-1 0,0 0 0,-3 15 0,2-19 0,0-1 0,0 1 0,0-1 0,-1 1 0,1-1 0,-1 0 0,0 1 0,0-1 0,0 0 0,0 0 0,0 0 0,-1-1 0,0 1 0,1-1 0,-1 1 0,0-1 0,0 0 0,0 0 0,0 0 0,-1 0 0,1-1 0,0 0 0,-1 1 0,-5 0 0,8-1-31,0-1 0,0 0 0,0 0 0,0 0 0,0 1 0,0-1 0,0 0 0,1 0 0,-1 0 0,0 0 0,0-1 0,0 1 0,0 0 0,0 0 0,0 0 0,0-1 0,0 1 0,0-1 0,1 1 0,-1-1 0,0 1 0,0-1 0,0 1 0,1-1 0,-1 1-1,0-1 1,1 0 0,-1 0 0,0 1 0,1-1 0,-1 0 0,1 0 0,0 0 0,-1 1 0,1-1 0,-1 0 0,1 0 0,0 0 0,0 0 0,0 0 0,-1 0 0,1 0 0,0-1 0,0-15-6795</inkml:trace>
  <inkml:trace contextRef="#ctx0" brushRef="#br0" timeOffset="24944.85">8219 3761 24575,'-1'28'0,"2"1"0,0-1 0,2 1 0,1-1 0,2 1 0,12 38 0,0-25 0,-11-26 0,10 31 0,-17-47 0,0 0 0,0 0 0,1 0 0,-1 0 0,0 0 0,0 0 0,0 1 0,0-1 0,0 0 0,0 0 0,0 0 0,0 0 0,0 0 0,0 1 0,1-1 0,-1 0 0,0 0 0,0 0 0,0 0 0,0 0 0,0 1 0,0-1 0,0 0 0,0 0 0,0 0 0,0 0 0,0 1 0,-1-1 0,1 0 0,0 0 0,0 0 0,0 0 0,0 0 0,0 1 0,0-1 0,0 0 0,0 0 0,0 0 0,0 0 0,-1 0 0,1 0 0,0 0 0,0 1 0,0-1 0,0 0 0,0 0 0,0 0 0,-1 0 0,1 0 0,-8-7 0,-8-16 0,11 10 0,1-1 0,0 0 0,1 0 0,0 0 0,1 0 0,0-24 0,8-86 0,11 7 0,-13 99 0,1 2 0,0-2 0,1 1 0,12-24 0,-17 40 0,0-1 0,0 0 0,0 0 0,0 0 0,0 0 0,1 1 0,-1-1 0,0 1 0,1-1 0,-1 1 0,1-1 0,0 1 0,-1 0 0,1 0 0,0 0 0,0 0 0,3-1 0,-4 2 0,0 0 0,1 0 0,-1 0 0,0 0 0,1 1 0,-1-1 0,0 0 0,0 1 0,1-1 0,-1 1 0,0-1 0,0 1 0,0 0 0,0 0 0,0-1 0,0 1 0,0 0 0,0 0 0,0 0 0,0 0 0,0 0 0,0 0 0,-1 0 0,1 0 0,0 1 0,-1-1 0,1 2 0,6 10 0,-1 0 0,0 1 0,-1 0 0,-1 0 0,0 0 0,-1-1 0,0 2 0,-1-1 0,-1 1 0,0 0 0,-3 23 0,2-35 0,-1 1 0,0-1 0,-1 1 0,1-1 0,0 0 0,-1 1 0,0-1 0,0 0 0,0 0 0,0 0 0,0-1 0,-1 1 0,1-1 0,-1 0 0,1 0 0,-1 1 0,0-1 0,0 0 0,0 0 0,0-1 0,-1 1 0,1-1 0,0 1 0,-1-1 0,1 0 0,-1-1 0,1 1 0,-1 0 0,1-1 0,-6 0 0,8 0-34,0 0 0,0-1 0,0 1 0,0 0 0,0-1-1,0 1 1,0-1 0,0 0 0,1 1 0,-1-1 0,0 1 0,0-1 0,1 0-1,-1 0 1,0 1 0,1-1 0,-1 0 0,1 0 0,-1 0 0,1 0-1,-1 0 1,1 0 0,0 1 0,-1-1 0,1 0 0,0 0 0,0 0 0,0 0-1,0 0 1,0 0 0,0 0 0,0 0 0,0 1 0,0-1 0,0 0 0,1 0-1,-1 0 1,0 0 0,1-1 0,4-18-6792</inkml:trace>
  <inkml:trace contextRef="#ctx0" brushRef="#br0" timeOffset="25583.31">8591 3661 24575,'0'20'0,"0"36"0,10 86 0,-4-123 0,-3-17 0,-1-13 0,-1-71 0,-1 42 0,4-40 0,0 46 0,2 1 0,16-57 0,-22 89 0,1-1 0,-1 1 0,1-1 0,-1 1 0,1 0 0,-1-1 0,1 1 0,0 0 0,0-1 0,0 1 0,0 0 0,0 0 0,2-2 0,-3 3 0,1 0 0,-1 0 0,0 0 0,1 0 0,-1 0 0,1 0 0,-1 0 0,0 0 0,1 0 0,-1 0 0,1 0 0,-1 0 0,0 0 0,1 0 0,-1 0 0,0 0 0,1 1 0,-1-1 0,0 0 0,1 0 0,-1 0 0,0 1 0,1-1 0,-1 0 0,0 1 0,0-1 0,1 0 0,-1 0 0,0 1 0,0-1 0,1 1 0,2 5 0,0 0 0,0 0 0,-1 0 0,3 9 0,-5-15 0,5 16 0,1 2 0,13 32 0,-18-47 0,1 1 0,0 0 0,0-1 0,0 1 0,0-1 0,1 0 0,0 0 0,-1 0 0,1 0 0,0 0 0,0-1 0,1 1 0,-1-1 0,6 3 0,-8-4 0,1-1 0,-1 1 0,0-1 0,1 0 0,-1 1 0,1-1 0,-1 0 0,1 0 0,-1 0 0,0 0 0,1 0 0,-1-1 0,1 1 0,-1 0 0,1-1 0,-1 1 0,0-1 0,1 1 0,-1-1 0,0 1 0,0-1 0,1 0 0,-1 0 0,0 0 0,0 0 0,0 0 0,0 0 0,0 0 0,0 0 0,0 0 0,0 0 0,0-2 0,4-5 0,-1 0 0,-1 0 0,1 0 0,2-11 0,-3 9 0,5-14 0,-6 15 0,1 0 0,0 0 0,0 1 0,1-1 0,9-14 0,-13 23 0,0 0 0,0 0 0,0 0 0,0-1 0,0 1 0,1 0 0,-1 0 0,0 0 0,0-1 0,0 1 0,0 0 0,0 0 0,0 0 0,1 0 0,-1-1 0,0 1 0,0 0 0,0 0 0,1 0 0,-1 0 0,0 0 0,0 0 0,0-1 0,1 1 0,-1 0 0,0 0 0,0 0 0,0 0 0,1 0 0,-1 0 0,0 0 0,0 0 0,1 0 0,-1 0 0,0 0 0,0 0 0,0 0 0,1 0 0,-1 1 0,0-1 0,0 0 0,0 0 0,1 0 0,-1 0 0,0 0 0,0 0 0,0 0 0,0 1 0,1-1 0,-1 0 0,0 0 0,0 0 0,0 0 0,0 1 0,0-1 0,1 0 0,-1 0 0,0 0 0,0 1 0,0-1 0,4 16 0,4 56 0,-6-40 0,11 50 0,-4-49 0,1-1 0,22 50 0,-21-67 120,-11-14-156,0-1-1,1 0 1,-1 0 0,0 0 0,1 1 0,-1-1-1,0 0 1,1 0 0,-1 0 0,1 0-1,-1 0 1,0 0 0,1 1 0,-1-1 0,1 0-1,-1 0 1,0 0 0,1 0 0,-1 0-1,0-1 1,1 1 0,-1 0 0,1 0 0,-1 0-1,0 0 1,1 0 0,-1 0 0,0-1 0,1 1-1,-1 0 1,0 0 0,1-1 0,-1 1-1,0 0 1,0 0 0,1-1 0,-1 1 0,0 0-1,0-1 1,1 1 0,5-10-6790</inkml:trace>
  <inkml:trace contextRef="#ctx0" brushRef="#br0" timeOffset="25969.36">9128 3529 24575,'3'2'0,"-1"0"0,1-1 0,-1 1 0,1-1 0,0 0 0,-1 0 0,1 0 0,0 0 0,0 0 0,4 0 0,9 1 0,0 0 0,-1 0 0,27-2 0,-33-1 0,0 1 0,-1-1 0,1-1 0,-1 0 0,1 0 0,-1-1 0,0 0 0,10-5 0,-16 7 0,0 0 0,-1-1 0,1 1 0,0-1 0,-1 1 0,0-1 0,1 0 0,-1 1 0,0-1 0,0 0 0,0 0 0,0 0 0,0 0 0,0 0 0,-1 0 0,1 0 0,-1 0 0,1-4 0,-1 5 0,1 0 0,-1 0 0,0 0 0,0 0 0,-1 0 0,1 0 0,0 0 0,0 0 0,0 0 0,-1 1 0,1-1 0,0 0 0,-1 0 0,1 0 0,-1 0 0,1 0 0,-1 1 0,1-1 0,-1 0 0,0 0 0,1 1 0,-1-1 0,0 1 0,1-1 0,-1 0 0,0 1 0,0-1 0,0 1 0,0 0 0,1-1 0,-1 1 0,0 0 0,0-1 0,0 1 0,0 0 0,0 0 0,0 0 0,0 0 0,0 0 0,0 0 0,0 0 0,-1 0 0,0 1 0,0-1 0,0 0 0,1 1 0,-1 0 0,0-1 0,1 1 0,-1 0 0,0 0 0,1 0 0,-1 0 0,1 0 0,0 0 0,-1 0 0,1 1 0,0-1 0,-1 0 0,1 1 0,0-1 0,0 1 0,0-1 0,1 1 0,-1 0 0,0-1 0,0 4 0,-3 5 0,1 0 0,-3 22 0,4-21 0,-2 16 0,1 1 0,1 0 0,1 0 0,2 0 0,1 0 0,1 0 0,11 44 0,-11-60-115,5 24 359,-8-35-327,0 1 0,1-1 0,-1 1 0,0-1 0,0 1 0,0 0 0,-1-1 0,1 1 0,0-1 0,0 1 0,-1-1 0,1 1 0,-1-1 0,0 1 0,1-1 0,-1 0 0,-1 3 0,-4 0-6743</inkml:trace>
  <inkml:trace contextRef="#ctx0" brushRef="#br0" timeOffset="27524.94">3403 5299 24575,'0'-2'0,"0"-3"0,0 1 0,0 2 0,2 3 0,5-7 0,1-1-8191</inkml:trace>
  <inkml:trace contextRef="#ctx0" brushRef="#br0" timeOffset="28365.58">6066 3454 24575,'0'-53'-2160,"1"2"4320,4 92-2160,15 61 0,-3-26 0,-15-62-119,1 2-297,0 1 1,7 18 0,-4-21-6411</inkml:trace>
  <inkml:trace contextRef="#ctx0" brushRef="#br0" timeOffset="28771.29">6135 3523 24575,'0'-2'-1205,"1"-31"-4314,5-4 6169,-5 35-400,-1-1 0,1 1 0,0 0 1,0 0-1,0 0 0,0 0 0,0 0 1,0 0-1,1 1 0,-1-1 0,1 0 1,2-1-1,-2 2-146,-1 0 0,0 0 0,0 1 0,1-1 0,-1 1 1,0-1-1,1 1 0,-1 0 0,1-1 0,-1 1 0,0 0 0,1 0 0,-1 0 1,1 0-1,-1 0 0,1 0 0,-1 0 0,0 1 0,1-1 0,-1 1 1,2 0-1,0 0-72,0 0 0,0 1 0,0-1 0,0 1 0,0 0 0,-1 0 0,1 0 0,-1 0 0,1 1 0,-1-1 0,0 1 0,0-1 0,0 1 1,0 0-1,-1-1 0,1 1 0,1 5 0,-1-2-37,0 0-1,0-1 1,0 1 0,-1 1 0,0-1 0,-1 0 0,1 0-1,-1 8 1,-2-8 5,0-11 0,0-13 0,2 9 0,0 0 0,2 0 0,-1 0 0,1 0 0,0 0 0,1 1 0,0-1 0,0 1 0,1 0 0,0 1 0,7-12 0,-11 18 0,1 1 0,-1-1 0,1 0 0,0 0 0,-1 1 0,1-1 0,0 0 0,0 1 0,-1-1 0,1 0 0,0 1 0,0-1 0,0 1 0,0-1 0,0 1 0,0 0 0,0 0 0,0-1 0,0 1 0,0 0 0,0 0 0,0 0 0,0 0 0,0 0 0,0 0 0,0 0 0,1 0 0,0 1 0,-1 0 0,1 0 0,0 0 0,0 0 0,-1 0 0,1 1 0,-1-1 0,0 0 0,1 1 0,-1-1 0,0 1 0,2 3 0,2 4 0,0-2 0,-1 2 0,0 1 0,4 13 0,-5-9 0,-1 1 0,1 24 0,3 14 0,-6-52-23,0-1 0,0 0 0,0 0 0,0 1 0,0-1-1,0 0 1,0 0 0,0 0 0,0 1 0,0-1 0,0 0 0,0 0-1,0 1 1,0-1 0,0 0 0,0 0 0,0 0 0,0 1 0,0-1-1,0 0 1,0 0 0,1 0 0,-1 1 0,0-1 0,0 0 0,0 0-1,0 0 1,1 0 0,-1 1 0,0-1 0,0 0 0,0 0 0,1 0-1,-1 0 1,0 0 0,0 0 0,0 0 0,1 0 0,-1 1 0,0-1 0,0 0-1,1 0 1,-1 0 0,0 0 0,0 0 0,0 0 0,1 0 0,-1 0-1,0-1 1,0 1 0,1 0 0,-1 0 0,0 0 0,0 0 0,0 0-1,1 0 1,-1 0 0,0-1 0,5-5-6803</inkml:trace>
  <inkml:trace contextRef="#ctx0" brushRef="#br0" timeOffset="29054.94">6394 3267 24575,'0'-2'0,"0"1"0,0 4 0,3 7 0,-1 8 0,1 7 0,3 8 0,0 4 0,-1 0 0,1 0 0,-1-3 0,-1-4 0,-1-5 0,-1-6 0,-2-7 0,-1-8 0,-4-10 0,-1-2-8191</inkml:trace>
  <inkml:trace contextRef="#ctx0" brushRef="#br0" timeOffset="29180.49">6357 3441 24575,'1'0'0,"2"0"0,4 0 0,3-2 0,4-1 0,3-2 0,3 0 0,3-2 0,4 1 0,-4-1-8191</inkml:trace>
  <inkml:trace contextRef="#ctx0" brushRef="#br0" timeOffset="29510.54">6899 3373 24575,'1'0'0,"1"-2"0,1-1 0,7 0 0,4 1 0,4-2 0,3 1 0,0-1 0,-3 0 0,-2-1 0,-5 0 0,-4-4 0,-2-2 0,-7-3 0,-2 0-8191</inkml:trace>
  <inkml:trace contextRef="#ctx0" brushRef="#br0" timeOffset="29698.53">6931 3229 24575,'0'3'0,"0"4"0,0 3 0,0 6 0,3 8 0,5 8 0,2 4 0,3-2 0,0-4 0,2-1 0,-3-3 0,2-4 0,-1-4 0,0-4 0,-3-5-8191</inkml:trace>
  <inkml:trace contextRef="#ctx0" brushRef="#br0" timeOffset="30180.59">7373 3066 24575,'0'35'0,"2"1"0,1-2 0,2 1 0,1-1 0,2 1 0,12 32 0,-19-66 0,-1 0 0,1 0 0,-1 0 0,1 0 0,-1 0 0,0 0 0,1 0 0,-1 0 0,0 0 0,1 0 0,-1 0 0,0 0 0,0 0 0,0 0 0,0 0 0,0 0 0,-1 2 0,-10-24 0,-3-18 0,2 0 0,2-2 0,1 0 0,2-1 0,3 2 0,1-2 0,4-74 0,7 56 0,-7 56 0,0 0 0,0-1 0,1 1 0,-1 0 0,1 1 0,0-1 0,0 0 0,1 1 0,-1-1 0,1 1 0,3-4 0,-5 6 0,0 0 0,-1 0 0,1 1 0,0-1 0,0 1 0,1-1 0,-1 1 0,0-1 0,0 1 0,0-1 0,0 1 0,0 0 0,0 0 0,0 0 0,1-1 0,-1 1 0,0 0 0,0 1 0,0-1 0,0 0 0,1 0 0,-1 0 0,0 1 0,0-1 0,0 0 0,0 1 0,0-1 0,0 1 0,0 0 0,0-1 0,0 1 0,0 0 0,0-1 0,0 1 0,0 0 0,-1 0 0,1 0 0,0 0 0,0 1 0,4 4 0,-1-1 0,-1 1 0,1-1 0,-1 1 0,4 8 0,-3-2 15,0 0 0,0-1 0,-1 1 0,-1 0 0,0 1 0,0-1 0,-1 23 0,-2-27-114,1-1 0,-1 0 0,-1 0 0,1 0 0,-1 0 0,0 0 0,-1-1 0,0 1 0,0 0 0,0-1 0,-1 0 0,0 0 0,0 0 0,-9 10 0,4-7-6727</inkml:trace>
  <inkml:trace contextRef="#ctx0" brushRef="#br0" timeOffset="30824.42">7827 2710 24575,'-21'-34'0,"-2"1"0,-2 2 0,-1 0 0,-57-51 0,61 64-2,0 2 0,-1 1 0,0 1 0,-1 1 0,-25-11 0,10 9 12,0 1 0,-70-14 0,19 13-83,-2 4 1,-117 1-1,45 12-655,0 7-1,1 8 1,-266 61 0,199-18-204,-423 172 1,458-146 931,-270 164 0,339-169 0,3 4 0,-212 195 0,276-221-110,-64 81-1,95-104-150,1 2 1,-22 42-1,40-62 215,1 0-1,0 1 1,1-1 0,1 1 0,1 1 0,-5 35-1,9-45 47,1 1 0,0-1 0,0 1 0,1-1 0,0 1 0,1-1 0,1 1 0,-1-1 0,1 0 0,1-1 0,0 1 0,1-1 0,0 1 0,0-1 0,1 0 0,0 0 0,0-1 0,11 11 0,1-2 0,2 0 0,-1-2 0,2-1 0,0 0 0,2-1 0,39 17 0,22 5-70,1-5 0,2-3 0,161 28-1,280 4-210,-289-48 281,387-28 0,-435-4 0,-2-7 0,280-79 0,-375 78 193,0-4-1,-3-4 1,113-62 0,-154 70 11,-1-2 0,0-2 0,-3-3 1,-2-1-1,-1-2 0,73-88 1,-72 68-161,-3-3 0,-2-1 0,-4-2 0,-2-1 0,-3-2 0,-2 0 0,-4-3 0,-4 1 0,21-125 0,-37 164 83,-1 0-1,-2 0 1,-1 0 0,-1 0 0,-8-46 0,6 63-73,0 0 0,-1 0 1,-1 0-1,0 0 0,-1 1 1,0 0-1,-1 1 0,0-1 1,-1 1-1,-1 0 0,0 1 1,-1 0-1,-21-19 0,18 20-54,-1 0 0,-1 0 0,0 1 0,0 2 0,-29-12 0,11 8 0,0 2 0,-37-7 0,-9 5 24,-1 4-1,-1 2 0,1 5 1,-136 15-1,-322 84-247,-432 191-1418,45 98 1055,639-250-2565</inkml:trace>
</inkml:ink>
</file>

<file path=xl/ink/ink1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1:15:06.185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375 119 24575,'-31'130'0,"-78"326"0,109-456 0,0 1 0,0-1 0,0 0 0,0 1 0,0-1 0,0 1 0,0-1 0,-1 0 0,1 1 0,0-1 0,0 0 0,0 1 0,0-1 0,0 0 0,-1 1 0,1-1 0,0 0 0,0 1 0,-1-1 0,1 0 0,0 0 0,0 1 0,-1-1 0,1 0 0,0 0 0,-1 1 0,1-1 0,0 0 0,-1 0 0,-4-10 0,0-28 0,5 34 0,-7-82 0,4 0 0,3-1 0,22-154 0,-20 229 0,2-12 0,7-28 0,-9 46 0,0 1 0,0-1 0,1 0 0,-1 1 0,1-1 0,0 1 0,1 0 0,-1 0 0,9-9 0,-11 13 0,1 0 0,-1 0 0,1 0 0,-1 0 0,1 0 0,0 0 0,-1 0 0,1 1 0,0-1 0,-1 1 0,1-1 0,0 1 0,0 0 0,0 0 0,0-1 0,-1 1 0,1 0 0,0 1 0,0-1 0,0 0 0,0 1 0,-1-1 0,1 1 0,0-1 0,0 1 0,-1 0 0,1-1 0,-1 1 0,1 0 0,-1 0 0,1 1 0,-1-1 0,1 0 0,-1 0 0,2 3 0,4 2 0,-1 2 0,1-1 0,-1 1 0,-1 0 0,7 11 0,-5-6 0,-1 0 0,0 0 0,-1 0 0,-1 1 0,0-1 0,-1 1 0,0 0 0,-1 0 0,0 0 0,-2 1 0,1-1 0,-2 0 0,0 0 0,-1 0 0,-3 16 0,1-17 0,1-1 0,-2 0 0,0 0 0,0 0 0,-1-1 0,-1 1 0,0-2 0,0 1 0,-1-1 0,-1 0 0,0 0 0,0-1 0,0 0 0,-1-1 0,-1 0 0,-19 11 0,15-11 0,-1 0 0,0-1 0,0-1 0,-1-1 0,0 0 0,0-1 0,0-1 0,0-1 0,0 0 0,-1-1 0,-23-2 0,37 0 0,-1 0 0,1 0 0,0-1 0,0 1 0,0-1 0,1 0 0,-1 0 0,-4-3 0,7 5 0,0-1 0,0 1 0,1 0 0,-1-1 0,0 1 0,1-1 0,-1 1 0,0-1 0,1 0 0,-1 1 0,0-1 0,1 0 0,-1 1 0,1-1 0,0 0 0,-1 1 0,1-1 0,-1 0 0,1 0 0,0 0 0,0 0 0,-1 1 0,1-1 0,0 0 0,0 0 0,0 0 0,0 0 0,0 0 0,0 1 0,0-1 0,0 0 0,0 0 0,1 0 0,-1 0 0,0 1 0,1-1 0,-1 0 0,0 0 0,1 0 0,-1 1 0,1-1 0,-1 0 0,1 1 0,-1-1 0,2-1 0,-1 1 0,1 0 0,0 0 0,-1 0 0,1 0 0,0 1 0,0-1 0,-1 0 0,1 1 0,0-1 0,0 1 0,0 0 0,0-1 0,0 1 0,0 0 0,0 0 0,0 0 0,2 1 0,33 7 0,-34-7 0,18 5 0,0 2 0,-1 0 0,1 2 0,-2 0 0,25 17 0,0 4 0,40 39 0,-81-67-59,0-1 0,0 1-1,0-1 1,0 1-1,0-1 1,1 0 0,-1 0-1,1 0 1,-1-1 0,1 1-1,-1-1 1,1 0 0,0 0-1,0 0 1,0-1-1,0 1 1,0-1 0,-1 0-1,1 0 1,0 0 0,0 0-1,8-3 1,8-3-6767</inkml:trace>
  <inkml:trace contextRef="#ctx0" brushRef="#br0" timeOffset="930.1">633 554 24575,'0'-1'0,"0"-9"0,0 1 0,-1-1 0,0 1 0,-3-14 0,4 22 0,-1 0 0,1-1 0,0 1 0,-1 0 0,1-1 0,-1 1 0,1 0 0,-1 0 0,1 0 0,-1-1 0,0 1 0,0 0 0,0 0 0,1 0 0,-1 0 0,0 0 0,0 0 0,-1 1 0,1-1 0,0 0 0,0 0 0,0 1 0,0-1 0,-1 1 0,1-1 0,0 1 0,0-1 0,-1 1 0,1 0 0,0 0 0,-1-1 0,1 1 0,0 0 0,-1 0 0,1 0 0,-1 1 0,1-1 0,0 0 0,-1 0 0,1 1 0,-2 0 0,1 1 0,-1 0 0,0 0 0,1 0 0,0 1 0,-1-1 0,1 1 0,0-1 0,0 1 0,0 0 0,1 0 0,-1-1 0,1 1 0,-1 1 0,1-1 0,0 0 0,0 0 0,0 5 0,0-5 0,1-1 0,-1 0 0,1 1 0,0-1 0,0 1 0,0-1 0,0 0 0,0 1 0,1-1 0,-1 0 0,2 4 0,-2-5 0,1 0 0,-1-1 0,1 1 0,-1 0 0,1 0 0,-1 0 0,1-1 0,0 1 0,-1 0 0,1-1 0,0 1 0,0 0 0,-1-1 0,1 1 0,0-1 0,0 1 0,0-1 0,0 0 0,0 1 0,0-1 0,0 0 0,0 0 0,-1 0 0,1 0 0,0 1 0,0-1 0,2-1 0,-1 1 0,0 0 0,0 0 0,0-1 0,0 1 0,0-1 0,0 0 0,-1 0 0,1 0 0,3-1 0,-4 1 0,0 0 0,1 0 0,-1 0 0,0 1 0,1-1 0,-1 1 0,1-1 0,-1 1 0,1-1 0,-1 1 0,1 0 0,-1 0 0,1-1 0,-1 1 0,1 1 0,0-1 0,-1 0 0,1 0 0,1 1 0,5 1 0,0 1 0,0-1 0,0-1 0,0 0 0,0 0 0,0 0 0,1-1 0,-1 0 0,0-1 0,0 0 0,12-3 0,-17 3 0,1 0 0,0-1 0,-1 1 0,1-1 0,-1 0 0,1 0 0,-1 0 0,0 0 0,0-1 0,0 1 0,0-1 0,0 0 0,-1 0 0,1 0 0,-1 0 0,0 0 0,0-1 0,0 1 0,0-1 0,0 1 0,-1-1 0,0 0 0,1 1 0,-1-1 0,-1 0 0,1-5 0,4-48 0,-6-107 0,-1 98 0,1 105 0,3 169 0,-2-207 0,1 4 0,-1 0 0,1-1 0,0 1 0,0-1 0,2 8 0,-2-11 0,-1 0 0,1-1 0,-1 1 0,1 0 0,-1 0 0,1-1 0,-1 1 0,1 0 0,-1-1 0,1 1 0,0-1 0,-1 1 0,1-1 0,0 1 0,0-1 0,-1 1 0,1-1 0,0 0 0,0 1 0,0-1 0,0 0 0,-1 0 0,1 0 0,0 0 0,0 0 0,0 0 0,0 0 0,0 0 0,-1 0 0,1 0 0,0 0 0,0 0 0,0 0 0,0-1 0,-1 1 0,2-1 0,3-1 0,0 0 0,-1 0 0,1 1 0,0 0 0,0 0 0,0 0 0,0 0 0,0 1 0,0-1 0,1 1 0,-1 1 0,0-1 0,0 1 0,0 0 0,0 0 0,0 0 0,6 3 0,-8-2 0,1-1 0,-1 0 0,1 0 0,0 0 0,-1 0 0,1-1 0,0 0 0,-1 1 0,1-1 0,0 0 0,-1-1 0,1 1 0,5-2 0,-7 1 0,0 0 0,0 0 0,0 0 0,0 0 0,0 0 0,-1-1 0,1 1 0,0-1 0,-1 1 0,0-1 0,1 1 0,-1-1 0,0 0 0,1 0 0,-1 0 0,0 0 0,0 0 0,-1 0 0,1 0 0,0 0 0,-1 0 0,1 0 0,-1 0 0,0-2 0,1-1 0,0 1 0,-1 0 0,1 0 0,-1-1 0,0 1 0,-2-7 0,-12 56 0,14-41 0,0-1 0,0 0 0,0 0 0,0 1 0,0-1 0,1 0 0,-1 0 0,1 0 0,0 0 0,0 0 0,0 0 0,1 0 0,-1 0 0,1 0 0,2 3 0,-3-4 0,0-1 0,0 0 0,0 0 0,0 0 0,0 0 0,1 0 0,-1 0 0,0 0 0,1 0 0,-1 0 0,1 0 0,-1-1 0,1 1 0,-1-1 0,1 1 0,-1-1 0,1 0 0,0 1 0,-1-1 0,1 0 0,-1 0 0,1 0 0,0 0 0,-1 0 0,1-1 0,0 1 0,-1 0 0,1-1 0,-1 1 0,1-1 0,-1 0 0,2 0 0,-1 0 6,-1 0-1,0 1 1,0-1-1,0 0 0,0 0 1,0 0-1,0 0 1,0 0-1,0 0 1,0 0-1,0-1 1,0 1-1,-1 0 0,1 0 1,-1-1-1,1 1 1,-1 0-1,1-1 1,-1 1-1,0 0 1,1-2-1,-2-30-1490,-2 18-5341</inkml:trace>
  <inkml:trace contextRef="#ctx0" brushRef="#br0" timeOffset="1168.33">790 321 24575,'0'2'-6291,"-1"1"6291,4-4 2858,7-3-2858,7-4 1075,5 0-1075,3-1 563,4-1-563,0 3 1795,-1 2-1795,1 2 0,-2 1 0,2 1 0,-6 1-8191</inkml:trace>
  <inkml:trace contextRef="#ctx0" brushRef="#br0" timeOffset="1782.28">1433 396 24575,'2'-2'0,"-1"1"0,1-1 0,0 1 0,0-1 0,0 1 0,0 0 0,0 0 0,0 0 0,0 0 0,1 0 0,3-1 0,0 0 0,-5 1 0,0 1 0,0-1 0,0 1 0,0-1 0,0 1 0,0-1 0,0 1 0,0 0 0,1-1 0,-1 1 0,0 0 0,0 0 0,0 0 0,0 0 0,3 0 0,-4 1 0,0-1 0,0 0 0,1 1 0,-1-1 0,0 0 0,0 1 0,1-1 0,-1 0 0,0 1 0,0-1 0,0 0 0,0 1 0,0-1 0,0 1 0,0-1 0,0 0 0,0 1 0,0-1 0,0 1 0,0-1 0,0 0 0,0 1 0,0-1 0,0 1 0,0-1 0,0 0 0,0 1 0,0-1 0,-1 1 0,-20 39 0,13-27 0,8-13 0,-1 1 0,0 0 0,1 0 0,-1 0 0,1 0 0,-1 0 0,1 0 0,-1 0 0,1 0 0,0 0 0,-1 1 0,1-1 0,0 0 0,0 0 0,0 0 0,0 0 0,0 0 0,0 1 0,0-1 0,0 0 0,0 0 0,1 0 0,-1 0 0,1 0 0,-1 0 0,0 0 0,1 0 0,-1 0 0,1 0 0,0 0 0,0 1 0,1-2 0,-1 1 0,0-1 0,0 0 0,1 1 0,-1-1 0,0 0 0,1 0 0,-1 0 0,1 0 0,-1-1 0,0 1 0,1 0 0,-1 0 0,0-1 0,0 1 0,1-1 0,-1 1 0,0-1 0,0 1 0,0-1 0,1 0 0,-1 0 0,0 0 0,0 0 0,0 1 0,1-3 0,0 1 0,1 0 0,-1 0 0,0-1 0,0 1 0,0-1 0,0 0 0,-1 1 0,1-1 0,0 0 0,-1 0 0,0 0 0,0 0 0,0 0 0,0 0 0,0 0 0,-1-1 0,0 1 0,1 0 0,-1 0 0,0 0 0,0-1 0,-1 1 0,1 0 0,-1 0 0,1 0 0,-3-4 0,-2-7 0,-1 0 0,0 1 0,-1 0 0,-13-20 0,1 4 0,14 20 0,3 7 0,1 1 0,-1-2 0,1 1 0,0 0 0,-1 0 0,1 0 0,0 0 0,1-1 0,-1 1 0,0-1 0,1 1 0,-1 0 0,1-4 0,0 6 0,0-1 0,0 1 0,1-1 0,-1 1 0,0 0 0,0-1 0,1 1 0,-1 0 0,0-1 0,1 1 0,-1 0 0,1 0 0,-1-1 0,0 1 0,1 0 0,-1 0 0,1 0 0,-1-1 0,1 1 0,-1 0 0,0 0 0,1 0 0,-1 0 0,1 0 0,-1 0 0,1 0 0,-1 0 0,1 0 0,-1 0 0,1 0 0,-1 0 0,1 0 0,-1 0 0,0 1 0,1-1 0,-1 0 0,1 0 0,-1 0 0,0 1 0,1-1 0,-1 0 0,1 1 0,19 11 0,-14-8 0,0 2 0,-1-1 0,0 1 0,0 0 0,0 0 0,0 0 0,-1 1 0,0 0 0,-1-1 0,1 1 0,-1 1 0,-1-1 0,1 0 0,-1 1 0,-1-1 0,2 9 0,-2-6 0,0-1 0,-1 0 0,0 0 0,-1 1 0,0-1 0,0 0 0,-1 0 0,0 0 0,0 0 0,-1 0 0,0-1 0,-1 1 0,-4 8 0,-28 32-1365,20-31-5461</inkml:trace>
</inkml:ink>
</file>

<file path=xl/ink/ink1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1:14:58.767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1 254 24575,'4'77'-69,"21"111"0,-7-65 207,-12-78-138,-1-14 0,-2 0 0,0 0 0,-4 53 0,-3-72 0,-3-16 0,-5-23 0,3-8 0,1 0 0,3 0 0,-3-40 0,4-112 0,3 122 0,0 19 0,2-77 0,0 103 0,1 0 0,0-1 0,11-34 0,-13 54 0,0-1 0,1 1 0,-1 0 0,0-1 0,1 1 0,-1-1 0,1 1 0,0 0 0,-1-1 0,1 1 0,0 0 0,0 0 0,0-1 0,0 1 0,0 0 0,0 0 0,0 0 0,0 0 0,0 0 0,1 1 0,-1-1 0,0 0 0,1 0 0,1 0 0,-2 1 0,1 1 0,-1-1 0,0 1 0,1 0 0,-1-1 0,0 1 0,1 0 0,-1 0 0,0-1 0,0 1 0,0 0 0,0 0 0,0 1 0,0-1 0,0 0 0,0 0 0,0 0 0,-1 1 0,1-1 0,0 0 0,-1 1 0,1-1 0,0 3 0,4 11 0,0 0 0,-1 0 0,0 0 0,-1 0 0,-1 1 0,-1-1 0,0 1 0,-1-1 0,-2 19 0,-5 19 0,-17 70 0,5-34 0,19-87 2,-2 2-100,1 0 1,1 0-1,-1 1 0,1-1 1,-1 0-1,1 0 0,0 1 1,1-1-1,-1 0 1,1 1-1,0-1 0,0 0 1,1 4-1,5 3-6728</inkml:trace>
  <inkml:trace contextRef="#ctx0" brushRef="#br0" timeOffset="716.1">158 764 24575,'0'1'0,"0"-1"0,0 1 0,0 0 0,0-1 0,0 1 0,0 0 0,0-1 0,0 1 0,1 0 0,-1-1 0,0 1 0,0 0 0,1-1 0,-1 1 0,0 0 0,1-1 0,-1 1 0,0-1 0,1 1 0,-1-1 0,1 1 0,-1-1 0,1 1 0,-1-1 0,1 1 0,-1-1 0,1 0 0,-1 1 0,1-1 0,0 0 0,-1 1 0,1-1 0,0 0 0,-1 0 0,1 0 0,0 0 0,-1 1 0,1-1 0,0 0 0,-1 0 0,1 0 0,0 0 0,-1-1 0,1 1 0,0 0 0,-1 0 0,2-1 0,2 0 0,-1 0 0,0 0 0,1 0 0,-1-1 0,0 0 0,0 0 0,6-4 0,-3 0 0,1 0 0,-1-1 0,-1 0 0,1-1 0,-1 1 0,-1-1 0,1 0 0,-1 0 0,-1 0 0,1-1 0,-1 1 0,-1-1 0,0 0 0,0 0 0,0 0 0,-1 0 0,-1 0 0,0 0 0,0 0 0,0 0 0,-3-12 0,3 21 0,0-1 0,0 0 0,-1 0 0,1 0 0,0 1 0,0-1 0,0 0 0,-1 0 0,1 1 0,-1-1 0,1 0 0,0 0 0,-1 1 0,1-1 0,-1 0 0,1 1 0,-1-1 0,0 1 0,1-1 0,-2 0 0,2 1 0,-1 0 0,1 0 0,-1 1 0,1-1 0,-1 0 0,1 0 0,-1 1 0,1-1 0,0 0 0,-1 0 0,1 1 0,-1-1 0,1 0 0,0 1 0,0-1 0,-1 1 0,1-1 0,0 1 0,-1-1 0,1 0 0,0 1 0,0-1 0,0 1 0,-10 35 0,9-33 0,1 1 0,0 0 0,0-1 0,0 1 0,1 0 0,-1-1 0,1 1 0,0-1 0,0 1 0,0-1 0,1 1 0,-1-1 0,3 4 0,-3-6 0,-1 0 0,1 0 0,0 0 0,0 0 0,1 0 0,-1 0 0,0 0 0,0 0 0,0 0 0,0-1 0,1 1 0,-1-1 0,0 1 0,1 0 0,-1-1 0,1 0 0,-1 1 0,0-1 0,1 0 0,-1 0 0,1 0 0,-1 0 0,1 0 0,-1 0 0,1 0 0,-1-1 0,0 1 0,1 0 0,-1-1 0,1 1 0,-1-1 0,0 1 0,0-1 0,1 0 0,1-1 0,0 0 0,1-1 0,0 0 0,-1 0 0,0 0 0,1 0 0,-1 0 0,-1-1 0,1 1 0,0-1 0,-1 0 0,0 0 0,0 0 0,0 0 0,0 0 0,0 0 0,-1 0 0,1-7 0,-2 18 0,-1 0 0,1 0 0,0 0 0,1 0 0,-1 0 0,1 0 0,1 0 0,0 0 0,0 0 0,5 11 0,-5-12 0,0-1 0,1 0 0,-1 0 0,1 0 0,0 0 0,1 0 0,-1-1 0,1 1 0,0-1 0,0 0 0,1 0 0,-1-1 0,1 1 0,9 5 0,-13-9 0,0 1 0,0-1 0,0 1 0,0-1 0,0 0 0,1 0 0,-1 1 0,0-1 0,0 0 0,0 0 0,0 0 0,0 0 0,0 0 0,0 0 0,1-1 0,-1 1 0,0 0 0,0 0 0,0-1 0,0 1 0,0-1 0,0 1 0,0-1 0,1 0 0,0-1 0,0 0 0,-1 0 0,1 0 0,-1 0 0,1 0 0,-1 0 0,0 0 0,0 0 0,0 0 0,0-1 0,0-1 0,2-9 0,0 1 0,-1-1 0,0-18 0,-2 27 0,2-29 0,-2 29 0,0 15 0,0-2 0,0 7 0,0 0 0,2 0 0,3 19 0,-4-30 0,1 1 0,-1-1 0,1 1 0,0-1 0,0 0 0,1 1 0,0-1 0,0-1 0,0 1 0,0 0 0,1-1 0,5 7 0,-8-11-29,0 1-1,-1 0 0,1-1 1,0 1-1,0-1 0,0 1 0,0-1 1,-1 0-1,1 1 0,0-1 1,0 0-1,0 0 0,0 1 1,0-1-1,0 0 0,0 0 1,0 0-1,0 0 0,0 0 1,0 0-1,-1 0 0,1-1 1,0 1-1,0 0 0,0-1 1,0 1-1,0 0 0,0-1 1,-1 1-1,1-1 0,0 1 0,0-1 1,0 1-1,-1-1 0,1 0 1,0 1-1,-1-1 0,1 0 1,-1 0-1,1 1 0,-1-1 1,1 0-1,-1 0 0,1 0 1,-1-1-1,8-13-6796</inkml:trace>
  <inkml:trace contextRef="#ctx0" brushRef="#br0" timeOffset="1032.3">574 348 24575,'-3'15'0,"-1"7"0,5-22 0,-1 1 0,0-1 0,0 1 0,1 0 0,-1-1 0,0 1 0,1-1 0,-1 1 0,0-1 0,1 1 0,-1-1 0,1 1 0,-1-1 0,1 1 0,-1-1 0,1 0 0,-1 1 0,1-1 0,-1 0 0,1 1 0,0-1 0,-1 0 0,1 0 0,0 0 0,-1 0 0,1 1 0,-1-1 0,1 0 0,0 0 0,-1 0 0,1 0 0,0 0 0,0-1 0,0 1 0,-1 0 0,1 0 0,-1 0 0,1 0 0,-1 0 0,1 0 0,0 0 0,-1 0 0,1 0 0,-1-1 0,1 1 0,-1 0 0,1 0 0,-1-1 0,1 1 0,-1 0 0,1-1 0,-1 1 0,1 0 0,-1-1 0,0 1 0,1-1 0,-1 1 0,0-1 0,1 1 0,-1-1 0,0 1 0,0-1 0,1 1 0,-1-1 0,0 0 0,0-1 0,1 1 0,-1-1 0,0 1 0,0-1 0,0 1 0,0 0 0,-1-1 0,1 1 0,0-1 0,-1 1 0,1-1 0,-2-1 0,2 2 0,0 0 0,0 0 0,-1 1 0,1-1 0,0 0 0,-1 0 0,1 1 0,-1-1 0,1 1 0,-1-1 0,1 0 0,-1 1 0,1-1 0,-1 1 0,1-1 0,-1 1 0,0-1 0,1 1 0,-1 0 0,0-1 0,1 1 0,-1 0 0,0-1 0,0 1 0,1 0 0,-1 0 0,0 0 0,0 0 0,0 0 0,1 0 0,-1 0 0,0 0 0,0 0 0,1 0 0,-1 0 0,0 0 0,0 0 0,1 1 0,-1-1 0,0 0 0,0 1 0,1-1 0,-1 0 0,0 1 0,1-1 0,-1 1 0,1-1 0,-1 1 0,0-1 0,1 1 0,-1 0 0,1-1 0,0 1 0,-1 0 0,1-1 0,-1 2 0,-1 2 9,-1 1 1,1-1-1,1 1 0,-1-1 0,0 1 1,1-1-1,0 1 0,0 0 0,1 0 0,-1-1 1,1 1-1,1 9 0,0-1-380,1 0-1,0 0 1,7 18 0,-1-6-6455</inkml:trace>
  <inkml:trace contextRef="#ctx0" brushRef="#br0" timeOffset="1510.16">650 682 24575,'-1'-1'0,"0"1"0,1-1 0,-1 0 0,1 0 0,-1 1 0,1-1 0,-1 0 0,1 0 0,-1 0 0,1 0 0,0 0 0,-1 0 0,1 0 0,0 0 0,0 0 0,0 0 0,0 0 0,0 0 0,0 0 0,0 0 0,0 0 0,0 0 0,0 0 0,0 0 0,1 0 0,-1 0 0,1-1 0,-1 2 0,0-1 0,0 1 0,1-1 0,-1 1 0,0-1 0,0 1 0,0-1 0,1 1 0,-1-1 0,0 1 0,1-1 0,-1 1 0,0 0 0,1-1 0,-1 1 0,0-1 0,1 1 0,-1 0 0,1-1 0,-1 1 0,1 0 0,-1 0 0,1 0 0,-1-1 0,1 1 0,-1 0 0,1 0 0,-1 0 0,1 0 0,-1 0 0,1 0 0,-1 0 0,1 0 0,0 0 0,-1 0 0,1 0 0,-1 0 0,1 0 0,-1 0 0,1 0 0,-1 1 0,1-1 0,-1 0 0,1 0 0,-1 1 0,1-1 0,-1 0 0,0 1 0,1-1 0,-1 0 0,1 1 0,-1-1 0,0 1 0,1 0 0,4 5 0,-1 0 0,0 1 0,0-1 0,0 1 0,-1 0 0,0 0 0,-1 0 0,1 1 0,-1-1 0,-1 1 0,1-1 0,-1 1 0,-1 0 0,1-1 0,-2 13 0,-1-71 0,4 28 0,7-28 0,-8 44 0,1 1 0,0-1 0,0 1 0,1 0 0,0 0 0,0 0 0,0 0 0,1 1 0,5-8 0,-8 12 0,0 0 0,-1 0 0,1 0 0,0 0 0,0 0 0,0 0 0,0 1 0,0-1 0,0 0 0,1 0 0,-1 1 0,0-1 0,0 1 0,0-1 0,1 1 0,-1 0 0,0-1 0,1 1 0,-1 0 0,0 0 0,1 0 0,-1 0 0,0 0 0,3 0 0,-2 1 0,-1 0 0,1 0 0,0 0 0,0 0 0,-1 0 0,1 1 0,-1-1 0,1 0 0,-1 1 0,1-1 0,-1 1 0,0 0 0,0-1 0,2 3 0,2 6 0,-1 0 0,1 0 0,-1 1 0,3 16 0,-1 2 0,1 52 0,-4-51 0,-3-27-119,0-2 60,-1-1-1,1 1 1,0 0 0,0 0-1,0 0 1,1 0 0,-1 0-1,0 0 1,0 0 0,0-1-1,1 1 1,-1 0 0,0 0-1,1 0 1,-1-1 0,1 1-1,-1 0 1,1 0 0,-1-1-1,2 2 1</inkml:trace>
  <inkml:trace contextRef="#ctx0" brushRef="#br0" timeOffset="1798.18">1047 575 24575,'0'-1'0,"0"0"0,0 0 0,0 0 0,0 1 0,0-1 0,0 0 0,0 0 0,0 0 0,-1 0 0,1 0 0,0 0 0,0 0 0,-1 1 0,1-1 0,-1 0 0,1 0 0,-1 1 0,1-1 0,-2-1 0,2 2 0,0 0 0,-1 0 0,1 0 0,-1 0 0,1-1 0,-1 1 0,1 0 0,-1 0 0,1 1 0,-1-1 0,1 0 0,-1 0 0,1 0 0,-1 0 0,1 0 0,0 0 0,-1 1 0,1-1 0,-1 0 0,1 0 0,-1 1 0,1-1 0,0 0 0,-1 1 0,1-1 0,-3 3 0,1-1 0,-1 1 0,1 0 0,0-1 0,0 1 0,0 0 0,0 0 0,-2 6 0,1-1 0,1 1 0,0-1 0,1 1 0,-1 0 0,1 0 0,1-1 0,0 1 0,0 0 0,2 10 0,-1-17 0,-1 0 0,1 1 0,-1-1 0,1 0 0,0 0 0,0 1 0,0-1 0,0 0 0,1 0 0,-1 0 0,0 0 0,1-1 0,0 1 0,-1 0 0,5 2 0,-4-2 0,0-1 0,1 0 0,-1 0 0,1-1 0,-1 1 0,1 0 0,0-1 0,-1 0 0,1 1 0,0-1 0,-1 0 0,1 0 0,0-1 0,-1 1 0,1 0 0,-1-1 0,5-1 0,-3 1-97,1-1-1,-1 0 1,1 0-1,-1 0 1,0-1-1,0 1 1,0-1-1,-1 0 1,1 0-1,-1 0 1,1-1-1,-1 1 0,4-6 1,3-6-6729</inkml:trace>
  <inkml:trace contextRef="#ctx0" brushRef="#br0" timeOffset="2023.18">1173 556 24575,'-1'-2'0,"-3"-1"0,-2 0 0,-1 3 0,1 4 0,2 4 0,1 6 0,2 5 0,0 3 0,1 2 0,0-2 0,0-2 0,1-4 0,3-6 0,3-4 0,0-5-8191</inkml:trace>
  <inkml:trace contextRef="#ctx0" brushRef="#br0" timeOffset="2378.75">1173 323 24575,'0'-1'0,"0"0"0,0 0 0,0 0 0,0 0 0,0 0 0,0 0 0,0 0 0,-1 0 0,1 0 0,0 0 0,0 0 0,-1 0 0,1 0 0,-1 0 0,1 0 0,-1 0 0,1 0 0,-1 1 0,0-1 0,0-1 0,1 2 0,-1 0 0,1 0 0,-1 0 0,1 0 0,-1-1 0,1 1 0,-1 0 0,1 0 0,0 0 0,-1 0 0,1 0 0,-1 0 0,1 0 0,-1 0 0,1 1 0,-1-1 0,1 0 0,-1 0 0,1 0 0,0 0 0,-1 0 0,1 1 0,-1-1 0,1 0 0,0 1 0,-1-1 0,1 0 0,-1 1 0,0 0 0,1 0 0,-1-1 0,0 1 0,1 0 0,-1 0 0,1 0 0,-1 0 0,1 0 0,-1 0 0,1 0 0,-1 0 0,1 0 0,0 0 0,0 1 0,0-1 0,0 0 0,-1 0 0,1 0 0,1 0 0,-1 0 0,0 0 0,0 0 0,0 0 0,1 0 0,-1 1 0,0-1 0,1 0 0,-1 0 0,1 0 0,-1 0 0,1-1 0,0 1 0,-1 0 0,1 0 0,0 0 0,0 0 0,0 0 0,-1 0 0,1-1 0,0 1 0,-1 0 0,1-1 0,0 1 0,-1-1 0,1 1 0,0-1 0,-1 0 0,1 1 0,0-1 0,0 0 0,0 1 0,-1-1 0,1 0 0,0 0 0,0 0 0,0 0 0,0 0 0,-1 0 0,1 0 0,0 0 0,0 0 0,0 0 0,0 0 0,-1 0 0,1 0 0,0-1 0,0 1 0,0 0 0,-1-1 0,1 1 0,0-1 0,-1 1 0,1-1 0,0 1 0,0-2 0,0 1 0,0 0 0,0 0 0,-1 0 0,1 0 0,-1 0 0,1 0 0,-1 0 0,0 0 0,1-1 0,-1 1 0,0 0 0,0 0 0,1 0 0,-1 0 0,0-1 0,0 1 0,-1 0 0,1 0 0,0 0 0,0 0 0,0-1 0,-1 1 0,1 0 0,-1 0 0,1 0 0,-1 0 0,0-1 0,1 2 0,0-1 0,0 1 0,0 0 0,0 0 0,0-1 0,-1 1 0,1 0 0,0 0 0,0-1 0,0 1 0,0 0 0,0 0 0,-1 0 0,1-1 0,0 1 0,0 0 0,0 0 0,-1 0 0,1 0 0,0 0 0,0 0 0,0-1 0,-1 1 0,1 0 0,0 0 0,0 0 0,-1 0 0,1 0 0,0 0 0,0 0 0,-1 0 0,1 0 0,0 0 0,0 0 0,-1 0 0,1 0 0,0 0 0,0 0 0,-1 0 0,1 0 0,0 1 0,-1-1 0,-4 12 0,0 17 0,4-22 14,1-1-1,1 1 0,-1-1 0,1 1 1,0-1-1,0 0 0,1 1 1,4 10-1,-4-13-106,-1-1 0,1 1 1,0-1-1,0 0 0,1 1 0,-1-1 0,1 0 0,-1 0 1,1-1-1,0 1 0,0 0 0,0-1 0,1 0 1,-1 0-1,6 3 0,2-1-6733</inkml:trace>
  <inkml:trace contextRef="#ctx0" brushRef="#br0" timeOffset="3399.2">1261 455 24575,'0'-13'0,"0"9"0,0 6 0,1 53 0,29 237 0,1 15 0,-31-279 0,-4-20 0,-3-17 0,2-10 0,0 0 0,1 0 0,0-1 0,2 1 0,0-38 0,1 35 0,1 17 0,-5-196 0,6 150 0,14-97 0,-13 139 0,0-1 0,1 1 0,0 0 0,0 0 0,1 0 0,5-9 0,-8 16 0,0 1 0,0 0 0,0-1 0,0 1 0,0 0 0,1-1 0,-1 1 0,0 0 0,0 0 0,1 0 0,-1 0 0,1 0 0,-1 1 0,1-1 0,-1 0 0,4 0 0,-3 1 0,0 0 0,-1 0 0,1 0 0,-1 0 0,1 1 0,0-1 0,-1 1 0,1-1 0,-1 1 0,1-1 0,-1 1 0,1 0 0,-1 0 0,1 0 0,-1 0 0,0 0 0,0 0 0,1 0 0,-1 0 0,0 1 0,1 1 0,2 2 0,-1 0 0,1 1 0,-1-1 0,0 1 0,-1 0 0,1 0 0,-1 0 0,0 1 0,-1-1 0,1 0 0,-1 1 0,0 7 0,-1-9 0,1-1 0,-1 0 0,0 1 0,-1-1 0,1 1 0,-1-1 0,0 0 0,0 1 0,0-1 0,0 0 0,-1 0 0,0 0 0,1 0 0,-2 0 0,1 0 0,0-1 0,-1 1 0,-5 5 0,7-8 0,1-1 0,0 1 0,-1-1 0,1 1 0,0-1 0,-1 0 0,1 1 0,-1-1 0,1 0 0,-1 1 0,1-1 0,-1 0 0,1 0 0,-1 1 0,1-1 0,-1 0 0,1 0 0,-1 0 0,0 0 0,1 0 0,-1 0 0,1 0 0,-1 0 0,1 0 0,-1 0 0,1 0 0,-1 0 0,0 0 0,1 0 0,-1-1 0,1 1 0,-2-1 0,2 0 0,-1 0 0,0 0 0,1 0 0,-1 0 0,0 0 0,1-1 0,0 1 0,-1 0 0,1 0 0,0-1 0,-1 1 0,1 0 0,0-2 0,0-6 0,0 1 0,0 0 0,3-13 0,4-1 0,1 0 0,0 0 0,2 1 0,0 1 0,21-31 0,-15 25 0,-1-1 0,17-39 0,-29 55 0,-6 11 0,-6 21 0,5 3 0,1 0 0,1-1 0,1 1 0,2 0 0,0 0 0,7 35 0,-8-57 0,0 0 0,1-1 0,-1 1 0,1 0 0,-1 0 0,1 0 0,0-1 0,0 1 0,0 0 0,0-1 0,0 1 0,0-1 0,0 1 0,0-1 0,1 1 0,-1-1 0,0 0 0,1 0 0,-1 1 0,4 0 0,-3-1 0,0-1 0,-1 0 0,1 0 0,0 0 0,0 0 0,0 0 0,-1 0 0,1-1 0,0 1 0,0 0 0,-1-1 0,1 0 0,0 1 0,0-1 0,-1 0 0,1 0 0,-1 0 0,1 0 0,-1 0 0,1 0 0,1-2 0,0 0 0,0 0 0,1 0 0,0 0 0,0 1 0,0-1 0,0 1 0,0 0 0,0 0 0,1 0 0,-1 1 0,0-1 0,1 1 0,0 0 0,7 0 0,-10 1 0,0 0 0,0 0 0,0-1 0,-1 1 0,1 0 0,0-1 0,0 1 0,0-1 0,-1 0 0,1 1 0,0-1 0,-1 0 0,1 0 0,0 0 0,-1 0 0,3-3 0,-3 2 0,0 0 0,0 0 0,0 0 0,0 0 0,0 0 0,0-1 0,0 1 0,-1 0 0,1-1 0,-1 1 0,0-1 0,0-3 0,-1-16 0,-1 19 0,0 15 0,1-5 0,0 0 0,1 0 0,0 0 0,0 0 0,1 0 0,0-1 0,0 1 0,2 7 0,-2-12 0,0 0 0,-1 0 0,1-1 0,0 1 0,0-1 0,0 1 0,0 0 0,0-1 0,0 0 0,0 1 0,0-1 0,1 0 0,-1 1 0,0-1 0,1 0 0,0 0 0,-1 0 0,1 0 0,-1 0 0,1-1 0,0 1 0,-1 0 0,1-1 0,0 1 0,0-1 0,0 0 0,-1 0 0,1 0 0,0 1 0,0-2 0,0 1 0,0 0 0,-1 0 0,1 0 0,3-2 0,2 0-273,0 0 0,-1-1 0,1 0 0,6-3 0,5-5-6553</inkml:trace>
  <inkml:trace contextRef="#ctx0" brushRef="#br0" timeOffset="4025.72">2395 254 24575,'-3'55'0,"-3"0"0,-2-1 0,-2 1 0,-3-2 0,-36 99 0,46-145 0,1 0 0,-1 0 0,-1-1 0,1 1 0,-10 11 0,13-18 0,0 0 0,0 0 0,0 1 0,0-1 0,-1 0 0,1 0 0,0 1 0,0-1 0,0 0 0,-1 0 0,1 0 0,0 1 0,0-1 0,-1 0 0,1 0 0,0 0 0,-1 0 0,1 0 0,0 1 0,-1-1 0,1 0 0,0 0 0,0 0 0,-1 0 0,1 0 0,0 0 0,-1 0 0,1 0 0,0 0 0,-1 0 0,1 0 0,-1-1 0,-3-9 0,5-18 0,41-202 0,-19 113 0,38-143 0,-60 256 0,16-41 0,-16 42 0,1-1 0,0 1 0,-1 0 0,1 0 0,0 0 0,1 1 0,-1-1 0,1 0 0,-1 1 0,4-3 0,-5 4 0,0 1 0,0-1 0,-1 1 0,1-1 0,0 1 0,0 0 0,0-1 0,0 1 0,0 0 0,0-1 0,0 1 0,0 0 0,0 0 0,0 0 0,0 0 0,0 0 0,0 0 0,0 0 0,0 1 0,0-1 0,0 0 0,0 0 0,1 1 0,0 1 0,0-1 0,0 0 0,-1 1 0,1-1 0,0 1 0,-1-1 0,1 1 0,-1 0 0,0 0 0,2 2 0,2 5 0,0 1 0,-1-1 0,5 15 0,-9-23 0,12 41 0,-1 2 0,9 82 0,-7 95 0,-8-101 0,1-20-1365,-4-69-5461</inkml:trace>
  <inkml:trace contextRef="#ctx0" brushRef="#br0" timeOffset="5931.99">2225 468 24575,'-1'0'0,"0"0"0,1 1 0,0-1 0,-1 1 0,1-1 0,-1 0 0,1 1 0,-1-1 0,1 1 0,0-1 0,-1 1 0,1-1 0,0 1 0,-1-1 0,1 1 0,0 0 0,0-1 0,0 1 0,-1-1 0,1 1 0,0 0 0,0-1 0,0 1 0,0-1 0,0 1 0,0 0 0,0-1 0,1 2 0,-1-2 0,1 1 0,0-1 0,-1 1 0,1-1 0,0 1 0,0-1 0,0 1 0,-1-1 0,1 0 0,0 1 0,0-1 0,0 0 0,0 0 0,-1 0 0,1 0 0,2 0 0,39-3 0,27-13 0,80-31 0,-15 4 0,-106 34 0,-16 5 0,0 0 0,0 1 0,1 0 0,-1 0 0,1 2 0,0-1 0,23 2 0,-35 0 0,0 0 0,0 0 0,0 1 0,0-1 0,0 0 0,-1 1 0,1-1 0,0 1 0,0-1 0,-1 1 0,1-1 0,0 1 0,-1 0 0,1-1 0,0 1 0,-1 0 0,1-1 0,-1 1 0,1 0 0,-1 0 0,1 0 0,-1-1 0,0 1 0,1 0 0,-1 0 0,0 0 0,0 0 0,0 0 0,0 0 0,0-1 0,0 1 0,0 0 0,0 0 0,0 1 0,-8 37 0,3-20 0,2 62 0,3-54 0,0-27 0,8-76 0,-7 67 0,1 0 0,1 0 0,-1 0 0,1 0 0,1 0 0,4-8 0,-7 15 0,0 1 0,-1-1 0,1 1 0,0 0 0,0 0 0,0-1 0,1 1 0,-1 0 0,0 0 0,0 0 0,1 0 0,1-1 0,-2 2 0,-1-1 0,1 1 0,0 0 0,-1 0 0,1 0 0,-1 0 0,1 0 0,-1 0 0,1 0 0,0 0 0,-1 0 0,1 0 0,-1 0 0,1 0 0,0 0 0,-1 1 0,1-1 0,-1 0 0,1 0 0,-1 1 0,1-1 0,-1 0 0,1 1 0,1 1 0,0 0 0,-1 0 0,0 0 0,1 0 0,-1 0 0,0 0 0,0 0 0,0 0 0,0 0 0,0 1 0,-1-1 0,1 0 0,-1 1 0,1 3 0,-1-5 0,0 2 0,0 0 0,1 0 0,-1 0 0,1 0 0,-1 0 0,1 0 0,2 4 0,-3-7 0,0 0 0,0 1 0,1-1 0,-1 0 0,0 0 0,0 0 0,0 1 0,1-1 0,-1 0 0,0 0 0,0 0 0,0 0 0,1 0 0,-1 1 0,0-1 0,0 0 0,1 0 0,-1 0 0,0 0 0,0 0 0,1 0 0,-1 0 0,0 0 0,0 0 0,1 0 0,-1 0 0,0 0 0,0 0 0,1 0 0,-1 0 0,0 0 0,1-1 0,13-11 0,-5 0 0,-5 6 0,1 1 0,-1-1 0,1 1 0,0 0 0,0 0 0,7-4 0,-11 8 0,1 1 0,-1-1 0,0 1 0,0-1 0,1 1 0,-1-1 0,0 1 0,1 0 0,-1 0 0,0 0 0,1 0 0,-1 0 0,1 0 0,-1 0 0,0 0 0,1 0 0,-1 0 0,0 1 0,1-1 0,-1 1 0,0-1 0,0 1 0,1-1 0,-1 1 0,0 0 0,0 0 0,0-1 0,0 1 0,0 0 0,0 0 0,0 0 0,0 0 0,0 0 0,-1 0 0,1 1 0,0-1 0,1 2 0,-1 0 0,1 0 0,0-1 0,0 0 0,0 1 0,1-1 0,-1 0 0,1 0 0,-1 0 0,1 0 0,0-1 0,-1 1 0,1-1 0,0 1 0,0-1 0,5 1 0,-6-2 0,-1 1 0,1-1 0,0 0 0,0 0 0,-1 0 0,1-1 0,0 1 0,0 0 0,-1-1 0,1 1 0,0-1 0,-1 1 0,1-1 0,-1 0 0,1 0 0,0 0 0,-1 0 0,0 0 0,1 0 0,-1 0 0,0 0 0,1 0 0,-1-1 0,0 1 0,0-1 0,0 1 0,0-1 0,0 1 0,1-3 0,-1-2 0,1 1 0,-1 0 0,1-1 0,-2 1 0,2-7 0,-1-3 0,-1 12 0,-1 5 0,2 3 0,-1-1 0,0 0 0,1 0 0,0 1 0,0-1 0,0 0 0,0 0 0,1 0 0,0 0 0,3 6 0,-4-9 0,-1 1 0,1-1 0,0 0 0,0 0 0,0 0 0,0 1 0,0-1 0,0 0 0,0 0 0,0 0 0,0-1 0,0 1 0,0 0 0,1 0 0,-1-1 0,0 1 0,1 0 0,-1-1 0,0 1 0,1-1 0,-1 0 0,1 1 0,-1-1 0,1 0 0,-1 0 0,0 0 0,1 0 0,-1 0 0,1-1 0,-1 1 0,1 0 0,-1 0 0,1-1 0,2-1 0,-2 1 0,0-1 0,0 0 0,0 0 0,0 0 0,-1 0 0,1 0 0,0 0 0,-1 0 0,0-1 0,1 1 0,-1-1 0,0 1 0,0-1 0,0 1 0,-1-1 0,1 1 0,-1-1 0,1 0 0,-1 1 0,0-1 0,0-3 0,0 3 0,0 1 0,0-1 0,0 1 0,0-1 0,0 1 0,0-1 0,-1 1 0,1 0 0,-1-1 0,0 1 0,0-1 0,0 1 0,0 0 0,0 0 0,0 0 0,-1-1 0,1 1 0,-1 0 0,1 1 0,-1-1 0,0 0 0,-3-2 0,4 3 0,0 1 0,0-1 0,0 1 0,0 0 0,0-1 0,0 1 0,0 0 0,0 0 0,0 0 0,0 0 0,0 0 0,0 0 0,0 0 0,0 0 0,0 0 0,0 0 0,0 1 0,0-1 0,0 0 0,0 1 0,0-1 0,0 1 0,-1 0 0,1 0 0,-1 0 0,0 1 0,1 0 0,-1-1 0,1 1 0,0 0 0,-1-1 0,1 1 0,0 0 0,-1 4 0,0-3 0,1 1 0,-1 0 0,1 0 0,0 0 0,1 0 0,-1 0 0,1 1 0,-1-1 0,1 0 0,0 0 0,2 7 0,-1-9 0,0 0 0,1 1 0,-1-1 0,1 0 0,-1 0 0,1 0 0,0 0 0,0 0 0,0 0 0,0 0 0,0 0 0,1-1 0,-1 1 0,0-1 0,1 0 0,-1 0 0,1 0 0,-1 0 0,1 0 0,0 0 0,-1-1 0,1 1 0,0-1 0,0 0 0,-1 0 0,1 0 0,3 0 0,-3 0 0,0 0 0,0 0 0,0 0 0,0-1 0,0 1 0,0-1 0,0 0 0,0 1 0,0-1 0,-1-1 0,1 1 0,0 0 0,0-1 0,-1 1 0,1-1 0,-1 0 0,0 1 0,1-1 0,-1-1 0,0 1 0,0 0 0,0 0 0,0-1 0,2-4 0,-2 0 0,-1-1 0,0 0 0,0-14 0,0 17 0,-2 9 0,1 1 0,0 0 0,1 0 0,-1-1 0,1 1 0,0 0 0,0 0 0,0-1 0,1 1 0,0-1 0,3 7 0,-4-8 0,1-1 0,-1 0 0,0 0 0,1 0 0,0 0 0,-1 0 0,1 0 0,0-1 0,0 1 0,0 0 0,0-1 0,0 0 0,1 1 0,-1-1 0,0 0 0,1 0 0,-1 0 0,0-1 0,1 1 0,-1 0 0,1-1 0,-1 0 0,5 1 0,-6-1 0,0 0 0,-1 0 0,1-1 0,0 1 0,0 0 0,0 0 0,-1 0 0,1-1 0,0 1 0,0 0 0,-1-1 0,1 1 0,0 0 0,-1-1 0,1 1 0,0-1 0,-1 1 0,1-1 0,0 0 0,-1 1 0,1-1 0,-1 0 0,0 1 0,1-1 0,0-1 0,4-21 0,-1 4 0,-3 19 0,-1-1 0,0 1 0,0 0 0,1 0 0,-1 0 0,0 0 0,0-1 0,1 1 0,-1 0 0,0 0 0,1 0 0,-1 0 0,0 0 0,0 0 0,1 0 0,-1 0 0,0 0 0,1-1 0,-1 1 0,0 1 0,1-1 0,-1 0 0,0 0 0,1 0 0,-1 0 0,0 0 0,0 0 0,1 0 0,-1 0 0,0 0 0,1 1 0,-1-1 0,0 0 0,0 0 0,1 0 0,-1 1 0,0-1 0,16 12 0,-5-4 0,-10-7 0,0-1 0,-1 1 0,1-1 0,0 0 0,0 1 0,0-1 0,0 0 0,0 0 0,0 0 0,0 0 0,0 0 0,0 0 0,0 0 0,0 0 0,0 0 0,0 0 0,0-1 0,0 1 0,0 0 0,-1-1 0,1 1 0,0 0 0,0-1 0,0 1 0,1-2 0,14-20 0,-4 3 0,-12 19 0,0 0 0,1 0 0,-1 0 0,0 0 0,0 0 0,0 0 0,1 0 0,-1 0 0,0-1 0,0 1 0,0 0 0,0 0 0,1 0 0,-1 0 0,0 0 0,0 0 0,0 0 0,1 0 0,-1 0 0,0 0 0,0 0 0,0 0 0,1 0 0,-1 1 0,0-1 0,0 0 0,0 0 0,1 0 0,-1 0 0,0 0 0,0 0 0,0 0 0,0 0 0,0 1 0,1-1 0,-1 0 0,0 0 0,0 0 0,0 1 0,8 10 0,-7-10 0,-1 0 0,1 0 0,-1 0 0,1 0 0,-1 0 0,1 0 0,0 0 0,0 0 0,-1 0 0,1 0 0,0-1 0,0 1 0,0 0 0,0-1 0,0 1 0,0 0 0,2 0 0,14-8 0,4-2 0,11 9 0,-24 1 0,0-1 0,1 0 0,-1-1 0,0 0 0,9-2 0,-15 3 0,0-1 0,0 1 0,-1-1 0,1 0 0,0 0 0,0 0 0,-1 0 0,1 0 0,-1 0 0,1 0 0,-1 0 0,1-1 0,-1 1 0,0-1 0,0 1 0,1-1 0,-1 1 0,0-1 0,-1 0 0,1 0 0,0 1 0,0-1 0,-1 0 0,1 0 0,-1 0 0,1-3 0,1-26 0,-1 0 0,-1 0 0,-6-39 0,-7 186 0,7 30 0,4-65 0,1-75-1365</inkml:trace>
  <inkml:trace contextRef="#ctx0" brushRef="#br0" timeOffset="6200.84">3472 291 24575,'0'2'0,"2"-1"0,6 0 0,9 0 0,10-2 0,9-1 0,8-4 0,6 0 0,5-3 0,-1 0 0,-3 2 0,-10 2 0,-12 2 0,-13 2 0,-9 0-8191</inkml:trace>
</inkml:ink>
</file>

<file path=xl/ink/ink1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1:15:12.978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13 177 24575,'-3'0'0,"-3"0"0,3 0 0,7 0 0,9 0 0,8-2 0,3-1 0,0 0 0,-4 3 0,-7 4 0,-8 2 0,-6 2-8191</inkml:trace>
  <inkml:trace contextRef="#ctx0" brushRef="#br0" timeOffset="141.2">57 246 24575,'-2'2'0,"-1"4"0,4 1 0,5 0 0,7-4 0,6-1 0,3-5 0,1-5 0,-4-3 0,-4-3 0,-5 1-8191</inkml:trace>
  <inkml:trace contextRef="#ctx0" brushRef="#br0" timeOffset="391.25">57 0 24575,'11'1'0,"-1"0"0,0 1 0,0 0 0,0 1 0,0-1 0,0 2 0,-1 0 0,1 0 0,-1 0 0,0 1 0,0 1 0,-1-1 0,1 2 0,-1-1 0,-1 1 0,1 0 0,-1 1 0,0-1 0,-1 1 0,6 10 0,-3-6 0,-2 1 0,1 0 0,-2 0 0,0 0 0,0 1 0,-1 0 0,-1 0 0,0 0 0,-1 0 0,-1 1 0,0-1 0,-1 1 0,-1 22 0,-1-30-57,0 1 0,0-1 1,0 0-1,-1 0 0,0 0 0,-1 0 0,1 0 0,-2 0 0,1-1 0,0 1 0,-1-1 1,-1 0-1,1 0 0,-1 0 0,0-1 0,0 0 0,0 1 0,-1-2 0,0 1 1,0-1-1,0 0 0,0 0 0,-8 3 0,-3-1-6769</inkml:trace>
</inkml:ink>
</file>

<file path=xl/ink/ink1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1:15:10.107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9 16 24575,'0'-1'0,"0"0"0,0 0 0,0 0 0,0 0 0,0 0 0,0 1 0,0-1 0,-1 0 0,1 0 0,0 0 0,0 0 0,0 1 0,-1-1 0,1 0 0,-1 0 0,0-1 0,1 3 0,-1 0 0,1-1 0,-1 1 0,1 0 0,-1 0 0,1 0 0,0-1 0,-1 1 0,1 0 0,0 0 0,0 0 0,0 0 0,0 0 0,0 0 0,0-1 0,0 1 0,0 0 0,0 0 0,0 1 0,0 384 0,1-180 0,-1-192-120,2 27 373,-2-40-316,0 1 1,0-1-1,1 0 1,-1 1 0,1-1-1,-1 1 1,1-1-1,-1 0 1,1 0 0,0 1-1,0-1 1,-1 0-1,1 0 1,0 0 0,0 0-1,0 0 1,1 0-1,-1 0 1,0 0 0,0-1-1,0 1 1,1 0-1,1 0 1,8 1-6764</inkml:trace>
  <inkml:trace contextRef="#ctx0" brushRef="#br0" timeOffset="433.84">97 513 24575,'0'-2'0,"0"0"0,1 1 0,-1-1 0,1 0 0,-1 0 0,1 0 0,0 1 0,0-1 0,0 0 0,0 1 0,0-1 0,0 1 0,0-1 0,1 1 0,-1-1 0,0 1 0,1 0 0,-1 0 0,1 0 0,-1 0 0,1 0 0,0 0 0,-1 0 0,1 0 0,0 1 0,2-1 0,-2 0 0,0 0 0,0 1 0,0-1 0,0 1 0,0-1 0,0 1 0,0 0 0,0 0 0,0 0 0,0 0 0,0 0 0,0 0 0,0 1 0,0-1 0,0 1 0,0-1 0,0 1 0,0 0 0,-1 0 0,1 0 0,0 0 0,0 0 0,-1 0 0,3 2 0,1 4 0,1 0 0,-2 0 0,1 1 0,-1 0 0,0-1 0,-1 1 0,0 1 0,4 15 0,-6-18 0,1 1 0,-1-1 0,-1 1 0,1-1 0,-1 0 0,0 1 0,-1-1 0,1 1 0,-1-1 0,-1 0 0,1 1 0,-5 9 0,0-7 0,1-12 0,3-17 0,3 11 0,0 1 0,1 0 0,0 0 0,1 0 0,0 0 0,0 1 0,0-1 0,1 1 0,0 0 0,1 0 0,0 0 0,11-12 0,-16 19 0,1-1 0,-1 1 0,1-1 0,-1 1 0,1-1 0,-1 1 0,1 0 0,-1-1 0,1 1 0,-1 0 0,1 0 0,0-1 0,-1 1 0,1 0 0,0 0 0,-1 0 0,1 0 0,0 0 0,-1 0 0,1 0 0,0 0 0,-1 0 0,1 0 0,-1 0 0,1 0 0,0 0 0,-1 0 0,1 1 0,0-1 0,-1 0 0,2 1 0,-1 0 0,0 1 0,0-1 0,0 0 0,0 1 0,0-1 0,0 1 0,0-1 0,0 1 0,-1 0 0,1-1 0,0 4 0,2 5 0,-1 1 0,1 19 0,-3-29 0,3 104 0,1-93-64,2-14 224,6-16-1621,-3 1-5365</inkml:trace>
  <inkml:trace contextRef="#ctx0" brushRef="#br0" timeOffset="669.23">424 255 24575,'2'0'0,"1"2"0,2 4 0,0 8 0,0 7 0,-2 9 0,-1 9 0,2 9 0,1 4 0,-1 0 0,-1-3 0,0-7 0,-2-9 0,-1-7 0,-1-9 0,0-7 0,-4-9 0</inkml:trace>
  <inkml:trace contextRef="#ctx0" brushRef="#br0" timeOffset="1375.99">405 576 24575,'2'-2'0,"0"0"0,0 0 0,-1 1 0,1-1 0,0 1 0,1-1 0,-1 1 0,0-1 0,0 1 0,1 0 0,-1 0 0,4-1 0,-3 1 0,6-3 0,-3 1 0,0 0 0,1 0 0,-1 1 0,1 0 0,9-1 0,-14 2 0,0 1 0,0 0 0,0 0 0,-1 1 0,1-1 0,0 0 0,0 0 0,0 1 0,-1-1 0,1 1 0,0 0 0,-1-1 0,1 1 0,0 0 0,-1 0 0,1 0 0,-1 0 0,1 0 0,-1 1 0,0-1 0,1 0 0,-1 1 0,0-1 0,0 0 0,1 3 0,2 2 0,-2-2 0,1 0 0,0 0 0,0 0 0,0 0 0,0 0 0,1-1 0,4 5 0,-7-8 0,1 1 0,-1 0 0,1 0 0,0-1 0,-1 1 0,1-1 0,0 1 0,0-1 0,-1 0 0,1 0 0,0 0 0,0 0 0,0 0 0,-1 0 0,1 0 0,0-1 0,0 1 0,-1-1 0,1 1 0,0-1 0,-1 1 0,1-1 0,-1 0 0,3-1 0,0 0 0,-1-1 0,1 1 0,-1-1 0,0 1 0,0-1 0,0 0 0,0 0 0,-1 0 0,1 0 0,-1-1 0,0 1 0,0-1 0,0 1 0,0-1 0,-1 0 0,1 0 0,-1 1 0,0-1 0,0 0 0,0-7 0,0 11 0,-1-1 0,0 1 0,0-1 0,0 1 0,0-1 0,0 1 0,0-1 0,0 1 0,0-1 0,0 1 0,0-1 0,0 1 0,0 0 0,0-1 0,-1 1 0,1-1 0,0 1 0,0-1 0,0 1 0,-1 0 0,1-1 0,0 1 0,0-1 0,-1 1 0,1 0 0,0-1 0,-1 1 0,1 0 0,0 0 0,-1-1 0,1 1 0,-1 0 0,1 0 0,-1-1 0,1 1 0,0 0 0,-1 0 0,1 0 0,-1 0 0,1 0 0,-1 0 0,1 0 0,-1 0 0,1 0 0,-1 0 0,1 0 0,0 0 0,-1 0 0,1 0 0,-1 0 0,1 0 0,-1 0 0,1 1 0,-1-1 0,1 0 0,-2 1 0,0 0 0,0 0 0,0 1 0,1-1 0,-1 0 0,0 1 0,1-1 0,-1 1 0,1 0 0,0-1 0,-2 3 0,1-1 0,1 1 0,-1-1 0,1 1 0,0 0 0,0-1 0,0 1 0,0 0 0,1 0 0,-1-1 0,1 1 0,0 0 0,0 0 0,1 0 0,-1-1 0,1 1 0,0 0 0,0 0 0,2 5 0,-2-6 0,1-1 0,-1 0 0,0 0 0,1 0 0,0 0 0,-1 0 0,1 0 0,0 0 0,0 0 0,0-1 0,0 1 0,0-1 0,1 0 0,-1 0 0,0 1 0,1-1 0,-1-1 0,1 1 0,-1 0 0,1-1 0,-1 1 0,1-1 0,-1 0 0,1 1 0,-1-1 0,1-1 0,0 1 0,4-1 0,-5 1 0,1-1 0,-1 1 0,0-1 0,1 0 0,-1 0 0,0 0 0,1 0 0,-1 0 0,0 0 0,0-1 0,0 1 0,0-1 0,0 1 0,-1-1 0,1 0 0,0 0 0,-1 0 0,1 0 0,-1 0 0,0 0 0,3-4 0,-1-3 0,1-1 0,-1 0 0,-1 0 0,2-12 0,-2 13 0,0 0 0,0-1 0,6-12 0,-8 21 0,0 1 0,0-1 0,1 0 0,-1 1 0,0-1 0,1 0 0,-1 1 0,0-1 0,1 1 0,-1-1 0,0 1 0,1-1 0,-1 1 0,1-1 0,-1 1 0,1 0 0,0-1 0,-1 1 0,1 0 0,-1-1 0,1 1 0,0 0 0,-1-1 0,1 1 0,-1 0 0,1 0 0,0 0 0,-1 0 0,1 0 0,1 0 0,-1 0 0,0 1 0,1 0 0,-1-1 0,0 1 0,0 0 0,1 0 0,-1 0 0,0-1 0,0 1 0,0 1 0,0-1 0,0 0 0,1 2 0,3 5 0,0 0 0,0 1 0,3 9 0,-7-16 0,14 40 0,-15-40 0,1 1 0,0-1 0,-1 0 0,0 1 0,1-1 0,-1 0 0,0 1 0,0-1 0,0 0 0,-1 1 0,1-1 0,-1 0 0,1 0 0,-1 1 0,0-1 0,0 2 0,0-3 0,1-1 0,0 0 0,0 0 0,0 0 0,0 1 0,0-1 0,0 0 0,-1 0 0,1 1 0,0-1 0,0 0 0,0 0 0,-1 0 0,1 0 0,0 1 0,0-1 0,0 0 0,-1 0 0,1 0 0,0 0 0,0 0 0,-1 0 0,1 0 0,0 1 0,-1-1 0,1 0 0,0 0 0,0 0 0,-1 0 0,1 0 0,0 0 0,0 0 0,-1 0 0,1-1 0,0 1 0,0 0 0,-1 0 0,1 0 0,0 0 0,0 0 0,-1 0 0,1 0 0,0-1 0,0 1 0,-1 0 0,1 0 0,0 0 0,0 0 0,0-1 0,0 1 0,-1 0 0,1 0 0,0-1 0,0 1 0,0 0 0,0 0 0,0-1 0,0 1 0,0 0 0,0 0 0,-1-1 0,1 1 0,-4-19 0,4 13 9,1 1-1,0-1 1,0 1-1,0-1 1,0 0 0,1 1-1,0 0 1,1-1-1,-1 1 1,1 0-1,0 0 1,0 0-1,5-6 1,-6 9-60,0 0 0,-1-1-1,1 1 1,0 0 0,0 0 0,1 0 0,-1 1-1,0-1 1,0 0 0,1 1 0,-1-1 0,1 1-1,0 0 1,-1 0 0,1 0 0,0 0-1,-1 1 1,1-1 0,0 1 0,0-1 0,0 1-1,0 0 1,-1 0 0,1 0 0,0 1 0,0-1-1,0 1 1,4 1 0,3 3-6775</inkml:trace>
  <inkml:trace contextRef="#ctx0" brushRef="#br0" timeOffset="1704.97">979 551 24575,'4'0'0,"0"-1"0,0 1 0,0-1 0,0 0 0,0 0 0,0-1 0,0 1 0,0-1 0,0 0 0,-1 0 0,1 0 0,6-5 0,-8 5 0,1 0 0,-1 0 0,0 0 0,0 0 0,0-1 0,0 1 0,-1 0 0,1-1 0,-1 1 0,1-1 0,-1 0 0,0 0 0,0 1 0,0-1 0,0 0 0,0 0 0,-1 0 0,1 0 0,-1-3 0,0 6 0,0-1 0,0 1 0,0 0 0,0-1 0,0 1 0,0 0 0,0-1 0,0 1 0,0 0 0,0-1 0,0 1 0,0-1 0,0 1 0,0 0 0,0-1 0,0 1 0,0 0 0,-1-1 0,1 1 0,0 0 0,0 0 0,0-1 0,-1 1 0,1 0 0,0-1 0,0 1 0,-1 0 0,1 0 0,0 0 0,-1-1 0,1 1 0,0 0 0,-1 0 0,1 0 0,0 0 0,-1-1 0,-12 9 0,-9 18 0,17-17 0,0 0 0,1 1 0,0 0 0,1-1 0,0 1 0,-3 12 0,6-19 0,-1-1 0,1 1 0,0 0 0,0 0 0,0 0 0,0-1 0,1 1 0,-1 0 0,1 0 0,0-1 0,-1 1 0,3 3 0,-3-5 0,1 1 0,0-1 0,0 0 0,1 1 0,-1-1 0,0 0 0,0 0 0,1 0 0,-1 0 0,0 0 0,1 0 0,-1 0 0,1 0 0,0-1 0,-1 1 0,1 0 0,-1-1 0,1 1 0,0-1 0,0 0 0,2 1 0,0-1-47,0 0 0,0 1 0,1-1 0,-1-1 0,0 1 0,0 0 0,1-1 0,-1 0 0,0 0-1,0 0 1,0-1 0,0 0 0,0 1 0,-1-1 0,1 0 0,0-1 0,-1 1 0,1-1 0,-1 1 0,0-1 0,0 0 0,0 0-1,0-1 1,-1 1 0,1-1 0,-1 1 0,0-1 0,3-7 0,4-11-6779</inkml:trace>
  <inkml:trace contextRef="#ctx0" brushRef="#br0" timeOffset="1925.14">1174 450 24575,'0'5'0,"1"-1"0,-1 0 0,1 1 0,0-1 0,1 0 0,-1 0 0,1 0 0,0 0 0,-1 0 0,2 0 0,2 5 0,5 4 0,0 0 0,14 13 0,-19-22 0,-1 1 0,0 0 0,0 0 0,0 1 0,3 7 0,-6-13 0,-1 1 0,1 0 0,-1 0 0,1 0 0,-1 0 0,1 0 0,-1 0 0,0 0 0,0 0 0,1 0 0,-1 0 0,0 0 0,0 0 0,0 0 0,0 0 0,0 0 0,0 0 0,-1 0 0,1 0 0,0 0 0,0 0 0,-1 0 0,1 0 0,-1 0 0,1 0 0,0 0 0,-1 0 0,0-1 0,1 1 0,-1 0 0,0 0 0,1 0 0,-1-1 0,0 1 0,0 0 0,0-1 0,1 1 0,-1-1 0,0 1 0,0-1 0,-2 1 0,3-1-80,-1 1 0,0-1-1,0 0 1,0 0 0,0 1-1,0-1 1,0 0 0,0 0-1,0 0 1,0 0 0,0 0 0,0 0-1,0-1 1,1 1 0,-1 0-1,-2-1 1,-3-3-6746</inkml:trace>
  <inkml:trace contextRef="#ctx0" brushRef="#br0" timeOffset="2195.06">1344 205 24575,'10'37'0,"12"228"0,-22-255 0,1 1 0,-1-1 0,2 0 0,0 0 0,0 0 0,0 0 0,2 0 0,-1 0 0,1-1 0,6 12 0,-9-20 4,0 0 0,-1 0-1,1 0 1,0 0 0,0 0 0,0 0-1,0 0 1,0 0 0,0 0 0,0-1-1,0 1 1,0 0 0,0-1 0,0 1-1,0-1 1,1 1 0,-1-1 0,0 0-1,0 1 1,1-1 0,-1 0 0,0 0-1,0 0 1,1 0 0,-1 0 0,0 0-1,0 0 1,1-1 0,-1 1 0,0 0-1,2-1 1,-1 0-91,0 0-1,0-1 1,0 1 0,0-1-1,0 1 1,-1-1 0,1 1-1,0-1 1,-1 0-1,1 0 1,-1 0 0,0 1-1,0-2 1,0 1 0,0 0-1,1-2 1,4-16-6739</inkml:trace>
  <inkml:trace contextRef="#ctx0" brushRef="#br0" timeOffset="2416.14">1287 381 24575,'3'0'0,"5"-3"0,7-1 0,6-3 0,5 1 0,1-1 0,-1 0 0,0 0 0,-6 1-8191</inkml:trace>
</inkml:ink>
</file>

<file path=xl/ink/ink1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1:15:15.125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10 14 24575,'7'427'0,"0"51"0,-18-678 0,-2-36 0,13 220 0,1-1 0,1 1 0,0-1 0,1 1 0,5-18 0,-6 29 0,0 1 0,0-1 0,0 1 0,0-1 0,1 1 0,-1 0 0,1 0 0,0 0 0,6-6 0,-7 8 0,0 1 0,1-1 0,-1 0 0,1 1 0,-1 0 0,1-1 0,-1 1 0,1 0 0,0 0 0,-1 1 0,1-1 0,0 1 0,0-1 0,0 1 0,0 0 0,-1 0 0,1 0 0,3 1 0,-4-1 0,0 0 0,0 0 0,1 1 0,-1-1 0,0 1 0,0-1 0,0 1 0,0 0 0,0 0 0,0 0 0,-1 0 0,1 0 0,0 1 0,0-1 0,-1 1 0,1-1 0,-1 1 0,1-1 0,-1 1 0,0 0 0,1-1 0,-1 1 0,0 0 0,0 0 0,-1 0 0,1 0 0,0 0 0,0 0 0,-1 0 0,0 1 0,1-1 0,-1 0 0,0 0 0,0 0 0,0 4 0,0-1 0,-1-1 0,0 0 0,1 0 0,-1 0 0,-1 0 0,1 0 0,0 0 0,-1 0 0,0 0 0,0 0 0,0 0 0,-1-1 0,1 1 0,-1-1 0,0 0 0,0 0 0,-4 4 0,-20 7 0,11-11 0,16-3 0,0 0 0,-1 0 0,1 0 0,0 0 0,-1-1 0,1 1 0,0 0 0,0 0 0,-1 0 0,1 0 0,0 0 0,-1 0 0,1-1 0,0 1 0,0 0 0,-1 0 0,1 0 0,0-1 0,0 1 0,0 0 0,-1 0 0,1-1 0,0 1 0,0 0 0,0 0 0,0-1 0,0 1 0,-1 0 0,1-1 0,0 1 0,0 0 0,0 0 0,0-1 0,0 0 0,3-7-1365,3 1-5461</inkml:trace>
  <inkml:trace contextRef="#ctx0" brushRef="#br0" timeOffset="165.03">351 423 24575,'0'-2'0,"-1"-4"0,2-1 0,2-2 0,0 2-8191</inkml:trace>
  <inkml:trace contextRef="#ctx0" brushRef="#br0" timeOffset="644.12">571 291 24575,'-5'-6'0,"-1"0"0,0 0 0,-1 1 0,1 0 0,-14-7 0,18 11 0,1 0 0,-1 1 0,1-1 0,-1 1 0,0-1 0,1 1 0,-1 0 0,0 0 0,1-1 0,-1 1 0,1 0 0,-1 1 0,0-1 0,1 0 0,-1 0 0,1 1 0,-1-1 0,0 1 0,1-1 0,-1 1 0,1 0 0,-1-1 0,1 1 0,0 0 0,-1 0 0,1 0 0,0 0 0,0 0 0,0 1 0,0-1 0,0 0 0,0 0 0,0 1 0,0-1 0,0 1 0,-1 1 0,-1 4 0,0 0 0,0 0 0,1 0 0,0 0 0,0 1 0,1-1 0,0 0 0,0 1 0,0-1 0,1 1 0,0-1 0,2 12 0,-1-15 0,0-1 0,-1 0 0,1 1 0,0-1 0,1 0 0,-1 0 0,1 0 0,-1 0 0,1 0 0,0 0 0,0 0 0,4 4 0,-4-5 0,0 0 0,1-1 0,-1 0 0,0 1 0,0-1 0,1 0 0,-1 0 0,0 0 0,1-1 0,-1 1 0,1 0 0,-1-1 0,1 0 0,-1 0 0,1 1 0,0-2 0,-1 1 0,1 0 0,2-1 0,-1 0 0,-1 0 0,0 0 0,0 0 0,0-1 0,0 1 0,0-1 0,0 1 0,-1-1 0,1 0 0,-1-1 0,1 1 0,-1 0 0,0-1 0,1 1 0,-1-1 0,-1 1 0,1-1 0,0 0 0,-1 0 0,3-5 0,-2 4 0,-1 0 0,1 0 0,-1 0 0,0 0 0,0 0 0,0 0 0,0 0 0,-1 0 0,1 0 0,-1 0 0,0-1 0,-1-4 0,3 15-91,1 0 0,0 0 0,0 0 0,0 0 0,1-1 0,0 1 0,0-1 0,0 0 0,1 0 0,0-1 0,0 0 0,0 1 0,0-1 0,11 6 0,-2-4-6735</inkml:trace>
  <inkml:trace contextRef="#ctx0" brushRef="#br0" timeOffset="865.25">893 354 24575,'0'-1'0,"2"-1"0,3 1 0,3-2 0,3-1 0,0 1 0,-1 0-8191</inkml:trace>
  <inkml:trace contextRef="#ctx0" brushRef="#br0" timeOffset="1062.96">905 423 24575,'0'1'0,"1"0"0,3 1 0,2-3 0,3-1 0,2-4 0,4-4 0,3-4 0,-2 0 0,-3 1-8191</inkml:trace>
  <inkml:trace contextRef="#ctx0" brushRef="#br0" timeOffset="1381.14">943 240 24575,'0'0'0,"0"-1"0,0 1 0,0-1 0,1 1 0,-1-1 0,0 1 0,0-1 0,1 1 0,-1-1 0,0 1 0,0 0 0,1-1 0,-1 1 0,0-1 0,1 1 0,-1 0 0,1-1 0,-1 1 0,1 0 0,-1-1 0,0 1 0,1 0 0,-1 0 0,1-1 0,-1 1 0,1 0 0,0 0 0,-1 0 0,1 0 0,-1 0 0,1 0 0,-1 0 0,1 0 0,-1 0 0,1 0 0,-1 0 0,1 0 0,0 1 0,22 4 0,-16-2 6,-1 0 0,0 1-1,0 0 1,0 0 0,-1 1-1,1 0 1,-1 0 0,0 0 0,-1 0-1,1 1 1,-1 0 0,0 0-1,0 0 1,-1 0 0,0 0-1,0 1 1,-1 0 0,1-1 0,-1 1-1,1 8 1,-1-6-99,-1 0 0,1 0 1,-1 0-1,-1 0 0,0 0 0,0 1 0,-1-1 0,0 0 1,-1 0-1,1 0 0,-2 0 0,0-1 0,0 1 1,0 0-1,-7 10 0,5-12-6733</inkml:trace>
  <inkml:trace contextRef="#ctx0" brushRef="#br0" timeOffset="3141.07">1434 7 24575,'-4'0'-3368,"2"8"3545,1 9 785,2-2-761,0 0 1,1 0-1,1 0 1,0-1-1,8 23 1,-9-32-124,1 0 1,-1 0-1,1 0 1,0 0 0,0-1-1,0 1 1,0-1 0,6 5-1,-7-7-59,0 0-1,1 0 0,-1-1 1,1 1-1,-1-1 1,1 0-1,-1 1 1,1-1-1,0 0 0,-1-1 1,1 1-1,0 0 1,0-1-1,0 0 0,-1 1 1,7-2-1,-6 1-18,-1 0 0,1-1 0,0 0 0,0 0 0,-1 0 0,1 0 0,0 0 0,-1 0 0,1-1 0,-1 1 0,0-1 0,0 0 0,1 1 0,-1-1 0,0 0 0,0 0 0,0-1 0,1-2 0,5-6 0,-2 0 0,11-23 0,0-1 0,-17 35 0,0 0 0,0 0 0,0-1 0,0 1 0,0 0 0,0 0 0,0 0 0,0 0 0,0-1 0,0 1 0,0 0 0,0 0 0,1 0 0,-1 0 0,0 0 0,0-1 0,0 1 0,0 0 0,0 0 0,0 0 0,0 0 0,0 0 0,0 0 0,0 0 0,1-1 0,-1 1 0,0 0 0,0 0 0,0 0 0,0 0 0,0 0 0,1 0 0,-1 0 0,0 0 0,0 0 0,0 0 0,0 0 0,0 0 0,1 0 0,-1 0 0,0 0 0,0 0 0,0 0 0,0 0 0,0 0 0,1 0 0,-1 0 0,0 0 0,0 0 0,0 0 0,0 0 0,1 0 0,-2 11 0,-7 19 0,0-10 0,-1 0 0,0-1 0,-2 1 0,0-2 0,-2 0 0,-18 22 0,31-40 0,0 1 0,-1-1 0,1 1 0,0-1 0,-1 1 0,1-1 0,0 0 0,-1 1 0,1-1 0,-1 0 0,1 1 0,-1-1 0,1 0 0,-1 0 0,1 1 0,-1-1 0,1 0 0,-1 0 0,1 0 0,-1 0 0,1 0 0,-1 0 0,1 0 0,-1 0 0,1 0 0,-1 0 0,0 0 0,1 0 0,-1 0 0,1 0 0,-1 0 0,1 0 0,-1-1 0,1 1 0,-1 0 0,1 0 0,-1-1 0,0 1 0,1-1 0,0 1 0,0-1 0,-1 0 0,1 1 0,0-1 0,0 1 0,0-1 0,0 1 0,-1-1 0,1 0 0,0 1 0,0-1 0,0 1 0,0-1 0,1 0 0,-1 1 0,0-1 0,0 1 0,0-1 0,0 1 0,1-1 0,-1 0 0,0 1 0,0-1 0,1 1 0,-1-1 0,0 1 0,1-1 0,-1 1 0,1 0 0,0-1 0,-1 0 0,0 1 0,1 0 0,-1 0 0,0-1 0,1 1 0,-1 0 0,1 0 0,-1 0 0,0 0 0,1 0 0,-1-1 0,0 1 0,1 0 0,-1 0 0,1 0 0,-1 0 0,0 0 0,1 0 0,-1 0 0,1 1 0,-1-1 0,0 0 0,1 0 0,-1 0 0,0 0 0,1 0 0,-1 0 0,0 1 0,1-1 0,-1 0 0,0 0 0,1 1 0,-1-1 0,0 0 0,1 0 0,-1 1 0,0-1 0,0 0 0,0 1 0,1-1 0,-1 0 0,0 1 0,0 0 0,9 17 0,-2 11 0,-2-1 0,-1 2 0,-1-1 0,-2 0 0,-2 35 0,1 4 0,0-49 0,0-11 0,-1 0 0,1-1 0,1 1 0,0 0 0,0 0 0,0-1 0,1 1 0,4 12 0,-5-19-41,-1-1 0,1 1-1,-1-1 1,1 1-1,-1-1 1,1 1 0,-1-1-1,1 0 1,-1 1 0,1-1-1,0 0 1,-1 1-1,1-1 1,-1 0 0,1 0-1,0 1 1,0-1 0,-1 0-1,1 0 1,0 0-1,-1 0 1,1 0 0,0 0-1,-1 0 1,1 0 0,0 0-1,-1 0 1,1-1-1,0 1 1,-1 0 0,1 0-1,1-1 1,10-6-6785</inkml:trace>
  <inkml:trace contextRef="#ctx0" brushRef="#br0" timeOffset="3494.05">1724 398 24575,'1'1'0,"1"-1"0,-1 1 0,1 0 0,-1-1 0,1 1 0,0-1 0,-1 0 0,1 1 0,-1-1 0,1 0 0,0 0 0,-1 0 0,1 0 0,3-1 0,-5 1 0,3 0 0,1-1 0,-1 1 0,0-1 0,0 0 0,0 0 0,0-1 0,0 1 0,0 0 0,0-1 0,0 0 0,0 0 0,-1 0 0,1 0 0,-1 0 0,4-4 0,-4 5 0,-1-1 0,0 1 0,0-1 0,0 1 0,0 0 0,0-1 0,-1 1 0,1-1 0,0 0 0,-1 1 0,1-1 0,-1 0 0,1 1 0,-1-1 0,0 0 0,0 0 0,0 1 0,0-1 0,0 0 0,0 1 0,0-1 0,-1 0 0,1 0 0,-1 1 0,1-1 0,-1 1 0,1-1 0,-1 0 0,0 1 0,0-1 0,-1-1 0,1 2 0,0 0 0,0 0 0,1 0 0,-1 0 0,0 0 0,0 0 0,0 0 0,0 0 0,0 0 0,0 1 0,-1-1 0,1 0 0,0 1 0,0-1 0,0 1 0,-1-1 0,1 1 0,0 0 0,0 0 0,-1-1 0,1 1 0,0 0 0,-1 0 0,1 0 0,0 0 0,-1 0 0,1 1 0,0-1 0,0 0 0,-1 1 0,1-1 0,0 1 0,0-1 0,-1 1 0,1-1 0,0 1 0,0 0 0,0 0 0,0-1 0,0 1 0,0 0 0,0 0 0,0 0 0,-1 2 0,-1 1 0,0 0 0,-1 0 0,1 1 0,1-1 0,-1 1 0,1 0 0,-1 0 0,2 0 0,-4 9 0,5-11 0,-1 0 0,0 0 0,1 0 0,0 0 0,0 0 0,0 0 0,0 0 0,0 1 0,1-1 0,-1 0 0,1 0 0,0 0 0,1 3 0,-1-4 0,0-1 0,1 1 0,-1-1 0,0 1 0,1-1 0,-1 0 0,1 1 0,0-1 0,-1 0 0,1 0 0,0 0 0,0 0 0,-1 0 0,1-1 0,0 1 0,0 0 0,0-1 0,0 0 0,0 1 0,0-1 0,3 0 0,4 1-136,0-1-1,0 0 1,0 0-1,0-1 1,0 0-1,0-1 1,0 0-1,0 0 0,14-7 1,-5 1-6690</inkml:trace>
  <inkml:trace contextRef="#ctx0" brushRef="#br0" timeOffset="3882.18">1982 347 24575,'4'-16'0,"-3"11"0,1 0 0,-1 0 0,0 0 0,-1 0 0,1-6 0,-1 10 0,0 1 0,0-1 0,0 1 0,-1-1 0,1 0 0,0 1 0,0-1 0,0 1 0,-1-1 0,1 1 0,0-1 0,-1 0 0,1 1 0,0-1 0,-1 1 0,1 0 0,-1-1 0,1 1 0,0-1 0,-1 1 0,1-1 0,-1 1 0,0 0 0,1 0 0,-1-1 0,1 1 0,-1 0 0,1 0 0,-1-1 0,0 1 0,1 0 0,-1 0 0,1 0 0,-1 0 0,0 0 0,1 0 0,-1 0 0,0 0 0,1 0 0,-1 0 0,1 0 0,-1 1 0,0-1 0,1 0 0,-1 0 0,1 1 0,-2 0 0,-2 1 0,-1 1 0,1-1 0,-1 2 0,1-1 0,0 0 0,0 1 0,1-1 0,-1 1 0,1 0 0,-1 1 0,1-1 0,1 0 0,-1 1 0,0 0 0,1-1 0,0 1 0,0 0 0,1 0 0,0 0 0,-1 1 0,2-1 0,-2 8 0,2-11 0,1-1 0,-1 1 0,1-1 0,-1 1 0,1-1 0,-1 0 0,1 1 0,0-1 0,-1 0 0,1 1 0,0-1 0,0 0 0,0 0 0,0 0 0,0 0 0,1 0 0,-1 0 0,0 0 0,0 0 0,1 0 0,-1 0 0,0-1 0,1 1 0,-1 0 0,1-1 0,-1 1 0,1-1 0,-1 0 0,1 0 0,-1 1 0,3-1 0,-2 0 0,-1 0 0,1 0 0,0 0 0,0 0 0,-1 0 0,1-1 0,0 1 0,0-1 0,-1 1 0,1-1 0,-1 1 0,1-1 0,0 0 0,-1 0 0,1 0 0,-1 0 0,1 0 0,-1 0 0,0 0 0,0 0 0,1-1 0,-1 1 0,0 0 0,0-1 0,0 1 0,0-1 0,1-2 0,0-24 0,-1 25 0,0 11 0,0-2 0,0-3 0,-1 0 0,1 1 0,0-1 0,0 0 0,0 0 0,1 0 0,-1 0 0,1 0 0,-1 0 0,1 0 0,0 0 0,0 0 0,0-1 0,1 1 0,-1-1 0,3 3 0,-4-5-38,-1 0 0,0 0 0,1 0 1,-1 0-1,0 0 0,1 0 0,-1 0 0,1-1 0,-1 1 0,0 0 0,1 0 0,-1 0 0,0 0 0,0 0 0,1 0 0,-1-1 1,0 1-1,1 0 0,-1 0 0,0 0 0,0-1 0,1 1 0,-1 0 0,0 0 0,0-1 0,1 1 0,-1 0 0,0-1 0,0 1 1,0 0-1,0-1 0,0 1 0,1 0 0,-1-1 0,0 1 0,2-9-6788</inkml:trace>
  <inkml:trace contextRef="#ctx0" brushRef="#br0" timeOffset="4141.26">2039 341 24575,'0'-4'0,"1"0"0,-1 0 0,1 1 0,0-1 0,0 0 0,0 0 0,1 1 0,-1-1 0,1 1 0,0-1 0,4-5 0,-6 8 0,1 1 0,0-1 0,-1 0 0,1 0 0,0 1 0,-1-1 0,1 0 0,0 1 0,0-1 0,-1 1 0,1-1 0,0 1 0,0-1 0,0 1 0,0-1 0,0 1 0,0 0 0,0 0 0,0-1 0,0 1 0,0 0 0,-1 0 0,1 0 0,0 0 0,0 0 0,0 0 0,0 0 0,0 1 0,0-1 0,0 0 0,0 0 0,0 1 0,0-1 0,0 1 0,0-1 0,0 1 0,-1-1 0,1 1 0,0-1 0,0 1 0,-1 0 0,1-1 0,0 1 0,-1 0 0,1 0 0,-1 0 0,1-1 0,-1 1 0,1 1 0,7 8 0,-1 1 0,-1 0 0,7 16 0,-12-25 0,1 1 0,-1-1 0,0 1 0,0 0 0,-1-1 0,1 1 0,0 0 0,-1-1 0,0 1 0,1 0 0,-1 0 0,0 0 0,-1-1 0,1 1 0,0 0 0,-1 0 0,0-1 0,1 1 0,-1 0 0,0-1 0,-2 4 0,3-5 0,0-1 0,-1 0 0,1 1 0,0-1 0,0 0 0,0 0 0,-1 1 0,1-1 0,0 0 0,0 1 0,-1-1 0,1 0 0,0 0 0,-1 0 0,1 1 0,0-1 0,-1 0 0,1 0 0,0 0 0,-1 0 0,1 0 0,0 1 0,-1-1 0,1 0 0,-1 0 0,1 0 0,0 0 0,-1 0 0,1 0 0,0 0 0,-1 0 0,1-1 0,-1 1 0,-5-11 0,2-20 0,5 27-62,0-1 0,0 1 0,0 0 0,1-1 0,-1 1 0,1 0 0,0 0 0,0 0 0,0 1 0,1-1 0,0 0 0,-1 1-1,1 0 1,1-1 0,-1 1 0,0 0 0,1 1 0,-1-1 0,1 0 0,0 1 0,5-2 0,7-3-6764</inkml:trace>
  <inkml:trace contextRef="#ctx0" brushRef="#br0" timeOffset="4907.04">2908 7 24575,'0'2'0,"0"5"0,0 10 0,0 11 0,0 7 0,4 7 0,0 2 0,0 0 0,-1-3 0,0-6 0,0-7 0,1-5 0,1-8 0,0-5-8191</inkml:trace>
  <inkml:trace contextRef="#ctx0" brushRef="#br0" timeOffset="5452.23">3110 76 24575,'0'0'0,"1"0"0,-1 0 0,0 0 0,1 0 0,-1 0 0,0 0 0,1 0 0,-1 1 0,0-1 0,1 0 0,-1 0 0,0 0 0,1 0 0,-1 0 0,0 0 0,1 1 0,-1-1 0,0 0 0,0 0 0,1 0 0,-1 1 0,0-1 0,0 0 0,1 0 0,-1 1 0,0-1 0,0 0 0,0 1 0,0-1 0,1 0 0,-1 1 0,0-1 0,-2 14 0,1-11 0,-1 0 0,1 0 0,0-1 0,-1 1 0,0-1 0,0 1 0,-2 2 0,2-3 0,-1-1 0,1 1 0,-1-1 0,0 0 0,1 1 0,-1-1 0,0 0 0,0-1 0,0 1 0,0 0 0,0-1 0,0 0 0,0 1 0,-3-2 0,5 1 0,0 0 0,0 0 0,0 0 0,0 0 0,0-1 0,0 1 0,0 0 0,0-1 0,0 1 0,0-1 0,0 1 0,0-1 0,1 1 0,-1-1 0,0 0 0,0 1 0,1-1 0,-1 0 0,0 0 0,1 0 0,-1 1 0,1-1 0,-1 0 0,1 0 0,-1 0 0,1 0 0,-1 0 0,1 0 0,0 0 0,0 0 0,0 0 0,-1 0 0,1 0 0,0 0 0,0 0 0,0 0 0,1 0 0,-1 0 0,0 0 0,0 0 0,0 0 0,1 0 0,-1 0 0,1-1 0,0-2 0,0 1 0,1 0 0,-1-1 0,1 1 0,0 0 0,0 0 0,0 0 0,0 0 0,0 0 0,1 1 0,-1-1 0,1 1 0,-1-1 0,1 1 0,6-4 0,-7 5 0,-1 0 0,1 1 0,-1-1 0,1 1 0,0-1 0,-1 1 0,1-1 0,0 1 0,-1 0 0,1 0 0,0 0 0,0 0 0,-1 0 0,1 0 0,0 0 0,-1 1 0,1-1 0,0 1 0,-1-1 0,1 1 0,-1-1 0,1 1 0,-1 0 0,1 0 0,-1 0 0,1 0 0,-1 0 0,0 0 0,1 0 0,-1 0 0,0 1 0,0-1 0,0 0 0,0 1 0,1 2 0,4 6 0,-2-1 0,1 1 0,-1 1 0,-1-1 0,0 1 0,0-1 0,-1 1 0,-1 0 0,0 0 0,0-1 0,-1 1 0,-2 20 0,1-17 0,-1 0 0,-1 0 0,0-1 0,-1 1 0,0-1 0,-1 0 0,-1 0 0,0 0 0,-13 18 0,15-24 0,-1-1 0,0-1 0,-1 1 0,-7 6 0,11-10 0,-1 0 0,1 0 0,-1 0 0,0-1 0,0 1 0,1-1 0,-1 0 0,0 0 0,0 0 0,0 0 0,0 0 0,-7 0 0,10-1 0,-1 0 0,0 0 0,1 0 0,-1 0 0,0 0 0,0 0 0,1 0 0,-1 0 0,0-1 0,1 1 0,-1 0 0,1 0 0,-1-1 0,0 1 0,1 0 0,-1-1 0,1 1 0,-1-1 0,1 1 0,-1-1 0,1 1 0,-1-1 0,1 1 0,-1-1 0,1 1 0,-1-2 0,0 0 0,1 0 0,0 1 0,-1-1 0,1 0 0,0 1 0,0-1 0,0 0 0,0 0 0,0 1 0,1-4 0,0-1 0,0 1 0,1-1 0,0 1 0,0-1 0,5-7 0,-5 9 0,0 1 0,0 0 0,1 0 0,-1 0 0,1 0 0,0 1 0,-1-1 0,1 1 0,1-1 0,-1 1 0,0 0 0,0 0 0,1 1 0,-1-1 0,1 1 0,0-1 0,-1 1 0,5-1 0,-5 2 0,0 0 0,0 0 0,0 0 0,0 0 0,1 1 0,-1-1 0,0 1 0,0 0 0,-1 0 0,1 0 0,0 0 0,0 0 0,0 1 0,-1-1 0,1 1 0,-1 0 0,1 0 0,-1 0 0,0 0 0,1 0 0,-1 0 0,0 0 0,1 3 0,48 70-1365,-45-67-5461</inkml:trace>
  <inkml:trace contextRef="#ctx0" brushRef="#br0" timeOffset="5752.03">3444 1 24575,'0'1'0,"0"2"0,0 6 0,0 7 0,0 10 0,0 10 0,0 8 0,0 4 0,0 0 0,-2 0 0,-1-4 0,0-5 0,1-7 0,0-7 0,1-9 0,-1-10 0,-1-8 0</inkml:trace>
  <inkml:trace contextRef="#ctx0" brushRef="#br0" timeOffset="6065.95">3324 184 24575,'-2'0'0,"-3"3"0,-1 3 0,3 3 0,2 0 0,5-3 0,1-5 0,0-6 0,-1-3 0,-1 1 0,-1 7 0,1 7 0,0 2-8191</inkml:trace>
  <inkml:trace contextRef="#ctx0" brushRef="#br0" timeOffset="6402.42">3519 215 24575,'0'1'0,"0"5"0,3 1 0,2 2 0,3-1 0,4-2 0,2-5 0,-2-6 0,-1-5 0,-6-1 0,-2-2 0,-5 1 0,-8 3 0,-5 3 0,-1 2-8191</inkml:trace>
  <inkml:trace contextRef="#ctx0" brushRef="#br0" timeOffset="7460.64">1611 1097 24575,'1'0'0,"0"-1"0,0 1 0,-1-1 0,1 1 0,0-1 0,0 1 0,0-1 0,-1 0 0,1 1 0,0-1 0,-1 0 0,1 0 0,0 1 0,-1-1 0,1 0 0,-1 0 0,0 0 0,1 0 0,0-1 0,8-22 0,-8 20 0,4-14 0,-2-1 0,3-28 0,-6 42 0,2 59 0,13 74 0,-4-35 0,-10-91 0,-1 0 0,0 0 0,0 0 0,0 0 0,0 0 0,-1 0 0,1 0 0,0 0 0,-1 0 0,0 0 0,1 0 0,-1 0 0,0 0 0,0 0 0,-2 3 0,3-5 0,-1 1 0,0-1 0,0 1 0,1-1 0,-1 1 0,0-1 0,0 0 0,1 1 0,-1-1 0,0 0 0,0 0 0,0 1 0,0-1 0,0 0 0,1 0 0,-1 0 0,0 0 0,0 0 0,0 0 0,0 0 0,0-1 0,1 1 0,-1 0 0,0 0 0,0-1 0,0 1 0,0 0 0,1-1 0,-1 1 0,0-1 0,1 1 0,-1-1 0,0 1 0,1-1 0,-1 0 0,0 1 0,1-1 0,-1-1 0,-17-22 0,17 23 0,0 0 0,1 0 0,-1 0 0,0 0 0,1 0 0,-1-1 0,1 1 0,-1 0 0,1-1 0,0 1 0,-1 0 0,1-1 0,0 1 0,0 0 0,0-1 0,0 1 0,0 0 0,1-3 0,-1 4 0,1-1 0,-1 1 0,1 0 0,-1-1 0,1 1 0,-1 0 0,0 0 0,1 0 0,0-1 0,-1 1 0,1 0 0,-1 0 0,1 0 0,-1 0 0,1 0 0,-1 0 0,1 0 0,-1 0 0,1 0 0,-1 0 0,1 0 0,0 0 0,-1 0 0,1 0 0,0 1 0,16 5 0,-13-5 0,13 5 40,0-1 0,20 4 0,-30-8-189,-1 0 1,0 0-1,0-1 1,1 0-1,-1 0 1,0-1-1,0 0 1,1 0-1,9-3 1,-1-2-6678</inkml:trace>
  <inkml:trace contextRef="#ctx0" brushRef="#br0" timeOffset="8040.92">1888 1072 24575,'0'0'0,"0"1"0,0-1 0,0 0 0,0 1 0,0-1 0,1 0 0,-1 1 0,0-1 0,0 0 0,0 1 0,1-1 0,-1 0 0,0 1 0,0-1 0,0 0 0,1 0 0,-1 1 0,0-1 0,1 0 0,-1 0 0,0 1 0,1-1 0,-1 0 0,0 0 0,1 0 0,-1 0 0,0 0 0,1 0 0,-1 1 0,1-1 0,-1 0 0,0 0 0,1 0 0,-1 0 0,0 0 0,1 0 0,-1 0 0,1-1 0,-1 1 0,0 0 0,1 0 0,-1 0 0,0 0 0,1 0 0,-1-1 0,0 1 0,1 0 0,-1 0 0,0 0 0,0-1 0,1 1 0,-1 0 0,0 0 0,0-1 0,1 1 0,-1 0 0,0-1 0,0 1 0,0 0 0,1-1 0,-1 1 0,0 0 0,0-1 0,0 1 0,0-1 0,0 1 0,0 0 0,0-1 0,0 0 0,3 10 0,-1 1 0,0-1 0,0 0 0,-1 1 0,0-1 0,-1 1 0,0 0 0,0-1 0,-1 1 0,-4 18 0,3-63 0,3 27 0,0 0 0,0 1 0,1-1 0,0 0 0,0 1 0,1 0 0,6-13 0,-8 17 0,1 1 0,-1-1 0,0 1 0,1-1 0,0 1 0,0 0 0,0 0 0,0 0 0,0 0 0,0 0 0,0 0 0,0 0 0,1 1 0,-1-1 0,1 1 0,-1 0 0,1-1 0,0 1 0,-1 1 0,1-1 0,0 0 0,0 1 0,0-1 0,3 1 0,-3 0 0,0 1 0,0 0 0,-1 0 0,1 1 0,0-1 0,-1 0 0,1 1 0,-1 0 0,1-1 0,-1 1 0,0 0 0,0 0 0,0 0 0,0 1 0,0-1 0,0 0 0,-1 1 0,1-1 0,1 5 0,-1-4 0,0 1 0,0-1 0,-1 1 0,1 0 0,-1-1 0,0 1 0,0 0 0,0 0 0,-1 0 0,1 0 0,-1 0 0,0 0 0,0-1 0,-1 6 0,1-9 0,0 0 0,0 1 0,0-1 0,0 0 0,0 0 0,0 1 0,0-1 0,0 0 0,0 1 0,0-1 0,0 0 0,-1 1 0,1-1 0,0 0 0,0 0 0,0 1 0,-1-1 0,1 0 0,0 1 0,0-1 0,0 0 0,-1 0 0,1 0 0,0 1 0,0-1 0,-1 0 0,1 0 0,0 0 0,-1 0 0,1 0 0,0 1 0,-1-1 0,1 0 0,0 0 0,-1 0 0,1 0 0,0 0 0,-1 0 0,1 0 0,0 0 0,-1 0 0,1 0 0,0 0 0,0-1 0,-1 1 0,1 0 0,-1 0 0,0-1 0,1 1 0,-1-1 0,0 0 0,0 1 0,1-1 0,-1 0 0,1 0 0,-1 0 0,1 0 0,-1 1 0,1-1 0,-1 0 0,1 0 0,0 0 0,-1-2 0,1-4 0,0-1 0,0 0 0,1 0 0,0 0 0,0 1 0,1-1 0,0 1 0,0-1 0,1 1 0,0 0 0,0 0 0,1 0 0,0 0 0,0 0 0,0 1 0,1 0 0,9-10 0,-13 15 0,1 0 0,-1-1 0,0 1 0,1 0 0,-1 0 0,0 0 0,1 0 0,0 0 0,-1 1 0,1-1 0,-1 0 0,1 1 0,0-1 0,-1 1 0,1-1 0,0 1 0,0 0 0,-1 0 0,1 0 0,0 0 0,-1 0 0,1 0 0,3 1 0,-3 0 0,0 0 0,0 1 0,0-1 0,0 0 0,0 1 0,0 0 0,-1-1 0,1 1 0,0 0 0,-1 0 0,1 0 0,-1 0 0,0 0 0,2 4 0,2 6 0,-1-1 0,0 1 0,-1 0 0,-1 0 0,3 18 0,-5-22-120,0-6 58,0 0 0,0 1 0,0-1-1,0 0 1,0 0 0,1 0-1,-1 1 1,1-1 0,-1 0 0,1 0-1,0 0 1,0 0 0,0 0 0,0 0-1,0 0 1,0-1 0,1 1 0,-1 0-1,3 1 1,3 1-6764</inkml:trace>
  <inkml:trace contextRef="#ctx0" brushRef="#br0" timeOffset="8659.99">2373 1040 24575,'0'-5'0,"0"-1"0,-1 0 0,0 1 0,0-1 0,0 0 0,-1 1 0,1-1 0,-1 1 0,-4-7 0,6 11 0,-1 0 0,0 0 0,1 0 0,-1 0 0,0 0 0,0 0 0,0 0 0,0 0 0,0 1 0,0-1 0,0 0 0,0 0 0,0 1 0,0-1 0,0 1 0,-1-1 0,1 1 0,-2-1 0,1 1 0,0 0 0,1 0 0,-1 0 0,0 1 0,0-1 0,1 1 0,-1-1 0,0 1 0,1-1 0,-1 1 0,1 0 0,-1 0 0,1 0 0,-1 0 0,1 0 0,0 0 0,-3 2 0,0 2 0,-1 1 0,1-1 0,0 0 0,1 1 0,-1 0 0,1 0 0,1 0 0,-1 0 0,-3 12 0,6-15 0,-1-1 0,1 1 0,-1 0 0,1-1 0,0 1 0,0-1 0,0 1 0,0 0 0,0-1 0,1 1 0,-1-1 0,2 5 0,-1-6 0,0 0 0,0 1 0,-1-1 0,1 0 0,0 0 0,0 0 0,0 0 0,1 0 0,-1 0 0,0 0 0,0 0 0,0 0 0,1 0 0,-1-1 0,0 1 0,1 0 0,-1-1 0,1 1 0,-1-1 0,1 0 0,-1 1 0,1-1 0,1 0 0,-1 0 0,0 0 0,0 0 0,0-1 0,-1 1 0,1 0 0,0-1 0,0 1 0,0-1 0,-1 0 0,1 1 0,0-1 0,-1 0 0,1 0 0,0 0 0,-1 0 0,0-1 0,1 1 0,-1 0 0,0-1 0,1 1 0,-1 0 0,0-1 0,0 0 0,0 1 0,1-3 0,3-6 0,0-1 0,0 0 0,2-12 0,1 1 0,-7 19 0,0 0 0,0 1 0,0-1 0,1 1 0,-1 0 0,1-1 0,0 1 0,-1 0 0,1 0 0,0 0 0,0 0 0,5-3 0,-6 5 0,0-1 0,0 1 0,0 0 0,1-1 0,-1 1 0,0 0 0,0 0 0,0 0 0,0 0 0,0 0 0,1 0 0,-1 0 0,0 1 0,0-1 0,0 0 0,0 1 0,0-1 0,0 0 0,0 1 0,0-1 0,0 1 0,0 0 0,0-1 0,0 1 0,0 0 0,0 0 0,0 0 0,-1-1 0,1 1 0,0 0 0,0 0 0,-1 0 0,1 1 0,3 4 0,-1 0 0,0 0 0,0 0 0,0 0 0,-1 0 0,0 0 0,0 1 0,-1-1 0,2 13 0,-1-38 0,2 0 0,6-24 0,-8 35 0,1 1 0,0 0 0,0 0 0,1 0 0,-1 0 0,2 0 0,-1 0 0,8-8 0,-11 14 0,-1 0 0,1 0 0,0 0 0,0 0 0,0 0 0,0 1 0,0-1 0,0 0 0,0 0 0,1 1 0,-1-1 0,0 0 0,0 1 0,0-1 0,1 1 0,-1 0 0,0-1 0,1 1 0,-1 0 0,0 0 0,1 0 0,-1 0 0,2 0 0,-1 1 0,-1-1 0,0 1 0,0 0 0,1 0 0,-1 0 0,0 0 0,0 0 0,0 0 0,0 0 0,0 0 0,0 0 0,-1 0 0,1 1 0,0-1 0,-1 0 0,1 1 0,0 1 0,2 7 0,0-1 0,-1 1 0,0-1 0,0 19 0,-2 41-1365,-1-56-5461</inkml:trace>
  <inkml:trace contextRef="#ctx0" brushRef="#br0" timeOffset="8972.08">2707 738 24575,'0'1'0,"-1"4"0,-1 6 0,1 5 0,0 7 0,0 9 0,1 5 0,-1 1 0,1-2 0,0-4 0,0-5 0,0-5 0,0-9 0,0-10 0,0-7 0,0-4-8191</inkml:trace>
  <inkml:trace contextRef="#ctx0" brushRef="#br0" timeOffset="9540.98">2638 845 24575,'-2'1'0,"7"2"0,7 2 0,-3-6 0,0 1 0,0-1 0,0 0 0,-1-1 0,1 0 0,0-1 0,8-3 0,0-1 0,0-1 0,22-13 0,-36 19 0,-1 0 0,1 0 0,0-1 0,-1 1 0,1-1 0,-1 1 0,0-1 0,0 0 0,0 1 0,0-1 0,0 0 0,0-1 0,-1 1 0,0 0 0,0 0 0,0-1 0,1-3 0,-1-1 0,0-1 0,0 1 0,-1-1 0,0 1 0,-3-15 0,-1 11 0,0 18 0,-3 22 0,2 48 0,6 124 0,2-123 0,-5-57 0,2-16 0,1-13 0,1-3 0,1 1 0,0-1 0,1 1 0,0 0 0,0 0 0,1 0 0,1 0 0,0 1 0,0 0 0,1 0 0,0 1 0,12-12 0,-17 19 0,-1 0 0,1 1 0,-1-1 0,1 1 0,0-1 0,0 1 0,0 0 0,-1 0 0,1 0 0,0 0 0,0 0 0,0 0 0,1 0 0,-1 1 0,0-1 0,0 1 0,0 0 0,0-1 0,1 1 0,-1 0 0,0 0 0,0 0 0,0 1 0,1-1 0,-1 0 0,0 1 0,0 0 0,0-1 0,2 2 0,0 1 0,-1-1 0,1 1 0,-1-1 0,0 1 0,0 0 0,-1 0 0,1 1 0,0-1 0,-1 1 0,0-1 0,0 1 0,0 0 0,0-1 0,1 7 0,14 73 0,-17-82-65,0 0 0,1 0 0,-1-1 0,0 1 0,1 0 0,-1-1 0,1 1 0,-1 0 0,1-1 0,-1 1 0,1 0 0,-1-1 0,1 1 0,0-1 0,-1 1 0,1-1 0,0 0 0,-1 1 0,1-1 0,1 1 0,5 0-6761</inkml:trace>
  <inkml:trace contextRef="#ctx0" brushRef="#br0" timeOffset="9763.41">3211 845 24575,'2'0'0,"3"0"0,2 0 0,2-2 0,3-1 0,-1 0 0,-3 3 0</inkml:trace>
  <inkml:trace contextRef="#ctx0" brushRef="#br0" timeOffset="9929.14">3211 895 24575,'-2'4'0,"-1"2"0,2 1 0,4-1 0,3-2 0,4-3 0,3-2 0,0-4 0,1-1 0,0-3 0,-2-2 0,-2-1 0,-1-1 0,-4 2-8191</inkml:trace>
  <inkml:trace contextRef="#ctx0" brushRef="#br0" timeOffset="10258.95">3192 700 24575,'4'0'0,"1"0"0,0 0 0,-1 1 0,1-1 0,-1 1 0,0 0 0,1 1 0,-1-1 0,0 1 0,0 0 0,1 0 0,-1 0 0,-1 0 0,1 1 0,0-1 0,-1 1 0,1 0 0,-1 0 0,0 1 0,0-1 0,0 1 0,0-1 0,2 6 0,2 2 0,0 0 0,-1 1 0,-1 0 0,0 0 0,-1 1 0,0 0 0,0-1 0,1 14 0,-4-15 0,1-1 0,-1 1 0,-1 0 0,0-1 0,-1 1 0,0-1 0,0 1 0,-1-1 0,0 1 0,-6 12 0,8-21-62,-1 1 0,1-1 0,-1 0 0,0 0 0,0 0 0,0-1 0,0 1 0,0 0 0,-1 0 0,1 0 0,0-1 0,-1 1-1,0-1 1,1 1 0,-1-1 0,0 0 0,1 1 0,-1-1 0,0 0 0,0 0 0,-3 1 0,-5-2-6764</inkml:trace>
  <inkml:trace contextRef="#ctx0" brushRef="#br0" timeOffset="11355.8">3891 662 24575,'0'1'0,"0"5"0,0 8 0,0 9 0,0 11 0,0 6 0,0 2 0,0 0 0,0-3 0,0-5 0,2-6 0,3-5 0,4-7 0,0-7 0,1-8 0,-1-3-8191</inkml:trace>
  <inkml:trace contextRef="#ctx0" brushRef="#br0" timeOffset="11900.77">4105 662 24575,'1'0'0,"0"0"0,-1 1 0,1-1 0,-1 0 0,1 0 0,0 1 0,-1-1 0,1 0 0,-1 1 0,1-1 0,-1 1 0,1-1 0,-1 0 0,0 1 0,1-1 0,-1 1 0,1-1 0,-1 1 0,0-1 0,1 1 0,-1 0 0,0-1 0,0 1 0,0-1 0,1 1 0,-1 0 0,0-1 0,0 1 0,0-1 0,0 1 0,0 0 0,0-1 0,0 1 0,0 0 0,0-1 0,-1 2 0,-4 23 0,4-24 0,0 1 0,0 0 0,-1-1 0,1 1 0,0 0 0,-1-1 0,1 0 0,-1 1 0,1-1 0,-1 0 0,1 0 0,-1 0 0,0 0 0,0 0 0,0 0 0,1 0 0,-1 0 0,0-1 0,0 1 0,0-1 0,0 0 0,0 1 0,-4-1 0,5 0 0,-1-1 0,1 1 0,-1 0 0,1-1 0,-1 1 0,1-1 0,-1 0 0,1 1 0,0-1 0,0 0 0,-1 0 0,1 1 0,0-1 0,0 0 0,0 0 0,0-1 0,0 1 0,0 0 0,0 0 0,0 0 0,0-1 0,1 1 0,-1 0 0,0-1 0,1 1 0,-1-1 0,1 1 0,0-1 0,-1 1 0,1 0 0,0-1 0,0-1 0,0-1 0,-1 1 0,2-1 0,-1 0 0,0 1 0,1-1 0,-1 0 0,1 1 0,0-1 0,0 1 0,1-1 0,-1 1 0,1-1 0,-1 1 0,1 0 0,0 0 0,1 0 0,3-5 0,-4 7 0,-1-1 0,1 1 0,-1 0 0,1 0 0,0 0 0,0 0 0,-1 0 0,1 0 0,0 0 0,0 1 0,0-1 0,0 1 0,0-1 0,0 1 0,0 0 0,0 0 0,0-1 0,0 2 0,0-1 0,0 0 0,0 0 0,0 1 0,0-1 0,0 1 0,0-1 0,0 1 0,0 0 0,-1 0 0,1 0 0,0 0 0,0 0 0,-1 0 0,4 3 0,0 2 0,1 0 0,0 0 0,-1 0 0,0 1 0,-1 0 0,1 0 0,-1 0 0,-1 0 0,1 1 0,-1-1 0,-1 1 0,1 0 0,-1 0 0,-1 0 0,2 10 0,-2-8 0,0-1 0,-1 1 0,0-1 0,0 1 0,-1-1 0,0 1 0,-1-1 0,0 1 0,0-1 0,-1 0 0,0 0 0,-9 17 0,7-19 0,-1 1 0,1-1 0,-1 0 0,-1-1 0,-13 12 0,18-17 0,1 1 0,-1 0 0,0-1 0,0 1 0,-1-1 0,1 0 0,0 0 0,0 0 0,-1 0 0,1 0 0,0 0 0,-1-1 0,1 1 0,-1-1 0,1 0 0,0 1 0,-1-1 0,1 0 0,-1 0 0,1-1 0,-1 1 0,1-1 0,-1 1 0,1-1 0,-5-1 0,6 0 0,-1 1 0,1 0 0,-1-1 0,1 1 0,-1-1 0,1 1 0,0-1 0,0 0 0,0 0 0,0 1 0,0-1 0,1 0 0,-1 0 0,0 0 0,1 0 0,-1 0 0,1 0 0,0 0 0,0 0 0,0 0 0,0 0 0,0 0 0,0 0 0,0 0 0,0 0 0,1 0 0,-1 0 0,1 0 0,0 0 0,0 1 0,-1-1 0,1 0 0,2-2 0,-1 0 0,0 0 0,0 1 0,0-1 0,1 1 0,-1 0 0,1-1 0,0 1 0,-1 1 0,2-1 0,-1 0 0,0 1 0,0-1 0,1 1 0,0 0 0,6-3 0,-7 4-1,0 1 0,0-1 0,-1 1-1,1 0 1,0-1 0,0 1 0,0 1-1,0-1 1,0 0 0,0 1 0,0-1 0,0 1-1,0 0 1,0 0 0,-1 0 0,1 1-1,0-1 1,-1 0 0,1 1 0,-1 0 0,4 3-1,2 3 29,0 0 0,-1 1 0,-1 0-1,10 16 1,-12-18-211,0 0 0,1 0 0,0 0 0,0-1 0,0 0 0,1 0 0,12 10 0,-6-9-6642</inkml:trace>
  <inkml:trace contextRef="#ctx0" brushRef="#br0" timeOffset="12145.87">4534 518 24575,'0'2'0,"0"5"0,0 8 0,0 9 0,0 10 0,0 8 0,0 5 0,0 0 0,0-1 0,0-6 0,0-7 0,0-5 0,0-7-8191</inkml:trace>
  <inkml:trace contextRef="#ctx0" brushRef="#br0" timeOffset="12360.9">4402 769 24575,'1'0'0,"1"0"0,3 0 0</inkml:trace>
  <inkml:trace contextRef="#ctx0" brushRef="#br0" timeOffset="12467.83">4597 763 24575,'-1'0'0</inkml:trace>
  <inkml:trace contextRef="#ctx0" brushRef="#br0" timeOffset="12872.3">5119 404 24575,'-2'22'0,"-1"0"0,-2 0 0,-6 22 0,-2 4 0,-5 30 0,-83 439 0,98-497 0,2-12 0,-1 1 0,1-1 0,1 1 0,-1-1 0,2 1 0,-1-1 0,2 10 0,-1-17 1,-1-1 0,0 0 0,0 1 0,0-1-1,0 0 1,0 0 0,0 1 0,1-1 0,-1 0-1,0 1 1,0-1 0,0 0 0,1 0 0,-1 1-1,0-1 1,0 0 0,1 0 0,-1 0 0,0 0 0,0 1-1,1-1 1,-1 0 0,0 0 0,1 0 0,-1 0-1,0 0 1,0 0 0,1 0 0,-1 0 0,0 0 0,1 0-1,-1 0 1,0 0 0,1 0 0,-1 0 0,0 0-1,1 0 1,-1 0 0,0 0 0,1 0 0,-1 0-1,0 0 1,1-1 0,-1 1 0,0 0 0,0 0 0,1 0-1,-1 0 1,0-1 0,0 1 0,0 0 0,1 0-1,-1-1 1,0 1 0,0 0 0,0-1 0,1 1-1,-1 0 1,0 0 0,0-1 0,0 1 0,14-20-1205,-14 20 992,13-23-6614</inkml:trace>
  <inkml:trace contextRef="#ctx0" brushRef="#br0" timeOffset="13058.02">5245 725 24575,'0'1'0,"0"4"0,-2 6 0,0 7 0,-3 6 0,0 6 0,0 3 0,-1 2 0,0-3 0,1-4 0,1-4 0,3-5 0,6-10 0,4-9 0,2-7 0,-1-2-8191</inkml:trace>
  <inkml:trace contextRef="#ctx0" brushRef="#br0" timeOffset="13572.32">5434 719 24575,'0'6'0,"0"-1"0,-1 1 0,0 0 0,0-1 0,0 1 0,-1-1 0,-3 10 0,4-13 0,0 0 0,0 0 0,0 0 0,0-1 0,0 1 0,-1 0 0,1 0 0,-1-1 0,1 1 0,-1-1 0,1 1 0,-1-1 0,0 0 0,1 0 0,-1 0 0,0 0 0,0 0 0,0 0 0,0 0 0,0 0 0,0-1 0,0 1 0,-3 0 0,4-1 0,0 0 0,1 0 0,-1 0 0,1 0 0,-1 0 0,0-1 0,1 1 0,-1 0 0,1 0 0,-1 0 0,1 0 0,-1-1 0,1 1 0,-1 0 0,1-1 0,-1 1 0,1 0 0,-1-1 0,1 1 0,-1 0 0,1-1 0,-1 1 0,1-1 0,0 1 0,-1-1 0,1 1 0,-1-2 0,-1-18 0,2 14 0,1 1 0,0-1 0,1 1 0,-1 0 0,4-7 0,-5 10 0,1 0 0,0 1 0,0-1 0,0 0 0,0 1 0,0-1 0,0 1 0,1-1 0,-1 1 0,0 0 0,1-1 0,-1 1 0,1 0 0,-1 0 0,1 0 0,0 0 0,3-1 0,-4 2 0,0 0 0,1 0 0,-1-1 0,1 1 0,-1 1 0,1-1 0,-1 0 0,1 0 0,-1 1 0,1-1 0,-1 0 0,0 1 0,1 0 0,-1-1 0,0 1 0,1 0 0,1 1 0,2 2 0,-1 0 0,0 0 0,0 0 0,0 1 0,0 0 0,-1 0 0,0 0 0,0 0 0,4 9 0,-3-4 0,0 0 0,-1 0 0,-1 0 0,0 0 0,0 0 0,-1 0 0,0 1 0,-1-1 0,-1 19 0,0-24 0,0-1 0,1 0 0,-2 1 0,1-1 0,0 0 0,-1 0 0,0 0 0,0 0 0,0 0 0,0 0 0,-1-1 0,1 1 0,-1-1 0,0 0 0,0 0 0,-1 0 0,1 0 0,0 0 0,-1-1 0,0 1 0,1-1 0,-1 0 0,0 0 0,0 0 0,-7 1 0,10-2 0,0-1 0,0 0 0,-1 1 0,1-1 0,0 0 0,0 1 0,-1-1 0,1 0 0,0 0 0,-1 0 0,1 0 0,0-1 0,0 1 0,-1 0 0,1 0 0,0-1 0,0 1 0,-2-2 0,2 2 0,0-1 0,1 1 0,-1-1 0,1 0 0,-1 1 0,1-1 0,-1 0 0,1 1 0,-1-1 0,1 0 0,0 0 0,-1 0 0,1 1 0,0-1 0,0 0 0,0 0 0,0 0 0,-1 0 0,1 1 0,1-3 0,-1 0 0,0 0 0,1 0 0,0-1 0,0 1 0,0 0 0,0 0 0,0 0 0,0 0 0,1 1 0,-1-1 0,1 0 0,0 0 0,3-2 0,-4 3-1,1 1 0,-1-1 0,1 1 0,-1 0 0,1 0 0,0-1 0,0 1-1,0 1 1,0-1 0,-1 0 0,1 0 0,0 1 0,0-1 0,1 1 0,-1-1 0,0 1 0,0 0 0,0 0-1,0 0 1,0 0 0,0 0 0,0 0 0,0 1 0,0-1 0,0 1 0,2 0 0,5 3 29,0 1 0,-1-1 0,0 1 0,14 11 1,-17-11-194,0-1 1,1 0 0,-1 0 0,1-1 0,0 0 0,0 0 0,0 0 0,13 3 0,-3-5-6662</inkml:trace>
  <inkml:trace contextRef="#ctx0" brushRef="#br0" timeOffset="13789.08">5806 725 24575,'3'-2'0,"5"-1"0,6-3 0,3 0 0,2 0 0,0 2 0,-4 1-8191</inkml:trace>
  <inkml:trace contextRef="#ctx0" brushRef="#br0" timeOffset="13961">5787 776 24575,'1'0'0,"5"-1"0,4-1 0,4-3 0,3-2 0,2-3 0,-1 1 0,-3-1 0,-4-3 0,-4 1-8191</inkml:trace>
  <inkml:trace contextRef="#ctx0" brushRef="#br0" timeOffset="14278.25">5832 574 24575,'0'1'0,"0"0"0,0 0 0,1 0 0,-1 0 0,0 0 0,1 0 0,-1 0 0,1-1 0,-1 1 0,1 0 0,0 0 0,-1 0 0,1-1 0,0 1 0,0 0 0,-1-1 0,1 1 0,0-1 0,0 1 0,0-1 0,0 1 0,1 0 0,28 9 0,-16-5 0,-7-2 0,0 0 0,0 1 0,0 0 0,0 0 0,-1 1 0,0 0 0,0 0 0,0 0 0,-1 1 0,1 0 0,-1 0 0,-1 0 0,1 1 0,-1-1 0,5 13 0,-7-14 0,0 0 0,0 1 0,-1-1 0,0 1 0,0-1 0,0 1 0,-1 0 0,1-1 0,-2 1 0,1-1 0,0 1 0,-1 0 0,0-1 0,-1 1 0,1-1 0,-1 0 0,0 1 0,0-1 0,-1 0 0,1 0 0,-1 0 0,-5 6 0,4-5 0,-1 1 0,0-1 0,0 0 0,-1 0 0,0 0 0,0-1 0,-12 8 0,17-14-1365</inkml:trace>
  <inkml:trace contextRef="#ctx0" brushRef="#br0" timeOffset="14569.7">6436 448 24575,'0'-2'0,"0"0"0,0 4 0,0 5 0,0 7 0,0 7 0,0 4 0,0 4 0,0-1 0,0-1 0,0-4 0,0-2 0,3-5 0,4-6 0,3-6 0,3-9 0,0-2-8191</inkml:trace>
  <inkml:trace contextRef="#ctx0" brushRef="#br0" timeOffset="14882.16">6795 234 24575,'1'0'0,"-1"0"0,1 0 0,-1 0 0,1 1 0,-1-1 0,1 0 0,-1 0 0,1 1 0,-1-1 0,1 0 0,-1 0 0,1 1 0,-1-1 0,1 1 0,-1-1 0,0 0 0,1 1 0,-1-1 0,0 1 0,1-1 0,-1 1 0,0-1 0,0 1 0,0-1 0,1 1 0,-1-1 0,0 1 0,0-1 0,0 1 0,0-1 0,0 2 0,2 23 0,-2-13 0,9 57 0,25 102 0,-19-107 0,-14-60-103,2 21 339,-3-24-269,0-1-1,0 1 1,0-1 0,0 1 0,0-1-1,0 1 1,-1-1 0,1 0-1,0 1 1,0-1 0,0 1 0,-1-1-1,1 1 1,0-1 0,0 0-1,-1 1 1,1-1 0,0 0 0,-1 1-1,1-1 1,-1 0 0,1 0-1,0 1 1,-1-1 0,1 0 0,-1 0-1,1 1 1,0-1 0,-1 0-1,1 0 1,-1 0 0,1 0-1,-1 0 1,1 0 0,-1 0 0,1 0-1,-1 0 1,1 0 0,-1 0-1,1 0 1,0 0 0,-1 0 0,1 0-1,-2-1 1,-9-2-6793</inkml:trace>
  <inkml:trace contextRef="#ctx0" brushRef="#br0" timeOffset="15135.21">6701 448 24575,'1'0'0,"0"1"0,0-1 0,0 0 0,-1 1 0,1-1 0,0 0 0,0 1 0,0-1 0,-1 1 0,1-1 0,0 1 0,0 0 0,-1-1 0,1 1 0,0 0 0,-1-1 0,1 1 0,-1 0 0,1 0 0,-1 0 0,1-1 0,-1 1 0,0 0 0,1 0 0,-1 0 0,0 0 0,0 0 0,0 0 0,1 0 0,-1 0 0,0 0 0,0 0 0,0-1 0,-1 1 0,1 0 0,0 0 0,0 0 0,0 0 0,-1 0 0,1 0 0,0 0 0,-1 0 0,1-1 0,-1 1 0,1 0 0,-1 0 0,0-1 0,1 1 0,-1 0 0,1-1 0,-1 1 0,0 0 0,0-1 0,1 1 0,-1-1 0,0 1 0,0-1 0,0 0 0,0 1 0,0-1 0,0 0 0,1 1 0,-1-1 0,0 0 0,0 0 0,-1 0 0,4 0 0,0 0 0,1 0 0,-1 0 0,0 0 0,0-1 0,1 1 0,-1-1 0,0 1 0,0-1 0,0 0 0,0 0 0,0 0 0,0 0 0,0 0 0,3-2 0,-5 3 0,1-1 0,-1 1 0,1-1 0,0 1 0,-1-1 0,1 1 0,-1-1 0,1 1 0,-1-1 0,1 1 0,-1-1 0,0 0 0,1 1 0,-1-1 0,0 0 0,1 1 0,-1-1 0,0 0 0,0 1 0,0-1 0,1 0 0,-1 0 0,0 1 0,0-1 0,0 0 0,0 1 0,0-1 0,-1 0 0,1 0 0,0 1 0,0-1 0,0 0 0,-1 1 0,1-1 0,0 0 0,-1 1 0,1-1 0,0 0 0,-1 1 0,1-1 0,-1 1 0,1-1 0,-1 1 0,1-1 0,-1 1 0,1-1 0,-1 1 0,0-1 0,0 1 0,0-1-21,1 1 0,0 0 0,-1-1 0,1 1 0,-1 0 0,1 0 0,0 0 0,-1-1 0,1 1 0,-1 0 0,1 0 0,-1 0 0,1 0 0,-1 0 0,1 0 0,-1 0 0,1 0 0,-1 0 0,1 0 0,0 0 0,-1 0 0,1 0 0,-1 0 0,1 1 0,-1-1 0,1 0 0,-1 0 0,1 0 0,0 1 0,-1-1 0,1 0 0,-1 1 0,1-1 0,0 0 0,-1 1 0,1-1 0,0 0 0,0 1 0,-1-1 0,1 0 0,0 1 0,0-1 0,0 1 0,-1-1 0,1 1 0,0-1 0,0 1 0,0-1 0,0 0 0,0 1 0,0-1 0,0 1 0,0-1 0,0 1 0,0-1 0,0 1 0,0-1 0,0 1 0,0-1 0,0 1 0,1-1 0,-1 0 0,0 1 0,1 0 0,2 7-6805</inkml:trace>
  <inkml:trace contextRef="#ctx0" brushRef="#br0" timeOffset="15425.08">6940 454 24575,'0'7'0,"1"0"0,0 0 0,0 0 0,3 12 0,-4-18 0,1 1 0,-1-1 0,1 0 0,0 1 0,-1-1 0,1 0 0,0 1 0,0-1 0,0 0 0,0 0 0,0 0 0,2 2 0,-2-3 0,-1 1 0,1-1 0,0 0 0,0 1 0,-1-1 0,1 0 0,0 0 0,0 0 0,0 0 0,-1 0 0,1 0 0,0 0 0,0 0 0,-1 0 0,1 0 0,0 0 0,0 0 0,0 0 0,-1-1 0,1 1 0,0 0 0,-1-1 0,1 1 0,0 0 0,-1-1 0,2 0 0,-1 1 0,-1-1 0,1 1 0,0-1 0,0 1 0,-1-1 0,1 1 0,0-1 0,-1 1 0,1-1 0,-1 0 0,1 0 0,-1 1 0,1-1 0,-1 0 0,1 0 0,-1 1 0,0-1 0,1 0 0,-1 0 0,0 0 0,0 0 0,0 1 0,1-1 0,-1 0 0,0 0 0,0 0 0,0 0 0,0 0 0,-1 0 0,1 1 0,0-1 0,0 0 0,0 0 0,-1 0 0,1 0 0,0 1 0,-1-1 0,1 0 0,-1 0 0,1 1 0,-1-1 0,1 0 0,-2-1 0,-1 0 0,1 0 0,-1-1 0,1 1 0,-1 0 0,0 0 0,0 0 0,0 0 0,0 1 0,0-1 0,-4 0 0,-2 0-341,1 0 0,-1 1-1,-13 0 1,-2 1-6485</inkml:trace>
</inkml:ink>
</file>

<file path=xl/ink/ink1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1:15:34.392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8 49 24575,'0'-1'0,"-1"0"0,0 1 0,0-1 0,1 0 0,-1 0 0,1 0 0,-1 0 0,1-1 0,-1 1 0,1 0 0,0 0 0,-1 0 0,1 0 0,0 0 0,0 0 0,0-1 0,0 1 0,0 0 0,0 0 0,0 0 0,0 0 0,1-2 0,0 2 0,0 0 0,-1 0 0,1 0 0,0 0 0,0 0 0,0 0 0,0 1 0,0-1 0,0 0 0,0 1 0,0-1 0,0 1 0,0-1 0,1 1 0,-1 0 0,0-1 0,2 1 0,8-1 0,0 0 0,-1 1 0,21 1 0,-22 0 0,190-6 0,-113-1 0,-142 16 0,36-10 0,12 0 0,0 0 0,0 1 0,0-1 0,0 2 0,-10 2 0,17-4 0,-1 1 0,0 0 0,0-1 0,1 1 0,-1 0 0,0 0 0,1 0 0,-1 1 0,1-1 0,0 0 0,-1 0 0,1 1 0,0-1 0,0 1 0,-1-1 0,1 1 0,1 0 0,-1-1 0,0 1 0,0 0 0,1 0 0,-1-1 0,1 1 0,-1 0 0,1 0 0,0 0 0,-1 2 0,2 17 0,0 0 0,1 0 0,10 39 0,-3-14 0,11 156 0,-17-160 0,3-10 120,-6-31-165,0 0 0,1 0 0,-1 0 0,0-1 0,1 1 0,-1 0 0,1 0 0,-1 0 0,1-1 0,-1 1 0,1 0 0,-1-1 0,1 1 0,0 0 0,-1-1 0,1 1 0,0-1 0,-1 1 0,1-1 0,0 1 0,0-1 0,0 0 0,-1 1 0,1-1 0,0 0 0,0 0 0,0 0 0,0 1 0,0-1 0,-1 0 0,1 0 0,1-1 0,8-2-6781</inkml:trace>
  <inkml:trace contextRef="#ctx0" brushRef="#br0" timeOffset="217.13">393 219 24575,'0'4'0,"0"6"0,0 7 0,0 4 0,0 3 0,0 2 0,0 0 0,0-3 0,0-3 0,2-4 0,3-6 0,2-8 0,1-5-8191</inkml:trace>
  <inkml:trace contextRef="#ctx0" brushRef="#br0" timeOffset="516.99">418 81 24575,'0'2'0,"0"0"0,0 0 0,0-1 0,1 1 0,-1 0 0,1 0 0,0 0 0,-1 0 0,1 0 0,2 3 0,-3-5 0,0 0 0,1 0 0,-1 1 0,0-1 0,0 0 0,0 0 0,0 0 0,0 1 0,1-1 0,-1 0 0,0 0 0,0 0 0,0 0 0,1 0 0,-1 0 0,0 1 0,0-1 0,1 0 0,-1 0 0,0 0 0,0 0 0,1 0 0,-1 0 0,0 0 0,0 0 0,0 0 0,1 0 0,-1 0 0,0 0 0,0 0 0,1 0 0,6-13 0,-7 11 0,0-1 0,0 1 0,0-1 0,0 1 0,0 0 0,-1-1 0,1 1 0,-1 0 0,1-1 0,-1 1 0,0 0 0,0 0 0,0 0 0,0-1 0,0 1 0,-2-2 0,3 4 0,-1-1 0,1 0 0,-1 1 0,1-1 0,-1 1 0,0-1 0,1 1 0,-1-1 0,1 1 0,-1-1 0,0 1 0,0 0 0,1-1 0,-1 1 0,0 0 0,1 0 0,-1-1 0,0 1 0,0 0 0,0 0 0,0 0 0,0 0 0,0 1 0,0-1 0,0 0 0,1 1 0,-1-1 0,0 1 0,0-1 0,1 1 0,-1-1 0,0 1 0,1 0 0,-1-1 0,0 1 0,1 0 0,-1-1 0,1 1 0,-1 0 0,1 0 0,-1-1 0,1 1 0,-1 1 0,0 3 11,-1-1 0,0 1 0,1 0 0,0-1 0,0 1-1,1 0 1,-1 0 0,1 0 0,0 9 0,11 44-1159,-10-53 822,5 21-6500</inkml:trace>
  <inkml:trace contextRef="#ctx0" brushRef="#br0" timeOffset="1140.12">500 320 24575,'-1'-1'0,"0"0"0,0-1 0,0 1 0,0 0 0,0 0 0,0-1 0,0 1 0,1-1 0,-1 1 0,1-1 0,-1 1 0,1-1 0,0 1 0,-1-1 0,1 1 0,0-1 0,0 1 0,0-1 0,0 1 0,0-1 0,0 0 0,1 1 0,-1-1 0,0 1 0,1-1 0,-1 1 0,1 0 0,0-1 0,1-1 0,-2 2 0,1 0 0,-1 1 0,1-1 0,0 0 0,0 0 0,-1 1 0,1-1 0,0 1 0,0-1 0,0 1 0,0-1 0,0 1 0,0-1 0,0 1 0,0 0 0,0-1 0,0 1 0,0 0 0,0 0 0,0 0 0,0 0 0,0 0 0,0 0 0,0 0 0,0 0 0,0 0 0,0 1 0,0-1 0,0 0 0,0 1 0,0-1 0,0 0 0,0 1 0,0-1 0,0 1 0,-1 0 0,1-1 0,0 1 0,0 0 0,-1-1 0,1 1 0,0 0 0,-1 0 0,2 1 0,3 4 0,0 1 0,-1-1 0,0 1 0,0 0 0,-1 0 0,0 0 0,0 0 0,0 1 0,-1-1 0,0 1 0,-1-1 0,1 1 0,-2 0 0,1 0 0,-1-1 0,-1 13 0,-3-12 0,-1-10 0,-1-15 0,6 9 0,0 0 0,0-1 0,1 1 0,0 0 0,0 0 0,1 0 0,0 0 0,0 1 0,1-1 0,0 1 0,1-1 0,0 1 0,0 0 0,0 0 0,1 0 0,7-7 0,-11 13 0,0 0 0,0 0 0,0 0 0,0 0 0,0 0 0,0 1 0,0-1 0,1 0 0,-1 1 0,0-1 0,1 1 0,-1-1 0,0 1 0,1 0 0,-1 0 0,0-1 0,1 1 0,-1 0 0,0 0 0,1 0 0,-1 1 0,0-1 0,1 0 0,-1 0 0,2 1 0,0 1 0,-1-1 0,1 1 0,-1-1 0,1 1 0,-1 0 0,0 0 0,0 0 0,0 0 0,0 0 0,-1 0 0,1 0 0,1 4 0,-1-3 0,0 0 0,0 0 0,0 1 0,0-1 0,-1 1 0,0-1 0,1 1 0,-2 0 0,1-1 0,0 1 0,-1 0 0,1 0 0,-1-1 0,0 1 0,0 0 0,-1 0 0,1 0 0,-1-1 0,-1 7 0,2-10 0,0 0 0,0 0 0,0 1 0,-1-1 0,1 0 0,0 0 0,0 0 0,0 1 0,0-1 0,0 0 0,0 0 0,0 0 0,0 1 0,0-1 0,0 0 0,-1 0 0,1 0 0,0 0 0,0 0 0,0 1 0,0-1 0,0 0 0,-1 0 0,1 0 0,0 0 0,0 0 0,0 0 0,-1 0 0,1 0 0,0 0 0,0 1 0,0-1 0,-1 0 0,1 0 0,0 0 0,0 0 0,0 0 0,-1 0 0,1 0 0,0 0 0,0 0 0,0-1 0,-1 1 0,1 0 0,-2-11 0,3-16 0,2 20 0,-1 1 0,1-1 0,0 1 0,0-1 0,1 1 0,0 0 0,0 0 0,0 1 0,1-1 0,-1 1 0,11-8 0,-13 11 0,0 1 0,0-1 0,0 1 0,0 0 0,0 0 0,0 0 0,0 0 0,0 0 0,1 0 0,-1 1 0,0-1 0,0 1 0,1 0 0,-1 0 0,1-1 0,2 2 0,-3-1 0,1 1 0,-1 0 0,0 0 0,0 0 0,0 0 0,0 0 0,1 0 0,-2 1 0,1-1 0,0 1 0,0-1 0,0 1 0,-1 0 0,1 0 0,-1-1 0,1 1 0,-1 0 0,0 1 0,2 2 0,2 8 0,0 1 0,0-1 0,-2 1 0,1 0 0,-2 1 0,0-1 0,-1 0 0,0 1 0,-2 17 0,1-32 1,0 0 1,0 0-1,0 0 0,0 0 0,1-1 0,-1 1 0,0 0 0,0 0 0,0 0 1,0 0-1,0 0 0,0 0 0,0 0 0,0 0 0,1 0 0,-1 0 1,0 0-1,0 0 0,0 0 0,0 0 0,0 1 0,0-1 0,0 0 0,1 0 1,-1 0-1,0 0 0,0 0 0,0 0 0,0 0 0,0 0 0,0 0 1,0 0-1,0 0 0,0 1 0,5-15-1230,-5 14 1053,5-16-6650</inkml:trace>
  <inkml:trace contextRef="#ctx0" brushRef="#br0" timeOffset="1501.81">934 257 24575,'0'4'0,"1"-1"0,-1 1 0,0 0 0,1-1 0,0 1 0,0-1 0,0 1 0,0-1 0,0 1 0,4 5 0,-5-8 0,1-1 0,0 1 0,0 0 0,-1 0 0,1 0 0,0-1 0,0 1 0,0 0 0,0-1 0,0 1 0,0-1 0,0 1 0,0-1 0,0 1 0,0-1 0,0 0 0,0 0 0,0 1 0,0-1 0,0 0 0,0 0 0,1 0 0,-1 0 0,0 0 0,0 0 0,0-1 0,0 1 0,0 0 0,0 0 0,0-1 0,0 1 0,0-1 0,0 1 0,0-1 0,0 1 0,0-1 0,0 0 0,0 1 0,1-3 0,0 2 0,-1-1 0,1 0 0,-1 1 0,1-1 0,-1 0 0,0 0 0,1 0 0,-1 0 0,0 0 0,-1-1 0,1 1 0,0 0 0,-1 0 0,1-4 0,0 6 0,-1-1 0,0 0 0,0 0 0,0 0 0,0 0 0,1 0 0,-1 0 0,0 1 0,-1-1 0,1 0 0,0 0 0,0 0 0,0 0 0,0 0 0,-1 1 0,1-1 0,0 0 0,-1 0 0,1 0 0,-1 1 0,1-1 0,-1 0 0,1 0 0,-1 1 0,1-1 0,-1 1 0,0-1 0,1 0 0,-1 1 0,0-1 0,1 1 0,-1 0 0,0-1 0,0 1 0,0-1 0,0 1 0,1 0 0,-1 0 0,-1-1 0,0 2 0,0-1 0,0 0 0,0 1 0,0-1 0,1 1 0,-1 0 0,0-1 0,0 1 0,1 0 0,-1 0 0,0 0 0,1 0 0,-1 1 0,1-1 0,-1 0 0,1 1 0,0-1 0,0 1 0,-1-1 0,1 1 0,0-1 0,0 1 0,0 2 0,-4 5 0,1-1 0,0 1 0,-3 13 0,5-15 0,0 0 0,0 1 0,1 0 0,0-1 0,0 1 0,1 10 0,0-16 0,0-1 0,0 1 0,1 0 0,-1-1 0,1 1 0,-1 0 0,1-1 0,-1 1 0,1 0 0,0-1 0,0 1 0,0-1 0,0 1 0,0-1 0,0 0 0,0 1 0,0-1 0,0 0 0,1 0 0,-1 0 0,1 0 0,-1 0 0,1 0 0,-1 0 0,1 0 0,-1-1 0,1 1 0,0 0 0,-1-1 0,1 0 0,0 1 0,-1-1 0,4 0 0,7 0-136,0 0-1,0-1 1,0-1-1,-1 0 1,1 0-1,-1-1 1,1-1-1,-1 0 0,12-6 1,1-2-6690</inkml:trace>
  <inkml:trace contextRef="#ctx0" brushRef="#br0" timeOffset="1733.86">1369 282 24575,'0'1'0,"3"0"0,4-1 0,2-3 0,2 0 0,1 0 0,1 1 0,-2 2 0,-5 4 0,-7 3 0,-3 1-8191</inkml:trace>
  <inkml:trace contextRef="#ctx0" brushRef="#br0" timeOffset="1872.7">1382 352 24575,'0'2'-1438,"-3"3"1438,1 2 706,-1 3-706,3 0 241,3-6-241,6-5 122,3-5-122,2-4 369,1-1-369,-3-2 0,1-2 0,-3 1 0,-2 1 0,-3 2-8191</inkml:trace>
  <inkml:trace contextRef="#ctx0" brushRef="#br0" timeOffset="2214.98">1375 74 24575,'5'0'0,"1"1"0,-1-1 0,1 1 0,-1 0 0,0 0 0,0 1 0,0-1 0,0 1 0,0 0 0,0 1 0,0-1 0,0 1 0,4 4 0,-2-2 0,-1 1 0,0 0 0,-1 0 0,1 0 0,-1 1 0,0-1 0,7 16 0,-5-8 0,-1 1 0,0 0 0,-1 0 0,-1 1 0,0-1 0,-1 1 0,-1 0 0,0 23 0,-2-24 0,-2-1 0,1 1 0,-2-1 0,0 0 0,-1 0 0,0 0 0,-1 0 0,-1-1 0,0 1 0,0-1 0,-2-1 0,1 1 0,-2-2 0,0 1 0,-18 19 0,27-31-24,-1 0 0,1 1 0,0-1 0,0 0 0,0 0 1,0 1-1,0-1 0,0 0 0,-1 0 0,1 0 0,0 1 0,0-1 0,0 0 0,0 0 0,-1 0 0,1 0 0,0 0 0,0 1 0,-1-1 0,1 0 0,0 0 0,0 0 0,0 0 0,-1 0 0,1 0 0,0 0 1,0 0-1,-1 0 0,1 0 0,0 0 0,-1 0 0,1 0 0,0 0 0,0 0 0,-1 0 0,1 0 0,0 0 0,0 0 0,0 0 0,-1 0 0,1 0 0,0-1 0,0 1 0,-1 0 0,1 0 0,0 0 0,0 0 1,0-1-1,-1 1 0,1 0 0,0 0 0,0 0 0,0-1 0,0 1 0,0 0 0,-1-1 0,-1-7-6802</inkml:trace>
</inkml:ink>
</file>

<file path=xl/ink/ink1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1:15:40.682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0 137 24575,'0'-1'0,"1"0"0,3-3 0,4 0 0,5 1 0,3 0 0,1 1 0,-1 1 0,-2 4 0,-5 4 0,-4 1-8191</inkml:trace>
  <inkml:trace contextRef="#ctx0" brushRef="#br0" timeOffset="159.6">25 219 24575,'0'2'0,"3"1"0,5 0 0,3-1 0,6-4 0,3-1 0,1-4 0,0-5 0,-3-2 0,-4 1-8191</inkml:trace>
  <inkml:trace contextRef="#ctx0" brushRef="#br0" timeOffset="492.75">44 11 24575,'0'-1'0,"1"1"0,-1-1 0,1 0 0,0 1 0,-1-1 0,1 1 0,-1-1 0,1 0 0,0 1 0,-1 0 0,1-1 0,0 1 0,-1-1 0,1 1 0,0 0 0,0-1 0,0 1 0,-1 0 0,1 0 0,0 0 0,0 0 0,0 0 0,-1 0 0,1 0 0,1 0 0,23-1 0,-22 1 0,1 1 0,0-1 0,0 1 0,0 0 0,0 0 0,-1 0 0,1 0 0,-1 1 0,1 0 0,-1 0 0,1 0 0,-1 0 0,0 0 0,5 5 0,-3-2 0,-1-1 0,-1 1 0,1 0 0,-1 0 0,0 1 0,0-1 0,0 0 0,2 11 0,0 0 0,-1 1 0,-1-1 0,-1 1 0,0 0 0,-2 32 0,0-43-60,0 16 154,-8 41 0,8-59-182,-1 0 0,0 1 0,0-1 1,0 0-1,-1 0 0,1 0 0,-1 0 0,0 0 0,0 0 1,-1-1-1,1 1 0,-1-1 0,0 1 0,0-1 1,0 0-1,-5 4 0,-5-1-6738</inkml:trace>
</inkml:ink>
</file>

<file path=xl/ink/ink1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1:15:38.674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197 198 24575,'0'3'0,"0"0"0,0 0 0,-1 0 0,0 0 0,1-1 0,-1 1 0,0 0 0,0-1 0,-1 1 0,1 0 0,0-1 0,-1 0 0,0 1 0,1-1 0,-1 0 0,0 0 0,0 0 0,0 0 0,-1 0 0,1 0 0,0-1 0,-1 1 0,1-1 0,-1 1 0,1-1 0,-1 0 0,0 0 0,1 0 0,-6 0 0,6 0 0,0-1 0,0 1 0,0-1 0,0 0 0,0 0 0,0 0 0,0 0 0,-1-1 0,1 1 0,0-1 0,0 1 0,0-1 0,1 1 0,-1-1 0,0 0 0,0 0 0,0 0 0,0 0 0,1 0 0,-1-1 0,0 1 0,1 0 0,-1-1 0,1 1 0,0-1 0,0 1 0,-1-1 0,1 0 0,0 0 0,0 1 0,0-1 0,1 0 0,-1 0 0,0 0 0,1 0 0,-1 0 0,1 0 0,0 0 0,-1 0 0,1 0 0,0-3 0,0 0 0,1 0 0,-1 0 0,1 0 0,0 0 0,0 0 0,0 1 0,1-1 0,-1 0 0,1 1 0,0-1 0,1 1 0,3-6 0,-5 8 0,0 1 0,0 0 0,0-1 0,0 1 0,0 0 0,1 0 0,-1-1 0,0 1 0,1 0 0,-1 0 0,1 1 0,-1-1 0,1 0 0,-1 0 0,1 1 0,0-1 0,-1 1 0,1-1 0,0 1 0,-1 0 0,1 0 0,0-1 0,-1 1 0,1 0 0,0 1 0,0-1 0,-1 0 0,1 0 0,0 1 0,-1-1 0,1 1 0,0 0 0,-1-1 0,1 1 0,-1 0 0,1 0 0,-1 0 0,3 2 0,1 1 0,0 1 0,-1 0 0,1 0 0,-1 1 0,0-1 0,0 1 0,-1 0 0,0 0 0,0 0 0,0 0 0,-1 0 0,0 1 0,2 10 0,0 2 0,0 1 0,-2 0 0,0 28 0,-2-34 0,-1-1 0,-1 1 0,0-1 0,0 1 0,-2-1 0,0 0 0,0-1 0,-1 1 0,0-1 0,-1 0 0,-1 0 0,0 0 0,-1-1 0,0 0 0,0-1 0,-1 0 0,-1 0 0,1 0 0,-2-2 0,1 1 0,-24 13 0,32-21 0,0 0 0,0 0 0,0 0 0,0 0 0,0 0 0,-1 0 0,1-1 0,0 1 0,0-1 0,-1 0 0,1 0 0,0 0 0,-1 0 0,1 0 0,0 0 0,-1 0 0,1-1 0,0 1 0,0-1 0,-3-1 0,4 1 0,-1 0 0,0-1 0,1 1 0,-1-1 0,1 1 0,-1-1 0,1 0 0,0 1 0,-1-1 0,1 0 0,0 0 0,0 0 0,0 0 0,1 0 0,-1 0 0,0 0 0,1 0 0,0 0 0,-1 0 0,1 0 0,0-4 0,0-1 0,0-1 0,1 1 0,-1-1 0,2 1 0,-1 0 0,1-1 0,0 1 0,1 0 0,3-9 0,-5 14 0,0 0 0,0 0 0,0 0 0,0 0 0,0 0 0,0 0 0,1 0 0,-1 0 0,1 1 0,-1-1 0,1 0 0,0 1 0,0-1 0,0 1 0,0 0 0,0 0 0,0 0 0,0 0 0,0 0 0,0 0 0,0 0 0,0 0 0,1 1 0,-1-1 0,0 1 0,0 0 0,1 0 0,-1 0 0,0 0 0,1 0 0,-1 0 0,0 1 0,1-1 0,1 1 0,0 1 0,0 0 0,0 0 0,0 0 0,-1 1 0,0-1 0,1 1 0,-1 0 0,0 0 0,0 0 0,0 0 0,0 0 0,-1 1 0,0-1 0,1 1 0,1 4 0,4 10 0,-1-1 0,7 23 0,-1 0 0,7-1 120,-19-37-194,0-1-1,1 1 1,-1-1 0,0 1 0,0-1-1,1 1 1,-1-1 0,1 0 0,0 0-1,-1 0 1,1 1 0,0-2 0,0 1-1,-1 0 1,1 0 0,0-1 0,0 1-1,0 0 1,2-1 0,8-1-6752</inkml:trace>
  <inkml:trace contextRef="#ctx0" brushRef="#br0" timeOffset="627.95">443 3 24575,'0'0'0,"1"0"0,-1-1 0,0 1 0,1 0 0,-1 0 0,0 0 0,1-1 0,-1 1 0,1 0 0,-1 0 0,0 0 0,1 0 0,-1 0 0,0 0 0,1 0 0,-1 0 0,1 0 0,-1 0 0,0 0 0,1 0 0,-1 0 0,1 0 0,-1 0 0,0 1 0,1-1 0,-1 0 0,0 0 0,1 0 0,-1 0 0,0 1 0,1-1 0,-1 0 0,0 0 0,1 1 0,-1-1 0,0 0 0,0 1 0,1-1 0,-1 0 0,0 1 0,0-1 0,0 0 0,0 1 0,1-1 0,-1 0 0,0 1 0,0-1 0,0 1 0,0-1 0,0 0 0,0 1 0,6 22 0,-1 36 0,-5-49 0,0 1 0,0 0 0,2-1 0,-1 1 0,1 0 0,1-1 0,0 0 0,7 17 0,-9-25 0,0 0 0,0 0 0,0 0 0,0 0 0,0-1 0,0 1 0,1-1 0,-1 1 0,0-1 0,1 1 0,0-1 0,-1 0 0,1 1 0,0-1 0,-1 0 0,1 0 0,0-1 0,0 1 0,0 0 0,0 0 0,0-1 0,0 1 0,0-1 0,0 0 0,0 0 0,0 0 0,0 0 0,0 0 0,0 0 0,0 0 0,0-1 0,1 1 0,-2-1 0,1 1 0,0-1 0,0 0 0,0 0 0,0 0 0,2-1 0,1-1 0,1-1 0,-1 0 0,1-1 0,-1 1 0,0-1 0,-1 0 0,1 0 0,-1 0 0,0-1 0,5-9 0,24-52 0,-53 105 0,-13 25 0,29-56 0,0-1 0,-1 0 0,0 0 0,0 0 0,0-1 0,0 0 0,-8 6 0,12-11 0,1 0 0,-1 1 0,1-1 0,-1 0 0,1 1 0,-1-1 0,0 0 0,1 0 0,-1 0 0,0 0 0,1 0 0,-1 1 0,0-1 0,1 0 0,-1 0 0,0-1 0,1 1 0,-1 0 0,0 0 0,1 0 0,-1 0 0,0 0 0,1-1 0,-1 1 0,1 0 0,-1-1 0,0 1 0,1 0 0,-1-1 0,1 1 0,-1-1 0,1 1 0,-1-1 0,1 1 0,0-1 0,-1 1 0,1-1 0,0 1 0,-1-1 0,1 0 0,0 1 0,0-1 0,-1 1 0,1-1 0,0 0 0,0 1 0,0-1 0,0 0 0,0 1 0,0-1 0,0 0 0,0 1 0,0-1 0,0 0 0,0 1 0,0-1 0,1 0 0,-1 1 0,0-1 0,0 1 0,1-1 0,-1 0 0,0 1 0,1-1 0,-1 1 0,1-1 0,3 0 0,0 9 0,0 9 0,0 20 0,-2 1 0,-1 0 0,-6 43 0,-22 115 0,21-157 0,4-31 0,-2 18 0,7-21 0,6-14 0,1-4-1365,-1-3-5461</inkml:trace>
  <inkml:trace contextRef="#ctx0" brushRef="#br0" timeOffset="1000.38">657 463 24575,'35'2'0,"-26"0"0,1-2 0,-1 1 0,1-1 0,-1-1 0,10-1 0,-16 1 0,-1 1 0,1-1 0,0 0 0,-1 0 0,1 0 0,-1-1 0,0 1 0,1 0 0,-1-1 0,0 0 0,0 1 0,0-1 0,0 0 0,0 0 0,0 0 0,-1 0 0,1-1 0,0 1 0,-1 0 0,0-1 0,0 1 0,1-4 0,-1 5 0,0 0 0,-1-1 0,1 1 0,-1 0 0,0-1 0,0 1 0,1 0 0,-1-1 0,0 1 0,0-1 0,0 1 0,0 0 0,0-1 0,-1 1 0,1-1 0,0 1 0,-1 0 0,1-1 0,-1 1 0,1 0 0,-1-1 0,0 1 0,1 0 0,-1 0 0,0 0 0,0 0 0,0 0 0,0 0 0,0 0 0,0 0 0,0 0 0,0 0 0,0 0 0,-1 0 0,1 1 0,0-1 0,-1 1 0,1-1 0,0 1 0,-1-1 0,1 1 0,0 0 0,-1 0 0,1-1 0,-1 1 0,1 0 0,0 0 0,-1 1 0,1-1 0,-1 0 0,1 0 0,0 1 0,-1-1 0,1 0 0,0 1 0,-1 0 0,1-1 0,0 1 0,0 0 0,0-1 0,-1 1 0,1 0 0,0 0 0,-1 1 0,-6 7 0,0 1 0,1-1 0,0 1 0,0 0 0,1 1 0,1 0 0,0 0 0,0 0 0,1 0 0,0 1 0,-2 17 0,5-28 3,1 0 0,0 1 0,-1-1 0,1 1 0,0-1-1,0 1 1,0-1 0,0 1 0,0-1 0,1 1 0,-1-1-1,0 1 1,1-1 0,-1 1 0,1-1 0,-1 0 0,1 1 0,0-1-1,-1 0 1,1 1 0,0-1 0,0 0 0,0 0 0,0 0 0,0 0-1,0 0 1,0 0 0,1 0 0,-1 0 0,0 0 0,0 0 0,1-1-1,-1 1 1,0-1 0,1 1 0,-1-1 0,1 1 0,-1-1-1,1 0 1,-1 0 0,3 0 0,6 1-300,0-1 0,0 0 0,0-1 0,18-3 0,-9 0-6529</inkml:trace>
  <inkml:trace contextRef="#ctx0" brushRef="#br0" timeOffset="1429.05">985 457 24575,'2'-3'0,"1"-1"0,-1 1 0,0 0 0,0-1 0,-1 0 0,1 1 0,-1-1 0,0 0 0,0 0 0,0 1 0,0-1 0,-1 0 0,1 0 0,-1-6 0,0 8 0,0 1 0,0 0 0,0-1 0,0 1 0,0 0 0,0-1 0,0 1 0,-1 0 0,1 0 0,0-1 0,-1 1 0,1 0 0,-1 0 0,0-1 0,1 1 0,-1 0 0,0 0 0,1 0 0,-1 0 0,0 0 0,0 0 0,0 0 0,0 0 0,0 1 0,0-1 0,0 0 0,0 0 0,-1 1 0,1-1 0,0 1 0,0-1 0,-1 1 0,1 0 0,0-1 0,0 1 0,-1 0 0,1 0 0,0 0 0,-1 0 0,1 0 0,0 0 0,-1 0 0,1 0 0,0 1 0,-2-1 0,0 2 0,-1-1 0,1 1 0,0 0 0,0 0 0,0 0 0,0 0 0,0 1 0,1-1 0,-1 1 0,1-1 0,-1 1 0,1 0 0,0 0 0,0 0 0,0 0 0,1 1 0,-1-1 0,1 0 0,-1 1 0,1-1 0,0 1 0,1-1 0,-2 7 0,2-7 0,0 0 0,-1 0 0,1 0 0,0 0 0,1 0 0,-1 0 0,0 0 0,1 0 0,0 0 0,0 0 0,0 0 0,2 5 0,-2-6 0,0 0 0,1-1 0,-1 1 0,0-1 0,1 1 0,-1-1 0,0 0 0,1 1 0,0-1 0,-1 0 0,1 0 0,0 0 0,0 0 0,-1-1 0,1 1 0,0 0 0,0-1 0,0 1 0,0-1 0,0 1 0,2-1 0,-2 0 0,0 0 0,-1 0 0,1 0 0,0 0 0,0 0 0,-1-1 0,1 1 0,0 0 0,-1-1 0,1 1 0,0-1 0,-1 0 0,1 0 0,-1 1 0,1-1 0,-1 0 0,1 0 0,1-3 0,17-25 0,-7 8 0,-5 45 0,-7-18-80,1-1 0,0 1-1,0 0 1,0-1 0,1 0-1,0 1 1,0-1 0,0 0-1,1 0 1,-1-1 0,1 1 0,0-1-1,1 0 1,-1 0 0,1 0-1,7 5 1,0-3-6746</inkml:trace>
  <inkml:trace contextRef="#ctx0" brushRef="#br0" timeOffset="1767.99">1174 375 24575,'4'0'0,"0"1"0,0 0 0,0 0 0,0 1 0,-1-1 0,1 1 0,0 0 0,-1-1 0,1 2 0,-1-1 0,0 0 0,1 1 0,-1-1 0,0 1 0,0 0 0,-1 0 0,1 0 0,-1 1 0,4 5 0,-3-5 0,0 1 0,-1-1 0,0 0 0,0 1 0,0-1 0,0 1 0,0 0 0,-1 0 0,0 0 0,0-1 0,-1 1 0,1 0 0,-1 0 0,0 0 0,-1 10 0,1-14 0,0-1 0,-1 1 0,1 0 0,0 0 0,0 0 0,-1 0 0,1 0 0,-1 0 0,1 0 0,0 0 0,-1-1 0,0 1 0,1 0 0,-1 0 0,1-1 0,-1 1 0,0 0 0,0-1 0,1 1 0,-1 0 0,0-1 0,0 1 0,0-1 0,1 0 0,-1 1 0,0-1 0,0 0 0,0 1 0,0-1 0,0 0 0,0 0 0,0 0 0,0 0 0,-2 0 0,2 0 0,0-1 0,0 1 0,0-1 0,-1 0 0,1 1 0,0-1 0,0 0 0,0 0 0,0 1 0,0-1 0,1 0 0,-1 0 0,0 0 0,0 0 0,0 0 0,1-1 0,-1 1 0,1 0 0,-1 0 0,1 0 0,-1 0 0,1-1 0,0 1 0,-1 0 0,1-1 0,0 0 0,0-4 0,0 0 0,0 1 0,0-1 0,1 0 0,0 1 0,0-1 0,1 1 0,0-1 0,0 1 0,0-1 0,0 1 0,1 0 0,0 0 0,0 0 0,0 1 0,0-1 0,1 1 0,0-1 0,0 1 0,0 1 0,1-1 0,-1 0 0,1 1 0,0 0 0,0 0 0,0 0 0,0 1 0,0 0 0,0 0 0,1 0 0,-1 1 0,1-1 0,8 0 0,13 0-1365,-1 2-5461</inkml:trace>
</inkml:ink>
</file>

<file path=xl/ink/ink1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1:15:42.785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133 411 24575,'-1'-10'0,"-6"11"0,-3 2 0,7-3 0,1 1 0,-1 0 0,1-1 0,-1 0 0,0 1 0,1-1 0,-1 0 0,0 0 0,1-1 0,-1 1 0,0-1 0,1 1 0,-1-1 0,1 0 0,-1 0 0,1 0 0,-1 0 0,1 0 0,0-1 0,0 1 0,-5-4 0,5 2 0,-1 0 0,0 0 0,1-1 0,0 1 0,0-1 0,0 0 0,1 1 0,-1-1 0,1 0 0,-1 0 0,1 0 0,1 0 0,-2-8 0,2 5 0,0-1 0,0 1 0,1 0 0,0-1 0,0 1 0,5-13 0,-6 18 0,1 0 0,0 0 0,0 0 0,-1 1 0,1-1 0,0 0 0,1 1 0,-1-1 0,0 0 0,0 1 0,1-1 0,-1 1 0,3-2 0,-3 3 0,0-1 0,0 1 0,0 0 0,0-1 0,0 1 0,0 0 0,1 0 0,-1 0 0,0 0 0,0 0 0,0 0 0,0 0 0,0 0 0,0 0 0,1 0 0,-1 1 0,0-1 0,0 0 0,0 1 0,0-1 0,0 1 0,0-1 0,0 1 0,0 0 0,1 1 0,3 2 0,1 1 0,-2 0 0,1 0 0,0 0 0,-1 1 0,0 0 0,0 0 0,-1 0 0,0 0 0,0 0 0,3 11 0,2 7 0,9 47 0,-13-48 0,-1 0 0,-1 1 0,-1 0 0,-1-1 0,-1 1 0,-5 27 0,4-38 0,-1 0 0,0-1 0,-1 1 0,0 0 0,-1-1 0,-1 0 0,0 0 0,0-1 0,-1 1 0,-1-1 0,0-1 0,-14 15 0,20-22 0,0-1 0,-1 0 0,1 0 0,-1 0 0,1-1 0,-1 1 0,0-1 0,0 1 0,0-1 0,0 0 0,0 0 0,0 0 0,0 0 0,0-1 0,-5 1 0,6-1 0,1 0 0,-1-1 0,1 1 0,-1-1 0,1 1 0,0-1 0,-1 0 0,1 1 0,-1-1 0,1 0 0,0 0 0,0 0 0,0 0 0,0 0 0,-1 0 0,1 0 0,0 0 0,1 0 0,-1-1 0,0 1 0,0 0 0,0-1 0,1 1 0,-1 0 0,1-1 0,-1 1 0,1-1 0,0 1 0,-1-1 0,1 1 0,0-1 0,0 1 0,0-4 0,0-3 0,0-1 0,0 1 0,1 0 0,0-1 0,3-14 0,-2 19 0,-1-1 0,0 1 0,1 0 0,0-1 0,0 1 0,0 0 0,1 0 0,-1 0 0,1 0 0,0 1 0,6-7 0,-7 9 0,-1 0 0,1 0 0,0 0 0,-1 0 0,1 1 0,0-1 0,0 0 0,-1 1 0,1 0 0,0-1 0,0 1 0,0 0 0,0 0 0,-1 0 0,1 0 0,0 0 0,0 1 0,0-1 0,-1 0 0,1 1 0,0-1 0,0 1 0,-1 0 0,1 0 0,0-1 0,-1 1 0,1 0 0,-1 0 0,3 3 0,5 3 0,-2 0 0,1 0 0,11 15 0,-17-20 0,30 44 0,-26-36 0,0 0 0,1 0 0,0-1 0,1 0 0,0 0 0,16 13 0,-22-21-47,-1 0 0,0-1 0,0 1 0,0 0 0,0-1 0,0 1 0,1-1 0,-1 1 0,0-1-1,0 0 1,1 0 0,-1 1 0,0-1 0,0 0 0,1 0 0,-1 0 0,0-1 0,1 1 0,-1 0 0,0 0 0,0-1 0,1 1-1,-1 0 1,0-1 0,0 1 0,0-1 0,0 0 0,2-1 0,8-6-6779</inkml:trace>
  <inkml:trace contextRef="#ctx0" brushRef="#br0" timeOffset="227.86">366 354 24575,'2'1'0,"1"5"0,4 6 0,3 8 0,6 8 0,1 7 0,4 4 0,2 2 0,0-1 0,-2-2 0,-5-5 0,-1-4 0,-2-7-8191</inkml:trace>
  <inkml:trace contextRef="#ctx0" brushRef="#br0" timeOffset="493.33">587 417 24575,'-3'3'0,"0"0"0,0 0 0,0 0 0,0 0 0,1 1 0,-1 0 0,1-1 0,0 1 0,-3 7 0,-4 6 0,-70 101 0,39-60 0,-35 64 0,73-118 0,-7 16 0,8-19 0,1 0 0,0 0 0,-1-1 0,1 1 0,0 0 0,0 0 0,0 0 0,-1 0 0,1 0 0,0-1 0,0 1 0,0 0 0,0 0 0,1 0 0,-1 0 0,0 0 0,0 0 0,0-1 0,1 2 0,0-2-37,-1 1 0,1-1 0,-1 0-1,1 0 1,-1 0 0,1 0 0,-1 0 0,1 0-1,-1 0 1,1 0 0,-1-1 0,1 1 0,-1 0-1,1 0 1,-1 0 0,1 0 0,-1-1 0,1 1-1,-1 0 1,1-1 0,-1 1 0,0 0 0,1-1-1,-1 1 1,1 0 0,-1-1 0,1 0 0,-1 1-287,10-9-6502</inkml:trace>
  <inkml:trace contextRef="#ctx0" brushRef="#br0" timeOffset="761.13">915 297 24575,'0'5'0,"-3"5"0,1 8 0,-1 11 0,1 5 0,0 5 0,1 1 0,1 1 0,-1 0 0,1-3 0,1-4 0,-1-6 0,1-7 0,2-8 0,4-9 0,0-9 0,-2-4-8191</inkml:trace>
  <inkml:trace contextRef="#ctx0" brushRef="#br0" timeOffset="1279.24">1141 335 24575,'1'0'0,"-1"0"0,1 0 0,-1 1 0,1-1 0,-1 0 0,1 0 0,-1 0 0,1 1 0,-1-1 0,1 0 0,-1 0 0,1 1 0,-1-1 0,0 1 0,1-1 0,-1 0 0,1 1 0,-1-1 0,0 1 0,0-1 0,1 1 0,-1-1 0,0 0 0,0 1 0,1-1 0,-1 1 0,0 0 0,0-1 0,0 1 0,0-1 0,0 1 0,0-1 0,0 1 0,0-1 0,0 1 0,0-1 0,0 1 0,0-1 0,0 1 0,-1-1 0,1 1 0,0-1 0,0 1 0,-1 0 0,1 2 0,-1-1 0,0 0 0,0 1 0,0-1 0,0 0 0,0 1 0,0-1 0,-3 3 0,3-4 0,0 0 0,0 1 0,-1-1 0,1 0 0,0 0 0,-1 0 0,1 0 0,0-1 0,-1 1 0,1 0 0,-1 0 0,1-1 0,-1 1 0,0-1 0,1 0 0,-1 1 0,1-1 0,-1 0 0,0 0 0,1 0 0,-1 0 0,0 0 0,1 0 0,-1 0 0,0-1 0,1 1 0,-1-1 0,1 1 0,-4-2 0,4 0 0,-1 1 0,0-1 0,1 1 0,-1-1 0,1 0 0,0 1 0,-1-1 0,1 0 0,0 0 0,0 0 0,0 0 0,0 0 0,1 0 0,-1 0 0,1 0 0,-1 0 0,1-1 0,0 1 0,-1 0 0,1 0 0,1-4 0,-1 3 0,0 0 0,0 0 0,1 1 0,-1-1 0,1 0 0,0 0 0,0 0 0,0 1 0,0-1 0,1 0 0,-1 1 0,0-1 0,1 1 0,0 0 0,3-4 0,-4 5 0,0 1 0,0-1 0,0 0 0,0 1 0,0-1 0,0 1 0,1-1 0,-1 1 0,0 0 0,0 0 0,0-1 0,1 1 0,-1 0 0,0 0 0,0 0 0,1 0 0,-1 0 0,0 0 0,0 1 0,1-1 0,-1 0 0,0 1 0,0-1 0,0 1 0,0-1 0,1 1 0,-1-1 0,0 1 0,0 0 0,0 0 0,0-1 0,-1 1 0,1 0 0,0 0 0,0 0 0,0 0 0,0 2 0,7 6 0,-1 0 0,-1 1 0,0 0 0,0 0 0,-1 0 0,0 1 0,-1 0 0,0 0 0,-1 0 0,0 0 0,-1 1 0,0-1 0,-1 1 0,0 18 0,-1-23 0,0 0 0,-1 0 0,0 0 0,0 1 0,0-1 0,-1 0 0,0 0 0,0-1 0,-1 1 0,0 0 0,0-1 0,-1 0 0,1 1 0,-1-1 0,-1-1 0,1 1 0,-1-1 0,0 0 0,0 0 0,-1 0 0,1 0 0,-1-1 0,0 0 0,-9 4 0,13-7 0,1 0 0,-1 0 0,1 0 0,-1-1 0,1 1 0,-1-1 0,0 1 0,1-1 0,-1 0 0,0 0 0,1 1 0,-1-1 0,0 0 0,1-1 0,-1 1 0,0 0 0,1 0 0,-1-1 0,0 1 0,1-1 0,-1 1 0,1-1 0,-1 0 0,-2-1 0,3 1 0,0-1 0,0 1 0,1 0 0,-1-1 0,0 1 0,0-1 0,1 1 0,-1-1 0,1 1 0,0-1 0,-1 1 0,1-1 0,0 0 0,0 1 0,0-1 0,0 1 0,0-1 0,0 0 0,0 1 0,1-1 0,-1 1 0,1-1 0,-1 1 0,1-1 0,1-2 0,-2 2 0,1 0 0,0 1 0,0-1 0,0 0 0,0 0 0,0 0 0,0 1 0,0-1 0,0 1 0,1-1 0,-1 1 0,1-1 0,-1 1 0,1 0 0,0 0 0,-1 0 0,1 0 0,0 0 0,0 0 0,-1 0 0,4 0 0,-1 0 0,-1 1 0,0 0 0,1 0 0,-1 0 0,0 0 0,1 1 0,-1-1 0,0 1 0,0 0 0,0 0 0,6 3 0,6 3 0,-1 1 0,-1 1 0,0 0 0,14 13 0,-8-7-118,-2 0 202,1-1 0,19 12 0,-32-22-191,0-2 0,0 1 0,0-1 0,1 1 0,-1-1 0,1-1-1,-1 1 1,1-1 0,0 0 0,-1 0 0,1-1 0,0 0 0,6 0 0,5-3-6719</inkml:trace>
  <inkml:trace contextRef="#ctx0" brushRef="#br0" timeOffset="1435.01">1645 512 24575,'2'0'0,"1"-3"0,2 0 0,3 1 0,3-1 0,-1 3 0,-2 0-8191</inkml:trace>
  <inkml:trace contextRef="#ctx0" brushRef="#br0" timeOffset="1595.18">1658 606 24575,'5'0'0,"5"-3"0,6-2 0,4-3 0,4-1 0,3-2 0,-3 1-8191</inkml:trace>
  <inkml:trace contextRef="#ctx0" brushRef="#br0" timeOffset="2204.97">2181 329 24575,'-1'4'0,"1"0"0,-1-1 0,0 1 0,0 0 0,0 0 0,0 0 0,-1-1 0,1 1 0,-1-1 0,0 1 0,0-1 0,-3 4 0,4-5 0,-1 0 0,1-1 0,0 1 0,-1-1 0,1 0 0,0 1 0,-1-1 0,0 0 0,1 0 0,-1 0 0,0 0 0,1 0 0,-1 0 0,0 0 0,0-1 0,0 1 0,0-1 0,0 1 0,0-1 0,0 0 0,0 0 0,0 1 0,0-2 0,0 1 0,-3 0 0,4-1 0,0 1 0,0 0 0,0-1 0,1 1 0,-1 0 0,0-1 0,0 1 0,1-1 0,-1 1 0,0-1 0,1 0 0,-1 1 0,0-1 0,1 1 0,-1-1 0,1 0 0,-1 0 0,1 1 0,0-1 0,-1 0 0,1 0 0,0 0 0,-1 0 0,1-2 0,-1 1 0,1-1 0,0 1 0,0 0 0,0-1 0,0 1 0,1 0 0,0-4 0,1-3 0,1 0 0,0 0 0,6-10 0,-5 12 0,0 0 0,0 0 0,0 0 0,1 0 0,0 1 0,0 0 0,8-7 0,-12 12 0,1 0 0,-1 0 0,0 0 0,1 0 0,-1 1 0,0-1 0,1 0 0,-1 1 0,1-1 0,-1 1 0,1 0 0,-1-1 0,1 1 0,0 0 0,-1 0 0,1 0 0,2 0 0,-2 1 0,-1-1 0,1 1 0,0 0 0,0 0 0,-1 0 0,1 0 0,-1 0 0,1 0 0,-1 0 0,1 1 0,-1-1 0,0 0 0,0 1 0,0 0 0,0-1 0,0 1 0,0-1 0,1 4 0,3 5 0,-1 1 0,0-1 0,-1 1 0,0 0 0,-1 0 0,0 0 0,0 0 0,-1 0 0,-1 0 0,0 0 0,-1 1 0,0-1 0,0 0 0,-1 0 0,-1 0 0,-5 17 0,4-19 0,0 1 0,0-1 0,0 0 0,-1 0 0,-1 0 0,0-1 0,0 0 0,0 0 0,-1 0 0,0-1 0,0 0 0,-1 0 0,0-1 0,0 0 0,-1-1 0,0 1 0,0-2 0,-13 6 0,21-9 0,0-1 0,-1 1 0,1-1 0,0 1 0,-1-1 0,1 0 0,-1 1 0,1-1 0,0 0 0,-1 0 0,1 0 0,-1 0 0,1 0 0,-1-1 0,1 1 0,-3-1 0,4 1 0,-1-1 0,1 1 0,0 0 0,-1-1 0,1 1 0,0-1 0,-1 1 0,1-1 0,0 1 0,-1-1 0,1 1 0,0-1 0,0 1 0,0-1 0,0 0 0,0 1 0,-1-1 0,1 1 0,0-1 0,0 1 0,0-1 0,0 0 0,1 1 0,-1-1 0,0 1 0,0-1 0,0 0 0,2-3 0,-1 0 0,0 1 0,1-1 0,0 0 0,0 1 0,0-1 0,1 1 0,-1 0 0,1 0 0,2-3 0,-3 4 0,0 0 0,0 0 0,0 1 0,1-1 0,-1 0 0,0 1 0,1 0 0,-1 0 0,0-1 0,1 1 0,0 1 0,-1-1 0,1 0 0,-1 1 0,1-1 0,0 1 0,0 0 0,4 0 0,-4 0 0,0 1 0,0 0 0,0 0 0,0 1 0,-1-1 0,1 0 0,0 1 0,-1 0 0,0 0 0,1-1 0,-1 1 0,0 1 0,0-1 0,0 0 0,0 0 0,2 5 0,7 8-114,-10-11 41,1 0-1,1-1 0,-1 1 1,1-1-1,-1 1 1,1-1-1,0 0 0,0 0 1,0 0-1,1 0 1,-1-1-1,1 0 0,-1 1 1,1-1-1,0 0 1,4 1-1,3-1-6752</inkml:trace>
  <inkml:trace contextRef="#ctx0" brushRef="#br0" timeOffset="2728.95">2471 165 24575,'-2'10'0,"-1"0"0,1-1 0,-5 10 0,-1 4 0,3-6 0,2-6 0,0 0 0,-1-1 0,0 1 0,0-1 0,-1 0 0,-8 12 0,10-19 0,1-1 0,4-2 0,9-5 0,26-2 0,-28 6 0,1 0 0,-1-1 0,1 0 0,13-5 0,-21 6 0,0 0 0,0 0 0,0 0 0,0-1 0,0 1 0,0 0 0,-1-1 0,1 0 0,0 1 0,-1-1 0,1 0 0,-1 0 0,1 0 0,-1 0 0,0 0 0,0 0 0,0 0 0,0 0 0,0 0 0,0 0 0,-1-1 0,1 1 0,-1-3 0,1-13 0,-2 12 0,-1 11 0,-9 41 0,1 1 0,3-1 0,-1 77 0,5-81 0,-1-17-1365</inkml:trace>
  <inkml:trace contextRef="#ctx0" brushRef="#br0" timeOffset="4637.08">2830 442 24575,'0'-5'0,"1"0"0,0 0 0,0 1 0,1-1 0,0 0 0,-1 1 0,2-1 0,-1 1 0,0-1 0,1 1 0,0 0 0,0 0 0,6-6 0,-7 8 0,0 0 0,-1 1 0,1-1 0,0 1 0,0-1 0,0 1 0,1 0 0,-1 0 0,0 0 0,0 0 0,1 0 0,4-1 0,-5 2 0,-1 0 0,1 0 0,-1 0 0,1 0 0,0 1 0,-1-1 0,1 0 0,-1 1 0,1-1 0,-1 1 0,1-1 0,-1 1 0,1 0 0,-1 0 0,0 0 0,1 0 0,-1 0 0,0 0 0,0 0 0,0 0 0,2 2 0,1 2 0,-1 0 0,1 0 0,-1 0 0,0 0 0,-1 1 0,1-1 0,-1 1 0,0 0 0,-1-1 0,1 1 0,-1 0 0,0 0 0,0 0 0,-1 0 0,0 0 0,0 0 0,-1 0 0,1 0 0,-1 0 0,-2 7 0,-6-2 0,9-11 0,0 0 0,-1 0 0,1 0 0,0 0 0,0 0 0,-1 0 0,1 0 0,0 0 0,-1 0 0,1 0 0,0 0 0,0 0 0,-1-1 0,1 1 0,0 0 0,-1 0 0,1 0 0,0 0 0,0-1 0,0 1 0,-1 0 0,1 0 0,0 0 0,0-1 0,0 1 0,-1 0 0,1-1 0,-1-1 0,0 0 0,0-1 0,0 1 0,0 0 0,1-1 0,-1 1 0,0-1 0,1-3 0,0-1 0,0-1 0,1 1 0,0 0 0,0 0 0,1-1 0,0 1 0,0 0 0,1 0 0,6-12 0,-6 13 0,0 1 0,1 0 0,-1 0 0,1 0 0,0 1 0,0-1 0,0 1 0,0 0 0,1 0 0,0 0 0,0 1 0,8-5 0,-12 7 0,0 1 0,1-1 0,-1 1 0,0-1 0,0 1 0,1-1 0,-1 1 0,0 0 0,0 0 0,1 0 0,-1 0 0,0 0 0,1 0 0,-1 0 0,0 0 0,1 0 0,-1 1 0,0-1 0,0 0 0,1 1 0,-1-1 0,0 1 0,0 0 0,0-1 0,2 2 0,-2 0 0,1 0 0,0 0 0,0 0 0,-1 0 0,1 0 0,-1 1 0,0-1 0,0 1 0,0-1 0,0 1 0,1 4 0,0 1 0,0 1 0,-1-1 0,0 1 0,-1-1 0,0 1 0,0-1 0,-2 10 0,1-16 0,1 0 0,0-1 0,-1 1 0,0 0 0,1-1 0,-1 1 0,0 0 0,0-1 0,0 1 0,0-1 0,0 1 0,-2 1 0,3-3 0,-1 0 0,1 1 0,0-1 0,0 0 0,0 0 0,-1 0 0,1 0 0,0 0 0,0 0 0,0 0 0,-1 0 0,1 0 0,0 0 0,0 1 0,0-1 0,-1 0 0,1 0 0,0 0 0,0 0 0,-1 0 0,1-1 0,0 1 0,0 0 0,0 0 0,-1 0 0,1 0 0,0 0 0,0 0 0,0 0 0,-1 0 0,1 0 0,0-1 0,0 1 0,0 0 0,-5-15 0,5 6 0,0-1 0,1 0 0,0 0 0,1 1 0,0-1 0,1 1 0,0 0 0,0-1 0,1 1 0,0 0 0,1 1 0,0-1 0,0 1 0,1 0 0,0 0 0,0 1 0,13-12 0,-18 17 0,0 1 0,1 0 0,-1 0 0,0 0 0,1 0 0,-1 0 0,0 0 0,1 0 0,-1 1 0,1-1 0,-1 0 0,1 1 0,0-1 0,-1 1 0,1 0 0,-1-1 0,1 1 0,0 0 0,-1 0 0,1 0 0,0 0 0,-1 0 0,1 1 0,0-1 0,-1 0 0,1 1 0,-1-1 0,1 1 0,-1 0 0,1-1 0,-1 1 0,1 0 0,-1 0 0,1 0 0,-1 0 0,0 0 0,0 0 0,0 1 0,0-1 0,1 0 0,-1 0 0,-1 1 0,3 2 0,1 4 0,0 1 0,0 0 0,-1 0 0,0 0 0,-1 0 0,2 14 0,1 40 98,-5-46-586,1 0 1,4 22-1,-1-26-6338</inkml:trace>
  <inkml:trace contextRef="#ctx0" brushRef="#br0" timeOffset="5291.42">3434 398 24575,'0'-5'0,"-1"0"0,0 0 0,0 0 0,0 1 0,-1-1 0,1 0 0,-1 1 0,0-1 0,0 1 0,-1 0 0,0 0 0,1 0 0,-1 0 0,-4-4 0,5 6 0,1 1 0,0 0 0,0 0 0,0-1 0,-1 1 0,1 0 0,0 0 0,-1 0 0,1 1 0,-1-1 0,0 0 0,1 1 0,-1-1 0,1 0 0,-1 1 0,0 0 0,0-1 0,1 1 0,-1 0 0,0 0 0,1 0 0,-1 0 0,0 0 0,1 1 0,-1-1 0,0 0 0,0 1 0,1-1 0,-1 1 0,1 0 0,-1-1 0,1 1 0,-1 0 0,1 0 0,-1 0 0,1 0 0,0 0 0,-1 1 0,1-1 0,0 0 0,0 0 0,-2 3 0,1 0 0,0-1 0,-1 1 0,1 0 0,1-1 0,-1 1 0,0 0 0,1 0 0,0 0 0,0 1 0,0-1 0,1 0 0,-1 0 0,1 0 0,0 1 0,0-1 0,1 0 0,0 8 0,0-9 0,0 0 0,-1-1 0,1 1 0,0 0 0,1 0 0,-1 0 0,0-1 0,1 1 0,0 0 0,-1-1 0,1 1 0,0-1 0,0 0 0,0 0 0,1 0 0,-1 0 0,1 0 0,-1 0 0,1-1 0,-1 1 0,1-1 0,0 0 0,0 1 0,-1-1 0,6 1 0,-7-2 0,0 0 0,1 0 0,-1 0 0,0 0 0,1 0 0,-1 0 0,0-1 0,0 1 0,1 0 0,-1-1 0,0 1 0,0-1 0,0 1 0,1-1 0,-1 1 0,0-1 0,0 0 0,0 0 0,0 1 0,0-1 0,0 0 0,0 0 0,0 0 0,-1 0 0,1 0 0,0 0 0,-1-1 0,1 1 0,0 0 0,0-2 0,2-6 0,0 1 0,0-1 0,1-13 0,-1 9 0,-1 4 0,-1 3 0,1-1 0,-1 0 0,1 0 0,1 0 0,-1 1 0,1-1 0,0 1 0,1 0 0,-1 0 0,7-7 0,-9 12 0,-1 1 0,1-1 0,0 0 0,0 1 0,0-1 0,0 1 0,0-1 0,0 1 0,0 0 0,0-1 0,0 1 0,0 0 0,0 0 0,0-1 0,0 1 0,0 0 0,0 0 0,0 0 0,1 0 0,-1 1 0,0-1 0,0 0 0,0 0 0,0 1 0,0-1 0,0 0 0,0 1 0,0-1 0,0 1 0,-1 0 0,1-1 0,0 1 0,0-1 0,0 1 0,0 0 0,-1 0 0,1 0 0,0-1 0,0 3 0,3 2 0,1 1 0,-1 0 0,-1 0 0,5 9 0,-3-5 0,-1 0 0,0 0 0,-1 0 0,0 0 0,0 1 0,-2 0 0,1-1 0,0 16 0,-3-24 0,1-3 0,0-11 0,2-19 0,1 18 0,1 0 0,1 0 0,6-15 0,-9 24 0,0 0 0,0 0 0,0 0 0,1 0 0,-1 0 0,1 1 0,0-1 0,0 1 0,0 0 0,1 0 0,-1 0 0,1 0 0,5-3 0,-8 6 0,0 0 0,0-1 0,0 1 0,0 0 0,0 0 0,0-1 0,0 1 0,0 0 0,0 0 0,0 0 0,0 0 0,0 0 0,0 1 0,0-1 0,0 0 0,-1 0 0,1 1 0,0-1 0,0 0 0,0 1 0,0-1 0,1 2 0,1 0 0,-1-1 0,0 1 0,-1 0 0,1 0 0,0 1 0,-1-1 0,1 0 0,1 4 0,1 3 0,0 0 0,0 1 0,3 13 0,-4-6-341,0 0 0,0 1-1,-1 24 1,-2-31-6485</inkml:trace>
  <inkml:trace contextRef="#ctx0" brushRef="#br0" timeOffset="5543.67">3856 108 24575,'0'2'0,"0"4"0,-1 7 0,0 7 0,-1 6 0,1 8 0,0 7 0,1 3 0,0-1 0,0-2 0,0-6 0,0-6 0,0-9 0,-3-12 0</inkml:trace>
  <inkml:trace contextRef="#ctx0" brushRef="#br0" timeOffset="6139.9">3768 197 24575,'0'0'0,"0"1"0,1-1 0,-1 1 0,0-1 0,0 1 0,1-1 0,-1 1 0,0-1 0,1 0 0,-1 1 0,1-1 0,-1 1 0,0-1 0,1 0 0,-1 1 0,1-1 0,-1 0 0,1 1 0,-1-1 0,1 0 0,-1 0 0,1 0 0,0 0 0,-1 1 0,1-1 0,-1 0 0,1 0 0,0 0 0,21 2 0,-19-2 0,9 0 0,0 0 0,0-1 0,0 0 0,0-1 0,0 0 0,0-1 0,19-7 0,-27 8 0,1 0 0,-1 0 0,1 0 0,-1-1 0,0 0 0,0 1 0,0-2 0,0 1 0,0 0 0,-1-1 0,0 0 0,0 0 0,0 0 0,0 0 0,0 0 0,-1 0 0,0-1 0,0 0 0,0 1 0,0-1 0,1-6 0,-1-2 0,0-1 0,-1 1 0,0-1 0,-1 0 0,-2-16 0,-1 23 0,0 11 0,-1 14 0,-8 65 0,4 0 0,4 123 0,2-63 0,-2-107 0,1-50 0,0-11 0,4 11 0,0-1 0,1 1 0,1 0 0,0 0 0,1 0 0,0 0 0,1 1 0,1 0 0,0 0 0,16-25 0,-21 36 0,0 1 0,1-1 0,-1 0 0,1 0 0,-1 1 0,1-1 0,-1 1 0,1-1 0,0 1 0,0 0 0,0 0 0,0 0 0,0 0 0,0 0 0,0 0 0,0 0 0,3 0 0,-4 1 0,1 0 0,-1 0 0,1 0 0,0 1 0,-1-1 0,1 1 0,0-1 0,-1 1 0,1-1 0,-1 1 0,1 0 0,-1 0 0,0-1 0,1 1 0,-1 0 0,0 0 0,1 1 0,-1-1 0,0 0 0,0 0 0,0 1 0,0-1 0,1 2 0,3 6 0,-1 1 0,1-1 0,-2 1 0,1-1 0,-1 1 0,-1 0 0,0 0 0,0 1 0,-1-1 0,0 15 0,2 16 0,-3-40 4,0 0-1,0 0 0,0-1 1,0 1-1,0 0 0,1 0 1,-1-1-1,0 1 1,0 0-1,0 0 0,1-1 1,-1 1-1,0 0 0,1-1 1,-1 1-1,0 0 1,1-1-1,-1 1 0,1-1 1,-1 1-1,1-1 0,-1 1 1,1-1-1,0 1 1,-1-1-1,1 1 0,-1-1 1,1 0-1,0 1 0,-1-1 1,1 0-1,0 0 0,1 1 1,-1-2-91,1 1 0,-1 0 0,0-1 0,1 1 0,-1-1 0,0 1-1,1-1 1,-1 0 0,0 1 0,0-1 0,1 0 0,-1 0 0,0 0 0,0 0 0,0 0 0,1-1 0,9-13-6739</inkml:trace>
  <inkml:trace contextRef="#ctx0" brushRef="#br0" timeOffset="6444.89">4291 348 24575,'0'-1'0,"0"0"0,0 0 0,0 1 0,0-1 0,0 0 0,0 0 0,0 1 0,-1-1 0,1 0 0,0 0 0,0 1 0,-1-1 0,1 0 0,0 1 0,-1-1 0,1 1 0,-1-1 0,1 0 0,-1 1 0,1-1 0,-1 1 0,1-1 0,-1 1 0,1-1 0,-1 1 0,0 0 0,1-1 0,-1 1 0,0 0 0,-1-1 0,1 1 0,-1-1 0,0 1 0,1 0 0,-1 0 0,0 0 0,0 1 0,1-1 0,-1 0 0,0 1 0,1-1 0,-1 1 0,1-1 0,-4 2 0,4-1 0,-1-1 0,1 1 0,0 0 0,-1 0 0,1-1 0,0 1 0,-1 0 0,1 0 0,0 0 0,0 0 0,0 0 0,0 1 0,0-1 0,0 0 0,0 0 0,0 1 0,1-1 0,-1 1 0,0-1 0,1 0 0,-1 1 0,1-1 0,0 1 0,-1-1 0,1 1 0,0 0 0,0-1 0,0 1 0,0-1 0,0 1 0,0-1 0,0 1 0,1-1 0,-1 1 0,1-1 0,0 3 0,2 0 0,1 1 0,0-1 0,-1 0 0,2 0 0,-1-1 0,0 1 0,1-1 0,-1 0 0,1 0 0,6 2 0,26 20 0,-35-23 0,0 0 0,0 0 0,0 0 0,0 0 0,0 0 0,-1 0 0,1 1 0,-1-1 0,0 1 0,0-1 0,0 1 0,0 0 0,1 4 0,-2-6 0,0 0 0,1 1 0,-1-1 0,0 0 0,0 0 0,0 1 0,-1-1 0,1 0 0,0 0 0,0 0 0,-1 1 0,1-1 0,-1 0 0,1 0 0,-1 0 0,1 0 0,-1 0 0,1 0 0,-1 0 0,0 0 0,-1 2 0,0-2 0,-1 1 0,1 0 0,0-1 0,-1 1 0,0-1 0,1 0 0,-1 0 0,1 0 0,-4 1 0,-3 0 0,1-1 0,-1 0 0,0 0 0,1 0 0,-13-2 0,5-1-1365,2-2-5461</inkml:trace>
  <inkml:trace contextRef="#ctx0" brushRef="#br0" timeOffset="7021.83">2048 1047 24575,'1'-1'0,"-1"1"0,1-1 0,-1 1 0,1 0 0,0-1 0,-1 1 0,1-1 0,-1 1 0,1 0 0,0 0 0,-1-1 0,1 1 0,0 0 0,-1 0 0,1 0 0,0 0 0,-1-1 0,1 1 0,0 0 0,1 1 0,19-2 0,-19 1 0,114-3 0,144-5 0,1114-67-804,-1235 68 784,-111 6 20,22-2 0,67-10 0,-95 7 122,-22 6-113,0 0 0,0 0 0,0 0 0,-1 0 0,1 0 0,0-1 0,0 1 0,0 0 0,0 0 0,0 0 0,0 0 0,0 0 0,0 0 0,0 0 0,-1 0 0,1 0-1,0-1 1,0 1 0,0 0 0,0 0 0,0 0 0,0 0 0,0 0 0,0 0 0,0 0 0,0-1 0,0 1 0,0 0 0,0 0 0,0 0 0,0 0 0,0 0 0,0 0 0,0-1 0,0 1-1,0 0 1,0 0 0,0 0 0,0 0 0,0 0 0,1 0 0,-1 0 0,0-1 0,0 1 0,0 0 0,0 0 0,0 0 0,0 0 0,0 0 0,0 0 0,0 0 0,0 0 0,1 0 0,-1 0-1,0 0 1,0 0 0,0-1 0,0 1 0,0 0 0,0 0 0,1 0 0,-12-2-1303,-9 0-5456</inkml:trace>
  <inkml:trace contextRef="#ctx0" brushRef="#br0" timeOffset="7430.81">2156 1059 24575,'-29'8'-11120,"-1"0"7927,-43 12 9548,44-9-6613,23-7 1261,10-2-621,15-2 796,90-11 3977,57-10-4432,28-4-948,1171-69-1717,-713 58 1884,-642 36 58,19-2 0,47-8 0,-50 0 84,-25 9-77,0 1 0,0-1 1,-1 0-1,1 1 0,0-1 0,-1 0 0,1 1 0,-1-1 0,1 0 0,-1 0 0,1 1 0,-1-1 0,1 0 0,-1 0 0,0 0 0,0 0 0,1 0 0,-1 0 0,0 1 0,0-1 0,0 0 0,0 0 0,0 0 1,0 0-1,0-1 0,-3-10-6466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F701F-0A62-495E-8844-DBE1AA8A6E80}">
  <dimension ref="A1"/>
  <sheetViews>
    <sheetView zoomScale="108" zoomScaleNormal="108" workbookViewId="0">
      <selection activeCell="F324" sqref="F324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8993C-C0EE-4B63-9227-5772AFA23683}">
  <dimension ref="E2:J21"/>
  <sheetViews>
    <sheetView showGridLines="0" topLeftCell="A3" zoomScale="108" zoomScaleNormal="108" workbookViewId="0">
      <selection activeCell="L21" sqref="L21"/>
    </sheetView>
  </sheetViews>
  <sheetFormatPr defaultRowHeight="14.5" x14ac:dyDescent="0.35"/>
  <cols>
    <col min="5" max="5" width="25.54296875" bestFit="1" customWidth="1"/>
    <col min="6" max="6" width="11.7265625" bestFit="1" customWidth="1"/>
    <col min="7" max="7" width="18.36328125" bestFit="1" customWidth="1"/>
    <col min="8" max="8" width="15" bestFit="1" customWidth="1"/>
    <col min="9" max="9" width="9.81640625" bestFit="1" customWidth="1"/>
    <col min="10" max="10" width="11.6328125" bestFit="1" customWidth="1"/>
  </cols>
  <sheetData>
    <row r="2" spans="5:10" ht="15" thickBot="1" x14ac:dyDescent="0.4"/>
    <row r="3" spans="5:10" ht="21.5" thickBot="1" x14ac:dyDescent="0.4">
      <c r="E3" s="1" t="s">
        <v>0</v>
      </c>
      <c r="F3" s="1" t="s">
        <v>1</v>
      </c>
      <c r="G3" s="1" t="s">
        <v>2</v>
      </c>
      <c r="H3" s="1" t="s">
        <v>5</v>
      </c>
      <c r="I3" s="1" t="s">
        <v>6</v>
      </c>
      <c r="J3" s="1" t="s">
        <v>7</v>
      </c>
    </row>
    <row r="4" spans="5:10" ht="15.5" thickTop="1" thickBot="1" x14ac:dyDescent="0.4">
      <c r="E4" s="3" t="s">
        <v>157</v>
      </c>
      <c r="F4" s="3" t="s">
        <v>158</v>
      </c>
      <c r="G4" s="3" t="s">
        <v>159</v>
      </c>
      <c r="H4" s="3" t="s">
        <v>105</v>
      </c>
      <c r="I4" s="3" t="s">
        <v>45</v>
      </c>
      <c r="J4" s="3">
        <v>17</v>
      </c>
    </row>
    <row r="5" spans="5:10" ht="15.5" thickTop="1" thickBot="1" x14ac:dyDescent="0.4">
      <c r="E5" s="3" t="s">
        <v>160</v>
      </c>
      <c r="F5" s="3" t="s">
        <v>158</v>
      </c>
      <c r="G5" s="3" t="s">
        <v>159</v>
      </c>
      <c r="H5" s="3" t="s">
        <v>108</v>
      </c>
      <c r="I5" s="3" t="s">
        <v>45</v>
      </c>
      <c r="J5" s="3">
        <v>18</v>
      </c>
    </row>
    <row r="6" spans="5:10" ht="15.5" thickTop="1" thickBot="1" x14ac:dyDescent="0.4">
      <c r="E6" s="34" t="s">
        <v>161</v>
      </c>
      <c r="F6" s="3" t="s">
        <v>158</v>
      </c>
      <c r="G6" s="3" t="s">
        <v>159</v>
      </c>
      <c r="H6" s="3" t="s">
        <v>111</v>
      </c>
      <c r="I6" s="3" t="s">
        <v>45</v>
      </c>
      <c r="J6" s="3">
        <v>20</v>
      </c>
    </row>
    <row r="7" spans="5:10" ht="15.5" thickTop="1" thickBot="1" x14ac:dyDescent="0.4">
      <c r="E7" s="3" t="s">
        <v>162</v>
      </c>
      <c r="F7" s="3" t="s">
        <v>158</v>
      </c>
      <c r="G7" s="3" t="s">
        <v>159</v>
      </c>
      <c r="H7" s="3" t="s">
        <v>24</v>
      </c>
      <c r="I7" s="3" t="s">
        <v>45</v>
      </c>
      <c r="J7" s="3">
        <v>17</v>
      </c>
    </row>
    <row r="8" spans="5:10" ht="15.5" thickTop="1" thickBot="1" x14ac:dyDescent="0.4">
      <c r="E8" s="35" t="s">
        <v>164</v>
      </c>
      <c r="F8" s="3" t="s">
        <v>158</v>
      </c>
      <c r="G8" s="3" t="s">
        <v>159</v>
      </c>
      <c r="H8" s="3" t="s">
        <v>58</v>
      </c>
      <c r="I8" s="3" t="s">
        <v>15</v>
      </c>
      <c r="J8" s="3">
        <v>14</v>
      </c>
    </row>
    <row r="9" spans="5:10" ht="15.5" thickTop="1" thickBot="1" x14ac:dyDescent="0.4">
      <c r="E9" s="3" t="s">
        <v>165</v>
      </c>
      <c r="F9" s="3" t="s">
        <v>158</v>
      </c>
      <c r="G9" s="3" t="s">
        <v>159</v>
      </c>
      <c r="H9" s="3" t="s">
        <v>90</v>
      </c>
      <c r="I9" s="3" t="s">
        <v>15</v>
      </c>
      <c r="J9" s="3">
        <v>20</v>
      </c>
    </row>
    <row r="10" spans="5:10" ht="15.5" thickTop="1" thickBot="1" x14ac:dyDescent="0.4">
      <c r="E10" s="3" t="s">
        <v>37</v>
      </c>
      <c r="F10" s="3" t="s">
        <v>30</v>
      </c>
      <c r="G10" s="3" t="s">
        <v>31</v>
      </c>
      <c r="H10" s="3" t="s">
        <v>39</v>
      </c>
      <c r="I10" s="3" t="s">
        <v>15</v>
      </c>
      <c r="J10" s="3">
        <v>55</v>
      </c>
    </row>
    <row r="11" spans="5:10" ht="15.5" thickTop="1" thickBot="1" x14ac:dyDescent="0.4">
      <c r="E11" s="3" t="s">
        <v>177</v>
      </c>
      <c r="F11" s="3" t="s">
        <v>158</v>
      </c>
      <c r="G11" s="3" t="s">
        <v>178</v>
      </c>
      <c r="H11" s="3" t="s">
        <v>39</v>
      </c>
      <c r="I11" s="3" t="s">
        <v>45</v>
      </c>
      <c r="J11" s="3">
        <v>17</v>
      </c>
    </row>
    <row r="12" spans="5:10" ht="15.5" thickTop="1" thickBot="1" x14ac:dyDescent="0.4">
      <c r="E12" s="3" t="s">
        <v>179</v>
      </c>
      <c r="F12" s="3" t="s">
        <v>158</v>
      </c>
      <c r="G12" s="3" t="s">
        <v>178</v>
      </c>
      <c r="H12" s="3" t="s">
        <v>50</v>
      </c>
      <c r="I12" s="3" t="s">
        <v>45</v>
      </c>
      <c r="J12" s="3">
        <v>20</v>
      </c>
    </row>
    <row r="13" spans="5:10" ht="15.5" thickTop="1" thickBot="1" x14ac:dyDescent="0.4">
      <c r="E13" s="3" t="s">
        <v>180</v>
      </c>
      <c r="F13" s="3" t="s">
        <v>158</v>
      </c>
      <c r="G13" s="3" t="s">
        <v>178</v>
      </c>
      <c r="H13" s="3" t="s">
        <v>50</v>
      </c>
      <c r="I13" s="3" t="s">
        <v>45</v>
      </c>
      <c r="J13" s="3">
        <v>13</v>
      </c>
    </row>
    <row r="14" spans="5:10" ht="15.5" thickTop="1" thickBot="1" x14ac:dyDescent="0.4">
      <c r="E14" s="35" t="s">
        <v>182</v>
      </c>
      <c r="F14" s="3" t="s">
        <v>158</v>
      </c>
      <c r="G14" s="3" t="s">
        <v>178</v>
      </c>
      <c r="H14" s="3" t="s">
        <v>58</v>
      </c>
      <c r="I14" s="3" t="s">
        <v>45</v>
      </c>
      <c r="J14" s="3">
        <v>12</v>
      </c>
    </row>
    <row r="15" spans="5:10" ht="15.5" thickTop="1" thickBot="1" x14ac:dyDescent="0.4">
      <c r="E15" s="3" t="s">
        <v>183</v>
      </c>
      <c r="F15" s="3" t="s">
        <v>158</v>
      </c>
      <c r="G15" s="3" t="s">
        <v>178</v>
      </c>
      <c r="H15" s="3" t="s">
        <v>20</v>
      </c>
      <c r="I15" s="3" t="s">
        <v>45</v>
      </c>
      <c r="J15" s="3">
        <v>12</v>
      </c>
    </row>
    <row r="16" spans="5:10" ht="15.5" thickTop="1" thickBot="1" x14ac:dyDescent="0.4">
      <c r="E16" s="35" t="s">
        <v>53</v>
      </c>
      <c r="F16" s="3" t="s">
        <v>11</v>
      </c>
      <c r="G16" s="3" t="s">
        <v>12</v>
      </c>
      <c r="H16" s="3" t="s">
        <v>20</v>
      </c>
      <c r="I16" s="3" t="s">
        <v>45</v>
      </c>
      <c r="J16" s="3">
        <v>29</v>
      </c>
    </row>
    <row r="17" spans="5:10" ht="15.5" thickTop="1" thickBot="1" x14ac:dyDescent="0.4">
      <c r="E17" s="3" t="s">
        <v>184</v>
      </c>
      <c r="F17" s="3" t="s">
        <v>158</v>
      </c>
      <c r="G17" s="3" t="s">
        <v>178</v>
      </c>
      <c r="H17" s="3" t="s">
        <v>64</v>
      </c>
      <c r="I17" s="3" t="s">
        <v>45</v>
      </c>
      <c r="J17" s="3">
        <v>12</v>
      </c>
    </row>
    <row r="18" spans="5:10" ht="15.5" thickTop="1" thickBot="1" x14ac:dyDescent="0.4">
      <c r="E18" s="3" t="s">
        <v>185</v>
      </c>
      <c r="F18" s="3" t="s">
        <v>158</v>
      </c>
      <c r="G18" s="3" t="s">
        <v>178</v>
      </c>
      <c r="H18" s="3" t="s">
        <v>58</v>
      </c>
      <c r="I18" s="3" t="s">
        <v>15</v>
      </c>
      <c r="J18" s="3">
        <v>20</v>
      </c>
    </row>
    <row r="19" spans="5:10" ht="15.5" thickTop="1" thickBot="1" x14ac:dyDescent="0.4">
      <c r="E19" s="3" t="s">
        <v>186</v>
      </c>
      <c r="F19" s="3" t="s">
        <v>158</v>
      </c>
      <c r="G19" s="3" t="s">
        <v>178</v>
      </c>
      <c r="H19" s="3" t="s">
        <v>69</v>
      </c>
      <c r="I19" s="3" t="s">
        <v>15</v>
      </c>
      <c r="J19" s="3">
        <v>17</v>
      </c>
    </row>
    <row r="20" spans="5:10" ht="15.5" thickTop="1" thickBot="1" x14ac:dyDescent="0.4">
      <c r="E20" s="3" t="s">
        <v>187</v>
      </c>
      <c r="F20" s="3" t="s">
        <v>158</v>
      </c>
      <c r="G20" s="3" t="s">
        <v>178</v>
      </c>
      <c r="H20" s="3" t="s">
        <v>72</v>
      </c>
      <c r="I20" s="3" t="s">
        <v>15</v>
      </c>
      <c r="J20" s="3">
        <v>20</v>
      </c>
    </row>
    <row r="21" spans="5:10" ht="15" thickTop="1" x14ac:dyDescent="0.35">
      <c r="J21" s="55">
        <f>SUBTOTAL(9,J4:J20)</f>
        <v>333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495BD-A983-463E-8FA6-694B6519BEBF}">
  <dimension ref="A1:N325"/>
  <sheetViews>
    <sheetView showGridLines="0" zoomScale="108" zoomScaleNormal="108" workbookViewId="0">
      <selection activeCell="E11" sqref="E11"/>
    </sheetView>
  </sheetViews>
  <sheetFormatPr defaultRowHeight="14.5" x14ac:dyDescent="0.35"/>
  <cols>
    <col min="1" max="1" width="32.81640625" bestFit="1" customWidth="1"/>
    <col min="2" max="2" width="23.6328125" customWidth="1"/>
    <col min="3" max="3" width="15.453125" customWidth="1"/>
    <col min="4" max="4" width="7.81640625" bestFit="1" customWidth="1"/>
    <col min="5" max="5" width="15.54296875" customWidth="1"/>
    <col min="6" max="6" width="10.54296875" customWidth="1"/>
    <col min="7" max="7" width="12.08984375" customWidth="1"/>
    <col min="8" max="8" width="10.453125" customWidth="1"/>
    <col min="9" max="9" width="8.1796875" bestFit="1" customWidth="1"/>
    <col min="10" max="10" width="12.36328125" bestFit="1" customWidth="1"/>
    <col min="11" max="11" width="9.453125" bestFit="1" customWidth="1"/>
    <col min="12" max="12" width="11.81640625" bestFit="1" customWidth="1"/>
    <col min="13" max="13" width="11.54296875" bestFit="1" customWidth="1"/>
    <col min="14" max="14" width="8.6328125" bestFit="1" customWidth="1"/>
  </cols>
  <sheetData>
    <row r="1" spans="1:14" ht="18.5" x14ac:dyDescent="0.35">
      <c r="A1" s="27" t="s">
        <v>434</v>
      </c>
      <c r="B1" s="68" t="s">
        <v>418</v>
      </c>
      <c r="C1" s="68" t="s">
        <v>419</v>
      </c>
      <c r="D1" s="68" t="s">
        <v>420</v>
      </c>
      <c r="E1" s="68" t="s">
        <v>421</v>
      </c>
      <c r="F1" s="68" t="s">
        <v>422</v>
      </c>
      <c r="G1" s="68" t="s">
        <v>423</v>
      </c>
      <c r="H1" s="68" t="s">
        <v>424</v>
      </c>
      <c r="I1" s="68" t="s">
        <v>425</v>
      </c>
      <c r="J1" s="68" t="s">
        <v>426</v>
      </c>
      <c r="K1" s="68" t="s">
        <v>427</v>
      </c>
      <c r="L1" s="68" t="s">
        <v>428</v>
      </c>
      <c r="M1" s="68" t="s">
        <v>429</v>
      </c>
      <c r="N1" s="31" t="s">
        <v>435</v>
      </c>
    </row>
    <row r="2" spans="1:14" ht="18.5" x14ac:dyDescent="0.35">
      <c r="A2" s="69" t="s">
        <v>10</v>
      </c>
      <c r="B2" s="67">
        <f>SUMIFS('actual (2)'!$L$2:$L$993,'actual (2)'!$C$2:$C$993,Sumifs!$A$2:$A$325,'actual (2)'!$B$2:$B$993,Sumifs!$B$1:$M$1)</f>
        <v>0</v>
      </c>
      <c r="C2" s="67">
        <f>SUMIFS('actual (2)'!$L$2:$L$993,'actual (2)'!$C$2:$C$993,Sumifs!$A$2:$A$325,'actual (2)'!$B$2:$B$993,Sumifs!$B$1:$M$1)</f>
        <v>0</v>
      </c>
      <c r="D2" s="67">
        <f>SUMIFS('actual (2)'!$L$2:$L$993,'actual (2)'!$C$2:$C$993,Sumifs!$A$2:$A$325,'actual (2)'!$B$2:$B$993,Sumifs!$B$1:$M$1)</f>
        <v>0</v>
      </c>
      <c r="E2" s="67">
        <f>SUMIFS('actual (2)'!$L$2:$L$993,'actual (2)'!$C$2:$C$993,Sumifs!$A$2:$A$325,'actual (2)'!$B$2:$B$993,Sumifs!$B$1:$M$1)</f>
        <v>88580</v>
      </c>
      <c r="F2" s="67">
        <f>SUMIFS('actual (2)'!$L$2:$L$993,'actual (2)'!$C$2:$C$993,Sumifs!$A$2:$A$325,'actual (2)'!$B$2:$B$993,Sumifs!$B$1:$M$1)</f>
        <v>0</v>
      </c>
      <c r="G2" s="67">
        <f>SUMIFS('actual (2)'!$L$2:$L$993,'actual (2)'!$C$2:$C$993,Sumifs!$A$2:$A$325,'actual (2)'!$B$2:$B$993,Sumifs!$B$1:$M$1)</f>
        <v>0</v>
      </c>
      <c r="H2" s="67">
        <f>SUMIFS('actual (2)'!$L$2:$L$993,'actual (2)'!$C$2:$C$993,Sumifs!$A$2:$A$325,'actual (2)'!$B$2:$B$993,Sumifs!$B$1:$M$1)</f>
        <v>0</v>
      </c>
      <c r="I2" s="67">
        <f>SUMIFS('actual (2)'!$L$2:$L$993,'actual (2)'!$C$2:$C$993,Sumifs!$A$2:$A$325,'actual (2)'!$B$2:$B$993,Sumifs!$B$1:$M$1)</f>
        <v>0</v>
      </c>
      <c r="J2" s="67">
        <f>SUMIFS('actual (2)'!$L$2:$L$993,'actual (2)'!$C$2:$C$993,Sumifs!$A$2:$A$325,'actual (2)'!$B$2:$B$993,Sumifs!$B$1:$M$1)</f>
        <v>0</v>
      </c>
      <c r="K2" s="67">
        <f>SUMIFS('actual (2)'!$L$2:$L$993,'actual (2)'!$C$2:$C$993,Sumifs!$A$2:$A$325,'actual (2)'!$B$2:$B$993,Sumifs!$B$1:$M$1)</f>
        <v>0</v>
      </c>
      <c r="L2" s="67">
        <f>SUMIFS('actual (2)'!$L$2:$L$993,'actual (2)'!$C$2:$C$993,Sumifs!$A$2:$A$325,'actual (2)'!$B$2:$B$993,Sumifs!$B$1:$M$1)</f>
        <v>0</v>
      </c>
      <c r="M2" s="67">
        <f>SUMIFS('actual (2)'!$L$2:$L$993,'actual (2)'!$C$2:$C$993,Sumifs!$A$2:$A$325,'actual (2)'!$B$2:$B$993,Sumifs!$B$1:$M$1)</f>
        <v>0</v>
      </c>
      <c r="N2" s="70">
        <f>SUM(B2:M2)</f>
        <v>88580</v>
      </c>
    </row>
    <row r="3" spans="1:14" ht="18.5" x14ac:dyDescent="0.35">
      <c r="A3" s="69" t="s">
        <v>16</v>
      </c>
      <c r="B3" s="67">
        <f>SUMIFS('actual (2)'!$L$2:$L$993,'actual (2)'!$C$2:$C$993,Sumifs!$A$2:$A$325,'actual (2)'!$B$2:$B$993,Sumifs!$B$1:$M$1)</f>
        <v>0</v>
      </c>
      <c r="C3" s="67">
        <f>SUMIFS('actual (2)'!$L$2:$L$993,'actual (2)'!$C$2:$C$993,Sumifs!$A$2:$A$325,'actual (2)'!$B$2:$B$993,Sumifs!$B$1:$M$1)</f>
        <v>0</v>
      </c>
      <c r="D3" s="67">
        <f>SUMIFS('actual (2)'!$L$2:$L$993,'actual (2)'!$C$2:$C$993,Sumifs!$A$2:$A$325,'actual (2)'!$B$2:$B$993,Sumifs!$B$1:$M$1)</f>
        <v>0</v>
      </c>
      <c r="E3" s="67">
        <f>SUMIFS('actual (2)'!$L$2:$L$993,'actual (2)'!$C$2:$C$993,Sumifs!$A$2:$A$325,'actual (2)'!$B$2:$B$993,Sumifs!$B$1:$M$1)</f>
        <v>106405</v>
      </c>
      <c r="F3" s="67">
        <f>SUMIFS('actual (2)'!$L$2:$L$993,'actual (2)'!$C$2:$C$993,Sumifs!$A$2:$A$325,'actual (2)'!$B$2:$B$993,Sumifs!$B$1:$M$1)</f>
        <v>0</v>
      </c>
      <c r="G3" s="67">
        <f>SUMIFS('actual (2)'!$L$2:$L$993,'actual (2)'!$C$2:$C$993,Sumifs!$A$2:$A$325,'actual (2)'!$B$2:$B$993,Sumifs!$B$1:$M$1)</f>
        <v>0</v>
      </c>
      <c r="H3" s="67">
        <f>SUMIFS('actual (2)'!$L$2:$L$993,'actual (2)'!$C$2:$C$993,Sumifs!$A$2:$A$325,'actual (2)'!$B$2:$B$993,Sumifs!$B$1:$M$1)</f>
        <v>0</v>
      </c>
      <c r="I3" s="67">
        <f>SUMIFS('actual (2)'!$L$2:$L$993,'actual (2)'!$C$2:$C$993,Sumifs!$A$2:$A$325,'actual (2)'!$B$2:$B$993,Sumifs!$B$1:$M$1)</f>
        <v>0</v>
      </c>
      <c r="J3" s="67">
        <f>SUMIFS('actual (2)'!$L$2:$L$993,'actual (2)'!$C$2:$C$993,Sumifs!$A$2:$A$325,'actual (2)'!$B$2:$B$993,Sumifs!$B$1:$M$1)</f>
        <v>0</v>
      </c>
      <c r="K3" s="67">
        <f>SUMIFS('actual (2)'!$L$2:$L$993,'actual (2)'!$C$2:$C$993,Sumifs!$A$2:$A$325,'actual (2)'!$B$2:$B$993,Sumifs!$B$1:$M$1)</f>
        <v>0</v>
      </c>
      <c r="L3" s="67">
        <f>SUMIFS('actual (2)'!$L$2:$L$993,'actual (2)'!$C$2:$C$993,Sumifs!$A$2:$A$325,'actual (2)'!$B$2:$B$993,Sumifs!$B$1:$M$1)</f>
        <v>0</v>
      </c>
      <c r="M3" s="67">
        <f>SUMIFS('actual (2)'!$L$2:$L$993,'actual (2)'!$C$2:$C$993,Sumifs!$A$2:$A$325,'actual (2)'!$B$2:$B$993,Sumifs!$B$1:$M$1)</f>
        <v>0</v>
      </c>
      <c r="N3" s="70">
        <f t="shared" ref="N3:N66" si="0">SUM(B3:M3)</f>
        <v>106405</v>
      </c>
    </row>
    <row r="4" spans="1:14" ht="18.5" x14ac:dyDescent="0.35">
      <c r="A4" s="69" t="s">
        <v>21</v>
      </c>
      <c r="B4" s="67">
        <f>SUMIFS('actual (2)'!$L$2:$L$993,'actual (2)'!$C$2:$C$993,Sumifs!$A$2:$A$325,'actual (2)'!$B$2:$B$993,Sumifs!$B$1:$M$1)</f>
        <v>0</v>
      </c>
      <c r="C4" s="67">
        <f>SUMIFS('actual (2)'!$L$2:$L$993,'actual (2)'!$C$2:$C$993,Sumifs!$A$2:$A$325,'actual (2)'!$B$2:$B$993,Sumifs!$B$1:$M$1)</f>
        <v>0</v>
      </c>
      <c r="D4" s="67">
        <f>SUMIFS('actual (2)'!$L$2:$L$993,'actual (2)'!$C$2:$C$993,Sumifs!$A$2:$A$325,'actual (2)'!$B$2:$B$993,Sumifs!$B$1:$M$1)</f>
        <v>0</v>
      </c>
      <c r="E4" s="67">
        <f>SUMIFS('actual (2)'!$L$2:$L$993,'actual (2)'!$C$2:$C$993,Sumifs!$A$2:$A$325,'actual (2)'!$B$2:$B$993,Sumifs!$B$1:$M$1)</f>
        <v>71031</v>
      </c>
      <c r="F4" s="67">
        <f>SUMIFS('actual (2)'!$L$2:$L$993,'actual (2)'!$C$2:$C$993,Sumifs!$A$2:$A$325,'actual (2)'!$B$2:$B$993,Sumifs!$B$1:$M$1)</f>
        <v>0</v>
      </c>
      <c r="G4" s="67">
        <f>SUMIFS('actual (2)'!$L$2:$L$993,'actual (2)'!$C$2:$C$993,Sumifs!$A$2:$A$325,'actual (2)'!$B$2:$B$993,Sumifs!$B$1:$M$1)</f>
        <v>0</v>
      </c>
      <c r="H4" s="67">
        <f>SUMIFS('actual (2)'!$L$2:$L$993,'actual (2)'!$C$2:$C$993,Sumifs!$A$2:$A$325,'actual (2)'!$B$2:$B$993,Sumifs!$B$1:$M$1)</f>
        <v>0</v>
      </c>
      <c r="I4" s="67">
        <f>SUMIFS('actual (2)'!$L$2:$L$993,'actual (2)'!$C$2:$C$993,Sumifs!$A$2:$A$325,'actual (2)'!$B$2:$B$993,Sumifs!$B$1:$M$1)</f>
        <v>0</v>
      </c>
      <c r="J4" s="67">
        <f>SUMIFS('actual (2)'!$L$2:$L$993,'actual (2)'!$C$2:$C$993,Sumifs!$A$2:$A$325,'actual (2)'!$B$2:$B$993,Sumifs!$B$1:$M$1)</f>
        <v>0</v>
      </c>
      <c r="K4" s="67">
        <f>SUMIFS('actual (2)'!$L$2:$L$993,'actual (2)'!$C$2:$C$993,Sumifs!$A$2:$A$325,'actual (2)'!$B$2:$B$993,Sumifs!$B$1:$M$1)</f>
        <v>0</v>
      </c>
      <c r="L4" s="67">
        <f>SUMIFS('actual (2)'!$L$2:$L$993,'actual (2)'!$C$2:$C$993,Sumifs!$A$2:$A$325,'actual (2)'!$B$2:$B$993,Sumifs!$B$1:$M$1)</f>
        <v>0</v>
      </c>
      <c r="M4" s="67">
        <f>SUMIFS('actual (2)'!$L$2:$L$993,'actual (2)'!$C$2:$C$993,Sumifs!$A$2:$A$325,'actual (2)'!$B$2:$B$993,Sumifs!$B$1:$M$1)</f>
        <v>0</v>
      </c>
      <c r="N4" s="70">
        <f t="shared" si="0"/>
        <v>71031</v>
      </c>
    </row>
    <row r="5" spans="1:14" ht="18.5" x14ac:dyDescent="0.35">
      <c r="A5" s="69" t="s">
        <v>25</v>
      </c>
      <c r="B5" s="67">
        <f>SUMIFS('actual (2)'!$L$2:$L$993,'actual (2)'!$C$2:$C$993,Sumifs!$A$2:$A$325,'actual (2)'!$B$2:$B$993,Sumifs!$B$1:$M$1)</f>
        <v>0</v>
      </c>
      <c r="C5" s="67">
        <f>SUMIFS('actual (2)'!$L$2:$L$993,'actual (2)'!$C$2:$C$993,Sumifs!$A$2:$A$325,'actual (2)'!$B$2:$B$993,Sumifs!$B$1:$M$1)</f>
        <v>0</v>
      </c>
      <c r="D5" s="67">
        <f>SUMIFS('actual (2)'!$L$2:$L$993,'actual (2)'!$C$2:$C$993,Sumifs!$A$2:$A$325,'actual (2)'!$B$2:$B$993,Sumifs!$B$1:$M$1)</f>
        <v>0</v>
      </c>
      <c r="E5" s="67">
        <f>SUMIFS('actual (2)'!$L$2:$L$993,'actual (2)'!$C$2:$C$993,Sumifs!$A$2:$A$325,'actual (2)'!$B$2:$B$993,Sumifs!$B$1:$M$1)</f>
        <v>78594</v>
      </c>
      <c r="F5" s="67">
        <f>SUMIFS('actual (2)'!$L$2:$L$993,'actual (2)'!$C$2:$C$993,Sumifs!$A$2:$A$325,'actual (2)'!$B$2:$B$993,Sumifs!$B$1:$M$1)</f>
        <v>0</v>
      </c>
      <c r="G5" s="67">
        <f>SUMIFS('actual (2)'!$L$2:$L$993,'actual (2)'!$C$2:$C$993,Sumifs!$A$2:$A$325,'actual (2)'!$B$2:$B$993,Sumifs!$B$1:$M$1)</f>
        <v>0</v>
      </c>
      <c r="H5" s="67">
        <f>SUMIFS('actual (2)'!$L$2:$L$993,'actual (2)'!$C$2:$C$993,Sumifs!$A$2:$A$325,'actual (2)'!$B$2:$B$993,Sumifs!$B$1:$M$1)</f>
        <v>0</v>
      </c>
      <c r="I5" s="67">
        <f>SUMIFS('actual (2)'!$L$2:$L$993,'actual (2)'!$C$2:$C$993,Sumifs!$A$2:$A$325,'actual (2)'!$B$2:$B$993,Sumifs!$B$1:$M$1)</f>
        <v>0</v>
      </c>
      <c r="J5" s="67">
        <f>SUMIFS('actual (2)'!$L$2:$L$993,'actual (2)'!$C$2:$C$993,Sumifs!$A$2:$A$325,'actual (2)'!$B$2:$B$993,Sumifs!$B$1:$M$1)</f>
        <v>0</v>
      </c>
      <c r="K5" s="67">
        <f>SUMIFS('actual (2)'!$L$2:$L$993,'actual (2)'!$C$2:$C$993,Sumifs!$A$2:$A$325,'actual (2)'!$B$2:$B$993,Sumifs!$B$1:$M$1)</f>
        <v>0</v>
      </c>
      <c r="L5" s="67">
        <f>SUMIFS('actual (2)'!$L$2:$L$993,'actual (2)'!$C$2:$C$993,Sumifs!$A$2:$A$325,'actual (2)'!$B$2:$B$993,Sumifs!$B$1:$M$1)</f>
        <v>0</v>
      </c>
      <c r="M5" s="67">
        <f>SUMIFS('actual (2)'!$L$2:$L$993,'actual (2)'!$C$2:$C$993,Sumifs!$A$2:$A$325,'actual (2)'!$B$2:$B$993,Sumifs!$B$1:$M$1)</f>
        <v>0</v>
      </c>
      <c r="N5" s="70">
        <f t="shared" si="0"/>
        <v>78594</v>
      </c>
    </row>
    <row r="6" spans="1:14" ht="18.5" x14ac:dyDescent="0.35">
      <c r="A6" s="69" t="s">
        <v>29</v>
      </c>
      <c r="B6" s="67">
        <f>SUMIFS('actual (2)'!$L$2:$L$993,'actual (2)'!$C$2:$C$993,Sumifs!$A$2:$A$325,'actual (2)'!$B$2:$B$993,Sumifs!$B$1:$M$1)</f>
        <v>0</v>
      </c>
      <c r="C6" s="67">
        <f>SUMIFS('actual (2)'!$L$2:$L$993,'actual (2)'!$C$2:$C$993,Sumifs!$A$2:$A$325,'actual (2)'!$B$2:$B$993,Sumifs!$B$1:$M$1)</f>
        <v>0</v>
      </c>
      <c r="D6" s="67">
        <f>SUMIFS('actual (2)'!$L$2:$L$993,'actual (2)'!$C$2:$C$993,Sumifs!$A$2:$A$325,'actual (2)'!$B$2:$B$993,Sumifs!$B$1:$M$1)</f>
        <v>0</v>
      </c>
      <c r="E6" s="67">
        <f>SUMIFS('actual (2)'!$L$2:$L$993,'actual (2)'!$C$2:$C$993,Sumifs!$A$2:$A$325,'actual (2)'!$B$2:$B$993,Sumifs!$B$1:$M$1)</f>
        <v>309415</v>
      </c>
      <c r="F6" s="67">
        <f>SUMIFS('actual (2)'!$L$2:$L$993,'actual (2)'!$C$2:$C$993,Sumifs!$A$2:$A$325,'actual (2)'!$B$2:$B$993,Sumifs!$B$1:$M$1)</f>
        <v>0</v>
      </c>
      <c r="G6" s="67">
        <f>SUMIFS('actual (2)'!$L$2:$L$993,'actual (2)'!$C$2:$C$993,Sumifs!$A$2:$A$325,'actual (2)'!$B$2:$B$993,Sumifs!$B$1:$M$1)</f>
        <v>0</v>
      </c>
      <c r="H6" s="67">
        <f>SUMIFS('actual (2)'!$L$2:$L$993,'actual (2)'!$C$2:$C$993,Sumifs!$A$2:$A$325,'actual (2)'!$B$2:$B$993,Sumifs!$B$1:$M$1)</f>
        <v>0</v>
      </c>
      <c r="I6" s="67">
        <f>SUMIFS('actual (2)'!$L$2:$L$993,'actual (2)'!$C$2:$C$993,Sumifs!$A$2:$A$325,'actual (2)'!$B$2:$B$993,Sumifs!$B$1:$M$1)</f>
        <v>0</v>
      </c>
      <c r="J6" s="67">
        <f>SUMIFS('actual (2)'!$L$2:$L$993,'actual (2)'!$C$2:$C$993,Sumifs!$A$2:$A$325,'actual (2)'!$B$2:$B$993,Sumifs!$B$1:$M$1)</f>
        <v>0</v>
      </c>
      <c r="K6" s="67">
        <f>SUMIFS('actual (2)'!$L$2:$L$993,'actual (2)'!$C$2:$C$993,Sumifs!$A$2:$A$325,'actual (2)'!$B$2:$B$993,Sumifs!$B$1:$M$1)</f>
        <v>0</v>
      </c>
      <c r="L6" s="67">
        <f>SUMIFS('actual (2)'!$L$2:$L$993,'actual (2)'!$C$2:$C$993,Sumifs!$A$2:$A$325,'actual (2)'!$B$2:$B$993,Sumifs!$B$1:$M$1)</f>
        <v>0</v>
      </c>
      <c r="M6" s="67">
        <f>SUMIFS('actual (2)'!$L$2:$L$993,'actual (2)'!$C$2:$C$993,Sumifs!$A$2:$A$325,'actual (2)'!$B$2:$B$993,Sumifs!$B$1:$M$1)</f>
        <v>0</v>
      </c>
      <c r="N6" s="70">
        <f t="shared" si="0"/>
        <v>309415</v>
      </c>
    </row>
    <row r="7" spans="1:14" ht="18.5" x14ac:dyDescent="0.35">
      <c r="A7" s="69" t="s">
        <v>34</v>
      </c>
      <c r="B7" s="67">
        <f>SUMIFS('actual (2)'!$L$2:$L$993,'actual (2)'!$C$2:$C$993,Sumifs!$A$2:$A$325,'actual (2)'!$B$2:$B$993,Sumifs!$B$1:$M$1)</f>
        <v>0</v>
      </c>
      <c r="C7" s="67">
        <f>SUMIFS('actual (2)'!$L$2:$L$993,'actual (2)'!$C$2:$C$993,Sumifs!$A$2:$A$325,'actual (2)'!$B$2:$B$993,Sumifs!$B$1:$M$1)</f>
        <v>0</v>
      </c>
      <c r="D7" s="67">
        <f>SUMIFS('actual (2)'!$L$2:$L$993,'actual (2)'!$C$2:$C$993,Sumifs!$A$2:$A$325,'actual (2)'!$B$2:$B$993,Sumifs!$B$1:$M$1)</f>
        <v>0</v>
      </c>
      <c r="E7" s="67">
        <f>SUMIFS('actual (2)'!$L$2:$L$993,'actual (2)'!$C$2:$C$993,Sumifs!$A$2:$A$325,'actual (2)'!$B$2:$B$993,Sumifs!$B$1:$M$1)</f>
        <v>297776</v>
      </c>
      <c r="F7" s="67">
        <f>SUMIFS('actual (2)'!$L$2:$L$993,'actual (2)'!$C$2:$C$993,Sumifs!$A$2:$A$325,'actual (2)'!$B$2:$B$993,Sumifs!$B$1:$M$1)</f>
        <v>0</v>
      </c>
      <c r="G7" s="67">
        <f>SUMIFS('actual (2)'!$L$2:$L$993,'actual (2)'!$C$2:$C$993,Sumifs!$A$2:$A$325,'actual (2)'!$B$2:$B$993,Sumifs!$B$1:$M$1)</f>
        <v>0</v>
      </c>
      <c r="H7" s="67">
        <f>SUMIFS('actual (2)'!$L$2:$L$993,'actual (2)'!$C$2:$C$993,Sumifs!$A$2:$A$325,'actual (2)'!$B$2:$B$993,Sumifs!$B$1:$M$1)</f>
        <v>0</v>
      </c>
      <c r="I7" s="67">
        <f>SUMIFS('actual (2)'!$L$2:$L$993,'actual (2)'!$C$2:$C$993,Sumifs!$A$2:$A$325,'actual (2)'!$B$2:$B$993,Sumifs!$B$1:$M$1)</f>
        <v>0</v>
      </c>
      <c r="J7" s="67">
        <f>SUMIFS('actual (2)'!$L$2:$L$993,'actual (2)'!$C$2:$C$993,Sumifs!$A$2:$A$325,'actual (2)'!$B$2:$B$993,Sumifs!$B$1:$M$1)</f>
        <v>0</v>
      </c>
      <c r="K7" s="67">
        <f>SUMIFS('actual (2)'!$L$2:$L$993,'actual (2)'!$C$2:$C$993,Sumifs!$A$2:$A$325,'actual (2)'!$B$2:$B$993,Sumifs!$B$1:$M$1)</f>
        <v>0</v>
      </c>
      <c r="L7" s="67">
        <f>SUMIFS('actual (2)'!$L$2:$L$993,'actual (2)'!$C$2:$C$993,Sumifs!$A$2:$A$325,'actual (2)'!$B$2:$B$993,Sumifs!$B$1:$M$1)</f>
        <v>0</v>
      </c>
      <c r="M7" s="67">
        <f>SUMIFS('actual (2)'!$L$2:$L$993,'actual (2)'!$C$2:$C$993,Sumifs!$A$2:$A$325,'actual (2)'!$B$2:$B$993,Sumifs!$B$1:$M$1)</f>
        <v>0</v>
      </c>
      <c r="N7" s="70">
        <f t="shared" si="0"/>
        <v>297776</v>
      </c>
    </row>
    <row r="8" spans="1:14" ht="18.5" x14ac:dyDescent="0.35">
      <c r="A8" s="69" t="s">
        <v>37</v>
      </c>
      <c r="B8" s="67">
        <f>SUMIFS('actual (2)'!$L$2:$L$993,'actual (2)'!$C$2:$C$993,Sumifs!$A$2:$A$325,'actual (2)'!$B$2:$B$993,Sumifs!$B$1:$M$1)</f>
        <v>0</v>
      </c>
      <c r="C8" s="67">
        <f>SUMIFS('actual (2)'!$L$2:$L$993,'actual (2)'!$C$2:$C$993,Sumifs!$A$2:$A$325,'actual (2)'!$B$2:$B$993,Sumifs!$B$1:$M$1)</f>
        <v>0</v>
      </c>
      <c r="D8" s="67">
        <f>SUMIFS('actual (2)'!$L$2:$L$993,'actual (2)'!$C$2:$C$993,Sumifs!$A$2:$A$325,'actual (2)'!$B$2:$B$993,Sumifs!$B$1:$M$1)</f>
        <v>0</v>
      </c>
      <c r="E8" s="67">
        <f>SUMIFS('actual (2)'!$L$2:$L$993,'actual (2)'!$C$2:$C$993,Sumifs!$A$2:$A$325,'actual (2)'!$B$2:$B$993,Sumifs!$B$1:$M$1)</f>
        <v>172885</v>
      </c>
      <c r="F8" s="67">
        <f>SUMIFS('actual (2)'!$L$2:$L$993,'actual (2)'!$C$2:$C$993,Sumifs!$A$2:$A$325,'actual (2)'!$B$2:$B$993,Sumifs!$B$1:$M$1)</f>
        <v>0</v>
      </c>
      <c r="G8" s="67">
        <f>SUMIFS('actual (2)'!$L$2:$L$993,'actual (2)'!$C$2:$C$993,Sumifs!$A$2:$A$325,'actual (2)'!$B$2:$B$993,Sumifs!$B$1:$M$1)</f>
        <v>0</v>
      </c>
      <c r="H8" s="67">
        <f>SUMIFS('actual (2)'!$L$2:$L$993,'actual (2)'!$C$2:$C$993,Sumifs!$A$2:$A$325,'actual (2)'!$B$2:$B$993,Sumifs!$B$1:$M$1)</f>
        <v>0</v>
      </c>
      <c r="I8" s="67">
        <f>SUMIFS('actual (2)'!$L$2:$L$993,'actual (2)'!$C$2:$C$993,Sumifs!$A$2:$A$325,'actual (2)'!$B$2:$B$993,Sumifs!$B$1:$M$1)</f>
        <v>0</v>
      </c>
      <c r="J8" s="67">
        <f>SUMIFS('actual (2)'!$L$2:$L$993,'actual (2)'!$C$2:$C$993,Sumifs!$A$2:$A$325,'actual (2)'!$B$2:$B$993,Sumifs!$B$1:$M$1)</f>
        <v>0</v>
      </c>
      <c r="K8" s="67">
        <f>SUMIFS('actual (2)'!$L$2:$L$993,'actual (2)'!$C$2:$C$993,Sumifs!$A$2:$A$325,'actual (2)'!$B$2:$B$993,Sumifs!$B$1:$M$1)</f>
        <v>0</v>
      </c>
      <c r="L8" s="67">
        <f>SUMIFS('actual (2)'!$L$2:$L$993,'actual (2)'!$C$2:$C$993,Sumifs!$A$2:$A$325,'actual (2)'!$B$2:$B$993,Sumifs!$B$1:$M$1)</f>
        <v>0</v>
      </c>
      <c r="M8" s="67">
        <f>SUMIFS('actual (2)'!$L$2:$L$993,'actual (2)'!$C$2:$C$993,Sumifs!$A$2:$A$325,'actual (2)'!$B$2:$B$993,Sumifs!$B$1:$M$1)</f>
        <v>0</v>
      </c>
      <c r="N8" s="70">
        <f t="shared" si="0"/>
        <v>172885</v>
      </c>
    </row>
    <row r="9" spans="1:14" ht="18.5" x14ac:dyDescent="0.35">
      <c r="A9" s="69" t="s">
        <v>140</v>
      </c>
      <c r="B9" s="67">
        <f>SUMIFS('actual (2)'!$L$2:$L$993,'actual (2)'!$C$2:$C$993,Sumifs!$A$2:$A$325,'actual (2)'!$B$2:$B$993,Sumifs!$B$1:$M$1)</f>
        <v>0</v>
      </c>
      <c r="C9" s="67">
        <f>SUMIFS('actual (2)'!$L$2:$L$993,'actual (2)'!$C$2:$C$993,Sumifs!$A$2:$A$325,'actual (2)'!$B$2:$B$993,Sumifs!$B$1:$M$1)</f>
        <v>0</v>
      </c>
      <c r="D9" s="67">
        <f>SUMIFS('actual (2)'!$L$2:$L$993,'actual (2)'!$C$2:$C$993,Sumifs!$A$2:$A$325,'actual (2)'!$B$2:$B$993,Sumifs!$B$1:$M$1)</f>
        <v>0</v>
      </c>
      <c r="E9" s="67">
        <f>SUMIFS('actual (2)'!$L$2:$L$993,'actual (2)'!$C$2:$C$993,Sumifs!$A$2:$A$325,'actual (2)'!$B$2:$B$993,Sumifs!$B$1:$M$1)</f>
        <v>0</v>
      </c>
      <c r="F9" s="67">
        <f>SUMIFS('actual (2)'!$L$2:$L$993,'actual (2)'!$C$2:$C$993,Sumifs!$A$2:$A$325,'actual (2)'!$B$2:$B$993,Sumifs!$B$1:$M$1)</f>
        <v>248023</v>
      </c>
      <c r="G9" s="67">
        <f>SUMIFS('actual (2)'!$L$2:$L$993,'actual (2)'!$C$2:$C$993,Sumifs!$A$2:$A$325,'actual (2)'!$B$2:$B$993,Sumifs!$B$1:$M$1)</f>
        <v>0</v>
      </c>
      <c r="H9" s="67">
        <f>SUMIFS('actual (2)'!$L$2:$L$993,'actual (2)'!$C$2:$C$993,Sumifs!$A$2:$A$325,'actual (2)'!$B$2:$B$993,Sumifs!$B$1:$M$1)</f>
        <v>0</v>
      </c>
      <c r="I9" s="67">
        <f>SUMIFS('actual (2)'!$L$2:$L$993,'actual (2)'!$C$2:$C$993,Sumifs!$A$2:$A$325,'actual (2)'!$B$2:$B$993,Sumifs!$B$1:$M$1)</f>
        <v>0</v>
      </c>
      <c r="J9" s="67">
        <f>SUMIFS('actual (2)'!$L$2:$L$993,'actual (2)'!$C$2:$C$993,Sumifs!$A$2:$A$325,'actual (2)'!$B$2:$B$993,Sumifs!$B$1:$M$1)</f>
        <v>0</v>
      </c>
      <c r="K9" s="67">
        <f>SUMIFS('actual (2)'!$L$2:$L$993,'actual (2)'!$C$2:$C$993,Sumifs!$A$2:$A$325,'actual (2)'!$B$2:$B$993,Sumifs!$B$1:$M$1)</f>
        <v>0</v>
      </c>
      <c r="L9" s="67">
        <f>SUMIFS('actual (2)'!$L$2:$L$993,'actual (2)'!$C$2:$C$993,Sumifs!$A$2:$A$325,'actual (2)'!$B$2:$B$993,Sumifs!$B$1:$M$1)</f>
        <v>0</v>
      </c>
      <c r="M9" s="67">
        <f>SUMIFS('actual (2)'!$L$2:$L$993,'actual (2)'!$C$2:$C$993,Sumifs!$A$2:$A$325,'actual (2)'!$B$2:$B$993,Sumifs!$B$1:$M$1)</f>
        <v>0</v>
      </c>
      <c r="N9" s="70">
        <f t="shared" si="0"/>
        <v>248023</v>
      </c>
    </row>
    <row r="10" spans="1:14" ht="18.5" x14ac:dyDescent="0.35">
      <c r="A10" s="69" t="s">
        <v>141</v>
      </c>
      <c r="B10" s="67">
        <f>SUMIFS('actual (2)'!$L$2:$L$993,'actual (2)'!$C$2:$C$993,Sumifs!$A$2:$A$325,'actual (2)'!$B$2:$B$993,Sumifs!$B$1:$M$1)</f>
        <v>0</v>
      </c>
      <c r="C10" s="67">
        <f>SUMIFS('actual (2)'!$L$2:$L$993,'actual (2)'!$C$2:$C$993,Sumifs!$A$2:$A$325,'actual (2)'!$B$2:$B$993,Sumifs!$B$1:$M$1)</f>
        <v>0</v>
      </c>
      <c r="D10" s="67">
        <f>SUMIFS('actual (2)'!$L$2:$L$993,'actual (2)'!$C$2:$C$993,Sumifs!$A$2:$A$325,'actual (2)'!$B$2:$B$993,Sumifs!$B$1:$M$1)</f>
        <v>0</v>
      </c>
      <c r="E10" s="67">
        <f>SUMIFS('actual (2)'!$L$2:$L$993,'actual (2)'!$C$2:$C$993,Sumifs!$A$2:$A$325,'actual (2)'!$B$2:$B$993,Sumifs!$B$1:$M$1)</f>
        <v>0</v>
      </c>
      <c r="F10" s="67">
        <f>SUMIFS('actual (2)'!$L$2:$L$993,'actual (2)'!$C$2:$C$993,Sumifs!$A$2:$A$325,'actual (2)'!$B$2:$B$993,Sumifs!$B$1:$M$1)</f>
        <v>270958</v>
      </c>
      <c r="G10" s="67">
        <f>SUMIFS('actual (2)'!$L$2:$L$993,'actual (2)'!$C$2:$C$993,Sumifs!$A$2:$A$325,'actual (2)'!$B$2:$B$993,Sumifs!$B$1:$M$1)</f>
        <v>0</v>
      </c>
      <c r="H10" s="67">
        <f>SUMIFS('actual (2)'!$L$2:$L$993,'actual (2)'!$C$2:$C$993,Sumifs!$A$2:$A$325,'actual (2)'!$B$2:$B$993,Sumifs!$B$1:$M$1)</f>
        <v>0</v>
      </c>
      <c r="I10" s="67">
        <f>SUMIFS('actual (2)'!$L$2:$L$993,'actual (2)'!$C$2:$C$993,Sumifs!$A$2:$A$325,'actual (2)'!$B$2:$B$993,Sumifs!$B$1:$M$1)</f>
        <v>0</v>
      </c>
      <c r="J10" s="67">
        <f>SUMIFS('actual (2)'!$L$2:$L$993,'actual (2)'!$C$2:$C$993,Sumifs!$A$2:$A$325,'actual (2)'!$B$2:$B$993,Sumifs!$B$1:$M$1)</f>
        <v>0</v>
      </c>
      <c r="K10" s="67">
        <f>SUMIFS('actual (2)'!$L$2:$L$993,'actual (2)'!$C$2:$C$993,Sumifs!$A$2:$A$325,'actual (2)'!$B$2:$B$993,Sumifs!$B$1:$M$1)</f>
        <v>0</v>
      </c>
      <c r="L10" s="67">
        <f>SUMIFS('actual (2)'!$L$2:$L$993,'actual (2)'!$C$2:$C$993,Sumifs!$A$2:$A$325,'actual (2)'!$B$2:$B$993,Sumifs!$B$1:$M$1)</f>
        <v>0</v>
      </c>
      <c r="M10" s="67">
        <f>SUMIFS('actual (2)'!$L$2:$L$993,'actual (2)'!$C$2:$C$993,Sumifs!$A$2:$A$325,'actual (2)'!$B$2:$B$993,Sumifs!$B$1:$M$1)</f>
        <v>0</v>
      </c>
      <c r="N10" s="70">
        <f t="shared" si="0"/>
        <v>270958</v>
      </c>
    </row>
    <row r="11" spans="1:14" ht="18.5" x14ac:dyDescent="0.35">
      <c r="A11" s="69" t="s">
        <v>142</v>
      </c>
      <c r="B11" s="67">
        <f>SUMIFS('actual (2)'!$L$2:$L$993,'actual (2)'!$C$2:$C$993,Sumifs!$A$2:$A$325,'actual (2)'!$B$2:$B$993,Sumifs!$B$1:$M$1)</f>
        <v>0</v>
      </c>
      <c r="C11" s="67">
        <f>SUMIFS('actual (2)'!$L$2:$L$993,'actual (2)'!$C$2:$C$993,Sumifs!$A$2:$A$325,'actual (2)'!$B$2:$B$993,Sumifs!$B$1:$M$1)</f>
        <v>0</v>
      </c>
      <c r="D11" s="67">
        <f>SUMIFS('actual (2)'!$L$2:$L$993,'actual (2)'!$C$2:$C$993,Sumifs!$A$2:$A$325,'actual (2)'!$B$2:$B$993,Sumifs!$B$1:$M$1)</f>
        <v>0</v>
      </c>
      <c r="E11" s="67">
        <f>SUMIFS('actual (2)'!$L$2:$L$993,'actual (2)'!$C$2:$C$993,Sumifs!$A$2:$A$325,'actual (2)'!$B$2:$B$993,Sumifs!$B$1:$M$1)</f>
        <v>0</v>
      </c>
      <c r="F11" s="67">
        <f>SUMIFS('actual (2)'!$L$2:$L$993,'actual (2)'!$C$2:$C$993,Sumifs!$A$2:$A$325,'actual (2)'!$B$2:$B$993,Sumifs!$B$1:$M$1)</f>
        <v>326271</v>
      </c>
      <c r="G11" s="67">
        <f>SUMIFS('actual (2)'!$L$2:$L$993,'actual (2)'!$C$2:$C$993,Sumifs!$A$2:$A$325,'actual (2)'!$B$2:$B$993,Sumifs!$B$1:$M$1)</f>
        <v>0</v>
      </c>
      <c r="H11" s="67">
        <f>SUMIFS('actual (2)'!$L$2:$L$993,'actual (2)'!$C$2:$C$993,Sumifs!$A$2:$A$325,'actual (2)'!$B$2:$B$993,Sumifs!$B$1:$M$1)</f>
        <v>0</v>
      </c>
      <c r="I11" s="67">
        <f>SUMIFS('actual (2)'!$L$2:$L$993,'actual (2)'!$C$2:$C$993,Sumifs!$A$2:$A$325,'actual (2)'!$B$2:$B$993,Sumifs!$B$1:$M$1)</f>
        <v>0</v>
      </c>
      <c r="J11" s="67">
        <f>SUMIFS('actual (2)'!$L$2:$L$993,'actual (2)'!$C$2:$C$993,Sumifs!$A$2:$A$325,'actual (2)'!$B$2:$B$993,Sumifs!$B$1:$M$1)</f>
        <v>0</v>
      </c>
      <c r="K11" s="67">
        <f>SUMIFS('actual (2)'!$L$2:$L$993,'actual (2)'!$C$2:$C$993,Sumifs!$A$2:$A$325,'actual (2)'!$B$2:$B$993,Sumifs!$B$1:$M$1)</f>
        <v>0</v>
      </c>
      <c r="L11" s="67">
        <f>SUMIFS('actual (2)'!$L$2:$L$993,'actual (2)'!$C$2:$C$993,Sumifs!$A$2:$A$325,'actual (2)'!$B$2:$B$993,Sumifs!$B$1:$M$1)</f>
        <v>0</v>
      </c>
      <c r="M11" s="67">
        <f>SUMIFS('actual (2)'!$L$2:$L$993,'actual (2)'!$C$2:$C$993,Sumifs!$A$2:$A$325,'actual (2)'!$B$2:$B$993,Sumifs!$B$1:$M$1)</f>
        <v>0</v>
      </c>
      <c r="N11" s="70">
        <f t="shared" si="0"/>
        <v>326271</v>
      </c>
    </row>
    <row r="12" spans="1:14" ht="18.5" x14ac:dyDescent="0.35">
      <c r="A12" s="69" t="s">
        <v>143</v>
      </c>
      <c r="B12" s="67">
        <f>SUMIFS('actual (2)'!$L$2:$L$993,'actual (2)'!$C$2:$C$993,Sumifs!$A$2:$A$325,'actual (2)'!$B$2:$B$993,Sumifs!$B$1:$M$1)</f>
        <v>0</v>
      </c>
      <c r="C12" s="67">
        <f>SUMIFS('actual (2)'!$L$2:$L$993,'actual (2)'!$C$2:$C$993,Sumifs!$A$2:$A$325,'actual (2)'!$B$2:$B$993,Sumifs!$B$1:$M$1)</f>
        <v>0</v>
      </c>
      <c r="D12" s="67">
        <f>SUMIFS('actual (2)'!$L$2:$L$993,'actual (2)'!$C$2:$C$993,Sumifs!$A$2:$A$325,'actual (2)'!$B$2:$B$993,Sumifs!$B$1:$M$1)</f>
        <v>0</v>
      </c>
      <c r="E12" s="67">
        <f>SUMIFS('actual (2)'!$L$2:$L$993,'actual (2)'!$C$2:$C$993,Sumifs!$A$2:$A$325,'actual (2)'!$B$2:$B$993,Sumifs!$B$1:$M$1)</f>
        <v>0</v>
      </c>
      <c r="F12" s="67">
        <f>SUMIFS('actual (2)'!$L$2:$L$993,'actual (2)'!$C$2:$C$993,Sumifs!$A$2:$A$325,'actual (2)'!$B$2:$B$993,Sumifs!$B$1:$M$1)</f>
        <v>203862</v>
      </c>
      <c r="G12" s="67">
        <f>SUMIFS('actual (2)'!$L$2:$L$993,'actual (2)'!$C$2:$C$993,Sumifs!$A$2:$A$325,'actual (2)'!$B$2:$B$993,Sumifs!$B$1:$M$1)</f>
        <v>0</v>
      </c>
      <c r="H12" s="67">
        <f>SUMIFS('actual (2)'!$L$2:$L$993,'actual (2)'!$C$2:$C$993,Sumifs!$A$2:$A$325,'actual (2)'!$B$2:$B$993,Sumifs!$B$1:$M$1)</f>
        <v>0</v>
      </c>
      <c r="I12" s="67">
        <f>SUMIFS('actual (2)'!$L$2:$L$993,'actual (2)'!$C$2:$C$993,Sumifs!$A$2:$A$325,'actual (2)'!$B$2:$B$993,Sumifs!$B$1:$M$1)</f>
        <v>0</v>
      </c>
      <c r="J12" s="67">
        <f>SUMIFS('actual (2)'!$L$2:$L$993,'actual (2)'!$C$2:$C$993,Sumifs!$A$2:$A$325,'actual (2)'!$B$2:$B$993,Sumifs!$B$1:$M$1)</f>
        <v>0</v>
      </c>
      <c r="K12" s="67">
        <f>SUMIFS('actual (2)'!$L$2:$L$993,'actual (2)'!$C$2:$C$993,Sumifs!$A$2:$A$325,'actual (2)'!$B$2:$B$993,Sumifs!$B$1:$M$1)</f>
        <v>0</v>
      </c>
      <c r="L12" s="67">
        <f>SUMIFS('actual (2)'!$L$2:$L$993,'actual (2)'!$C$2:$C$993,Sumifs!$A$2:$A$325,'actual (2)'!$B$2:$B$993,Sumifs!$B$1:$M$1)</f>
        <v>0</v>
      </c>
      <c r="M12" s="67">
        <f>SUMIFS('actual (2)'!$L$2:$L$993,'actual (2)'!$C$2:$C$993,Sumifs!$A$2:$A$325,'actual (2)'!$B$2:$B$993,Sumifs!$B$1:$M$1)</f>
        <v>0</v>
      </c>
      <c r="N12" s="70">
        <f t="shared" si="0"/>
        <v>203862</v>
      </c>
    </row>
    <row r="13" spans="1:14" ht="18.5" x14ac:dyDescent="0.35">
      <c r="A13" s="69" t="s">
        <v>144</v>
      </c>
      <c r="B13" s="67">
        <f>SUMIFS('actual (2)'!$L$2:$L$993,'actual (2)'!$C$2:$C$993,Sumifs!$A$2:$A$325,'actual (2)'!$B$2:$B$993,Sumifs!$B$1:$M$1)</f>
        <v>0</v>
      </c>
      <c r="C13" s="67">
        <f>SUMIFS('actual (2)'!$L$2:$L$993,'actual (2)'!$C$2:$C$993,Sumifs!$A$2:$A$325,'actual (2)'!$B$2:$B$993,Sumifs!$B$1:$M$1)</f>
        <v>0</v>
      </c>
      <c r="D13" s="67">
        <f>SUMIFS('actual (2)'!$L$2:$L$993,'actual (2)'!$C$2:$C$993,Sumifs!$A$2:$A$325,'actual (2)'!$B$2:$B$993,Sumifs!$B$1:$M$1)</f>
        <v>0</v>
      </c>
      <c r="E13" s="67">
        <f>SUMIFS('actual (2)'!$L$2:$L$993,'actual (2)'!$C$2:$C$993,Sumifs!$A$2:$A$325,'actual (2)'!$B$2:$B$993,Sumifs!$B$1:$M$1)</f>
        <v>0</v>
      </c>
      <c r="F13" s="67">
        <f>SUMIFS('actual (2)'!$L$2:$L$993,'actual (2)'!$C$2:$C$993,Sumifs!$A$2:$A$325,'actual (2)'!$B$2:$B$993,Sumifs!$B$1:$M$1)</f>
        <v>233521</v>
      </c>
      <c r="G13" s="67">
        <f>SUMIFS('actual (2)'!$L$2:$L$993,'actual (2)'!$C$2:$C$993,Sumifs!$A$2:$A$325,'actual (2)'!$B$2:$B$993,Sumifs!$B$1:$M$1)</f>
        <v>0</v>
      </c>
      <c r="H13" s="67">
        <f>SUMIFS('actual (2)'!$L$2:$L$993,'actual (2)'!$C$2:$C$993,Sumifs!$A$2:$A$325,'actual (2)'!$B$2:$B$993,Sumifs!$B$1:$M$1)</f>
        <v>0</v>
      </c>
      <c r="I13" s="67">
        <f>SUMIFS('actual (2)'!$L$2:$L$993,'actual (2)'!$C$2:$C$993,Sumifs!$A$2:$A$325,'actual (2)'!$B$2:$B$993,Sumifs!$B$1:$M$1)</f>
        <v>0</v>
      </c>
      <c r="J13" s="67">
        <f>SUMIFS('actual (2)'!$L$2:$L$993,'actual (2)'!$C$2:$C$993,Sumifs!$A$2:$A$325,'actual (2)'!$B$2:$B$993,Sumifs!$B$1:$M$1)</f>
        <v>0</v>
      </c>
      <c r="K13" s="67">
        <f>SUMIFS('actual (2)'!$L$2:$L$993,'actual (2)'!$C$2:$C$993,Sumifs!$A$2:$A$325,'actual (2)'!$B$2:$B$993,Sumifs!$B$1:$M$1)</f>
        <v>0</v>
      </c>
      <c r="L13" s="67">
        <f>SUMIFS('actual (2)'!$L$2:$L$993,'actual (2)'!$C$2:$C$993,Sumifs!$A$2:$A$325,'actual (2)'!$B$2:$B$993,Sumifs!$B$1:$M$1)</f>
        <v>0</v>
      </c>
      <c r="M13" s="67">
        <f>SUMIFS('actual (2)'!$L$2:$L$993,'actual (2)'!$C$2:$C$993,Sumifs!$A$2:$A$325,'actual (2)'!$B$2:$B$993,Sumifs!$B$1:$M$1)</f>
        <v>0</v>
      </c>
      <c r="N13" s="70">
        <f t="shared" si="0"/>
        <v>233521</v>
      </c>
    </row>
    <row r="14" spans="1:14" ht="18.5" x14ac:dyDescent="0.35">
      <c r="A14" s="69" t="s">
        <v>145</v>
      </c>
      <c r="B14" s="67">
        <f>SUMIFS('actual (2)'!$L$2:$L$993,'actual (2)'!$C$2:$C$993,Sumifs!$A$2:$A$325,'actual (2)'!$B$2:$B$993,Sumifs!$B$1:$M$1)</f>
        <v>0</v>
      </c>
      <c r="C14" s="67">
        <f>SUMIFS('actual (2)'!$L$2:$L$993,'actual (2)'!$C$2:$C$993,Sumifs!$A$2:$A$325,'actual (2)'!$B$2:$B$993,Sumifs!$B$1:$M$1)</f>
        <v>0</v>
      </c>
      <c r="D14" s="67">
        <f>SUMIFS('actual (2)'!$L$2:$L$993,'actual (2)'!$C$2:$C$993,Sumifs!$A$2:$A$325,'actual (2)'!$B$2:$B$993,Sumifs!$B$1:$M$1)</f>
        <v>0</v>
      </c>
      <c r="E14" s="67">
        <f>SUMIFS('actual (2)'!$L$2:$L$993,'actual (2)'!$C$2:$C$993,Sumifs!$A$2:$A$325,'actual (2)'!$B$2:$B$993,Sumifs!$B$1:$M$1)</f>
        <v>0</v>
      </c>
      <c r="F14" s="67">
        <f>SUMIFS('actual (2)'!$L$2:$L$993,'actual (2)'!$C$2:$C$993,Sumifs!$A$2:$A$325,'actual (2)'!$B$2:$B$993,Sumifs!$B$1:$M$1)</f>
        <v>282476</v>
      </c>
      <c r="G14" s="67">
        <f>SUMIFS('actual (2)'!$L$2:$L$993,'actual (2)'!$C$2:$C$993,Sumifs!$A$2:$A$325,'actual (2)'!$B$2:$B$993,Sumifs!$B$1:$M$1)</f>
        <v>0</v>
      </c>
      <c r="H14" s="67">
        <f>SUMIFS('actual (2)'!$L$2:$L$993,'actual (2)'!$C$2:$C$993,Sumifs!$A$2:$A$325,'actual (2)'!$B$2:$B$993,Sumifs!$B$1:$M$1)</f>
        <v>0</v>
      </c>
      <c r="I14" s="67">
        <f>SUMIFS('actual (2)'!$L$2:$L$993,'actual (2)'!$C$2:$C$993,Sumifs!$A$2:$A$325,'actual (2)'!$B$2:$B$993,Sumifs!$B$1:$M$1)</f>
        <v>0</v>
      </c>
      <c r="J14" s="67">
        <f>SUMIFS('actual (2)'!$L$2:$L$993,'actual (2)'!$C$2:$C$993,Sumifs!$A$2:$A$325,'actual (2)'!$B$2:$B$993,Sumifs!$B$1:$M$1)</f>
        <v>0</v>
      </c>
      <c r="K14" s="67">
        <f>SUMIFS('actual (2)'!$L$2:$L$993,'actual (2)'!$C$2:$C$993,Sumifs!$A$2:$A$325,'actual (2)'!$B$2:$B$993,Sumifs!$B$1:$M$1)</f>
        <v>0</v>
      </c>
      <c r="L14" s="67">
        <f>SUMIFS('actual (2)'!$L$2:$L$993,'actual (2)'!$C$2:$C$993,Sumifs!$A$2:$A$325,'actual (2)'!$B$2:$B$993,Sumifs!$B$1:$M$1)</f>
        <v>0</v>
      </c>
      <c r="M14" s="67">
        <f>SUMIFS('actual (2)'!$L$2:$L$993,'actual (2)'!$C$2:$C$993,Sumifs!$A$2:$A$325,'actual (2)'!$B$2:$B$993,Sumifs!$B$1:$M$1)</f>
        <v>0</v>
      </c>
      <c r="N14" s="70">
        <f t="shared" si="0"/>
        <v>282476</v>
      </c>
    </row>
    <row r="15" spans="1:14" ht="18.5" x14ac:dyDescent="0.35">
      <c r="A15" s="69" t="s">
        <v>147</v>
      </c>
      <c r="B15" s="67">
        <f>SUMIFS('actual (2)'!$L$2:$L$993,'actual (2)'!$C$2:$C$993,Sumifs!$A$2:$A$325,'actual (2)'!$B$2:$B$993,Sumifs!$B$1:$M$1)</f>
        <v>0</v>
      </c>
      <c r="C15" s="67">
        <f>SUMIFS('actual (2)'!$L$2:$L$993,'actual (2)'!$C$2:$C$993,Sumifs!$A$2:$A$325,'actual (2)'!$B$2:$B$993,Sumifs!$B$1:$M$1)</f>
        <v>0</v>
      </c>
      <c r="D15" s="67">
        <f>SUMIFS('actual (2)'!$L$2:$L$993,'actual (2)'!$C$2:$C$993,Sumifs!$A$2:$A$325,'actual (2)'!$B$2:$B$993,Sumifs!$B$1:$M$1)</f>
        <v>0</v>
      </c>
      <c r="E15" s="67">
        <f>SUMIFS('actual (2)'!$L$2:$L$993,'actual (2)'!$C$2:$C$993,Sumifs!$A$2:$A$325,'actual (2)'!$B$2:$B$993,Sumifs!$B$1:$M$1)</f>
        <v>0</v>
      </c>
      <c r="F15" s="67">
        <f>SUMIFS('actual (2)'!$L$2:$L$993,'actual (2)'!$C$2:$C$993,Sumifs!$A$2:$A$325,'actual (2)'!$B$2:$B$993,Sumifs!$B$1:$M$1)</f>
        <v>0</v>
      </c>
      <c r="G15" s="67">
        <f>SUMIFS('actual (2)'!$L$2:$L$993,'actual (2)'!$C$2:$C$993,Sumifs!$A$2:$A$325,'actual (2)'!$B$2:$B$993,Sumifs!$B$1:$M$1)</f>
        <v>191030</v>
      </c>
      <c r="H15" s="67">
        <f>SUMIFS('actual (2)'!$L$2:$L$993,'actual (2)'!$C$2:$C$993,Sumifs!$A$2:$A$325,'actual (2)'!$B$2:$B$993,Sumifs!$B$1:$M$1)</f>
        <v>0</v>
      </c>
      <c r="I15" s="67">
        <f>SUMIFS('actual (2)'!$L$2:$L$993,'actual (2)'!$C$2:$C$993,Sumifs!$A$2:$A$325,'actual (2)'!$B$2:$B$993,Sumifs!$B$1:$M$1)</f>
        <v>0</v>
      </c>
      <c r="J15" s="67">
        <f>SUMIFS('actual (2)'!$L$2:$L$993,'actual (2)'!$C$2:$C$993,Sumifs!$A$2:$A$325,'actual (2)'!$B$2:$B$993,Sumifs!$B$1:$M$1)</f>
        <v>0</v>
      </c>
      <c r="K15" s="67">
        <f>SUMIFS('actual (2)'!$L$2:$L$993,'actual (2)'!$C$2:$C$993,Sumifs!$A$2:$A$325,'actual (2)'!$B$2:$B$993,Sumifs!$B$1:$M$1)</f>
        <v>0</v>
      </c>
      <c r="L15" s="67">
        <f>SUMIFS('actual (2)'!$L$2:$L$993,'actual (2)'!$C$2:$C$993,Sumifs!$A$2:$A$325,'actual (2)'!$B$2:$B$993,Sumifs!$B$1:$M$1)</f>
        <v>0</v>
      </c>
      <c r="M15" s="67">
        <f>SUMIFS('actual (2)'!$L$2:$L$993,'actual (2)'!$C$2:$C$993,Sumifs!$A$2:$A$325,'actual (2)'!$B$2:$B$993,Sumifs!$B$1:$M$1)</f>
        <v>0</v>
      </c>
      <c r="N15" s="70">
        <f t="shared" si="0"/>
        <v>191030</v>
      </c>
    </row>
    <row r="16" spans="1:14" ht="18.5" x14ac:dyDescent="0.35">
      <c r="A16" s="69" t="s">
        <v>148</v>
      </c>
      <c r="B16" s="67">
        <f>SUMIFS('actual (2)'!$L$2:$L$993,'actual (2)'!$C$2:$C$993,Sumifs!$A$2:$A$325,'actual (2)'!$B$2:$B$993,Sumifs!$B$1:$M$1)</f>
        <v>0</v>
      </c>
      <c r="C16" s="67">
        <f>SUMIFS('actual (2)'!$L$2:$L$993,'actual (2)'!$C$2:$C$993,Sumifs!$A$2:$A$325,'actual (2)'!$B$2:$B$993,Sumifs!$B$1:$M$1)</f>
        <v>0</v>
      </c>
      <c r="D16" s="67">
        <f>SUMIFS('actual (2)'!$L$2:$L$993,'actual (2)'!$C$2:$C$993,Sumifs!$A$2:$A$325,'actual (2)'!$B$2:$B$993,Sumifs!$B$1:$M$1)</f>
        <v>0</v>
      </c>
      <c r="E16" s="67">
        <f>SUMIFS('actual (2)'!$L$2:$L$993,'actual (2)'!$C$2:$C$993,Sumifs!$A$2:$A$325,'actual (2)'!$B$2:$B$993,Sumifs!$B$1:$M$1)</f>
        <v>0</v>
      </c>
      <c r="F16" s="67">
        <f>SUMIFS('actual (2)'!$L$2:$L$993,'actual (2)'!$C$2:$C$993,Sumifs!$A$2:$A$325,'actual (2)'!$B$2:$B$993,Sumifs!$B$1:$M$1)</f>
        <v>0</v>
      </c>
      <c r="G16" s="67">
        <f>SUMIFS('actual (2)'!$L$2:$L$993,'actual (2)'!$C$2:$C$993,Sumifs!$A$2:$A$325,'actual (2)'!$B$2:$B$993,Sumifs!$B$1:$M$1)</f>
        <v>285164</v>
      </c>
      <c r="H16" s="67">
        <f>SUMIFS('actual (2)'!$L$2:$L$993,'actual (2)'!$C$2:$C$993,Sumifs!$A$2:$A$325,'actual (2)'!$B$2:$B$993,Sumifs!$B$1:$M$1)</f>
        <v>0</v>
      </c>
      <c r="I16" s="67">
        <f>SUMIFS('actual (2)'!$L$2:$L$993,'actual (2)'!$C$2:$C$993,Sumifs!$A$2:$A$325,'actual (2)'!$B$2:$B$993,Sumifs!$B$1:$M$1)</f>
        <v>0</v>
      </c>
      <c r="J16" s="67">
        <f>SUMIFS('actual (2)'!$L$2:$L$993,'actual (2)'!$C$2:$C$993,Sumifs!$A$2:$A$325,'actual (2)'!$B$2:$B$993,Sumifs!$B$1:$M$1)</f>
        <v>0</v>
      </c>
      <c r="K16" s="67">
        <f>SUMIFS('actual (2)'!$L$2:$L$993,'actual (2)'!$C$2:$C$993,Sumifs!$A$2:$A$325,'actual (2)'!$B$2:$B$993,Sumifs!$B$1:$M$1)</f>
        <v>0</v>
      </c>
      <c r="L16" s="67">
        <f>SUMIFS('actual (2)'!$L$2:$L$993,'actual (2)'!$C$2:$C$993,Sumifs!$A$2:$A$325,'actual (2)'!$B$2:$B$993,Sumifs!$B$1:$M$1)</f>
        <v>0</v>
      </c>
      <c r="M16" s="67">
        <f>SUMIFS('actual (2)'!$L$2:$L$993,'actual (2)'!$C$2:$C$993,Sumifs!$A$2:$A$325,'actual (2)'!$B$2:$B$993,Sumifs!$B$1:$M$1)</f>
        <v>0</v>
      </c>
      <c r="N16" s="70">
        <f t="shared" si="0"/>
        <v>285164</v>
      </c>
    </row>
    <row r="17" spans="1:14" ht="18.5" x14ac:dyDescent="0.35">
      <c r="A17" s="69" t="s">
        <v>149</v>
      </c>
      <c r="B17" s="67">
        <f>SUMIFS('actual (2)'!$L$2:$L$993,'actual (2)'!$C$2:$C$993,Sumifs!$A$2:$A$325,'actual (2)'!$B$2:$B$993,Sumifs!$B$1:$M$1)</f>
        <v>0</v>
      </c>
      <c r="C17" s="67">
        <f>SUMIFS('actual (2)'!$L$2:$L$993,'actual (2)'!$C$2:$C$993,Sumifs!$A$2:$A$325,'actual (2)'!$B$2:$B$993,Sumifs!$B$1:$M$1)</f>
        <v>0</v>
      </c>
      <c r="D17" s="67">
        <f>SUMIFS('actual (2)'!$L$2:$L$993,'actual (2)'!$C$2:$C$993,Sumifs!$A$2:$A$325,'actual (2)'!$B$2:$B$993,Sumifs!$B$1:$M$1)</f>
        <v>0</v>
      </c>
      <c r="E17" s="67">
        <f>SUMIFS('actual (2)'!$L$2:$L$993,'actual (2)'!$C$2:$C$993,Sumifs!$A$2:$A$325,'actual (2)'!$B$2:$B$993,Sumifs!$B$1:$M$1)</f>
        <v>0</v>
      </c>
      <c r="F17" s="67">
        <f>SUMIFS('actual (2)'!$L$2:$L$993,'actual (2)'!$C$2:$C$993,Sumifs!$A$2:$A$325,'actual (2)'!$B$2:$B$993,Sumifs!$B$1:$M$1)</f>
        <v>0</v>
      </c>
      <c r="G17" s="67">
        <f>SUMIFS('actual (2)'!$L$2:$L$993,'actual (2)'!$C$2:$C$993,Sumifs!$A$2:$A$325,'actual (2)'!$B$2:$B$993,Sumifs!$B$1:$M$1)</f>
        <v>275305</v>
      </c>
      <c r="H17" s="67">
        <f>SUMIFS('actual (2)'!$L$2:$L$993,'actual (2)'!$C$2:$C$993,Sumifs!$A$2:$A$325,'actual (2)'!$B$2:$B$993,Sumifs!$B$1:$M$1)</f>
        <v>0</v>
      </c>
      <c r="I17" s="67">
        <f>SUMIFS('actual (2)'!$L$2:$L$993,'actual (2)'!$C$2:$C$993,Sumifs!$A$2:$A$325,'actual (2)'!$B$2:$B$993,Sumifs!$B$1:$M$1)</f>
        <v>0</v>
      </c>
      <c r="J17" s="67">
        <f>SUMIFS('actual (2)'!$L$2:$L$993,'actual (2)'!$C$2:$C$993,Sumifs!$A$2:$A$325,'actual (2)'!$B$2:$B$993,Sumifs!$B$1:$M$1)</f>
        <v>0</v>
      </c>
      <c r="K17" s="67">
        <f>SUMIFS('actual (2)'!$L$2:$L$993,'actual (2)'!$C$2:$C$993,Sumifs!$A$2:$A$325,'actual (2)'!$B$2:$B$993,Sumifs!$B$1:$M$1)</f>
        <v>0</v>
      </c>
      <c r="L17" s="67">
        <f>SUMIFS('actual (2)'!$L$2:$L$993,'actual (2)'!$C$2:$C$993,Sumifs!$A$2:$A$325,'actual (2)'!$B$2:$B$993,Sumifs!$B$1:$M$1)</f>
        <v>0</v>
      </c>
      <c r="M17" s="67">
        <f>SUMIFS('actual (2)'!$L$2:$L$993,'actual (2)'!$C$2:$C$993,Sumifs!$A$2:$A$325,'actual (2)'!$B$2:$B$993,Sumifs!$B$1:$M$1)</f>
        <v>0</v>
      </c>
      <c r="N17" s="70">
        <f t="shared" si="0"/>
        <v>275305</v>
      </c>
    </row>
    <row r="18" spans="1:14" ht="18.5" x14ac:dyDescent="0.35">
      <c r="A18" s="69" t="s">
        <v>150</v>
      </c>
      <c r="B18" s="67">
        <f>SUMIFS('actual (2)'!$L$2:$L$993,'actual (2)'!$C$2:$C$993,Sumifs!$A$2:$A$325,'actual (2)'!$B$2:$B$993,Sumifs!$B$1:$M$1)</f>
        <v>0</v>
      </c>
      <c r="C18" s="67">
        <f>SUMIFS('actual (2)'!$L$2:$L$993,'actual (2)'!$C$2:$C$993,Sumifs!$A$2:$A$325,'actual (2)'!$B$2:$B$993,Sumifs!$B$1:$M$1)</f>
        <v>0</v>
      </c>
      <c r="D18" s="67">
        <f>SUMIFS('actual (2)'!$L$2:$L$993,'actual (2)'!$C$2:$C$993,Sumifs!$A$2:$A$325,'actual (2)'!$B$2:$B$993,Sumifs!$B$1:$M$1)</f>
        <v>0</v>
      </c>
      <c r="E18" s="67">
        <f>SUMIFS('actual (2)'!$L$2:$L$993,'actual (2)'!$C$2:$C$993,Sumifs!$A$2:$A$325,'actual (2)'!$B$2:$B$993,Sumifs!$B$1:$M$1)</f>
        <v>0</v>
      </c>
      <c r="F18" s="67">
        <f>SUMIFS('actual (2)'!$L$2:$L$993,'actual (2)'!$C$2:$C$993,Sumifs!$A$2:$A$325,'actual (2)'!$B$2:$B$993,Sumifs!$B$1:$M$1)</f>
        <v>0</v>
      </c>
      <c r="G18" s="67">
        <f>SUMIFS('actual (2)'!$L$2:$L$993,'actual (2)'!$C$2:$C$993,Sumifs!$A$2:$A$325,'actual (2)'!$B$2:$B$993,Sumifs!$B$1:$M$1)</f>
        <v>307940</v>
      </c>
      <c r="H18" s="67">
        <f>SUMIFS('actual (2)'!$L$2:$L$993,'actual (2)'!$C$2:$C$993,Sumifs!$A$2:$A$325,'actual (2)'!$B$2:$B$993,Sumifs!$B$1:$M$1)</f>
        <v>0</v>
      </c>
      <c r="I18" s="67">
        <f>SUMIFS('actual (2)'!$L$2:$L$993,'actual (2)'!$C$2:$C$993,Sumifs!$A$2:$A$325,'actual (2)'!$B$2:$B$993,Sumifs!$B$1:$M$1)</f>
        <v>0</v>
      </c>
      <c r="J18" s="67">
        <f>SUMIFS('actual (2)'!$L$2:$L$993,'actual (2)'!$C$2:$C$993,Sumifs!$A$2:$A$325,'actual (2)'!$B$2:$B$993,Sumifs!$B$1:$M$1)</f>
        <v>0</v>
      </c>
      <c r="K18" s="67">
        <f>SUMIFS('actual (2)'!$L$2:$L$993,'actual (2)'!$C$2:$C$993,Sumifs!$A$2:$A$325,'actual (2)'!$B$2:$B$993,Sumifs!$B$1:$M$1)</f>
        <v>0</v>
      </c>
      <c r="L18" s="67">
        <f>SUMIFS('actual (2)'!$L$2:$L$993,'actual (2)'!$C$2:$C$993,Sumifs!$A$2:$A$325,'actual (2)'!$B$2:$B$993,Sumifs!$B$1:$M$1)</f>
        <v>0</v>
      </c>
      <c r="M18" s="67">
        <f>SUMIFS('actual (2)'!$L$2:$L$993,'actual (2)'!$C$2:$C$993,Sumifs!$A$2:$A$325,'actual (2)'!$B$2:$B$993,Sumifs!$B$1:$M$1)</f>
        <v>0</v>
      </c>
      <c r="N18" s="70">
        <f t="shared" si="0"/>
        <v>307940</v>
      </c>
    </row>
    <row r="19" spans="1:14" ht="18.5" x14ac:dyDescent="0.35">
      <c r="A19" s="69" t="s">
        <v>151</v>
      </c>
      <c r="B19" s="67">
        <f>SUMIFS('actual (2)'!$L$2:$L$993,'actual (2)'!$C$2:$C$993,Sumifs!$A$2:$A$325,'actual (2)'!$B$2:$B$993,Sumifs!$B$1:$M$1)</f>
        <v>0</v>
      </c>
      <c r="C19" s="67">
        <f>SUMIFS('actual (2)'!$L$2:$L$993,'actual (2)'!$C$2:$C$993,Sumifs!$A$2:$A$325,'actual (2)'!$B$2:$B$993,Sumifs!$B$1:$M$1)</f>
        <v>0</v>
      </c>
      <c r="D19" s="67">
        <f>SUMIFS('actual (2)'!$L$2:$L$993,'actual (2)'!$C$2:$C$993,Sumifs!$A$2:$A$325,'actual (2)'!$B$2:$B$993,Sumifs!$B$1:$M$1)</f>
        <v>0</v>
      </c>
      <c r="E19" s="67">
        <f>SUMIFS('actual (2)'!$L$2:$L$993,'actual (2)'!$C$2:$C$993,Sumifs!$A$2:$A$325,'actual (2)'!$B$2:$B$993,Sumifs!$B$1:$M$1)</f>
        <v>0</v>
      </c>
      <c r="F19" s="67">
        <f>SUMIFS('actual (2)'!$L$2:$L$993,'actual (2)'!$C$2:$C$993,Sumifs!$A$2:$A$325,'actual (2)'!$B$2:$B$993,Sumifs!$B$1:$M$1)</f>
        <v>0</v>
      </c>
      <c r="G19" s="67">
        <f>SUMIFS('actual (2)'!$L$2:$L$993,'actual (2)'!$C$2:$C$993,Sumifs!$A$2:$A$325,'actual (2)'!$B$2:$B$993,Sumifs!$B$1:$M$1)</f>
        <v>188817</v>
      </c>
      <c r="H19" s="67">
        <f>SUMIFS('actual (2)'!$L$2:$L$993,'actual (2)'!$C$2:$C$993,Sumifs!$A$2:$A$325,'actual (2)'!$B$2:$B$993,Sumifs!$B$1:$M$1)</f>
        <v>0</v>
      </c>
      <c r="I19" s="67">
        <f>SUMIFS('actual (2)'!$L$2:$L$993,'actual (2)'!$C$2:$C$993,Sumifs!$A$2:$A$325,'actual (2)'!$B$2:$B$993,Sumifs!$B$1:$M$1)</f>
        <v>0</v>
      </c>
      <c r="J19" s="67">
        <f>SUMIFS('actual (2)'!$L$2:$L$993,'actual (2)'!$C$2:$C$993,Sumifs!$A$2:$A$325,'actual (2)'!$B$2:$B$993,Sumifs!$B$1:$M$1)</f>
        <v>0</v>
      </c>
      <c r="K19" s="67">
        <f>SUMIFS('actual (2)'!$L$2:$L$993,'actual (2)'!$C$2:$C$993,Sumifs!$A$2:$A$325,'actual (2)'!$B$2:$B$993,Sumifs!$B$1:$M$1)</f>
        <v>0</v>
      </c>
      <c r="L19" s="67">
        <f>SUMIFS('actual (2)'!$L$2:$L$993,'actual (2)'!$C$2:$C$993,Sumifs!$A$2:$A$325,'actual (2)'!$B$2:$B$993,Sumifs!$B$1:$M$1)</f>
        <v>0</v>
      </c>
      <c r="M19" s="67">
        <f>SUMIFS('actual (2)'!$L$2:$L$993,'actual (2)'!$C$2:$C$993,Sumifs!$A$2:$A$325,'actual (2)'!$B$2:$B$993,Sumifs!$B$1:$M$1)</f>
        <v>0</v>
      </c>
      <c r="N19" s="70">
        <f t="shared" si="0"/>
        <v>188817</v>
      </c>
    </row>
    <row r="20" spans="1:14" ht="18.5" x14ac:dyDescent="0.35">
      <c r="A20" s="69" t="s">
        <v>152</v>
      </c>
      <c r="B20" s="67">
        <f>SUMIFS('actual (2)'!$L$2:$L$993,'actual (2)'!$C$2:$C$993,Sumifs!$A$2:$A$325,'actual (2)'!$B$2:$B$993,Sumifs!$B$1:$M$1)</f>
        <v>0</v>
      </c>
      <c r="C20" s="67">
        <f>SUMIFS('actual (2)'!$L$2:$L$993,'actual (2)'!$C$2:$C$993,Sumifs!$A$2:$A$325,'actual (2)'!$B$2:$B$993,Sumifs!$B$1:$M$1)</f>
        <v>0</v>
      </c>
      <c r="D20" s="67">
        <f>SUMIFS('actual (2)'!$L$2:$L$993,'actual (2)'!$C$2:$C$993,Sumifs!$A$2:$A$325,'actual (2)'!$B$2:$B$993,Sumifs!$B$1:$M$1)</f>
        <v>0</v>
      </c>
      <c r="E20" s="67">
        <f>SUMIFS('actual (2)'!$L$2:$L$993,'actual (2)'!$C$2:$C$993,Sumifs!$A$2:$A$325,'actual (2)'!$B$2:$B$993,Sumifs!$B$1:$M$1)</f>
        <v>0</v>
      </c>
      <c r="F20" s="67">
        <f>SUMIFS('actual (2)'!$L$2:$L$993,'actual (2)'!$C$2:$C$993,Sumifs!$A$2:$A$325,'actual (2)'!$B$2:$B$993,Sumifs!$B$1:$M$1)</f>
        <v>0</v>
      </c>
      <c r="G20" s="67">
        <f>SUMIFS('actual (2)'!$L$2:$L$993,'actual (2)'!$C$2:$C$993,Sumifs!$A$2:$A$325,'actual (2)'!$B$2:$B$993,Sumifs!$B$1:$M$1)</f>
        <v>250109</v>
      </c>
      <c r="H20" s="67">
        <f>SUMIFS('actual (2)'!$L$2:$L$993,'actual (2)'!$C$2:$C$993,Sumifs!$A$2:$A$325,'actual (2)'!$B$2:$B$993,Sumifs!$B$1:$M$1)</f>
        <v>0</v>
      </c>
      <c r="I20" s="67">
        <f>SUMIFS('actual (2)'!$L$2:$L$993,'actual (2)'!$C$2:$C$993,Sumifs!$A$2:$A$325,'actual (2)'!$B$2:$B$993,Sumifs!$B$1:$M$1)</f>
        <v>0</v>
      </c>
      <c r="J20" s="67">
        <f>SUMIFS('actual (2)'!$L$2:$L$993,'actual (2)'!$C$2:$C$993,Sumifs!$A$2:$A$325,'actual (2)'!$B$2:$B$993,Sumifs!$B$1:$M$1)</f>
        <v>0</v>
      </c>
      <c r="K20" s="67">
        <f>SUMIFS('actual (2)'!$L$2:$L$993,'actual (2)'!$C$2:$C$993,Sumifs!$A$2:$A$325,'actual (2)'!$B$2:$B$993,Sumifs!$B$1:$M$1)</f>
        <v>0</v>
      </c>
      <c r="L20" s="67">
        <f>SUMIFS('actual (2)'!$L$2:$L$993,'actual (2)'!$C$2:$C$993,Sumifs!$A$2:$A$325,'actual (2)'!$B$2:$B$993,Sumifs!$B$1:$M$1)</f>
        <v>0</v>
      </c>
      <c r="M20" s="67">
        <f>SUMIFS('actual (2)'!$L$2:$L$993,'actual (2)'!$C$2:$C$993,Sumifs!$A$2:$A$325,'actual (2)'!$B$2:$B$993,Sumifs!$B$1:$M$1)</f>
        <v>0</v>
      </c>
      <c r="N20" s="70">
        <f t="shared" si="0"/>
        <v>250109</v>
      </c>
    </row>
    <row r="21" spans="1:14" ht="18.5" x14ac:dyDescent="0.35">
      <c r="A21" s="69" t="s">
        <v>40</v>
      </c>
      <c r="B21" s="67">
        <f>SUMIFS('actual (2)'!$L$2:$L$993,'actual (2)'!$C$2:$C$993,Sumifs!$A$2:$A$325,'actual (2)'!$B$2:$B$993,Sumifs!$B$1:$M$1)</f>
        <v>0</v>
      </c>
      <c r="C21" s="67">
        <f>SUMIFS('actual (2)'!$L$2:$L$993,'actual (2)'!$C$2:$C$993,Sumifs!$A$2:$A$325,'actual (2)'!$B$2:$B$993,Sumifs!$B$1:$M$1)</f>
        <v>0</v>
      </c>
      <c r="D21" s="67">
        <f>SUMIFS('actual (2)'!$L$2:$L$993,'actual (2)'!$C$2:$C$993,Sumifs!$A$2:$A$325,'actual (2)'!$B$2:$B$993,Sumifs!$B$1:$M$1)</f>
        <v>0</v>
      </c>
      <c r="E21" s="67">
        <f>SUMIFS('actual (2)'!$L$2:$L$993,'actual (2)'!$C$2:$C$993,Sumifs!$A$2:$A$325,'actual (2)'!$B$2:$B$993,Sumifs!$B$1:$M$1)</f>
        <v>209061</v>
      </c>
      <c r="F21" s="67">
        <f>SUMIFS('actual (2)'!$L$2:$L$993,'actual (2)'!$C$2:$C$993,Sumifs!$A$2:$A$325,'actual (2)'!$B$2:$B$993,Sumifs!$B$1:$M$1)</f>
        <v>0</v>
      </c>
      <c r="G21" s="67">
        <f>SUMIFS('actual (2)'!$L$2:$L$993,'actual (2)'!$C$2:$C$993,Sumifs!$A$2:$A$325,'actual (2)'!$B$2:$B$993,Sumifs!$B$1:$M$1)</f>
        <v>0</v>
      </c>
      <c r="H21" s="67">
        <f>SUMIFS('actual (2)'!$L$2:$L$993,'actual (2)'!$C$2:$C$993,Sumifs!$A$2:$A$325,'actual (2)'!$B$2:$B$993,Sumifs!$B$1:$M$1)</f>
        <v>0</v>
      </c>
      <c r="I21" s="67">
        <f>SUMIFS('actual (2)'!$L$2:$L$993,'actual (2)'!$C$2:$C$993,Sumifs!$A$2:$A$325,'actual (2)'!$B$2:$B$993,Sumifs!$B$1:$M$1)</f>
        <v>0</v>
      </c>
      <c r="J21" s="67">
        <f>SUMIFS('actual (2)'!$L$2:$L$993,'actual (2)'!$C$2:$C$993,Sumifs!$A$2:$A$325,'actual (2)'!$B$2:$B$993,Sumifs!$B$1:$M$1)</f>
        <v>0</v>
      </c>
      <c r="K21" s="67">
        <f>SUMIFS('actual (2)'!$L$2:$L$993,'actual (2)'!$C$2:$C$993,Sumifs!$A$2:$A$325,'actual (2)'!$B$2:$B$993,Sumifs!$B$1:$M$1)</f>
        <v>0</v>
      </c>
      <c r="L21" s="67">
        <f>SUMIFS('actual (2)'!$L$2:$L$993,'actual (2)'!$C$2:$C$993,Sumifs!$A$2:$A$325,'actual (2)'!$B$2:$B$993,Sumifs!$B$1:$M$1)</f>
        <v>0</v>
      </c>
      <c r="M21" s="67">
        <f>SUMIFS('actual (2)'!$L$2:$L$993,'actual (2)'!$C$2:$C$993,Sumifs!$A$2:$A$325,'actual (2)'!$B$2:$B$993,Sumifs!$B$1:$M$1)</f>
        <v>0</v>
      </c>
      <c r="N21" s="70">
        <f t="shared" si="0"/>
        <v>209061</v>
      </c>
    </row>
    <row r="22" spans="1:14" ht="18.5" x14ac:dyDescent="0.35">
      <c r="A22" s="69" t="s">
        <v>42</v>
      </c>
      <c r="B22" s="67">
        <f>SUMIFS('actual (2)'!$L$2:$L$993,'actual (2)'!$C$2:$C$993,Sumifs!$A$2:$A$325,'actual (2)'!$B$2:$B$993,Sumifs!$B$1:$M$1)</f>
        <v>0</v>
      </c>
      <c r="C22" s="67">
        <f>SUMIFS('actual (2)'!$L$2:$L$993,'actual (2)'!$C$2:$C$993,Sumifs!$A$2:$A$325,'actual (2)'!$B$2:$B$993,Sumifs!$B$1:$M$1)</f>
        <v>0</v>
      </c>
      <c r="D22" s="67">
        <f>SUMIFS('actual (2)'!$L$2:$L$993,'actual (2)'!$C$2:$C$993,Sumifs!$A$2:$A$325,'actual (2)'!$B$2:$B$993,Sumifs!$B$1:$M$1)</f>
        <v>0</v>
      </c>
      <c r="E22" s="67">
        <f>SUMIFS('actual (2)'!$L$2:$L$993,'actual (2)'!$C$2:$C$993,Sumifs!$A$2:$A$325,'actual (2)'!$B$2:$B$993,Sumifs!$B$1:$M$1)</f>
        <v>92969</v>
      </c>
      <c r="F22" s="67">
        <f>SUMIFS('actual (2)'!$L$2:$L$993,'actual (2)'!$C$2:$C$993,Sumifs!$A$2:$A$325,'actual (2)'!$B$2:$B$993,Sumifs!$B$1:$M$1)</f>
        <v>0</v>
      </c>
      <c r="G22" s="67">
        <f>SUMIFS('actual (2)'!$L$2:$L$993,'actual (2)'!$C$2:$C$993,Sumifs!$A$2:$A$325,'actual (2)'!$B$2:$B$993,Sumifs!$B$1:$M$1)</f>
        <v>0</v>
      </c>
      <c r="H22" s="67">
        <f>SUMIFS('actual (2)'!$L$2:$L$993,'actual (2)'!$C$2:$C$993,Sumifs!$A$2:$A$325,'actual (2)'!$B$2:$B$993,Sumifs!$B$1:$M$1)</f>
        <v>0</v>
      </c>
      <c r="I22" s="67">
        <f>SUMIFS('actual (2)'!$L$2:$L$993,'actual (2)'!$C$2:$C$993,Sumifs!$A$2:$A$325,'actual (2)'!$B$2:$B$993,Sumifs!$B$1:$M$1)</f>
        <v>0</v>
      </c>
      <c r="J22" s="67">
        <f>SUMIFS('actual (2)'!$L$2:$L$993,'actual (2)'!$C$2:$C$993,Sumifs!$A$2:$A$325,'actual (2)'!$B$2:$B$993,Sumifs!$B$1:$M$1)</f>
        <v>0</v>
      </c>
      <c r="K22" s="67">
        <f>SUMIFS('actual (2)'!$L$2:$L$993,'actual (2)'!$C$2:$C$993,Sumifs!$A$2:$A$325,'actual (2)'!$B$2:$B$993,Sumifs!$B$1:$M$1)</f>
        <v>0</v>
      </c>
      <c r="L22" s="67">
        <f>SUMIFS('actual (2)'!$L$2:$L$993,'actual (2)'!$C$2:$C$993,Sumifs!$A$2:$A$325,'actual (2)'!$B$2:$B$993,Sumifs!$B$1:$M$1)</f>
        <v>0</v>
      </c>
      <c r="M22" s="67">
        <f>SUMIFS('actual (2)'!$L$2:$L$993,'actual (2)'!$C$2:$C$993,Sumifs!$A$2:$A$325,'actual (2)'!$B$2:$B$993,Sumifs!$B$1:$M$1)</f>
        <v>0</v>
      </c>
      <c r="N22" s="70">
        <f t="shared" si="0"/>
        <v>92969</v>
      </c>
    </row>
    <row r="23" spans="1:14" ht="18.5" x14ac:dyDescent="0.35">
      <c r="A23" s="69" t="s">
        <v>46</v>
      </c>
      <c r="B23" s="67">
        <f>SUMIFS('actual (2)'!$L$2:$L$993,'actual (2)'!$C$2:$C$993,Sumifs!$A$2:$A$325,'actual (2)'!$B$2:$B$993,Sumifs!$B$1:$M$1)</f>
        <v>0</v>
      </c>
      <c r="C23" s="67">
        <f>SUMIFS('actual (2)'!$L$2:$L$993,'actual (2)'!$C$2:$C$993,Sumifs!$A$2:$A$325,'actual (2)'!$B$2:$B$993,Sumifs!$B$1:$M$1)</f>
        <v>0</v>
      </c>
      <c r="D23" s="67">
        <f>SUMIFS('actual (2)'!$L$2:$L$993,'actual (2)'!$C$2:$C$993,Sumifs!$A$2:$A$325,'actual (2)'!$B$2:$B$993,Sumifs!$B$1:$M$1)</f>
        <v>0</v>
      </c>
      <c r="E23" s="67">
        <f>SUMIFS('actual (2)'!$L$2:$L$993,'actual (2)'!$C$2:$C$993,Sumifs!$A$2:$A$325,'actual (2)'!$B$2:$B$993,Sumifs!$B$1:$M$1)</f>
        <v>86038</v>
      </c>
      <c r="F23" s="67">
        <f>SUMIFS('actual (2)'!$L$2:$L$993,'actual (2)'!$C$2:$C$993,Sumifs!$A$2:$A$325,'actual (2)'!$B$2:$B$993,Sumifs!$B$1:$M$1)</f>
        <v>0</v>
      </c>
      <c r="G23" s="67">
        <f>SUMIFS('actual (2)'!$L$2:$L$993,'actual (2)'!$C$2:$C$993,Sumifs!$A$2:$A$325,'actual (2)'!$B$2:$B$993,Sumifs!$B$1:$M$1)</f>
        <v>0</v>
      </c>
      <c r="H23" s="67">
        <f>SUMIFS('actual (2)'!$L$2:$L$993,'actual (2)'!$C$2:$C$993,Sumifs!$A$2:$A$325,'actual (2)'!$B$2:$B$993,Sumifs!$B$1:$M$1)</f>
        <v>0</v>
      </c>
      <c r="I23" s="67">
        <f>SUMIFS('actual (2)'!$L$2:$L$993,'actual (2)'!$C$2:$C$993,Sumifs!$A$2:$A$325,'actual (2)'!$B$2:$B$993,Sumifs!$B$1:$M$1)</f>
        <v>0</v>
      </c>
      <c r="J23" s="67">
        <f>SUMIFS('actual (2)'!$L$2:$L$993,'actual (2)'!$C$2:$C$993,Sumifs!$A$2:$A$325,'actual (2)'!$B$2:$B$993,Sumifs!$B$1:$M$1)</f>
        <v>0</v>
      </c>
      <c r="K23" s="67">
        <f>SUMIFS('actual (2)'!$L$2:$L$993,'actual (2)'!$C$2:$C$993,Sumifs!$A$2:$A$325,'actual (2)'!$B$2:$B$993,Sumifs!$B$1:$M$1)</f>
        <v>0</v>
      </c>
      <c r="L23" s="67">
        <f>SUMIFS('actual (2)'!$L$2:$L$993,'actual (2)'!$C$2:$C$993,Sumifs!$A$2:$A$325,'actual (2)'!$B$2:$B$993,Sumifs!$B$1:$M$1)</f>
        <v>0</v>
      </c>
      <c r="M23" s="67">
        <f>SUMIFS('actual (2)'!$L$2:$L$993,'actual (2)'!$C$2:$C$993,Sumifs!$A$2:$A$325,'actual (2)'!$B$2:$B$993,Sumifs!$B$1:$M$1)</f>
        <v>0</v>
      </c>
      <c r="N23" s="70">
        <f t="shared" si="0"/>
        <v>86038</v>
      </c>
    </row>
    <row r="24" spans="1:14" ht="18.5" x14ac:dyDescent="0.35">
      <c r="A24" s="69" t="s">
        <v>48</v>
      </c>
      <c r="B24" s="67">
        <f>SUMIFS('actual (2)'!$L$2:$L$993,'actual (2)'!$C$2:$C$993,Sumifs!$A$2:$A$325,'actual (2)'!$B$2:$B$993,Sumifs!$B$1:$M$1)</f>
        <v>0</v>
      </c>
      <c r="C24" s="67">
        <f>SUMIFS('actual (2)'!$L$2:$L$993,'actual (2)'!$C$2:$C$993,Sumifs!$A$2:$A$325,'actual (2)'!$B$2:$B$993,Sumifs!$B$1:$M$1)</f>
        <v>0</v>
      </c>
      <c r="D24" s="67">
        <f>SUMIFS('actual (2)'!$L$2:$L$993,'actual (2)'!$C$2:$C$993,Sumifs!$A$2:$A$325,'actual (2)'!$B$2:$B$993,Sumifs!$B$1:$M$1)</f>
        <v>0</v>
      </c>
      <c r="E24" s="67">
        <f>SUMIFS('actual (2)'!$L$2:$L$993,'actual (2)'!$C$2:$C$993,Sumifs!$A$2:$A$325,'actual (2)'!$B$2:$B$993,Sumifs!$B$1:$M$1)</f>
        <v>67412</v>
      </c>
      <c r="F24" s="67">
        <f>SUMIFS('actual (2)'!$L$2:$L$993,'actual (2)'!$C$2:$C$993,Sumifs!$A$2:$A$325,'actual (2)'!$B$2:$B$993,Sumifs!$B$1:$M$1)</f>
        <v>0</v>
      </c>
      <c r="G24" s="67">
        <f>SUMIFS('actual (2)'!$L$2:$L$993,'actual (2)'!$C$2:$C$993,Sumifs!$A$2:$A$325,'actual (2)'!$B$2:$B$993,Sumifs!$B$1:$M$1)</f>
        <v>0</v>
      </c>
      <c r="H24" s="67">
        <f>SUMIFS('actual (2)'!$L$2:$L$993,'actual (2)'!$C$2:$C$993,Sumifs!$A$2:$A$325,'actual (2)'!$B$2:$B$993,Sumifs!$B$1:$M$1)</f>
        <v>0</v>
      </c>
      <c r="I24" s="67">
        <f>SUMIFS('actual (2)'!$L$2:$L$993,'actual (2)'!$C$2:$C$993,Sumifs!$A$2:$A$325,'actual (2)'!$B$2:$B$993,Sumifs!$B$1:$M$1)</f>
        <v>0</v>
      </c>
      <c r="J24" s="67">
        <f>SUMIFS('actual (2)'!$L$2:$L$993,'actual (2)'!$C$2:$C$993,Sumifs!$A$2:$A$325,'actual (2)'!$B$2:$B$993,Sumifs!$B$1:$M$1)</f>
        <v>0</v>
      </c>
      <c r="K24" s="67">
        <f>SUMIFS('actual (2)'!$L$2:$L$993,'actual (2)'!$C$2:$C$993,Sumifs!$A$2:$A$325,'actual (2)'!$B$2:$B$993,Sumifs!$B$1:$M$1)</f>
        <v>0</v>
      </c>
      <c r="L24" s="67">
        <f>SUMIFS('actual (2)'!$L$2:$L$993,'actual (2)'!$C$2:$C$993,Sumifs!$A$2:$A$325,'actual (2)'!$B$2:$B$993,Sumifs!$B$1:$M$1)</f>
        <v>0</v>
      </c>
      <c r="M24" s="67">
        <f>SUMIFS('actual (2)'!$L$2:$L$993,'actual (2)'!$C$2:$C$993,Sumifs!$A$2:$A$325,'actual (2)'!$B$2:$B$993,Sumifs!$B$1:$M$1)</f>
        <v>0</v>
      </c>
      <c r="N24" s="70">
        <f t="shared" si="0"/>
        <v>67412</v>
      </c>
    </row>
    <row r="25" spans="1:14" ht="18.5" x14ac:dyDescent="0.35">
      <c r="A25" s="69" t="s">
        <v>51</v>
      </c>
      <c r="B25" s="67">
        <f>SUMIFS('actual (2)'!$L$2:$L$993,'actual (2)'!$C$2:$C$993,Sumifs!$A$2:$A$325,'actual (2)'!$B$2:$B$993,Sumifs!$B$1:$M$1)</f>
        <v>0</v>
      </c>
      <c r="C25" s="67">
        <f>SUMIFS('actual (2)'!$L$2:$L$993,'actual (2)'!$C$2:$C$993,Sumifs!$A$2:$A$325,'actual (2)'!$B$2:$B$993,Sumifs!$B$1:$M$1)</f>
        <v>0</v>
      </c>
      <c r="D25" s="67">
        <f>SUMIFS('actual (2)'!$L$2:$L$993,'actual (2)'!$C$2:$C$993,Sumifs!$A$2:$A$325,'actual (2)'!$B$2:$B$993,Sumifs!$B$1:$M$1)</f>
        <v>0</v>
      </c>
      <c r="E25" s="67">
        <f>SUMIFS('actual (2)'!$L$2:$L$993,'actual (2)'!$C$2:$C$993,Sumifs!$A$2:$A$325,'actual (2)'!$B$2:$B$993,Sumifs!$B$1:$M$1)</f>
        <v>71448</v>
      </c>
      <c r="F25" s="67">
        <f>SUMIFS('actual (2)'!$L$2:$L$993,'actual (2)'!$C$2:$C$993,Sumifs!$A$2:$A$325,'actual (2)'!$B$2:$B$993,Sumifs!$B$1:$M$1)</f>
        <v>0</v>
      </c>
      <c r="G25" s="67">
        <f>SUMIFS('actual (2)'!$L$2:$L$993,'actual (2)'!$C$2:$C$993,Sumifs!$A$2:$A$325,'actual (2)'!$B$2:$B$993,Sumifs!$B$1:$M$1)</f>
        <v>0</v>
      </c>
      <c r="H25" s="67">
        <f>SUMIFS('actual (2)'!$L$2:$L$993,'actual (2)'!$C$2:$C$993,Sumifs!$A$2:$A$325,'actual (2)'!$B$2:$B$993,Sumifs!$B$1:$M$1)</f>
        <v>0</v>
      </c>
      <c r="I25" s="67">
        <f>SUMIFS('actual (2)'!$L$2:$L$993,'actual (2)'!$C$2:$C$993,Sumifs!$A$2:$A$325,'actual (2)'!$B$2:$B$993,Sumifs!$B$1:$M$1)</f>
        <v>0</v>
      </c>
      <c r="J25" s="67">
        <f>SUMIFS('actual (2)'!$L$2:$L$993,'actual (2)'!$C$2:$C$993,Sumifs!$A$2:$A$325,'actual (2)'!$B$2:$B$993,Sumifs!$B$1:$M$1)</f>
        <v>0</v>
      </c>
      <c r="K25" s="67">
        <f>SUMIFS('actual (2)'!$L$2:$L$993,'actual (2)'!$C$2:$C$993,Sumifs!$A$2:$A$325,'actual (2)'!$B$2:$B$993,Sumifs!$B$1:$M$1)</f>
        <v>0</v>
      </c>
      <c r="L25" s="67">
        <f>SUMIFS('actual (2)'!$L$2:$L$993,'actual (2)'!$C$2:$C$993,Sumifs!$A$2:$A$325,'actual (2)'!$B$2:$B$993,Sumifs!$B$1:$M$1)</f>
        <v>0</v>
      </c>
      <c r="M25" s="67">
        <f>SUMIFS('actual (2)'!$L$2:$L$993,'actual (2)'!$C$2:$C$993,Sumifs!$A$2:$A$325,'actual (2)'!$B$2:$B$993,Sumifs!$B$1:$M$1)</f>
        <v>0</v>
      </c>
      <c r="N25" s="70">
        <f t="shared" si="0"/>
        <v>71448</v>
      </c>
    </row>
    <row r="26" spans="1:14" ht="18.5" x14ac:dyDescent="0.35">
      <c r="A26" s="69" t="s">
        <v>53</v>
      </c>
      <c r="B26" s="67">
        <f>SUMIFS('actual (2)'!$L$2:$L$993,'actual (2)'!$C$2:$C$993,Sumifs!$A$2:$A$325,'actual (2)'!$B$2:$B$993,Sumifs!$B$1:$M$1)</f>
        <v>0</v>
      </c>
      <c r="C26" s="67">
        <f>SUMIFS('actual (2)'!$L$2:$L$993,'actual (2)'!$C$2:$C$993,Sumifs!$A$2:$A$325,'actual (2)'!$B$2:$B$993,Sumifs!$B$1:$M$1)</f>
        <v>0</v>
      </c>
      <c r="D26" s="67">
        <f>SUMIFS('actual (2)'!$L$2:$L$993,'actual (2)'!$C$2:$C$993,Sumifs!$A$2:$A$325,'actual (2)'!$B$2:$B$993,Sumifs!$B$1:$M$1)</f>
        <v>0</v>
      </c>
      <c r="E26" s="67">
        <f>SUMIFS('actual (2)'!$L$2:$L$993,'actual (2)'!$C$2:$C$993,Sumifs!$A$2:$A$325,'actual (2)'!$B$2:$B$993,Sumifs!$B$1:$M$1)</f>
        <v>78616</v>
      </c>
      <c r="F26" s="67">
        <f>SUMIFS('actual (2)'!$L$2:$L$993,'actual (2)'!$C$2:$C$993,Sumifs!$A$2:$A$325,'actual (2)'!$B$2:$B$993,Sumifs!$B$1:$M$1)</f>
        <v>0</v>
      </c>
      <c r="G26" s="67">
        <f>SUMIFS('actual (2)'!$L$2:$L$993,'actual (2)'!$C$2:$C$993,Sumifs!$A$2:$A$325,'actual (2)'!$B$2:$B$993,Sumifs!$B$1:$M$1)</f>
        <v>0</v>
      </c>
      <c r="H26" s="67">
        <f>SUMIFS('actual (2)'!$L$2:$L$993,'actual (2)'!$C$2:$C$993,Sumifs!$A$2:$A$325,'actual (2)'!$B$2:$B$993,Sumifs!$B$1:$M$1)</f>
        <v>0</v>
      </c>
      <c r="I26" s="67">
        <f>SUMIFS('actual (2)'!$L$2:$L$993,'actual (2)'!$C$2:$C$993,Sumifs!$A$2:$A$325,'actual (2)'!$B$2:$B$993,Sumifs!$B$1:$M$1)</f>
        <v>0</v>
      </c>
      <c r="J26" s="67">
        <f>SUMIFS('actual (2)'!$L$2:$L$993,'actual (2)'!$C$2:$C$993,Sumifs!$A$2:$A$325,'actual (2)'!$B$2:$B$993,Sumifs!$B$1:$M$1)</f>
        <v>0</v>
      </c>
      <c r="K26" s="67">
        <f>SUMIFS('actual (2)'!$L$2:$L$993,'actual (2)'!$C$2:$C$993,Sumifs!$A$2:$A$325,'actual (2)'!$B$2:$B$993,Sumifs!$B$1:$M$1)</f>
        <v>0</v>
      </c>
      <c r="L26" s="67">
        <f>SUMIFS('actual (2)'!$L$2:$L$993,'actual (2)'!$C$2:$C$993,Sumifs!$A$2:$A$325,'actual (2)'!$B$2:$B$993,Sumifs!$B$1:$M$1)</f>
        <v>0</v>
      </c>
      <c r="M26" s="67">
        <f>SUMIFS('actual (2)'!$L$2:$L$993,'actual (2)'!$C$2:$C$993,Sumifs!$A$2:$A$325,'actual (2)'!$B$2:$B$993,Sumifs!$B$1:$M$1)</f>
        <v>0</v>
      </c>
      <c r="N26" s="70">
        <f t="shared" si="0"/>
        <v>78616</v>
      </c>
    </row>
    <row r="27" spans="1:14" ht="18.5" x14ac:dyDescent="0.35">
      <c r="A27" s="69" t="s">
        <v>55</v>
      </c>
      <c r="B27" s="67">
        <f>SUMIFS('actual (2)'!$L$2:$L$993,'actual (2)'!$C$2:$C$993,Sumifs!$A$2:$A$325,'actual (2)'!$B$2:$B$993,Sumifs!$B$1:$M$1)</f>
        <v>0</v>
      </c>
      <c r="C27" s="67">
        <f>SUMIFS('actual (2)'!$L$2:$L$993,'actual (2)'!$C$2:$C$993,Sumifs!$A$2:$A$325,'actual (2)'!$B$2:$B$993,Sumifs!$B$1:$M$1)</f>
        <v>0</v>
      </c>
      <c r="D27" s="67">
        <f>SUMIFS('actual (2)'!$L$2:$L$993,'actual (2)'!$C$2:$C$993,Sumifs!$A$2:$A$325,'actual (2)'!$B$2:$B$993,Sumifs!$B$1:$M$1)</f>
        <v>0</v>
      </c>
      <c r="E27" s="67">
        <f>SUMIFS('actual (2)'!$L$2:$L$993,'actual (2)'!$C$2:$C$993,Sumifs!$A$2:$A$325,'actual (2)'!$B$2:$B$993,Sumifs!$B$1:$M$1)</f>
        <v>63154</v>
      </c>
      <c r="F27" s="67">
        <f>SUMIFS('actual (2)'!$L$2:$L$993,'actual (2)'!$C$2:$C$993,Sumifs!$A$2:$A$325,'actual (2)'!$B$2:$B$993,Sumifs!$B$1:$M$1)</f>
        <v>0</v>
      </c>
      <c r="G27" s="67">
        <f>SUMIFS('actual (2)'!$L$2:$L$993,'actual (2)'!$C$2:$C$993,Sumifs!$A$2:$A$325,'actual (2)'!$B$2:$B$993,Sumifs!$B$1:$M$1)</f>
        <v>0</v>
      </c>
      <c r="H27" s="67">
        <f>SUMIFS('actual (2)'!$L$2:$L$993,'actual (2)'!$C$2:$C$993,Sumifs!$A$2:$A$325,'actual (2)'!$B$2:$B$993,Sumifs!$B$1:$M$1)</f>
        <v>0</v>
      </c>
      <c r="I27" s="67">
        <f>SUMIFS('actual (2)'!$L$2:$L$993,'actual (2)'!$C$2:$C$993,Sumifs!$A$2:$A$325,'actual (2)'!$B$2:$B$993,Sumifs!$B$1:$M$1)</f>
        <v>0</v>
      </c>
      <c r="J27" s="67">
        <f>SUMIFS('actual (2)'!$L$2:$L$993,'actual (2)'!$C$2:$C$993,Sumifs!$A$2:$A$325,'actual (2)'!$B$2:$B$993,Sumifs!$B$1:$M$1)</f>
        <v>0</v>
      </c>
      <c r="K27" s="67">
        <f>SUMIFS('actual (2)'!$L$2:$L$993,'actual (2)'!$C$2:$C$993,Sumifs!$A$2:$A$325,'actual (2)'!$B$2:$B$993,Sumifs!$B$1:$M$1)</f>
        <v>0</v>
      </c>
      <c r="L27" s="67">
        <f>SUMIFS('actual (2)'!$L$2:$L$993,'actual (2)'!$C$2:$C$993,Sumifs!$A$2:$A$325,'actual (2)'!$B$2:$B$993,Sumifs!$B$1:$M$1)</f>
        <v>0</v>
      </c>
      <c r="M27" s="67">
        <f>SUMIFS('actual (2)'!$L$2:$L$993,'actual (2)'!$C$2:$C$993,Sumifs!$A$2:$A$325,'actual (2)'!$B$2:$B$993,Sumifs!$B$1:$M$1)</f>
        <v>0</v>
      </c>
      <c r="N27" s="70">
        <f t="shared" si="0"/>
        <v>63154</v>
      </c>
    </row>
    <row r="28" spans="1:14" ht="18.5" x14ac:dyDescent="0.35">
      <c r="A28" s="69" t="s">
        <v>59</v>
      </c>
      <c r="B28" s="67">
        <f>SUMIFS('actual (2)'!$L$2:$L$993,'actual (2)'!$C$2:$C$993,Sumifs!$A$2:$A$325,'actual (2)'!$B$2:$B$993,Sumifs!$B$1:$M$1)</f>
        <v>0</v>
      </c>
      <c r="C28" s="67">
        <f>SUMIFS('actual (2)'!$L$2:$L$993,'actual (2)'!$C$2:$C$993,Sumifs!$A$2:$A$325,'actual (2)'!$B$2:$B$993,Sumifs!$B$1:$M$1)</f>
        <v>0</v>
      </c>
      <c r="D28" s="67">
        <f>SUMIFS('actual (2)'!$L$2:$L$993,'actual (2)'!$C$2:$C$993,Sumifs!$A$2:$A$325,'actual (2)'!$B$2:$B$993,Sumifs!$B$1:$M$1)</f>
        <v>0</v>
      </c>
      <c r="E28" s="67">
        <f>SUMIFS('actual (2)'!$L$2:$L$993,'actual (2)'!$C$2:$C$993,Sumifs!$A$2:$A$325,'actual (2)'!$B$2:$B$993,Sumifs!$B$1:$M$1)</f>
        <v>218913</v>
      </c>
      <c r="F28" s="67">
        <f>SUMIFS('actual (2)'!$L$2:$L$993,'actual (2)'!$C$2:$C$993,Sumifs!$A$2:$A$325,'actual (2)'!$B$2:$B$993,Sumifs!$B$1:$M$1)</f>
        <v>0</v>
      </c>
      <c r="G28" s="67">
        <f>SUMIFS('actual (2)'!$L$2:$L$993,'actual (2)'!$C$2:$C$993,Sumifs!$A$2:$A$325,'actual (2)'!$B$2:$B$993,Sumifs!$B$1:$M$1)</f>
        <v>0</v>
      </c>
      <c r="H28" s="67">
        <f>SUMIFS('actual (2)'!$L$2:$L$993,'actual (2)'!$C$2:$C$993,Sumifs!$A$2:$A$325,'actual (2)'!$B$2:$B$993,Sumifs!$B$1:$M$1)</f>
        <v>0</v>
      </c>
      <c r="I28" s="67">
        <f>SUMIFS('actual (2)'!$L$2:$L$993,'actual (2)'!$C$2:$C$993,Sumifs!$A$2:$A$325,'actual (2)'!$B$2:$B$993,Sumifs!$B$1:$M$1)</f>
        <v>0</v>
      </c>
      <c r="J28" s="67">
        <f>SUMIFS('actual (2)'!$L$2:$L$993,'actual (2)'!$C$2:$C$993,Sumifs!$A$2:$A$325,'actual (2)'!$B$2:$B$993,Sumifs!$B$1:$M$1)</f>
        <v>0</v>
      </c>
      <c r="K28" s="67">
        <f>SUMIFS('actual (2)'!$L$2:$L$993,'actual (2)'!$C$2:$C$993,Sumifs!$A$2:$A$325,'actual (2)'!$B$2:$B$993,Sumifs!$B$1:$M$1)</f>
        <v>0</v>
      </c>
      <c r="L28" s="67">
        <f>SUMIFS('actual (2)'!$L$2:$L$993,'actual (2)'!$C$2:$C$993,Sumifs!$A$2:$A$325,'actual (2)'!$B$2:$B$993,Sumifs!$B$1:$M$1)</f>
        <v>0</v>
      </c>
      <c r="M28" s="67">
        <f>SUMIFS('actual (2)'!$L$2:$L$993,'actual (2)'!$C$2:$C$993,Sumifs!$A$2:$A$325,'actual (2)'!$B$2:$B$993,Sumifs!$B$1:$M$1)</f>
        <v>0</v>
      </c>
      <c r="N28" s="70">
        <f t="shared" si="0"/>
        <v>218913</v>
      </c>
    </row>
    <row r="29" spans="1:14" ht="18.5" x14ac:dyDescent="0.35">
      <c r="A29" s="69" t="s">
        <v>62</v>
      </c>
      <c r="B29" s="67">
        <f>SUMIFS('actual (2)'!$L$2:$L$993,'actual (2)'!$C$2:$C$993,Sumifs!$A$2:$A$325,'actual (2)'!$B$2:$B$993,Sumifs!$B$1:$M$1)</f>
        <v>0</v>
      </c>
      <c r="C29" s="67">
        <f>SUMIFS('actual (2)'!$L$2:$L$993,'actual (2)'!$C$2:$C$993,Sumifs!$A$2:$A$325,'actual (2)'!$B$2:$B$993,Sumifs!$B$1:$M$1)</f>
        <v>0</v>
      </c>
      <c r="D29" s="67">
        <f>SUMIFS('actual (2)'!$L$2:$L$993,'actual (2)'!$C$2:$C$993,Sumifs!$A$2:$A$325,'actual (2)'!$B$2:$B$993,Sumifs!$B$1:$M$1)</f>
        <v>0</v>
      </c>
      <c r="E29" s="67">
        <f>SUMIFS('actual (2)'!$L$2:$L$993,'actual (2)'!$C$2:$C$993,Sumifs!$A$2:$A$325,'actual (2)'!$B$2:$B$993,Sumifs!$B$1:$M$1)</f>
        <v>233762</v>
      </c>
      <c r="F29" s="67">
        <f>SUMIFS('actual (2)'!$L$2:$L$993,'actual (2)'!$C$2:$C$993,Sumifs!$A$2:$A$325,'actual (2)'!$B$2:$B$993,Sumifs!$B$1:$M$1)</f>
        <v>0</v>
      </c>
      <c r="G29" s="67">
        <f>SUMIFS('actual (2)'!$L$2:$L$993,'actual (2)'!$C$2:$C$993,Sumifs!$A$2:$A$325,'actual (2)'!$B$2:$B$993,Sumifs!$B$1:$M$1)</f>
        <v>0</v>
      </c>
      <c r="H29" s="67">
        <f>SUMIFS('actual (2)'!$L$2:$L$993,'actual (2)'!$C$2:$C$993,Sumifs!$A$2:$A$325,'actual (2)'!$B$2:$B$993,Sumifs!$B$1:$M$1)</f>
        <v>0</v>
      </c>
      <c r="I29" s="67">
        <f>SUMIFS('actual (2)'!$L$2:$L$993,'actual (2)'!$C$2:$C$993,Sumifs!$A$2:$A$325,'actual (2)'!$B$2:$B$993,Sumifs!$B$1:$M$1)</f>
        <v>0</v>
      </c>
      <c r="J29" s="67">
        <f>SUMIFS('actual (2)'!$L$2:$L$993,'actual (2)'!$C$2:$C$993,Sumifs!$A$2:$A$325,'actual (2)'!$B$2:$B$993,Sumifs!$B$1:$M$1)</f>
        <v>0</v>
      </c>
      <c r="K29" s="67">
        <f>SUMIFS('actual (2)'!$L$2:$L$993,'actual (2)'!$C$2:$C$993,Sumifs!$A$2:$A$325,'actual (2)'!$B$2:$B$993,Sumifs!$B$1:$M$1)</f>
        <v>0</v>
      </c>
      <c r="L29" s="67">
        <f>SUMIFS('actual (2)'!$L$2:$L$993,'actual (2)'!$C$2:$C$993,Sumifs!$A$2:$A$325,'actual (2)'!$B$2:$B$993,Sumifs!$B$1:$M$1)</f>
        <v>0</v>
      </c>
      <c r="M29" s="67">
        <f>SUMIFS('actual (2)'!$L$2:$L$993,'actual (2)'!$C$2:$C$993,Sumifs!$A$2:$A$325,'actual (2)'!$B$2:$B$993,Sumifs!$B$1:$M$1)</f>
        <v>0</v>
      </c>
      <c r="N29" s="70">
        <f t="shared" si="0"/>
        <v>233762</v>
      </c>
    </row>
    <row r="30" spans="1:14" ht="18.5" x14ac:dyDescent="0.35">
      <c r="A30" s="69" t="s">
        <v>65</v>
      </c>
      <c r="B30" s="67">
        <f>SUMIFS('actual (2)'!$L$2:$L$993,'actual (2)'!$C$2:$C$993,Sumifs!$A$2:$A$325,'actual (2)'!$B$2:$B$993,Sumifs!$B$1:$M$1)</f>
        <v>0</v>
      </c>
      <c r="C30" s="67">
        <f>SUMIFS('actual (2)'!$L$2:$L$993,'actual (2)'!$C$2:$C$993,Sumifs!$A$2:$A$325,'actual (2)'!$B$2:$B$993,Sumifs!$B$1:$M$1)</f>
        <v>0</v>
      </c>
      <c r="D30" s="67">
        <f>SUMIFS('actual (2)'!$L$2:$L$993,'actual (2)'!$C$2:$C$993,Sumifs!$A$2:$A$325,'actual (2)'!$B$2:$B$993,Sumifs!$B$1:$M$1)</f>
        <v>0</v>
      </c>
      <c r="E30" s="67">
        <f>SUMIFS('actual (2)'!$L$2:$L$993,'actual (2)'!$C$2:$C$993,Sumifs!$A$2:$A$325,'actual (2)'!$B$2:$B$993,Sumifs!$B$1:$M$1)</f>
        <v>185736</v>
      </c>
      <c r="F30" s="67">
        <f>SUMIFS('actual (2)'!$L$2:$L$993,'actual (2)'!$C$2:$C$993,Sumifs!$A$2:$A$325,'actual (2)'!$B$2:$B$993,Sumifs!$B$1:$M$1)</f>
        <v>0</v>
      </c>
      <c r="G30" s="67">
        <f>SUMIFS('actual (2)'!$L$2:$L$993,'actual (2)'!$C$2:$C$993,Sumifs!$A$2:$A$325,'actual (2)'!$B$2:$B$993,Sumifs!$B$1:$M$1)</f>
        <v>0</v>
      </c>
      <c r="H30" s="67">
        <f>SUMIFS('actual (2)'!$L$2:$L$993,'actual (2)'!$C$2:$C$993,Sumifs!$A$2:$A$325,'actual (2)'!$B$2:$B$993,Sumifs!$B$1:$M$1)</f>
        <v>0</v>
      </c>
      <c r="I30" s="67">
        <f>SUMIFS('actual (2)'!$L$2:$L$993,'actual (2)'!$C$2:$C$993,Sumifs!$A$2:$A$325,'actual (2)'!$B$2:$B$993,Sumifs!$B$1:$M$1)</f>
        <v>0</v>
      </c>
      <c r="J30" s="67">
        <f>SUMIFS('actual (2)'!$L$2:$L$993,'actual (2)'!$C$2:$C$993,Sumifs!$A$2:$A$325,'actual (2)'!$B$2:$B$993,Sumifs!$B$1:$M$1)</f>
        <v>0</v>
      </c>
      <c r="K30" s="67">
        <f>SUMIFS('actual (2)'!$L$2:$L$993,'actual (2)'!$C$2:$C$993,Sumifs!$A$2:$A$325,'actual (2)'!$B$2:$B$993,Sumifs!$B$1:$M$1)</f>
        <v>0</v>
      </c>
      <c r="L30" s="67">
        <f>SUMIFS('actual (2)'!$L$2:$L$993,'actual (2)'!$C$2:$C$993,Sumifs!$A$2:$A$325,'actual (2)'!$B$2:$B$993,Sumifs!$B$1:$M$1)</f>
        <v>0</v>
      </c>
      <c r="M30" s="67">
        <f>SUMIFS('actual (2)'!$L$2:$L$993,'actual (2)'!$C$2:$C$993,Sumifs!$A$2:$A$325,'actual (2)'!$B$2:$B$993,Sumifs!$B$1:$M$1)</f>
        <v>0</v>
      </c>
      <c r="N30" s="70">
        <f t="shared" si="0"/>
        <v>185736</v>
      </c>
    </row>
    <row r="31" spans="1:14" ht="18.5" x14ac:dyDescent="0.35">
      <c r="A31" s="69" t="s">
        <v>67</v>
      </c>
      <c r="B31" s="67">
        <f>SUMIFS('actual (2)'!$L$2:$L$993,'actual (2)'!$C$2:$C$993,Sumifs!$A$2:$A$325,'actual (2)'!$B$2:$B$993,Sumifs!$B$1:$M$1)</f>
        <v>0</v>
      </c>
      <c r="C31" s="67">
        <f>SUMIFS('actual (2)'!$L$2:$L$993,'actual (2)'!$C$2:$C$993,Sumifs!$A$2:$A$325,'actual (2)'!$B$2:$B$993,Sumifs!$B$1:$M$1)</f>
        <v>0</v>
      </c>
      <c r="D31" s="67">
        <f>SUMIFS('actual (2)'!$L$2:$L$993,'actual (2)'!$C$2:$C$993,Sumifs!$A$2:$A$325,'actual (2)'!$B$2:$B$993,Sumifs!$B$1:$M$1)</f>
        <v>0</v>
      </c>
      <c r="E31" s="67">
        <f>SUMIFS('actual (2)'!$L$2:$L$993,'actual (2)'!$C$2:$C$993,Sumifs!$A$2:$A$325,'actual (2)'!$B$2:$B$993,Sumifs!$B$1:$M$1)</f>
        <v>198512</v>
      </c>
      <c r="F31" s="67">
        <f>SUMIFS('actual (2)'!$L$2:$L$993,'actual (2)'!$C$2:$C$993,Sumifs!$A$2:$A$325,'actual (2)'!$B$2:$B$993,Sumifs!$B$1:$M$1)</f>
        <v>0</v>
      </c>
      <c r="G31" s="67">
        <f>SUMIFS('actual (2)'!$L$2:$L$993,'actual (2)'!$C$2:$C$993,Sumifs!$A$2:$A$325,'actual (2)'!$B$2:$B$993,Sumifs!$B$1:$M$1)</f>
        <v>0</v>
      </c>
      <c r="H31" s="67">
        <f>SUMIFS('actual (2)'!$L$2:$L$993,'actual (2)'!$C$2:$C$993,Sumifs!$A$2:$A$325,'actual (2)'!$B$2:$B$993,Sumifs!$B$1:$M$1)</f>
        <v>0</v>
      </c>
      <c r="I31" s="67">
        <f>SUMIFS('actual (2)'!$L$2:$L$993,'actual (2)'!$C$2:$C$993,Sumifs!$A$2:$A$325,'actual (2)'!$B$2:$B$993,Sumifs!$B$1:$M$1)</f>
        <v>0</v>
      </c>
      <c r="J31" s="67">
        <f>SUMIFS('actual (2)'!$L$2:$L$993,'actual (2)'!$C$2:$C$993,Sumifs!$A$2:$A$325,'actual (2)'!$B$2:$B$993,Sumifs!$B$1:$M$1)</f>
        <v>0</v>
      </c>
      <c r="K31" s="67">
        <f>SUMIFS('actual (2)'!$L$2:$L$993,'actual (2)'!$C$2:$C$993,Sumifs!$A$2:$A$325,'actual (2)'!$B$2:$B$993,Sumifs!$B$1:$M$1)</f>
        <v>0</v>
      </c>
      <c r="L31" s="67">
        <f>SUMIFS('actual (2)'!$L$2:$L$993,'actual (2)'!$C$2:$C$993,Sumifs!$A$2:$A$325,'actual (2)'!$B$2:$B$993,Sumifs!$B$1:$M$1)</f>
        <v>0</v>
      </c>
      <c r="M31" s="67">
        <f>SUMIFS('actual (2)'!$L$2:$L$993,'actual (2)'!$C$2:$C$993,Sumifs!$A$2:$A$325,'actual (2)'!$B$2:$B$993,Sumifs!$B$1:$M$1)</f>
        <v>0</v>
      </c>
      <c r="N31" s="70">
        <f t="shared" si="0"/>
        <v>198512</v>
      </c>
    </row>
    <row r="32" spans="1:14" ht="18.5" x14ac:dyDescent="0.35">
      <c r="A32" s="69" t="s">
        <v>114</v>
      </c>
      <c r="B32" s="67">
        <f>SUMIFS('actual (2)'!$L$2:$L$993,'actual (2)'!$C$2:$C$993,Sumifs!$A$2:$A$325,'actual (2)'!$B$2:$B$993,Sumifs!$B$1:$M$1)</f>
        <v>0</v>
      </c>
      <c r="C32" s="67">
        <f>SUMIFS('actual (2)'!$L$2:$L$993,'actual (2)'!$C$2:$C$993,Sumifs!$A$2:$A$325,'actual (2)'!$B$2:$B$993,Sumifs!$B$1:$M$1)</f>
        <v>0</v>
      </c>
      <c r="D32" s="67">
        <f>SUMIFS('actual (2)'!$L$2:$L$993,'actual (2)'!$C$2:$C$993,Sumifs!$A$2:$A$325,'actual (2)'!$B$2:$B$993,Sumifs!$B$1:$M$1)</f>
        <v>0</v>
      </c>
      <c r="E32" s="67">
        <f>SUMIFS('actual (2)'!$L$2:$L$993,'actual (2)'!$C$2:$C$993,Sumifs!$A$2:$A$325,'actual (2)'!$B$2:$B$993,Sumifs!$B$1:$M$1)</f>
        <v>0</v>
      </c>
      <c r="F32" s="67">
        <f>SUMIFS('actual (2)'!$L$2:$L$993,'actual (2)'!$C$2:$C$993,Sumifs!$A$2:$A$325,'actual (2)'!$B$2:$B$993,Sumifs!$B$1:$M$1)</f>
        <v>76670</v>
      </c>
      <c r="G32" s="67">
        <f>SUMIFS('actual (2)'!$L$2:$L$993,'actual (2)'!$C$2:$C$993,Sumifs!$A$2:$A$325,'actual (2)'!$B$2:$B$993,Sumifs!$B$1:$M$1)</f>
        <v>0</v>
      </c>
      <c r="H32" s="67">
        <f>SUMIFS('actual (2)'!$L$2:$L$993,'actual (2)'!$C$2:$C$993,Sumifs!$A$2:$A$325,'actual (2)'!$B$2:$B$993,Sumifs!$B$1:$M$1)</f>
        <v>0</v>
      </c>
      <c r="I32" s="67">
        <f>SUMIFS('actual (2)'!$L$2:$L$993,'actual (2)'!$C$2:$C$993,Sumifs!$A$2:$A$325,'actual (2)'!$B$2:$B$993,Sumifs!$B$1:$M$1)</f>
        <v>0</v>
      </c>
      <c r="J32" s="67">
        <f>SUMIFS('actual (2)'!$L$2:$L$993,'actual (2)'!$C$2:$C$993,Sumifs!$A$2:$A$325,'actual (2)'!$B$2:$B$993,Sumifs!$B$1:$M$1)</f>
        <v>0</v>
      </c>
      <c r="K32" s="67">
        <f>SUMIFS('actual (2)'!$L$2:$L$993,'actual (2)'!$C$2:$C$993,Sumifs!$A$2:$A$325,'actual (2)'!$B$2:$B$993,Sumifs!$B$1:$M$1)</f>
        <v>0</v>
      </c>
      <c r="L32" s="67">
        <f>SUMIFS('actual (2)'!$L$2:$L$993,'actual (2)'!$C$2:$C$993,Sumifs!$A$2:$A$325,'actual (2)'!$B$2:$B$993,Sumifs!$B$1:$M$1)</f>
        <v>0</v>
      </c>
      <c r="M32" s="67">
        <f>SUMIFS('actual (2)'!$L$2:$L$993,'actual (2)'!$C$2:$C$993,Sumifs!$A$2:$A$325,'actual (2)'!$B$2:$B$993,Sumifs!$B$1:$M$1)</f>
        <v>0</v>
      </c>
      <c r="N32" s="70">
        <f t="shared" si="0"/>
        <v>76670</v>
      </c>
    </row>
    <row r="33" spans="1:14" ht="18.5" x14ac:dyDescent="0.35">
      <c r="A33" s="69" t="s">
        <v>115</v>
      </c>
      <c r="B33" s="67">
        <f>SUMIFS('actual (2)'!$L$2:$L$993,'actual (2)'!$C$2:$C$993,Sumifs!$A$2:$A$325,'actual (2)'!$B$2:$B$993,Sumifs!$B$1:$M$1)</f>
        <v>0</v>
      </c>
      <c r="C33" s="67">
        <f>SUMIFS('actual (2)'!$L$2:$L$993,'actual (2)'!$C$2:$C$993,Sumifs!$A$2:$A$325,'actual (2)'!$B$2:$B$993,Sumifs!$B$1:$M$1)</f>
        <v>0</v>
      </c>
      <c r="D33" s="67">
        <f>SUMIFS('actual (2)'!$L$2:$L$993,'actual (2)'!$C$2:$C$993,Sumifs!$A$2:$A$325,'actual (2)'!$B$2:$B$993,Sumifs!$B$1:$M$1)</f>
        <v>0</v>
      </c>
      <c r="E33" s="67">
        <f>SUMIFS('actual (2)'!$L$2:$L$993,'actual (2)'!$C$2:$C$993,Sumifs!$A$2:$A$325,'actual (2)'!$B$2:$B$993,Sumifs!$B$1:$M$1)</f>
        <v>0</v>
      </c>
      <c r="F33" s="67">
        <f>SUMIFS('actual (2)'!$L$2:$L$993,'actual (2)'!$C$2:$C$993,Sumifs!$A$2:$A$325,'actual (2)'!$B$2:$B$993,Sumifs!$B$1:$M$1)</f>
        <v>74486</v>
      </c>
      <c r="G33" s="67">
        <f>SUMIFS('actual (2)'!$L$2:$L$993,'actual (2)'!$C$2:$C$993,Sumifs!$A$2:$A$325,'actual (2)'!$B$2:$B$993,Sumifs!$B$1:$M$1)</f>
        <v>0</v>
      </c>
      <c r="H33" s="67">
        <f>SUMIFS('actual (2)'!$L$2:$L$993,'actual (2)'!$C$2:$C$993,Sumifs!$A$2:$A$325,'actual (2)'!$B$2:$B$993,Sumifs!$B$1:$M$1)</f>
        <v>0</v>
      </c>
      <c r="I33" s="67">
        <f>SUMIFS('actual (2)'!$L$2:$L$993,'actual (2)'!$C$2:$C$993,Sumifs!$A$2:$A$325,'actual (2)'!$B$2:$B$993,Sumifs!$B$1:$M$1)</f>
        <v>0</v>
      </c>
      <c r="J33" s="67">
        <f>SUMIFS('actual (2)'!$L$2:$L$993,'actual (2)'!$C$2:$C$993,Sumifs!$A$2:$A$325,'actual (2)'!$B$2:$B$993,Sumifs!$B$1:$M$1)</f>
        <v>0</v>
      </c>
      <c r="K33" s="67">
        <f>SUMIFS('actual (2)'!$L$2:$L$993,'actual (2)'!$C$2:$C$993,Sumifs!$A$2:$A$325,'actual (2)'!$B$2:$B$993,Sumifs!$B$1:$M$1)</f>
        <v>0</v>
      </c>
      <c r="L33" s="67">
        <f>SUMIFS('actual (2)'!$L$2:$L$993,'actual (2)'!$C$2:$C$993,Sumifs!$A$2:$A$325,'actual (2)'!$B$2:$B$993,Sumifs!$B$1:$M$1)</f>
        <v>0</v>
      </c>
      <c r="M33" s="67">
        <f>SUMIFS('actual (2)'!$L$2:$L$993,'actual (2)'!$C$2:$C$993,Sumifs!$A$2:$A$325,'actual (2)'!$B$2:$B$993,Sumifs!$B$1:$M$1)</f>
        <v>0</v>
      </c>
      <c r="N33" s="70">
        <f t="shared" si="0"/>
        <v>74486</v>
      </c>
    </row>
    <row r="34" spans="1:14" ht="18.5" x14ac:dyDescent="0.35">
      <c r="A34" s="69" t="s">
        <v>118</v>
      </c>
      <c r="B34" s="67">
        <f>SUMIFS('actual (2)'!$L$2:$L$993,'actual (2)'!$C$2:$C$993,Sumifs!$A$2:$A$325,'actual (2)'!$B$2:$B$993,Sumifs!$B$1:$M$1)</f>
        <v>0</v>
      </c>
      <c r="C34" s="67">
        <f>SUMIFS('actual (2)'!$L$2:$L$993,'actual (2)'!$C$2:$C$993,Sumifs!$A$2:$A$325,'actual (2)'!$B$2:$B$993,Sumifs!$B$1:$M$1)</f>
        <v>0</v>
      </c>
      <c r="D34" s="67">
        <f>SUMIFS('actual (2)'!$L$2:$L$993,'actual (2)'!$C$2:$C$993,Sumifs!$A$2:$A$325,'actual (2)'!$B$2:$B$993,Sumifs!$B$1:$M$1)</f>
        <v>0</v>
      </c>
      <c r="E34" s="67">
        <f>SUMIFS('actual (2)'!$L$2:$L$993,'actual (2)'!$C$2:$C$993,Sumifs!$A$2:$A$325,'actual (2)'!$B$2:$B$993,Sumifs!$B$1:$M$1)</f>
        <v>0</v>
      </c>
      <c r="F34" s="67">
        <f>SUMIFS('actual (2)'!$L$2:$L$993,'actual (2)'!$C$2:$C$993,Sumifs!$A$2:$A$325,'actual (2)'!$B$2:$B$993,Sumifs!$B$1:$M$1)</f>
        <v>71320</v>
      </c>
      <c r="G34" s="67">
        <f>SUMIFS('actual (2)'!$L$2:$L$993,'actual (2)'!$C$2:$C$993,Sumifs!$A$2:$A$325,'actual (2)'!$B$2:$B$993,Sumifs!$B$1:$M$1)</f>
        <v>0</v>
      </c>
      <c r="H34" s="67">
        <f>SUMIFS('actual (2)'!$L$2:$L$993,'actual (2)'!$C$2:$C$993,Sumifs!$A$2:$A$325,'actual (2)'!$B$2:$B$993,Sumifs!$B$1:$M$1)</f>
        <v>0</v>
      </c>
      <c r="I34" s="67">
        <f>SUMIFS('actual (2)'!$L$2:$L$993,'actual (2)'!$C$2:$C$993,Sumifs!$A$2:$A$325,'actual (2)'!$B$2:$B$993,Sumifs!$B$1:$M$1)</f>
        <v>0</v>
      </c>
      <c r="J34" s="67">
        <f>SUMIFS('actual (2)'!$L$2:$L$993,'actual (2)'!$C$2:$C$993,Sumifs!$A$2:$A$325,'actual (2)'!$B$2:$B$993,Sumifs!$B$1:$M$1)</f>
        <v>0</v>
      </c>
      <c r="K34" s="67">
        <f>SUMIFS('actual (2)'!$L$2:$L$993,'actual (2)'!$C$2:$C$993,Sumifs!$A$2:$A$325,'actual (2)'!$B$2:$B$993,Sumifs!$B$1:$M$1)</f>
        <v>0</v>
      </c>
      <c r="L34" s="67">
        <f>SUMIFS('actual (2)'!$L$2:$L$993,'actual (2)'!$C$2:$C$993,Sumifs!$A$2:$A$325,'actual (2)'!$B$2:$B$993,Sumifs!$B$1:$M$1)</f>
        <v>0</v>
      </c>
      <c r="M34" s="67">
        <f>SUMIFS('actual (2)'!$L$2:$L$993,'actual (2)'!$C$2:$C$993,Sumifs!$A$2:$A$325,'actual (2)'!$B$2:$B$993,Sumifs!$B$1:$M$1)</f>
        <v>0</v>
      </c>
      <c r="N34" s="70">
        <f t="shared" si="0"/>
        <v>71320</v>
      </c>
    </row>
    <row r="35" spans="1:14" ht="18.5" x14ac:dyDescent="0.35">
      <c r="A35" s="69" t="s">
        <v>120</v>
      </c>
      <c r="B35" s="67">
        <f>SUMIFS('actual (2)'!$L$2:$L$993,'actual (2)'!$C$2:$C$993,Sumifs!$A$2:$A$325,'actual (2)'!$B$2:$B$993,Sumifs!$B$1:$M$1)</f>
        <v>0</v>
      </c>
      <c r="C35" s="67">
        <f>SUMIFS('actual (2)'!$L$2:$L$993,'actual (2)'!$C$2:$C$993,Sumifs!$A$2:$A$325,'actual (2)'!$B$2:$B$993,Sumifs!$B$1:$M$1)</f>
        <v>0</v>
      </c>
      <c r="D35" s="67">
        <f>SUMIFS('actual (2)'!$L$2:$L$993,'actual (2)'!$C$2:$C$993,Sumifs!$A$2:$A$325,'actual (2)'!$B$2:$B$993,Sumifs!$B$1:$M$1)</f>
        <v>0</v>
      </c>
      <c r="E35" s="67">
        <f>SUMIFS('actual (2)'!$L$2:$L$993,'actual (2)'!$C$2:$C$993,Sumifs!$A$2:$A$325,'actual (2)'!$B$2:$B$993,Sumifs!$B$1:$M$1)</f>
        <v>0</v>
      </c>
      <c r="F35" s="67">
        <f>SUMIFS('actual (2)'!$L$2:$L$993,'actual (2)'!$C$2:$C$993,Sumifs!$A$2:$A$325,'actual (2)'!$B$2:$B$993,Sumifs!$B$1:$M$1)</f>
        <v>87799</v>
      </c>
      <c r="G35" s="67">
        <f>SUMIFS('actual (2)'!$L$2:$L$993,'actual (2)'!$C$2:$C$993,Sumifs!$A$2:$A$325,'actual (2)'!$B$2:$B$993,Sumifs!$B$1:$M$1)</f>
        <v>0</v>
      </c>
      <c r="H35" s="67">
        <f>SUMIFS('actual (2)'!$L$2:$L$993,'actual (2)'!$C$2:$C$993,Sumifs!$A$2:$A$325,'actual (2)'!$B$2:$B$993,Sumifs!$B$1:$M$1)</f>
        <v>0</v>
      </c>
      <c r="I35" s="67">
        <f>SUMIFS('actual (2)'!$L$2:$L$993,'actual (2)'!$C$2:$C$993,Sumifs!$A$2:$A$325,'actual (2)'!$B$2:$B$993,Sumifs!$B$1:$M$1)</f>
        <v>0</v>
      </c>
      <c r="J35" s="67">
        <f>SUMIFS('actual (2)'!$L$2:$L$993,'actual (2)'!$C$2:$C$993,Sumifs!$A$2:$A$325,'actual (2)'!$B$2:$B$993,Sumifs!$B$1:$M$1)</f>
        <v>0</v>
      </c>
      <c r="K35" s="67">
        <f>SUMIFS('actual (2)'!$L$2:$L$993,'actual (2)'!$C$2:$C$993,Sumifs!$A$2:$A$325,'actual (2)'!$B$2:$B$993,Sumifs!$B$1:$M$1)</f>
        <v>0</v>
      </c>
      <c r="L35" s="67">
        <f>SUMIFS('actual (2)'!$L$2:$L$993,'actual (2)'!$C$2:$C$993,Sumifs!$A$2:$A$325,'actual (2)'!$B$2:$B$993,Sumifs!$B$1:$M$1)</f>
        <v>0</v>
      </c>
      <c r="M35" s="67">
        <f>SUMIFS('actual (2)'!$L$2:$L$993,'actual (2)'!$C$2:$C$993,Sumifs!$A$2:$A$325,'actual (2)'!$B$2:$B$993,Sumifs!$B$1:$M$1)</f>
        <v>0</v>
      </c>
      <c r="N35" s="70">
        <f t="shared" si="0"/>
        <v>87799</v>
      </c>
    </row>
    <row r="36" spans="1:14" ht="18.5" x14ac:dyDescent="0.35">
      <c r="A36" s="69" t="s">
        <v>122</v>
      </c>
      <c r="B36" s="67">
        <f>SUMIFS('actual (2)'!$L$2:$L$993,'actual (2)'!$C$2:$C$993,Sumifs!$A$2:$A$325,'actual (2)'!$B$2:$B$993,Sumifs!$B$1:$M$1)</f>
        <v>0</v>
      </c>
      <c r="C36" s="67">
        <f>SUMIFS('actual (2)'!$L$2:$L$993,'actual (2)'!$C$2:$C$993,Sumifs!$A$2:$A$325,'actual (2)'!$B$2:$B$993,Sumifs!$B$1:$M$1)</f>
        <v>0</v>
      </c>
      <c r="D36" s="67">
        <f>SUMIFS('actual (2)'!$L$2:$L$993,'actual (2)'!$C$2:$C$993,Sumifs!$A$2:$A$325,'actual (2)'!$B$2:$B$993,Sumifs!$B$1:$M$1)</f>
        <v>0</v>
      </c>
      <c r="E36" s="67">
        <f>SUMIFS('actual (2)'!$L$2:$L$993,'actual (2)'!$C$2:$C$993,Sumifs!$A$2:$A$325,'actual (2)'!$B$2:$B$993,Sumifs!$B$1:$M$1)</f>
        <v>0</v>
      </c>
      <c r="F36" s="67">
        <f>SUMIFS('actual (2)'!$L$2:$L$993,'actual (2)'!$C$2:$C$993,Sumifs!$A$2:$A$325,'actual (2)'!$B$2:$B$993,Sumifs!$B$1:$M$1)</f>
        <v>78835</v>
      </c>
      <c r="G36" s="67">
        <f>SUMIFS('actual (2)'!$L$2:$L$993,'actual (2)'!$C$2:$C$993,Sumifs!$A$2:$A$325,'actual (2)'!$B$2:$B$993,Sumifs!$B$1:$M$1)</f>
        <v>0</v>
      </c>
      <c r="H36" s="67">
        <f>SUMIFS('actual (2)'!$L$2:$L$993,'actual (2)'!$C$2:$C$993,Sumifs!$A$2:$A$325,'actual (2)'!$B$2:$B$993,Sumifs!$B$1:$M$1)</f>
        <v>0</v>
      </c>
      <c r="I36" s="67">
        <f>SUMIFS('actual (2)'!$L$2:$L$993,'actual (2)'!$C$2:$C$993,Sumifs!$A$2:$A$325,'actual (2)'!$B$2:$B$993,Sumifs!$B$1:$M$1)</f>
        <v>0</v>
      </c>
      <c r="J36" s="67">
        <f>SUMIFS('actual (2)'!$L$2:$L$993,'actual (2)'!$C$2:$C$993,Sumifs!$A$2:$A$325,'actual (2)'!$B$2:$B$993,Sumifs!$B$1:$M$1)</f>
        <v>0</v>
      </c>
      <c r="K36" s="67">
        <f>SUMIFS('actual (2)'!$L$2:$L$993,'actual (2)'!$C$2:$C$993,Sumifs!$A$2:$A$325,'actual (2)'!$B$2:$B$993,Sumifs!$B$1:$M$1)</f>
        <v>0</v>
      </c>
      <c r="L36" s="67">
        <f>SUMIFS('actual (2)'!$L$2:$L$993,'actual (2)'!$C$2:$C$993,Sumifs!$A$2:$A$325,'actual (2)'!$B$2:$B$993,Sumifs!$B$1:$M$1)</f>
        <v>0</v>
      </c>
      <c r="M36" s="67">
        <f>SUMIFS('actual (2)'!$L$2:$L$993,'actual (2)'!$C$2:$C$993,Sumifs!$A$2:$A$325,'actual (2)'!$B$2:$B$993,Sumifs!$B$1:$M$1)</f>
        <v>0</v>
      </c>
      <c r="N36" s="70">
        <f t="shared" si="0"/>
        <v>78835</v>
      </c>
    </row>
    <row r="37" spans="1:14" ht="18.5" x14ac:dyDescent="0.35">
      <c r="A37" s="69" t="s">
        <v>124</v>
      </c>
      <c r="B37" s="67">
        <f>SUMIFS('actual (2)'!$L$2:$L$993,'actual (2)'!$C$2:$C$993,Sumifs!$A$2:$A$325,'actual (2)'!$B$2:$B$993,Sumifs!$B$1:$M$1)</f>
        <v>0</v>
      </c>
      <c r="C37" s="67">
        <f>SUMIFS('actual (2)'!$L$2:$L$993,'actual (2)'!$C$2:$C$993,Sumifs!$A$2:$A$325,'actual (2)'!$B$2:$B$993,Sumifs!$B$1:$M$1)</f>
        <v>0</v>
      </c>
      <c r="D37" s="67">
        <f>SUMIFS('actual (2)'!$L$2:$L$993,'actual (2)'!$C$2:$C$993,Sumifs!$A$2:$A$325,'actual (2)'!$B$2:$B$993,Sumifs!$B$1:$M$1)</f>
        <v>0</v>
      </c>
      <c r="E37" s="67">
        <f>SUMIFS('actual (2)'!$L$2:$L$993,'actual (2)'!$C$2:$C$993,Sumifs!$A$2:$A$325,'actual (2)'!$B$2:$B$993,Sumifs!$B$1:$M$1)</f>
        <v>0</v>
      </c>
      <c r="F37" s="67">
        <f>SUMIFS('actual (2)'!$L$2:$L$993,'actual (2)'!$C$2:$C$993,Sumifs!$A$2:$A$325,'actual (2)'!$B$2:$B$993,Sumifs!$B$1:$M$1)</f>
        <v>90166</v>
      </c>
      <c r="G37" s="67">
        <f>SUMIFS('actual (2)'!$L$2:$L$993,'actual (2)'!$C$2:$C$993,Sumifs!$A$2:$A$325,'actual (2)'!$B$2:$B$993,Sumifs!$B$1:$M$1)</f>
        <v>0</v>
      </c>
      <c r="H37" s="67">
        <f>SUMIFS('actual (2)'!$L$2:$L$993,'actual (2)'!$C$2:$C$993,Sumifs!$A$2:$A$325,'actual (2)'!$B$2:$B$993,Sumifs!$B$1:$M$1)</f>
        <v>0</v>
      </c>
      <c r="I37" s="67">
        <f>SUMIFS('actual (2)'!$L$2:$L$993,'actual (2)'!$C$2:$C$993,Sumifs!$A$2:$A$325,'actual (2)'!$B$2:$B$993,Sumifs!$B$1:$M$1)</f>
        <v>0</v>
      </c>
      <c r="J37" s="67">
        <f>SUMIFS('actual (2)'!$L$2:$L$993,'actual (2)'!$C$2:$C$993,Sumifs!$A$2:$A$325,'actual (2)'!$B$2:$B$993,Sumifs!$B$1:$M$1)</f>
        <v>0</v>
      </c>
      <c r="K37" s="67">
        <f>SUMIFS('actual (2)'!$L$2:$L$993,'actual (2)'!$C$2:$C$993,Sumifs!$A$2:$A$325,'actual (2)'!$B$2:$B$993,Sumifs!$B$1:$M$1)</f>
        <v>0</v>
      </c>
      <c r="L37" s="67">
        <f>SUMIFS('actual (2)'!$L$2:$L$993,'actual (2)'!$C$2:$C$993,Sumifs!$A$2:$A$325,'actual (2)'!$B$2:$B$993,Sumifs!$B$1:$M$1)</f>
        <v>0</v>
      </c>
      <c r="M37" s="67">
        <f>SUMIFS('actual (2)'!$L$2:$L$993,'actual (2)'!$C$2:$C$993,Sumifs!$A$2:$A$325,'actual (2)'!$B$2:$B$993,Sumifs!$B$1:$M$1)</f>
        <v>0</v>
      </c>
      <c r="N37" s="70">
        <f t="shared" si="0"/>
        <v>90166</v>
      </c>
    </row>
    <row r="38" spans="1:14" ht="18.5" x14ac:dyDescent="0.35">
      <c r="A38" s="69" t="s">
        <v>125</v>
      </c>
      <c r="B38" s="67">
        <f>SUMIFS('actual (2)'!$L$2:$L$993,'actual (2)'!$C$2:$C$993,Sumifs!$A$2:$A$325,'actual (2)'!$B$2:$B$993,Sumifs!$B$1:$M$1)</f>
        <v>0</v>
      </c>
      <c r="C38" s="67">
        <f>SUMIFS('actual (2)'!$L$2:$L$993,'actual (2)'!$C$2:$C$993,Sumifs!$A$2:$A$325,'actual (2)'!$B$2:$B$993,Sumifs!$B$1:$M$1)</f>
        <v>0</v>
      </c>
      <c r="D38" s="67">
        <f>SUMIFS('actual (2)'!$L$2:$L$993,'actual (2)'!$C$2:$C$993,Sumifs!$A$2:$A$325,'actual (2)'!$B$2:$B$993,Sumifs!$B$1:$M$1)</f>
        <v>0</v>
      </c>
      <c r="E38" s="67">
        <f>SUMIFS('actual (2)'!$L$2:$L$993,'actual (2)'!$C$2:$C$993,Sumifs!$A$2:$A$325,'actual (2)'!$B$2:$B$993,Sumifs!$B$1:$M$1)</f>
        <v>0</v>
      </c>
      <c r="F38" s="67">
        <f>SUMIFS('actual (2)'!$L$2:$L$993,'actual (2)'!$C$2:$C$993,Sumifs!$A$2:$A$325,'actual (2)'!$B$2:$B$993,Sumifs!$B$1:$M$1)</f>
        <v>77693</v>
      </c>
      <c r="G38" s="67">
        <f>SUMIFS('actual (2)'!$L$2:$L$993,'actual (2)'!$C$2:$C$993,Sumifs!$A$2:$A$325,'actual (2)'!$B$2:$B$993,Sumifs!$B$1:$M$1)</f>
        <v>0</v>
      </c>
      <c r="H38" s="67">
        <f>SUMIFS('actual (2)'!$L$2:$L$993,'actual (2)'!$C$2:$C$993,Sumifs!$A$2:$A$325,'actual (2)'!$B$2:$B$993,Sumifs!$B$1:$M$1)</f>
        <v>0</v>
      </c>
      <c r="I38" s="67">
        <f>SUMIFS('actual (2)'!$L$2:$L$993,'actual (2)'!$C$2:$C$993,Sumifs!$A$2:$A$325,'actual (2)'!$B$2:$B$993,Sumifs!$B$1:$M$1)</f>
        <v>0</v>
      </c>
      <c r="J38" s="67">
        <f>SUMIFS('actual (2)'!$L$2:$L$993,'actual (2)'!$C$2:$C$993,Sumifs!$A$2:$A$325,'actual (2)'!$B$2:$B$993,Sumifs!$B$1:$M$1)</f>
        <v>0</v>
      </c>
      <c r="K38" s="67">
        <f>SUMIFS('actual (2)'!$L$2:$L$993,'actual (2)'!$C$2:$C$993,Sumifs!$A$2:$A$325,'actual (2)'!$B$2:$B$993,Sumifs!$B$1:$M$1)</f>
        <v>0</v>
      </c>
      <c r="L38" s="67">
        <f>SUMIFS('actual (2)'!$L$2:$L$993,'actual (2)'!$C$2:$C$993,Sumifs!$A$2:$A$325,'actual (2)'!$B$2:$B$993,Sumifs!$B$1:$M$1)</f>
        <v>0</v>
      </c>
      <c r="M38" s="67">
        <f>SUMIFS('actual (2)'!$L$2:$L$993,'actual (2)'!$C$2:$C$993,Sumifs!$A$2:$A$325,'actual (2)'!$B$2:$B$993,Sumifs!$B$1:$M$1)</f>
        <v>0</v>
      </c>
      <c r="N38" s="70">
        <f t="shared" si="0"/>
        <v>77693</v>
      </c>
    </row>
    <row r="39" spans="1:14" ht="18.5" x14ac:dyDescent="0.35">
      <c r="A39" s="69" t="s">
        <v>126</v>
      </c>
      <c r="B39" s="67">
        <f>SUMIFS('actual (2)'!$L$2:$L$993,'actual (2)'!$C$2:$C$993,Sumifs!$A$2:$A$325,'actual (2)'!$B$2:$B$993,Sumifs!$B$1:$M$1)</f>
        <v>0</v>
      </c>
      <c r="C39" s="67">
        <f>SUMIFS('actual (2)'!$L$2:$L$993,'actual (2)'!$C$2:$C$993,Sumifs!$A$2:$A$325,'actual (2)'!$B$2:$B$993,Sumifs!$B$1:$M$1)</f>
        <v>0</v>
      </c>
      <c r="D39" s="67">
        <f>SUMIFS('actual (2)'!$L$2:$L$993,'actual (2)'!$C$2:$C$993,Sumifs!$A$2:$A$325,'actual (2)'!$B$2:$B$993,Sumifs!$B$1:$M$1)</f>
        <v>0</v>
      </c>
      <c r="E39" s="67">
        <f>SUMIFS('actual (2)'!$L$2:$L$993,'actual (2)'!$C$2:$C$993,Sumifs!$A$2:$A$325,'actual (2)'!$B$2:$B$993,Sumifs!$B$1:$M$1)</f>
        <v>0</v>
      </c>
      <c r="F39" s="67">
        <f>SUMIFS('actual (2)'!$L$2:$L$993,'actual (2)'!$C$2:$C$993,Sumifs!$A$2:$A$325,'actual (2)'!$B$2:$B$993,Sumifs!$B$1:$M$1)</f>
        <v>89240</v>
      </c>
      <c r="G39" s="67">
        <f>SUMIFS('actual (2)'!$L$2:$L$993,'actual (2)'!$C$2:$C$993,Sumifs!$A$2:$A$325,'actual (2)'!$B$2:$B$993,Sumifs!$B$1:$M$1)</f>
        <v>0</v>
      </c>
      <c r="H39" s="67">
        <f>SUMIFS('actual (2)'!$L$2:$L$993,'actual (2)'!$C$2:$C$993,Sumifs!$A$2:$A$325,'actual (2)'!$B$2:$B$993,Sumifs!$B$1:$M$1)</f>
        <v>0</v>
      </c>
      <c r="I39" s="67">
        <f>SUMIFS('actual (2)'!$L$2:$L$993,'actual (2)'!$C$2:$C$993,Sumifs!$A$2:$A$325,'actual (2)'!$B$2:$B$993,Sumifs!$B$1:$M$1)</f>
        <v>0</v>
      </c>
      <c r="J39" s="67">
        <f>SUMIFS('actual (2)'!$L$2:$L$993,'actual (2)'!$C$2:$C$993,Sumifs!$A$2:$A$325,'actual (2)'!$B$2:$B$993,Sumifs!$B$1:$M$1)</f>
        <v>0</v>
      </c>
      <c r="K39" s="67">
        <f>SUMIFS('actual (2)'!$L$2:$L$993,'actual (2)'!$C$2:$C$993,Sumifs!$A$2:$A$325,'actual (2)'!$B$2:$B$993,Sumifs!$B$1:$M$1)</f>
        <v>0</v>
      </c>
      <c r="L39" s="67">
        <f>SUMIFS('actual (2)'!$L$2:$L$993,'actual (2)'!$C$2:$C$993,Sumifs!$A$2:$A$325,'actual (2)'!$B$2:$B$993,Sumifs!$B$1:$M$1)</f>
        <v>0</v>
      </c>
      <c r="M39" s="67">
        <f>SUMIFS('actual (2)'!$L$2:$L$993,'actual (2)'!$C$2:$C$993,Sumifs!$A$2:$A$325,'actual (2)'!$B$2:$B$993,Sumifs!$B$1:$M$1)</f>
        <v>0</v>
      </c>
      <c r="N39" s="70">
        <f t="shared" si="0"/>
        <v>89240</v>
      </c>
    </row>
    <row r="40" spans="1:14" ht="18.5" x14ac:dyDescent="0.35">
      <c r="A40" s="69" t="s">
        <v>127</v>
      </c>
      <c r="B40" s="67">
        <f>SUMIFS('actual (2)'!$L$2:$L$993,'actual (2)'!$C$2:$C$993,Sumifs!$A$2:$A$325,'actual (2)'!$B$2:$B$993,Sumifs!$B$1:$M$1)</f>
        <v>0</v>
      </c>
      <c r="C40" s="67">
        <f>SUMIFS('actual (2)'!$L$2:$L$993,'actual (2)'!$C$2:$C$993,Sumifs!$A$2:$A$325,'actual (2)'!$B$2:$B$993,Sumifs!$B$1:$M$1)</f>
        <v>0</v>
      </c>
      <c r="D40" s="67">
        <f>SUMIFS('actual (2)'!$L$2:$L$993,'actual (2)'!$C$2:$C$993,Sumifs!$A$2:$A$325,'actual (2)'!$B$2:$B$993,Sumifs!$B$1:$M$1)</f>
        <v>0</v>
      </c>
      <c r="E40" s="67">
        <f>SUMIFS('actual (2)'!$L$2:$L$993,'actual (2)'!$C$2:$C$993,Sumifs!$A$2:$A$325,'actual (2)'!$B$2:$B$993,Sumifs!$B$1:$M$1)</f>
        <v>0</v>
      </c>
      <c r="F40" s="67">
        <f>SUMIFS('actual (2)'!$L$2:$L$993,'actual (2)'!$C$2:$C$993,Sumifs!$A$2:$A$325,'actual (2)'!$B$2:$B$993,Sumifs!$B$1:$M$1)</f>
        <v>69622</v>
      </c>
      <c r="G40" s="67">
        <f>SUMIFS('actual (2)'!$L$2:$L$993,'actual (2)'!$C$2:$C$993,Sumifs!$A$2:$A$325,'actual (2)'!$B$2:$B$993,Sumifs!$B$1:$M$1)</f>
        <v>0</v>
      </c>
      <c r="H40" s="67">
        <f>SUMIFS('actual (2)'!$L$2:$L$993,'actual (2)'!$C$2:$C$993,Sumifs!$A$2:$A$325,'actual (2)'!$B$2:$B$993,Sumifs!$B$1:$M$1)</f>
        <v>0</v>
      </c>
      <c r="I40" s="67">
        <f>SUMIFS('actual (2)'!$L$2:$L$993,'actual (2)'!$C$2:$C$993,Sumifs!$A$2:$A$325,'actual (2)'!$B$2:$B$993,Sumifs!$B$1:$M$1)</f>
        <v>0</v>
      </c>
      <c r="J40" s="67">
        <f>SUMIFS('actual (2)'!$L$2:$L$993,'actual (2)'!$C$2:$C$993,Sumifs!$A$2:$A$325,'actual (2)'!$B$2:$B$993,Sumifs!$B$1:$M$1)</f>
        <v>0</v>
      </c>
      <c r="K40" s="67">
        <f>SUMIFS('actual (2)'!$L$2:$L$993,'actual (2)'!$C$2:$C$993,Sumifs!$A$2:$A$325,'actual (2)'!$B$2:$B$993,Sumifs!$B$1:$M$1)</f>
        <v>0</v>
      </c>
      <c r="L40" s="67">
        <f>SUMIFS('actual (2)'!$L$2:$L$993,'actual (2)'!$C$2:$C$993,Sumifs!$A$2:$A$325,'actual (2)'!$B$2:$B$993,Sumifs!$B$1:$M$1)</f>
        <v>0</v>
      </c>
      <c r="M40" s="67">
        <f>SUMIFS('actual (2)'!$L$2:$L$993,'actual (2)'!$C$2:$C$993,Sumifs!$A$2:$A$325,'actual (2)'!$B$2:$B$993,Sumifs!$B$1:$M$1)</f>
        <v>0</v>
      </c>
      <c r="N40" s="70">
        <f t="shared" si="0"/>
        <v>69622</v>
      </c>
    </row>
    <row r="41" spans="1:14" ht="18.5" x14ac:dyDescent="0.35">
      <c r="A41" s="69" t="s">
        <v>128</v>
      </c>
      <c r="B41" s="67">
        <f>SUMIFS('actual (2)'!$L$2:$L$993,'actual (2)'!$C$2:$C$993,Sumifs!$A$2:$A$325,'actual (2)'!$B$2:$B$993,Sumifs!$B$1:$M$1)</f>
        <v>0</v>
      </c>
      <c r="C41" s="67">
        <f>SUMIFS('actual (2)'!$L$2:$L$993,'actual (2)'!$C$2:$C$993,Sumifs!$A$2:$A$325,'actual (2)'!$B$2:$B$993,Sumifs!$B$1:$M$1)</f>
        <v>0</v>
      </c>
      <c r="D41" s="67">
        <f>SUMIFS('actual (2)'!$L$2:$L$993,'actual (2)'!$C$2:$C$993,Sumifs!$A$2:$A$325,'actual (2)'!$B$2:$B$993,Sumifs!$B$1:$M$1)</f>
        <v>0</v>
      </c>
      <c r="E41" s="67">
        <f>SUMIFS('actual (2)'!$L$2:$L$993,'actual (2)'!$C$2:$C$993,Sumifs!$A$2:$A$325,'actual (2)'!$B$2:$B$993,Sumifs!$B$1:$M$1)</f>
        <v>0</v>
      </c>
      <c r="F41" s="67">
        <f>SUMIFS('actual (2)'!$L$2:$L$993,'actual (2)'!$C$2:$C$993,Sumifs!$A$2:$A$325,'actual (2)'!$B$2:$B$993,Sumifs!$B$1:$M$1)</f>
        <v>90536</v>
      </c>
      <c r="G41" s="67">
        <f>SUMIFS('actual (2)'!$L$2:$L$993,'actual (2)'!$C$2:$C$993,Sumifs!$A$2:$A$325,'actual (2)'!$B$2:$B$993,Sumifs!$B$1:$M$1)</f>
        <v>0</v>
      </c>
      <c r="H41" s="67">
        <f>SUMIFS('actual (2)'!$L$2:$L$993,'actual (2)'!$C$2:$C$993,Sumifs!$A$2:$A$325,'actual (2)'!$B$2:$B$993,Sumifs!$B$1:$M$1)</f>
        <v>0</v>
      </c>
      <c r="I41" s="67">
        <f>SUMIFS('actual (2)'!$L$2:$L$993,'actual (2)'!$C$2:$C$993,Sumifs!$A$2:$A$325,'actual (2)'!$B$2:$B$993,Sumifs!$B$1:$M$1)</f>
        <v>0</v>
      </c>
      <c r="J41" s="67">
        <f>SUMIFS('actual (2)'!$L$2:$L$993,'actual (2)'!$C$2:$C$993,Sumifs!$A$2:$A$325,'actual (2)'!$B$2:$B$993,Sumifs!$B$1:$M$1)</f>
        <v>0</v>
      </c>
      <c r="K41" s="67">
        <f>SUMIFS('actual (2)'!$L$2:$L$993,'actual (2)'!$C$2:$C$993,Sumifs!$A$2:$A$325,'actual (2)'!$B$2:$B$993,Sumifs!$B$1:$M$1)</f>
        <v>0</v>
      </c>
      <c r="L41" s="67">
        <f>SUMIFS('actual (2)'!$L$2:$L$993,'actual (2)'!$C$2:$C$993,Sumifs!$A$2:$A$325,'actual (2)'!$B$2:$B$993,Sumifs!$B$1:$M$1)</f>
        <v>0</v>
      </c>
      <c r="M41" s="67">
        <f>SUMIFS('actual (2)'!$L$2:$L$993,'actual (2)'!$C$2:$C$993,Sumifs!$A$2:$A$325,'actual (2)'!$B$2:$B$993,Sumifs!$B$1:$M$1)</f>
        <v>0</v>
      </c>
      <c r="N41" s="70">
        <f t="shared" si="0"/>
        <v>90536</v>
      </c>
    </row>
    <row r="42" spans="1:14" ht="18.5" x14ac:dyDescent="0.35">
      <c r="A42" s="69" t="s">
        <v>129</v>
      </c>
      <c r="B42" s="67">
        <f>SUMIFS('actual (2)'!$L$2:$L$993,'actual (2)'!$C$2:$C$993,Sumifs!$A$2:$A$325,'actual (2)'!$B$2:$B$993,Sumifs!$B$1:$M$1)</f>
        <v>0</v>
      </c>
      <c r="C42" s="67">
        <f>SUMIFS('actual (2)'!$L$2:$L$993,'actual (2)'!$C$2:$C$993,Sumifs!$A$2:$A$325,'actual (2)'!$B$2:$B$993,Sumifs!$B$1:$M$1)</f>
        <v>0</v>
      </c>
      <c r="D42" s="67">
        <f>SUMIFS('actual (2)'!$L$2:$L$993,'actual (2)'!$C$2:$C$993,Sumifs!$A$2:$A$325,'actual (2)'!$B$2:$B$993,Sumifs!$B$1:$M$1)</f>
        <v>0</v>
      </c>
      <c r="E42" s="67">
        <f>SUMIFS('actual (2)'!$L$2:$L$993,'actual (2)'!$C$2:$C$993,Sumifs!$A$2:$A$325,'actual (2)'!$B$2:$B$993,Sumifs!$B$1:$M$1)</f>
        <v>0</v>
      </c>
      <c r="F42" s="67">
        <f>SUMIFS('actual (2)'!$L$2:$L$993,'actual (2)'!$C$2:$C$993,Sumifs!$A$2:$A$325,'actual (2)'!$B$2:$B$993,Sumifs!$B$1:$M$1)</f>
        <v>84990</v>
      </c>
      <c r="G42" s="67">
        <f>SUMIFS('actual (2)'!$L$2:$L$993,'actual (2)'!$C$2:$C$993,Sumifs!$A$2:$A$325,'actual (2)'!$B$2:$B$993,Sumifs!$B$1:$M$1)</f>
        <v>0</v>
      </c>
      <c r="H42" s="67">
        <f>SUMIFS('actual (2)'!$L$2:$L$993,'actual (2)'!$C$2:$C$993,Sumifs!$A$2:$A$325,'actual (2)'!$B$2:$B$993,Sumifs!$B$1:$M$1)</f>
        <v>0</v>
      </c>
      <c r="I42" s="67">
        <f>SUMIFS('actual (2)'!$L$2:$L$993,'actual (2)'!$C$2:$C$993,Sumifs!$A$2:$A$325,'actual (2)'!$B$2:$B$993,Sumifs!$B$1:$M$1)</f>
        <v>0</v>
      </c>
      <c r="J42" s="67">
        <f>SUMIFS('actual (2)'!$L$2:$L$993,'actual (2)'!$C$2:$C$993,Sumifs!$A$2:$A$325,'actual (2)'!$B$2:$B$993,Sumifs!$B$1:$M$1)</f>
        <v>0</v>
      </c>
      <c r="K42" s="67">
        <f>SUMIFS('actual (2)'!$L$2:$L$993,'actual (2)'!$C$2:$C$993,Sumifs!$A$2:$A$325,'actual (2)'!$B$2:$B$993,Sumifs!$B$1:$M$1)</f>
        <v>0</v>
      </c>
      <c r="L42" s="67">
        <f>SUMIFS('actual (2)'!$L$2:$L$993,'actual (2)'!$C$2:$C$993,Sumifs!$A$2:$A$325,'actual (2)'!$B$2:$B$993,Sumifs!$B$1:$M$1)</f>
        <v>0</v>
      </c>
      <c r="M42" s="67">
        <f>SUMIFS('actual (2)'!$L$2:$L$993,'actual (2)'!$C$2:$C$993,Sumifs!$A$2:$A$325,'actual (2)'!$B$2:$B$993,Sumifs!$B$1:$M$1)</f>
        <v>0</v>
      </c>
      <c r="N42" s="70">
        <f t="shared" si="0"/>
        <v>84990</v>
      </c>
    </row>
    <row r="43" spans="1:14" ht="18.5" x14ac:dyDescent="0.35">
      <c r="A43" s="69" t="s">
        <v>130</v>
      </c>
      <c r="B43" s="67">
        <f>SUMIFS('actual (2)'!$L$2:$L$993,'actual (2)'!$C$2:$C$993,Sumifs!$A$2:$A$325,'actual (2)'!$B$2:$B$993,Sumifs!$B$1:$M$1)</f>
        <v>0</v>
      </c>
      <c r="C43" s="67">
        <f>SUMIFS('actual (2)'!$L$2:$L$993,'actual (2)'!$C$2:$C$993,Sumifs!$A$2:$A$325,'actual (2)'!$B$2:$B$993,Sumifs!$B$1:$M$1)</f>
        <v>0</v>
      </c>
      <c r="D43" s="67">
        <f>SUMIFS('actual (2)'!$L$2:$L$993,'actual (2)'!$C$2:$C$993,Sumifs!$A$2:$A$325,'actual (2)'!$B$2:$B$993,Sumifs!$B$1:$M$1)</f>
        <v>0</v>
      </c>
      <c r="E43" s="67">
        <f>SUMIFS('actual (2)'!$L$2:$L$993,'actual (2)'!$C$2:$C$993,Sumifs!$A$2:$A$325,'actual (2)'!$B$2:$B$993,Sumifs!$B$1:$M$1)</f>
        <v>0</v>
      </c>
      <c r="F43" s="67">
        <f>SUMIFS('actual (2)'!$L$2:$L$993,'actual (2)'!$C$2:$C$993,Sumifs!$A$2:$A$325,'actual (2)'!$B$2:$B$993,Sumifs!$B$1:$M$1)</f>
        <v>88514</v>
      </c>
      <c r="G43" s="67">
        <f>SUMIFS('actual (2)'!$L$2:$L$993,'actual (2)'!$C$2:$C$993,Sumifs!$A$2:$A$325,'actual (2)'!$B$2:$B$993,Sumifs!$B$1:$M$1)</f>
        <v>0</v>
      </c>
      <c r="H43" s="67">
        <f>SUMIFS('actual (2)'!$L$2:$L$993,'actual (2)'!$C$2:$C$993,Sumifs!$A$2:$A$325,'actual (2)'!$B$2:$B$993,Sumifs!$B$1:$M$1)</f>
        <v>0</v>
      </c>
      <c r="I43" s="67">
        <f>SUMIFS('actual (2)'!$L$2:$L$993,'actual (2)'!$C$2:$C$993,Sumifs!$A$2:$A$325,'actual (2)'!$B$2:$B$993,Sumifs!$B$1:$M$1)</f>
        <v>0</v>
      </c>
      <c r="J43" s="67">
        <f>SUMIFS('actual (2)'!$L$2:$L$993,'actual (2)'!$C$2:$C$993,Sumifs!$A$2:$A$325,'actual (2)'!$B$2:$B$993,Sumifs!$B$1:$M$1)</f>
        <v>0</v>
      </c>
      <c r="K43" s="67">
        <f>SUMIFS('actual (2)'!$L$2:$L$993,'actual (2)'!$C$2:$C$993,Sumifs!$A$2:$A$325,'actual (2)'!$B$2:$B$993,Sumifs!$B$1:$M$1)</f>
        <v>0</v>
      </c>
      <c r="L43" s="67">
        <f>SUMIFS('actual (2)'!$L$2:$L$993,'actual (2)'!$C$2:$C$993,Sumifs!$A$2:$A$325,'actual (2)'!$B$2:$B$993,Sumifs!$B$1:$M$1)</f>
        <v>0</v>
      </c>
      <c r="M43" s="67">
        <f>SUMIFS('actual (2)'!$L$2:$L$993,'actual (2)'!$C$2:$C$993,Sumifs!$A$2:$A$325,'actual (2)'!$B$2:$B$993,Sumifs!$B$1:$M$1)</f>
        <v>0</v>
      </c>
      <c r="N43" s="70">
        <f t="shared" si="0"/>
        <v>88514</v>
      </c>
    </row>
    <row r="44" spans="1:14" ht="18.5" x14ac:dyDescent="0.35">
      <c r="A44" s="69" t="s">
        <v>131</v>
      </c>
      <c r="B44" s="67">
        <f>SUMIFS('actual (2)'!$L$2:$L$993,'actual (2)'!$C$2:$C$993,Sumifs!$A$2:$A$325,'actual (2)'!$B$2:$B$993,Sumifs!$B$1:$M$1)</f>
        <v>0</v>
      </c>
      <c r="C44" s="67">
        <f>SUMIFS('actual (2)'!$L$2:$L$993,'actual (2)'!$C$2:$C$993,Sumifs!$A$2:$A$325,'actual (2)'!$B$2:$B$993,Sumifs!$B$1:$M$1)</f>
        <v>0</v>
      </c>
      <c r="D44" s="67">
        <f>SUMIFS('actual (2)'!$L$2:$L$993,'actual (2)'!$C$2:$C$993,Sumifs!$A$2:$A$325,'actual (2)'!$B$2:$B$993,Sumifs!$B$1:$M$1)</f>
        <v>0</v>
      </c>
      <c r="E44" s="67">
        <f>SUMIFS('actual (2)'!$L$2:$L$993,'actual (2)'!$C$2:$C$993,Sumifs!$A$2:$A$325,'actual (2)'!$B$2:$B$993,Sumifs!$B$1:$M$1)</f>
        <v>0</v>
      </c>
      <c r="F44" s="67">
        <f>SUMIFS('actual (2)'!$L$2:$L$993,'actual (2)'!$C$2:$C$993,Sumifs!$A$2:$A$325,'actual (2)'!$B$2:$B$993,Sumifs!$B$1:$M$1)</f>
        <v>89177</v>
      </c>
      <c r="G44" s="67">
        <f>SUMIFS('actual (2)'!$L$2:$L$993,'actual (2)'!$C$2:$C$993,Sumifs!$A$2:$A$325,'actual (2)'!$B$2:$B$993,Sumifs!$B$1:$M$1)</f>
        <v>0</v>
      </c>
      <c r="H44" s="67">
        <f>SUMIFS('actual (2)'!$L$2:$L$993,'actual (2)'!$C$2:$C$993,Sumifs!$A$2:$A$325,'actual (2)'!$B$2:$B$993,Sumifs!$B$1:$M$1)</f>
        <v>0</v>
      </c>
      <c r="I44" s="67">
        <f>SUMIFS('actual (2)'!$L$2:$L$993,'actual (2)'!$C$2:$C$993,Sumifs!$A$2:$A$325,'actual (2)'!$B$2:$B$993,Sumifs!$B$1:$M$1)</f>
        <v>0</v>
      </c>
      <c r="J44" s="67">
        <f>SUMIFS('actual (2)'!$L$2:$L$993,'actual (2)'!$C$2:$C$993,Sumifs!$A$2:$A$325,'actual (2)'!$B$2:$B$993,Sumifs!$B$1:$M$1)</f>
        <v>0</v>
      </c>
      <c r="K44" s="67">
        <f>SUMIFS('actual (2)'!$L$2:$L$993,'actual (2)'!$C$2:$C$993,Sumifs!$A$2:$A$325,'actual (2)'!$B$2:$B$993,Sumifs!$B$1:$M$1)</f>
        <v>0</v>
      </c>
      <c r="L44" s="67">
        <f>SUMIFS('actual (2)'!$L$2:$L$993,'actual (2)'!$C$2:$C$993,Sumifs!$A$2:$A$325,'actual (2)'!$B$2:$B$993,Sumifs!$B$1:$M$1)</f>
        <v>0</v>
      </c>
      <c r="M44" s="67">
        <f>SUMIFS('actual (2)'!$L$2:$L$993,'actual (2)'!$C$2:$C$993,Sumifs!$A$2:$A$325,'actual (2)'!$B$2:$B$993,Sumifs!$B$1:$M$1)</f>
        <v>0</v>
      </c>
      <c r="N44" s="70">
        <f t="shared" si="0"/>
        <v>89177</v>
      </c>
    </row>
    <row r="45" spans="1:14" ht="18.5" x14ac:dyDescent="0.35">
      <c r="A45" s="69" t="s">
        <v>132</v>
      </c>
      <c r="B45" s="67">
        <f>SUMIFS('actual (2)'!$L$2:$L$993,'actual (2)'!$C$2:$C$993,Sumifs!$A$2:$A$325,'actual (2)'!$B$2:$B$993,Sumifs!$B$1:$M$1)</f>
        <v>0</v>
      </c>
      <c r="C45" s="67">
        <f>SUMIFS('actual (2)'!$L$2:$L$993,'actual (2)'!$C$2:$C$993,Sumifs!$A$2:$A$325,'actual (2)'!$B$2:$B$993,Sumifs!$B$1:$M$1)</f>
        <v>0</v>
      </c>
      <c r="D45" s="67">
        <f>SUMIFS('actual (2)'!$L$2:$L$993,'actual (2)'!$C$2:$C$993,Sumifs!$A$2:$A$325,'actual (2)'!$B$2:$B$993,Sumifs!$B$1:$M$1)</f>
        <v>0</v>
      </c>
      <c r="E45" s="67">
        <f>SUMIFS('actual (2)'!$L$2:$L$993,'actual (2)'!$C$2:$C$993,Sumifs!$A$2:$A$325,'actual (2)'!$B$2:$B$993,Sumifs!$B$1:$M$1)</f>
        <v>0</v>
      </c>
      <c r="F45" s="67">
        <f>SUMIFS('actual (2)'!$L$2:$L$993,'actual (2)'!$C$2:$C$993,Sumifs!$A$2:$A$325,'actual (2)'!$B$2:$B$993,Sumifs!$B$1:$M$1)</f>
        <v>296761</v>
      </c>
      <c r="G45" s="67">
        <f>SUMIFS('actual (2)'!$L$2:$L$993,'actual (2)'!$C$2:$C$993,Sumifs!$A$2:$A$325,'actual (2)'!$B$2:$B$993,Sumifs!$B$1:$M$1)</f>
        <v>0</v>
      </c>
      <c r="H45" s="67">
        <f>SUMIFS('actual (2)'!$L$2:$L$993,'actual (2)'!$C$2:$C$993,Sumifs!$A$2:$A$325,'actual (2)'!$B$2:$B$993,Sumifs!$B$1:$M$1)</f>
        <v>0</v>
      </c>
      <c r="I45" s="67">
        <f>SUMIFS('actual (2)'!$L$2:$L$993,'actual (2)'!$C$2:$C$993,Sumifs!$A$2:$A$325,'actual (2)'!$B$2:$B$993,Sumifs!$B$1:$M$1)</f>
        <v>0</v>
      </c>
      <c r="J45" s="67">
        <f>SUMIFS('actual (2)'!$L$2:$L$993,'actual (2)'!$C$2:$C$993,Sumifs!$A$2:$A$325,'actual (2)'!$B$2:$B$993,Sumifs!$B$1:$M$1)</f>
        <v>0</v>
      </c>
      <c r="K45" s="67">
        <f>SUMIFS('actual (2)'!$L$2:$L$993,'actual (2)'!$C$2:$C$993,Sumifs!$A$2:$A$325,'actual (2)'!$B$2:$B$993,Sumifs!$B$1:$M$1)</f>
        <v>0</v>
      </c>
      <c r="L45" s="67">
        <f>SUMIFS('actual (2)'!$L$2:$L$993,'actual (2)'!$C$2:$C$993,Sumifs!$A$2:$A$325,'actual (2)'!$B$2:$B$993,Sumifs!$B$1:$M$1)</f>
        <v>0</v>
      </c>
      <c r="M45" s="67">
        <f>SUMIFS('actual (2)'!$L$2:$L$993,'actual (2)'!$C$2:$C$993,Sumifs!$A$2:$A$325,'actual (2)'!$B$2:$B$993,Sumifs!$B$1:$M$1)</f>
        <v>0</v>
      </c>
      <c r="N45" s="70">
        <f t="shared" si="0"/>
        <v>296761</v>
      </c>
    </row>
    <row r="46" spans="1:14" ht="18.5" x14ac:dyDescent="0.35">
      <c r="A46" s="69" t="s">
        <v>134</v>
      </c>
      <c r="B46" s="67">
        <f>SUMIFS('actual (2)'!$L$2:$L$993,'actual (2)'!$C$2:$C$993,Sumifs!$A$2:$A$325,'actual (2)'!$B$2:$B$993,Sumifs!$B$1:$M$1)</f>
        <v>0</v>
      </c>
      <c r="C46" s="67">
        <f>SUMIFS('actual (2)'!$L$2:$L$993,'actual (2)'!$C$2:$C$993,Sumifs!$A$2:$A$325,'actual (2)'!$B$2:$B$993,Sumifs!$B$1:$M$1)</f>
        <v>0</v>
      </c>
      <c r="D46" s="67">
        <f>SUMIFS('actual (2)'!$L$2:$L$993,'actual (2)'!$C$2:$C$993,Sumifs!$A$2:$A$325,'actual (2)'!$B$2:$B$993,Sumifs!$B$1:$M$1)</f>
        <v>0</v>
      </c>
      <c r="E46" s="67">
        <f>SUMIFS('actual (2)'!$L$2:$L$993,'actual (2)'!$C$2:$C$993,Sumifs!$A$2:$A$325,'actual (2)'!$B$2:$B$993,Sumifs!$B$1:$M$1)</f>
        <v>0</v>
      </c>
      <c r="F46" s="67">
        <f>SUMIFS('actual (2)'!$L$2:$L$993,'actual (2)'!$C$2:$C$993,Sumifs!$A$2:$A$325,'actual (2)'!$B$2:$B$993,Sumifs!$B$1:$M$1)</f>
        <v>279506</v>
      </c>
      <c r="G46" s="67">
        <f>SUMIFS('actual (2)'!$L$2:$L$993,'actual (2)'!$C$2:$C$993,Sumifs!$A$2:$A$325,'actual (2)'!$B$2:$B$993,Sumifs!$B$1:$M$1)</f>
        <v>0</v>
      </c>
      <c r="H46" s="67">
        <f>SUMIFS('actual (2)'!$L$2:$L$993,'actual (2)'!$C$2:$C$993,Sumifs!$A$2:$A$325,'actual (2)'!$B$2:$B$993,Sumifs!$B$1:$M$1)</f>
        <v>0</v>
      </c>
      <c r="I46" s="67">
        <f>SUMIFS('actual (2)'!$L$2:$L$993,'actual (2)'!$C$2:$C$993,Sumifs!$A$2:$A$325,'actual (2)'!$B$2:$B$993,Sumifs!$B$1:$M$1)</f>
        <v>0</v>
      </c>
      <c r="J46" s="67">
        <f>SUMIFS('actual (2)'!$L$2:$L$993,'actual (2)'!$C$2:$C$993,Sumifs!$A$2:$A$325,'actual (2)'!$B$2:$B$993,Sumifs!$B$1:$M$1)</f>
        <v>0</v>
      </c>
      <c r="K46" s="67">
        <f>SUMIFS('actual (2)'!$L$2:$L$993,'actual (2)'!$C$2:$C$993,Sumifs!$A$2:$A$325,'actual (2)'!$B$2:$B$993,Sumifs!$B$1:$M$1)</f>
        <v>0</v>
      </c>
      <c r="L46" s="67">
        <f>SUMIFS('actual (2)'!$L$2:$L$993,'actual (2)'!$C$2:$C$993,Sumifs!$A$2:$A$325,'actual (2)'!$B$2:$B$993,Sumifs!$B$1:$M$1)</f>
        <v>0</v>
      </c>
      <c r="M46" s="67">
        <f>SUMIFS('actual (2)'!$L$2:$L$993,'actual (2)'!$C$2:$C$993,Sumifs!$A$2:$A$325,'actual (2)'!$B$2:$B$993,Sumifs!$B$1:$M$1)</f>
        <v>0</v>
      </c>
      <c r="N46" s="70">
        <f t="shared" si="0"/>
        <v>279506</v>
      </c>
    </row>
    <row r="47" spans="1:14" ht="18.5" x14ac:dyDescent="0.35">
      <c r="A47" s="69" t="s">
        <v>135</v>
      </c>
      <c r="B47" s="67">
        <f>SUMIFS('actual (2)'!$L$2:$L$993,'actual (2)'!$C$2:$C$993,Sumifs!$A$2:$A$325,'actual (2)'!$B$2:$B$993,Sumifs!$B$1:$M$1)</f>
        <v>0</v>
      </c>
      <c r="C47" s="67">
        <f>SUMIFS('actual (2)'!$L$2:$L$993,'actual (2)'!$C$2:$C$993,Sumifs!$A$2:$A$325,'actual (2)'!$B$2:$B$993,Sumifs!$B$1:$M$1)</f>
        <v>0</v>
      </c>
      <c r="D47" s="67">
        <f>SUMIFS('actual (2)'!$L$2:$L$993,'actual (2)'!$C$2:$C$993,Sumifs!$A$2:$A$325,'actual (2)'!$B$2:$B$993,Sumifs!$B$1:$M$1)</f>
        <v>0</v>
      </c>
      <c r="E47" s="67">
        <f>SUMIFS('actual (2)'!$L$2:$L$993,'actual (2)'!$C$2:$C$993,Sumifs!$A$2:$A$325,'actual (2)'!$B$2:$B$993,Sumifs!$B$1:$M$1)</f>
        <v>0</v>
      </c>
      <c r="F47" s="67">
        <f>SUMIFS('actual (2)'!$L$2:$L$993,'actual (2)'!$C$2:$C$993,Sumifs!$A$2:$A$325,'actual (2)'!$B$2:$B$993,Sumifs!$B$1:$M$1)</f>
        <v>213583</v>
      </c>
      <c r="G47" s="67">
        <f>SUMIFS('actual (2)'!$L$2:$L$993,'actual (2)'!$C$2:$C$993,Sumifs!$A$2:$A$325,'actual (2)'!$B$2:$B$993,Sumifs!$B$1:$M$1)</f>
        <v>0</v>
      </c>
      <c r="H47" s="67">
        <f>SUMIFS('actual (2)'!$L$2:$L$993,'actual (2)'!$C$2:$C$993,Sumifs!$A$2:$A$325,'actual (2)'!$B$2:$B$993,Sumifs!$B$1:$M$1)</f>
        <v>0</v>
      </c>
      <c r="I47" s="67">
        <f>SUMIFS('actual (2)'!$L$2:$L$993,'actual (2)'!$C$2:$C$993,Sumifs!$A$2:$A$325,'actual (2)'!$B$2:$B$993,Sumifs!$B$1:$M$1)</f>
        <v>0</v>
      </c>
      <c r="J47" s="67">
        <f>SUMIFS('actual (2)'!$L$2:$L$993,'actual (2)'!$C$2:$C$993,Sumifs!$A$2:$A$325,'actual (2)'!$B$2:$B$993,Sumifs!$B$1:$M$1)</f>
        <v>0</v>
      </c>
      <c r="K47" s="67">
        <f>SUMIFS('actual (2)'!$L$2:$L$993,'actual (2)'!$C$2:$C$993,Sumifs!$A$2:$A$325,'actual (2)'!$B$2:$B$993,Sumifs!$B$1:$M$1)</f>
        <v>0</v>
      </c>
      <c r="L47" s="67">
        <f>SUMIFS('actual (2)'!$L$2:$L$993,'actual (2)'!$C$2:$C$993,Sumifs!$A$2:$A$325,'actual (2)'!$B$2:$B$993,Sumifs!$B$1:$M$1)</f>
        <v>0</v>
      </c>
      <c r="M47" s="67">
        <f>SUMIFS('actual (2)'!$L$2:$L$993,'actual (2)'!$C$2:$C$993,Sumifs!$A$2:$A$325,'actual (2)'!$B$2:$B$993,Sumifs!$B$1:$M$1)</f>
        <v>0</v>
      </c>
      <c r="N47" s="70">
        <f t="shared" si="0"/>
        <v>213583</v>
      </c>
    </row>
    <row r="48" spans="1:14" ht="18.5" x14ac:dyDescent="0.35">
      <c r="A48" s="69" t="s">
        <v>136</v>
      </c>
      <c r="B48" s="67">
        <f>SUMIFS('actual (2)'!$L$2:$L$993,'actual (2)'!$C$2:$C$993,Sumifs!$A$2:$A$325,'actual (2)'!$B$2:$B$993,Sumifs!$B$1:$M$1)</f>
        <v>0</v>
      </c>
      <c r="C48" s="67">
        <f>SUMIFS('actual (2)'!$L$2:$L$993,'actual (2)'!$C$2:$C$993,Sumifs!$A$2:$A$325,'actual (2)'!$B$2:$B$993,Sumifs!$B$1:$M$1)</f>
        <v>0</v>
      </c>
      <c r="D48" s="67">
        <f>SUMIFS('actual (2)'!$L$2:$L$993,'actual (2)'!$C$2:$C$993,Sumifs!$A$2:$A$325,'actual (2)'!$B$2:$B$993,Sumifs!$B$1:$M$1)</f>
        <v>0</v>
      </c>
      <c r="E48" s="67">
        <f>SUMIFS('actual (2)'!$L$2:$L$993,'actual (2)'!$C$2:$C$993,Sumifs!$A$2:$A$325,'actual (2)'!$B$2:$B$993,Sumifs!$B$1:$M$1)</f>
        <v>0</v>
      </c>
      <c r="F48" s="67">
        <f>SUMIFS('actual (2)'!$L$2:$L$993,'actual (2)'!$C$2:$C$993,Sumifs!$A$2:$A$325,'actual (2)'!$B$2:$B$993,Sumifs!$B$1:$M$1)</f>
        <v>209687</v>
      </c>
      <c r="G48" s="67">
        <f>SUMIFS('actual (2)'!$L$2:$L$993,'actual (2)'!$C$2:$C$993,Sumifs!$A$2:$A$325,'actual (2)'!$B$2:$B$993,Sumifs!$B$1:$M$1)</f>
        <v>0</v>
      </c>
      <c r="H48" s="67">
        <f>SUMIFS('actual (2)'!$L$2:$L$993,'actual (2)'!$C$2:$C$993,Sumifs!$A$2:$A$325,'actual (2)'!$B$2:$B$993,Sumifs!$B$1:$M$1)</f>
        <v>0</v>
      </c>
      <c r="I48" s="67">
        <f>SUMIFS('actual (2)'!$L$2:$L$993,'actual (2)'!$C$2:$C$993,Sumifs!$A$2:$A$325,'actual (2)'!$B$2:$B$993,Sumifs!$B$1:$M$1)</f>
        <v>0</v>
      </c>
      <c r="J48" s="67">
        <f>SUMIFS('actual (2)'!$L$2:$L$993,'actual (2)'!$C$2:$C$993,Sumifs!$A$2:$A$325,'actual (2)'!$B$2:$B$993,Sumifs!$B$1:$M$1)</f>
        <v>0</v>
      </c>
      <c r="K48" s="67">
        <f>SUMIFS('actual (2)'!$L$2:$L$993,'actual (2)'!$C$2:$C$993,Sumifs!$A$2:$A$325,'actual (2)'!$B$2:$B$993,Sumifs!$B$1:$M$1)</f>
        <v>0</v>
      </c>
      <c r="L48" s="67">
        <f>SUMIFS('actual (2)'!$L$2:$L$993,'actual (2)'!$C$2:$C$993,Sumifs!$A$2:$A$325,'actual (2)'!$B$2:$B$993,Sumifs!$B$1:$M$1)</f>
        <v>0</v>
      </c>
      <c r="M48" s="67">
        <f>SUMIFS('actual (2)'!$L$2:$L$993,'actual (2)'!$C$2:$C$993,Sumifs!$A$2:$A$325,'actual (2)'!$B$2:$B$993,Sumifs!$B$1:$M$1)</f>
        <v>0</v>
      </c>
      <c r="N48" s="70">
        <f t="shared" si="0"/>
        <v>209687</v>
      </c>
    </row>
    <row r="49" spans="1:14" ht="18.5" x14ac:dyDescent="0.35">
      <c r="A49" s="69" t="s">
        <v>137</v>
      </c>
      <c r="B49" s="67">
        <f>SUMIFS('actual (2)'!$L$2:$L$993,'actual (2)'!$C$2:$C$993,Sumifs!$A$2:$A$325,'actual (2)'!$B$2:$B$993,Sumifs!$B$1:$M$1)</f>
        <v>0</v>
      </c>
      <c r="C49" s="67">
        <f>SUMIFS('actual (2)'!$L$2:$L$993,'actual (2)'!$C$2:$C$993,Sumifs!$A$2:$A$325,'actual (2)'!$B$2:$B$993,Sumifs!$B$1:$M$1)</f>
        <v>0</v>
      </c>
      <c r="D49" s="67">
        <f>SUMIFS('actual (2)'!$L$2:$L$993,'actual (2)'!$C$2:$C$993,Sumifs!$A$2:$A$325,'actual (2)'!$B$2:$B$993,Sumifs!$B$1:$M$1)</f>
        <v>0</v>
      </c>
      <c r="E49" s="67">
        <f>SUMIFS('actual (2)'!$L$2:$L$993,'actual (2)'!$C$2:$C$993,Sumifs!$A$2:$A$325,'actual (2)'!$B$2:$B$993,Sumifs!$B$1:$M$1)</f>
        <v>0</v>
      </c>
      <c r="F49" s="67">
        <f>SUMIFS('actual (2)'!$L$2:$L$993,'actual (2)'!$C$2:$C$993,Sumifs!$A$2:$A$325,'actual (2)'!$B$2:$B$993,Sumifs!$B$1:$M$1)</f>
        <v>198396</v>
      </c>
      <c r="G49" s="67">
        <f>SUMIFS('actual (2)'!$L$2:$L$993,'actual (2)'!$C$2:$C$993,Sumifs!$A$2:$A$325,'actual (2)'!$B$2:$B$993,Sumifs!$B$1:$M$1)</f>
        <v>0</v>
      </c>
      <c r="H49" s="67">
        <f>SUMIFS('actual (2)'!$L$2:$L$993,'actual (2)'!$C$2:$C$993,Sumifs!$A$2:$A$325,'actual (2)'!$B$2:$B$993,Sumifs!$B$1:$M$1)</f>
        <v>0</v>
      </c>
      <c r="I49" s="67">
        <f>SUMIFS('actual (2)'!$L$2:$L$993,'actual (2)'!$C$2:$C$993,Sumifs!$A$2:$A$325,'actual (2)'!$B$2:$B$993,Sumifs!$B$1:$M$1)</f>
        <v>0</v>
      </c>
      <c r="J49" s="67">
        <f>SUMIFS('actual (2)'!$L$2:$L$993,'actual (2)'!$C$2:$C$993,Sumifs!$A$2:$A$325,'actual (2)'!$B$2:$B$993,Sumifs!$B$1:$M$1)</f>
        <v>0</v>
      </c>
      <c r="K49" s="67">
        <f>SUMIFS('actual (2)'!$L$2:$L$993,'actual (2)'!$C$2:$C$993,Sumifs!$A$2:$A$325,'actual (2)'!$B$2:$B$993,Sumifs!$B$1:$M$1)</f>
        <v>0</v>
      </c>
      <c r="L49" s="67">
        <f>SUMIFS('actual (2)'!$L$2:$L$993,'actual (2)'!$C$2:$C$993,Sumifs!$A$2:$A$325,'actual (2)'!$B$2:$B$993,Sumifs!$B$1:$M$1)</f>
        <v>0</v>
      </c>
      <c r="M49" s="67">
        <f>SUMIFS('actual (2)'!$L$2:$L$993,'actual (2)'!$C$2:$C$993,Sumifs!$A$2:$A$325,'actual (2)'!$B$2:$B$993,Sumifs!$B$1:$M$1)</f>
        <v>0</v>
      </c>
      <c r="N49" s="70">
        <f t="shared" si="0"/>
        <v>198396</v>
      </c>
    </row>
    <row r="50" spans="1:14" ht="18.5" x14ac:dyDescent="0.35">
      <c r="A50" s="69" t="s">
        <v>138</v>
      </c>
      <c r="B50" s="67">
        <f>SUMIFS('actual (2)'!$L$2:$L$993,'actual (2)'!$C$2:$C$993,Sumifs!$A$2:$A$325,'actual (2)'!$B$2:$B$993,Sumifs!$B$1:$M$1)</f>
        <v>0</v>
      </c>
      <c r="C50" s="67">
        <f>SUMIFS('actual (2)'!$L$2:$L$993,'actual (2)'!$C$2:$C$993,Sumifs!$A$2:$A$325,'actual (2)'!$B$2:$B$993,Sumifs!$B$1:$M$1)</f>
        <v>0</v>
      </c>
      <c r="D50" s="67">
        <f>SUMIFS('actual (2)'!$L$2:$L$993,'actual (2)'!$C$2:$C$993,Sumifs!$A$2:$A$325,'actual (2)'!$B$2:$B$993,Sumifs!$B$1:$M$1)</f>
        <v>0</v>
      </c>
      <c r="E50" s="67">
        <f>SUMIFS('actual (2)'!$L$2:$L$993,'actual (2)'!$C$2:$C$993,Sumifs!$A$2:$A$325,'actual (2)'!$B$2:$B$993,Sumifs!$B$1:$M$1)</f>
        <v>0</v>
      </c>
      <c r="F50" s="67">
        <f>SUMIFS('actual (2)'!$L$2:$L$993,'actual (2)'!$C$2:$C$993,Sumifs!$A$2:$A$325,'actual (2)'!$B$2:$B$993,Sumifs!$B$1:$M$1)</f>
        <v>217434</v>
      </c>
      <c r="G50" s="67">
        <f>SUMIFS('actual (2)'!$L$2:$L$993,'actual (2)'!$C$2:$C$993,Sumifs!$A$2:$A$325,'actual (2)'!$B$2:$B$993,Sumifs!$B$1:$M$1)</f>
        <v>0</v>
      </c>
      <c r="H50" s="67">
        <f>SUMIFS('actual (2)'!$L$2:$L$993,'actual (2)'!$C$2:$C$993,Sumifs!$A$2:$A$325,'actual (2)'!$B$2:$B$993,Sumifs!$B$1:$M$1)</f>
        <v>0</v>
      </c>
      <c r="I50" s="67">
        <f>SUMIFS('actual (2)'!$L$2:$L$993,'actual (2)'!$C$2:$C$993,Sumifs!$A$2:$A$325,'actual (2)'!$B$2:$B$993,Sumifs!$B$1:$M$1)</f>
        <v>0</v>
      </c>
      <c r="J50" s="67">
        <f>SUMIFS('actual (2)'!$L$2:$L$993,'actual (2)'!$C$2:$C$993,Sumifs!$A$2:$A$325,'actual (2)'!$B$2:$B$993,Sumifs!$B$1:$M$1)</f>
        <v>0</v>
      </c>
      <c r="K50" s="67">
        <f>SUMIFS('actual (2)'!$L$2:$L$993,'actual (2)'!$C$2:$C$993,Sumifs!$A$2:$A$325,'actual (2)'!$B$2:$B$993,Sumifs!$B$1:$M$1)</f>
        <v>0</v>
      </c>
      <c r="L50" s="67">
        <f>SUMIFS('actual (2)'!$L$2:$L$993,'actual (2)'!$C$2:$C$993,Sumifs!$A$2:$A$325,'actual (2)'!$B$2:$B$993,Sumifs!$B$1:$M$1)</f>
        <v>0</v>
      </c>
      <c r="M50" s="67">
        <f>SUMIFS('actual (2)'!$L$2:$L$993,'actual (2)'!$C$2:$C$993,Sumifs!$A$2:$A$325,'actual (2)'!$B$2:$B$993,Sumifs!$B$1:$M$1)</f>
        <v>0</v>
      </c>
      <c r="N50" s="70">
        <f t="shared" si="0"/>
        <v>217434</v>
      </c>
    </row>
    <row r="51" spans="1:14" ht="18.5" x14ac:dyDescent="0.35">
      <c r="A51" s="69" t="s">
        <v>139</v>
      </c>
      <c r="B51" s="67">
        <f>SUMIFS('actual (2)'!$L$2:$L$993,'actual (2)'!$C$2:$C$993,Sumifs!$A$2:$A$325,'actual (2)'!$B$2:$B$993,Sumifs!$B$1:$M$1)</f>
        <v>0</v>
      </c>
      <c r="C51" s="67">
        <f>SUMIFS('actual (2)'!$L$2:$L$993,'actual (2)'!$C$2:$C$993,Sumifs!$A$2:$A$325,'actual (2)'!$B$2:$B$993,Sumifs!$B$1:$M$1)</f>
        <v>0</v>
      </c>
      <c r="D51" s="67">
        <f>SUMIFS('actual (2)'!$L$2:$L$993,'actual (2)'!$C$2:$C$993,Sumifs!$A$2:$A$325,'actual (2)'!$B$2:$B$993,Sumifs!$B$1:$M$1)</f>
        <v>0</v>
      </c>
      <c r="E51" s="67">
        <f>SUMIFS('actual (2)'!$L$2:$L$993,'actual (2)'!$C$2:$C$993,Sumifs!$A$2:$A$325,'actual (2)'!$B$2:$B$993,Sumifs!$B$1:$M$1)</f>
        <v>0</v>
      </c>
      <c r="F51" s="67">
        <f>SUMIFS('actual (2)'!$L$2:$L$993,'actual (2)'!$C$2:$C$993,Sumifs!$A$2:$A$325,'actual (2)'!$B$2:$B$993,Sumifs!$B$1:$M$1)</f>
        <v>264830</v>
      </c>
      <c r="G51" s="67">
        <f>SUMIFS('actual (2)'!$L$2:$L$993,'actual (2)'!$C$2:$C$993,Sumifs!$A$2:$A$325,'actual (2)'!$B$2:$B$993,Sumifs!$B$1:$M$1)</f>
        <v>0</v>
      </c>
      <c r="H51" s="67">
        <f>SUMIFS('actual (2)'!$L$2:$L$993,'actual (2)'!$C$2:$C$993,Sumifs!$A$2:$A$325,'actual (2)'!$B$2:$B$993,Sumifs!$B$1:$M$1)</f>
        <v>0</v>
      </c>
      <c r="I51" s="67">
        <f>SUMIFS('actual (2)'!$L$2:$L$993,'actual (2)'!$C$2:$C$993,Sumifs!$A$2:$A$325,'actual (2)'!$B$2:$B$993,Sumifs!$B$1:$M$1)</f>
        <v>0</v>
      </c>
      <c r="J51" s="67">
        <f>SUMIFS('actual (2)'!$L$2:$L$993,'actual (2)'!$C$2:$C$993,Sumifs!$A$2:$A$325,'actual (2)'!$B$2:$B$993,Sumifs!$B$1:$M$1)</f>
        <v>0</v>
      </c>
      <c r="K51" s="67">
        <f>SUMIFS('actual (2)'!$L$2:$L$993,'actual (2)'!$C$2:$C$993,Sumifs!$A$2:$A$325,'actual (2)'!$B$2:$B$993,Sumifs!$B$1:$M$1)</f>
        <v>0</v>
      </c>
      <c r="L51" s="67">
        <f>SUMIFS('actual (2)'!$L$2:$L$993,'actual (2)'!$C$2:$C$993,Sumifs!$A$2:$A$325,'actual (2)'!$B$2:$B$993,Sumifs!$B$1:$M$1)</f>
        <v>0</v>
      </c>
      <c r="M51" s="67">
        <f>SUMIFS('actual (2)'!$L$2:$L$993,'actual (2)'!$C$2:$C$993,Sumifs!$A$2:$A$325,'actual (2)'!$B$2:$B$993,Sumifs!$B$1:$M$1)</f>
        <v>0</v>
      </c>
      <c r="N51" s="70">
        <f t="shared" si="0"/>
        <v>264830</v>
      </c>
    </row>
    <row r="52" spans="1:14" ht="18.5" x14ac:dyDescent="0.35">
      <c r="A52" s="69" t="s">
        <v>75</v>
      </c>
      <c r="B52" s="67">
        <f>SUMIFS('actual (2)'!$L$2:$L$993,'actual (2)'!$C$2:$C$993,Sumifs!$A$2:$A$325,'actual (2)'!$B$2:$B$993,Sumifs!$B$1:$M$1)</f>
        <v>0</v>
      </c>
      <c r="C52" s="67">
        <f>SUMIFS('actual (2)'!$L$2:$L$993,'actual (2)'!$C$2:$C$993,Sumifs!$A$2:$A$325,'actual (2)'!$B$2:$B$993,Sumifs!$B$1:$M$1)</f>
        <v>0</v>
      </c>
      <c r="D52" s="67">
        <f>SUMIFS('actual (2)'!$L$2:$L$993,'actual (2)'!$C$2:$C$993,Sumifs!$A$2:$A$325,'actual (2)'!$B$2:$B$993,Sumifs!$B$1:$M$1)</f>
        <v>0</v>
      </c>
      <c r="E52" s="67">
        <f>SUMIFS('actual (2)'!$L$2:$L$993,'actual (2)'!$C$2:$C$993,Sumifs!$A$2:$A$325,'actual (2)'!$B$2:$B$993,Sumifs!$B$1:$M$1)</f>
        <v>312393</v>
      </c>
      <c r="F52" s="67">
        <f>SUMIFS('actual (2)'!$L$2:$L$993,'actual (2)'!$C$2:$C$993,Sumifs!$A$2:$A$325,'actual (2)'!$B$2:$B$993,Sumifs!$B$1:$M$1)</f>
        <v>0</v>
      </c>
      <c r="G52" s="67">
        <f>SUMIFS('actual (2)'!$L$2:$L$993,'actual (2)'!$C$2:$C$993,Sumifs!$A$2:$A$325,'actual (2)'!$B$2:$B$993,Sumifs!$B$1:$M$1)</f>
        <v>0</v>
      </c>
      <c r="H52" s="67">
        <f>SUMIFS('actual (2)'!$L$2:$L$993,'actual (2)'!$C$2:$C$993,Sumifs!$A$2:$A$325,'actual (2)'!$B$2:$B$993,Sumifs!$B$1:$M$1)</f>
        <v>0</v>
      </c>
      <c r="I52" s="67">
        <f>SUMIFS('actual (2)'!$L$2:$L$993,'actual (2)'!$C$2:$C$993,Sumifs!$A$2:$A$325,'actual (2)'!$B$2:$B$993,Sumifs!$B$1:$M$1)</f>
        <v>0</v>
      </c>
      <c r="J52" s="67">
        <f>SUMIFS('actual (2)'!$L$2:$L$993,'actual (2)'!$C$2:$C$993,Sumifs!$A$2:$A$325,'actual (2)'!$B$2:$B$993,Sumifs!$B$1:$M$1)</f>
        <v>0</v>
      </c>
      <c r="K52" s="67">
        <f>SUMIFS('actual (2)'!$L$2:$L$993,'actual (2)'!$C$2:$C$993,Sumifs!$A$2:$A$325,'actual (2)'!$B$2:$B$993,Sumifs!$B$1:$M$1)</f>
        <v>0</v>
      </c>
      <c r="L52" s="67">
        <f>SUMIFS('actual (2)'!$L$2:$L$993,'actual (2)'!$C$2:$C$993,Sumifs!$A$2:$A$325,'actual (2)'!$B$2:$B$993,Sumifs!$B$1:$M$1)</f>
        <v>0</v>
      </c>
      <c r="M52" s="67">
        <f>SUMIFS('actual (2)'!$L$2:$L$993,'actual (2)'!$C$2:$C$993,Sumifs!$A$2:$A$325,'actual (2)'!$B$2:$B$993,Sumifs!$B$1:$M$1)</f>
        <v>0</v>
      </c>
      <c r="N52" s="70">
        <f t="shared" si="0"/>
        <v>312393</v>
      </c>
    </row>
    <row r="53" spans="1:14" ht="18.5" x14ac:dyDescent="0.35">
      <c r="A53" s="69" t="s">
        <v>77</v>
      </c>
      <c r="B53" s="67">
        <f>SUMIFS('actual (2)'!$L$2:$L$993,'actual (2)'!$C$2:$C$993,Sumifs!$A$2:$A$325,'actual (2)'!$B$2:$B$993,Sumifs!$B$1:$M$1)</f>
        <v>0</v>
      </c>
      <c r="C53" s="67">
        <f>SUMIFS('actual (2)'!$L$2:$L$993,'actual (2)'!$C$2:$C$993,Sumifs!$A$2:$A$325,'actual (2)'!$B$2:$B$993,Sumifs!$B$1:$M$1)</f>
        <v>0</v>
      </c>
      <c r="D53" s="67">
        <f>SUMIFS('actual (2)'!$L$2:$L$993,'actual (2)'!$C$2:$C$993,Sumifs!$A$2:$A$325,'actual (2)'!$B$2:$B$993,Sumifs!$B$1:$M$1)</f>
        <v>0</v>
      </c>
      <c r="E53" s="67">
        <f>SUMIFS('actual (2)'!$L$2:$L$993,'actual (2)'!$C$2:$C$993,Sumifs!$A$2:$A$325,'actual (2)'!$B$2:$B$993,Sumifs!$B$1:$M$1)</f>
        <v>74717</v>
      </c>
      <c r="F53" s="67">
        <f>SUMIFS('actual (2)'!$L$2:$L$993,'actual (2)'!$C$2:$C$993,Sumifs!$A$2:$A$325,'actual (2)'!$B$2:$B$993,Sumifs!$B$1:$M$1)</f>
        <v>0</v>
      </c>
      <c r="G53" s="67">
        <f>SUMIFS('actual (2)'!$L$2:$L$993,'actual (2)'!$C$2:$C$993,Sumifs!$A$2:$A$325,'actual (2)'!$B$2:$B$993,Sumifs!$B$1:$M$1)</f>
        <v>0</v>
      </c>
      <c r="H53" s="67">
        <f>SUMIFS('actual (2)'!$L$2:$L$993,'actual (2)'!$C$2:$C$993,Sumifs!$A$2:$A$325,'actual (2)'!$B$2:$B$993,Sumifs!$B$1:$M$1)</f>
        <v>0</v>
      </c>
      <c r="I53" s="67">
        <f>SUMIFS('actual (2)'!$L$2:$L$993,'actual (2)'!$C$2:$C$993,Sumifs!$A$2:$A$325,'actual (2)'!$B$2:$B$993,Sumifs!$B$1:$M$1)</f>
        <v>0</v>
      </c>
      <c r="J53" s="67">
        <f>SUMIFS('actual (2)'!$L$2:$L$993,'actual (2)'!$C$2:$C$993,Sumifs!$A$2:$A$325,'actual (2)'!$B$2:$B$993,Sumifs!$B$1:$M$1)</f>
        <v>0</v>
      </c>
      <c r="K53" s="67">
        <f>SUMIFS('actual (2)'!$L$2:$L$993,'actual (2)'!$C$2:$C$993,Sumifs!$A$2:$A$325,'actual (2)'!$B$2:$B$993,Sumifs!$B$1:$M$1)</f>
        <v>0</v>
      </c>
      <c r="L53" s="67">
        <f>SUMIFS('actual (2)'!$L$2:$L$993,'actual (2)'!$C$2:$C$993,Sumifs!$A$2:$A$325,'actual (2)'!$B$2:$B$993,Sumifs!$B$1:$M$1)</f>
        <v>0</v>
      </c>
      <c r="M53" s="67">
        <f>SUMIFS('actual (2)'!$L$2:$L$993,'actual (2)'!$C$2:$C$993,Sumifs!$A$2:$A$325,'actual (2)'!$B$2:$B$993,Sumifs!$B$1:$M$1)</f>
        <v>0</v>
      </c>
      <c r="N53" s="70">
        <f t="shared" si="0"/>
        <v>74717</v>
      </c>
    </row>
    <row r="54" spans="1:14" ht="18.5" x14ac:dyDescent="0.35">
      <c r="A54" s="69" t="s">
        <v>80</v>
      </c>
      <c r="B54" s="67">
        <f>SUMIFS('actual (2)'!$L$2:$L$993,'actual (2)'!$C$2:$C$993,Sumifs!$A$2:$A$325,'actual (2)'!$B$2:$B$993,Sumifs!$B$1:$M$1)</f>
        <v>0</v>
      </c>
      <c r="C54" s="67">
        <f>SUMIFS('actual (2)'!$L$2:$L$993,'actual (2)'!$C$2:$C$993,Sumifs!$A$2:$A$325,'actual (2)'!$B$2:$B$993,Sumifs!$B$1:$M$1)</f>
        <v>0</v>
      </c>
      <c r="D54" s="67">
        <f>SUMIFS('actual (2)'!$L$2:$L$993,'actual (2)'!$C$2:$C$993,Sumifs!$A$2:$A$325,'actual (2)'!$B$2:$B$993,Sumifs!$B$1:$M$1)</f>
        <v>0</v>
      </c>
      <c r="E54" s="67">
        <f>SUMIFS('actual (2)'!$L$2:$L$993,'actual (2)'!$C$2:$C$993,Sumifs!$A$2:$A$325,'actual (2)'!$B$2:$B$993,Sumifs!$B$1:$M$1)</f>
        <v>68300</v>
      </c>
      <c r="F54" s="67">
        <f>SUMIFS('actual (2)'!$L$2:$L$993,'actual (2)'!$C$2:$C$993,Sumifs!$A$2:$A$325,'actual (2)'!$B$2:$B$993,Sumifs!$B$1:$M$1)</f>
        <v>0</v>
      </c>
      <c r="G54" s="67">
        <f>SUMIFS('actual (2)'!$L$2:$L$993,'actual (2)'!$C$2:$C$993,Sumifs!$A$2:$A$325,'actual (2)'!$B$2:$B$993,Sumifs!$B$1:$M$1)</f>
        <v>0</v>
      </c>
      <c r="H54" s="67">
        <f>SUMIFS('actual (2)'!$L$2:$L$993,'actual (2)'!$C$2:$C$993,Sumifs!$A$2:$A$325,'actual (2)'!$B$2:$B$993,Sumifs!$B$1:$M$1)</f>
        <v>0</v>
      </c>
      <c r="I54" s="67">
        <f>SUMIFS('actual (2)'!$L$2:$L$993,'actual (2)'!$C$2:$C$993,Sumifs!$A$2:$A$325,'actual (2)'!$B$2:$B$993,Sumifs!$B$1:$M$1)</f>
        <v>0</v>
      </c>
      <c r="J54" s="67">
        <f>SUMIFS('actual (2)'!$L$2:$L$993,'actual (2)'!$C$2:$C$993,Sumifs!$A$2:$A$325,'actual (2)'!$B$2:$B$993,Sumifs!$B$1:$M$1)</f>
        <v>0</v>
      </c>
      <c r="K54" s="67">
        <f>SUMIFS('actual (2)'!$L$2:$L$993,'actual (2)'!$C$2:$C$993,Sumifs!$A$2:$A$325,'actual (2)'!$B$2:$B$993,Sumifs!$B$1:$M$1)</f>
        <v>0</v>
      </c>
      <c r="L54" s="67">
        <f>SUMIFS('actual (2)'!$L$2:$L$993,'actual (2)'!$C$2:$C$993,Sumifs!$A$2:$A$325,'actual (2)'!$B$2:$B$993,Sumifs!$B$1:$M$1)</f>
        <v>0</v>
      </c>
      <c r="M54" s="67">
        <f>SUMIFS('actual (2)'!$L$2:$L$993,'actual (2)'!$C$2:$C$993,Sumifs!$A$2:$A$325,'actual (2)'!$B$2:$B$993,Sumifs!$B$1:$M$1)</f>
        <v>0</v>
      </c>
      <c r="N54" s="70">
        <f t="shared" si="0"/>
        <v>68300</v>
      </c>
    </row>
    <row r="55" spans="1:14" ht="18.5" x14ac:dyDescent="0.35">
      <c r="A55" s="69" t="s">
        <v>82</v>
      </c>
      <c r="B55" s="67">
        <f>SUMIFS('actual (2)'!$L$2:$L$993,'actual (2)'!$C$2:$C$993,Sumifs!$A$2:$A$325,'actual (2)'!$B$2:$B$993,Sumifs!$B$1:$M$1)</f>
        <v>0</v>
      </c>
      <c r="C55" s="67">
        <f>SUMIFS('actual (2)'!$L$2:$L$993,'actual (2)'!$C$2:$C$993,Sumifs!$A$2:$A$325,'actual (2)'!$B$2:$B$993,Sumifs!$B$1:$M$1)</f>
        <v>0</v>
      </c>
      <c r="D55" s="67">
        <f>SUMIFS('actual (2)'!$L$2:$L$993,'actual (2)'!$C$2:$C$993,Sumifs!$A$2:$A$325,'actual (2)'!$B$2:$B$993,Sumifs!$B$1:$M$1)</f>
        <v>0</v>
      </c>
      <c r="E55" s="67">
        <f>SUMIFS('actual (2)'!$L$2:$L$993,'actual (2)'!$C$2:$C$993,Sumifs!$A$2:$A$325,'actual (2)'!$B$2:$B$993,Sumifs!$B$1:$M$1)</f>
        <v>77915</v>
      </c>
      <c r="F55" s="67">
        <f>SUMIFS('actual (2)'!$L$2:$L$993,'actual (2)'!$C$2:$C$993,Sumifs!$A$2:$A$325,'actual (2)'!$B$2:$B$993,Sumifs!$B$1:$M$1)</f>
        <v>0</v>
      </c>
      <c r="G55" s="67">
        <f>SUMIFS('actual (2)'!$L$2:$L$993,'actual (2)'!$C$2:$C$993,Sumifs!$A$2:$A$325,'actual (2)'!$B$2:$B$993,Sumifs!$B$1:$M$1)</f>
        <v>0</v>
      </c>
      <c r="H55" s="67">
        <f>SUMIFS('actual (2)'!$L$2:$L$993,'actual (2)'!$C$2:$C$993,Sumifs!$A$2:$A$325,'actual (2)'!$B$2:$B$993,Sumifs!$B$1:$M$1)</f>
        <v>0</v>
      </c>
      <c r="I55" s="67">
        <f>SUMIFS('actual (2)'!$L$2:$L$993,'actual (2)'!$C$2:$C$993,Sumifs!$A$2:$A$325,'actual (2)'!$B$2:$B$993,Sumifs!$B$1:$M$1)</f>
        <v>0</v>
      </c>
      <c r="J55" s="67">
        <f>SUMIFS('actual (2)'!$L$2:$L$993,'actual (2)'!$C$2:$C$993,Sumifs!$A$2:$A$325,'actual (2)'!$B$2:$B$993,Sumifs!$B$1:$M$1)</f>
        <v>0</v>
      </c>
      <c r="K55" s="67">
        <f>SUMIFS('actual (2)'!$L$2:$L$993,'actual (2)'!$C$2:$C$993,Sumifs!$A$2:$A$325,'actual (2)'!$B$2:$B$993,Sumifs!$B$1:$M$1)</f>
        <v>0</v>
      </c>
      <c r="L55" s="67">
        <f>SUMIFS('actual (2)'!$L$2:$L$993,'actual (2)'!$C$2:$C$993,Sumifs!$A$2:$A$325,'actual (2)'!$B$2:$B$993,Sumifs!$B$1:$M$1)</f>
        <v>0</v>
      </c>
      <c r="M55" s="67">
        <f>SUMIFS('actual (2)'!$L$2:$L$993,'actual (2)'!$C$2:$C$993,Sumifs!$A$2:$A$325,'actual (2)'!$B$2:$B$993,Sumifs!$B$1:$M$1)</f>
        <v>0</v>
      </c>
      <c r="N55" s="70">
        <f t="shared" si="0"/>
        <v>77915</v>
      </c>
    </row>
    <row r="56" spans="1:14" ht="18.5" x14ac:dyDescent="0.35">
      <c r="A56" s="69" t="s">
        <v>84</v>
      </c>
      <c r="B56" s="67">
        <f>SUMIFS('actual (2)'!$L$2:$L$993,'actual (2)'!$C$2:$C$993,Sumifs!$A$2:$A$325,'actual (2)'!$B$2:$B$993,Sumifs!$B$1:$M$1)</f>
        <v>0</v>
      </c>
      <c r="C56" s="67">
        <f>SUMIFS('actual (2)'!$L$2:$L$993,'actual (2)'!$C$2:$C$993,Sumifs!$A$2:$A$325,'actual (2)'!$B$2:$B$993,Sumifs!$B$1:$M$1)</f>
        <v>0</v>
      </c>
      <c r="D56" s="67">
        <f>SUMIFS('actual (2)'!$L$2:$L$993,'actual (2)'!$C$2:$C$993,Sumifs!$A$2:$A$325,'actual (2)'!$B$2:$B$993,Sumifs!$B$1:$M$1)</f>
        <v>0</v>
      </c>
      <c r="E56" s="67">
        <f>SUMIFS('actual (2)'!$L$2:$L$993,'actual (2)'!$C$2:$C$993,Sumifs!$A$2:$A$325,'actual (2)'!$B$2:$B$993,Sumifs!$B$1:$M$1)</f>
        <v>104716</v>
      </c>
      <c r="F56" s="67">
        <f>SUMIFS('actual (2)'!$L$2:$L$993,'actual (2)'!$C$2:$C$993,Sumifs!$A$2:$A$325,'actual (2)'!$B$2:$B$993,Sumifs!$B$1:$M$1)</f>
        <v>0</v>
      </c>
      <c r="G56" s="67">
        <f>SUMIFS('actual (2)'!$L$2:$L$993,'actual (2)'!$C$2:$C$993,Sumifs!$A$2:$A$325,'actual (2)'!$B$2:$B$993,Sumifs!$B$1:$M$1)</f>
        <v>0</v>
      </c>
      <c r="H56" s="67">
        <f>SUMIFS('actual (2)'!$L$2:$L$993,'actual (2)'!$C$2:$C$993,Sumifs!$A$2:$A$325,'actual (2)'!$B$2:$B$993,Sumifs!$B$1:$M$1)</f>
        <v>0</v>
      </c>
      <c r="I56" s="67">
        <f>SUMIFS('actual (2)'!$L$2:$L$993,'actual (2)'!$C$2:$C$993,Sumifs!$A$2:$A$325,'actual (2)'!$B$2:$B$993,Sumifs!$B$1:$M$1)</f>
        <v>0</v>
      </c>
      <c r="J56" s="67">
        <f>SUMIFS('actual (2)'!$L$2:$L$993,'actual (2)'!$C$2:$C$993,Sumifs!$A$2:$A$325,'actual (2)'!$B$2:$B$993,Sumifs!$B$1:$M$1)</f>
        <v>0</v>
      </c>
      <c r="K56" s="67">
        <f>SUMIFS('actual (2)'!$L$2:$L$993,'actual (2)'!$C$2:$C$993,Sumifs!$A$2:$A$325,'actual (2)'!$B$2:$B$993,Sumifs!$B$1:$M$1)</f>
        <v>0</v>
      </c>
      <c r="L56" s="67">
        <f>SUMIFS('actual (2)'!$L$2:$L$993,'actual (2)'!$C$2:$C$993,Sumifs!$A$2:$A$325,'actual (2)'!$B$2:$B$993,Sumifs!$B$1:$M$1)</f>
        <v>0</v>
      </c>
      <c r="M56" s="67">
        <f>SUMIFS('actual (2)'!$L$2:$L$993,'actual (2)'!$C$2:$C$993,Sumifs!$A$2:$A$325,'actual (2)'!$B$2:$B$993,Sumifs!$B$1:$M$1)</f>
        <v>0</v>
      </c>
      <c r="N56" s="70">
        <f t="shared" si="0"/>
        <v>104716</v>
      </c>
    </row>
    <row r="57" spans="1:14" ht="18.5" x14ac:dyDescent="0.35">
      <c r="A57" s="69" t="s">
        <v>86</v>
      </c>
      <c r="B57" s="67">
        <f>SUMIFS('actual (2)'!$L$2:$L$993,'actual (2)'!$C$2:$C$993,Sumifs!$A$2:$A$325,'actual (2)'!$B$2:$B$993,Sumifs!$B$1:$M$1)</f>
        <v>0</v>
      </c>
      <c r="C57" s="67">
        <f>SUMIFS('actual (2)'!$L$2:$L$993,'actual (2)'!$C$2:$C$993,Sumifs!$A$2:$A$325,'actual (2)'!$B$2:$B$993,Sumifs!$B$1:$M$1)</f>
        <v>0</v>
      </c>
      <c r="D57" s="67">
        <f>SUMIFS('actual (2)'!$L$2:$L$993,'actual (2)'!$C$2:$C$993,Sumifs!$A$2:$A$325,'actual (2)'!$B$2:$B$993,Sumifs!$B$1:$M$1)</f>
        <v>0</v>
      </c>
      <c r="E57" s="67">
        <f>SUMIFS('actual (2)'!$L$2:$L$993,'actual (2)'!$C$2:$C$993,Sumifs!$A$2:$A$325,'actual (2)'!$B$2:$B$993,Sumifs!$B$1:$M$1)</f>
        <v>90178</v>
      </c>
      <c r="F57" s="67">
        <f>SUMIFS('actual (2)'!$L$2:$L$993,'actual (2)'!$C$2:$C$993,Sumifs!$A$2:$A$325,'actual (2)'!$B$2:$B$993,Sumifs!$B$1:$M$1)</f>
        <v>0</v>
      </c>
      <c r="G57" s="67">
        <f>SUMIFS('actual (2)'!$L$2:$L$993,'actual (2)'!$C$2:$C$993,Sumifs!$A$2:$A$325,'actual (2)'!$B$2:$B$993,Sumifs!$B$1:$M$1)</f>
        <v>0</v>
      </c>
      <c r="H57" s="67">
        <f>SUMIFS('actual (2)'!$L$2:$L$993,'actual (2)'!$C$2:$C$993,Sumifs!$A$2:$A$325,'actual (2)'!$B$2:$B$993,Sumifs!$B$1:$M$1)</f>
        <v>0</v>
      </c>
      <c r="I57" s="67">
        <f>SUMIFS('actual (2)'!$L$2:$L$993,'actual (2)'!$C$2:$C$993,Sumifs!$A$2:$A$325,'actual (2)'!$B$2:$B$993,Sumifs!$B$1:$M$1)</f>
        <v>0</v>
      </c>
      <c r="J57" s="67">
        <f>SUMIFS('actual (2)'!$L$2:$L$993,'actual (2)'!$C$2:$C$993,Sumifs!$A$2:$A$325,'actual (2)'!$B$2:$B$993,Sumifs!$B$1:$M$1)</f>
        <v>0</v>
      </c>
      <c r="K57" s="67">
        <f>SUMIFS('actual (2)'!$L$2:$L$993,'actual (2)'!$C$2:$C$993,Sumifs!$A$2:$A$325,'actual (2)'!$B$2:$B$993,Sumifs!$B$1:$M$1)</f>
        <v>0</v>
      </c>
      <c r="L57" s="67">
        <f>SUMIFS('actual (2)'!$L$2:$L$993,'actual (2)'!$C$2:$C$993,Sumifs!$A$2:$A$325,'actual (2)'!$B$2:$B$993,Sumifs!$B$1:$M$1)</f>
        <v>0</v>
      </c>
      <c r="M57" s="67">
        <f>SUMIFS('actual (2)'!$L$2:$L$993,'actual (2)'!$C$2:$C$993,Sumifs!$A$2:$A$325,'actual (2)'!$B$2:$B$993,Sumifs!$B$1:$M$1)</f>
        <v>0</v>
      </c>
      <c r="N57" s="70">
        <f t="shared" si="0"/>
        <v>90178</v>
      </c>
    </row>
    <row r="58" spans="1:14" ht="18.5" x14ac:dyDescent="0.35">
      <c r="A58" s="69" t="s">
        <v>88</v>
      </c>
      <c r="B58" s="67">
        <f>SUMIFS('actual (2)'!$L$2:$L$993,'actual (2)'!$C$2:$C$993,Sumifs!$A$2:$A$325,'actual (2)'!$B$2:$B$993,Sumifs!$B$1:$M$1)</f>
        <v>0</v>
      </c>
      <c r="C58" s="67">
        <f>SUMIFS('actual (2)'!$L$2:$L$993,'actual (2)'!$C$2:$C$993,Sumifs!$A$2:$A$325,'actual (2)'!$B$2:$B$993,Sumifs!$B$1:$M$1)</f>
        <v>0</v>
      </c>
      <c r="D58" s="67">
        <f>SUMIFS('actual (2)'!$L$2:$L$993,'actual (2)'!$C$2:$C$993,Sumifs!$A$2:$A$325,'actual (2)'!$B$2:$B$993,Sumifs!$B$1:$M$1)</f>
        <v>0</v>
      </c>
      <c r="E58" s="67">
        <f>SUMIFS('actual (2)'!$L$2:$L$993,'actual (2)'!$C$2:$C$993,Sumifs!$A$2:$A$325,'actual (2)'!$B$2:$B$993,Sumifs!$B$1:$M$1)</f>
        <v>86070</v>
      </c>
      <c r="F58" s="67">
        <f>SUMIFS('actual (2)'!$L$2:$L$993,'actual (2)'!$C$2:$C$993,Sumifs!$A$2:$A$325,'actual (2)'!$B$2:$B$993,Sumifs!$B$1:$M$1)</f>
        <v>0</v>
      </c>
      <c r="G58" s="67">
        <f>SUMIFS('actual (2)'!$L$2:$L$993,'actual (2)'!$C$2:$C$993,Sumifs!$A$2:$A$325,'actual (2)'!$B$2:$B$993,Sumifs!$B$1:$M$1)</f>
        <v>0</v>
      </c>
      <c r="H58" s="67">
        <f>SUMIFS('actual (2)'!$L$2:$L$993,'actual (2)'!$C$2:$C$993,Sumifs!$A$2:$A$325,'actual (2)'!$B$2:$B$993,Sumifs!$B$1:$M$1)</f>
        <v>0</v>
      </c>
      <c r="I58" s="67">
        <f>SUMIFS('actual (2)'!$L$2:$L$993,'actual (2)'!$C$2:$C$993,Sumifs!$A$2:$A$325,'actual (2)'!$B$2:$B$993,Sumifs!$B$1:$M$1)</f>
        <v>0</v>
      </c>
      <c r="J58" s="67">
        <f>SUMIFS('actual (2)'!$L$2:$L$993,'actual (2)'!$C$2:$C$993,Sumifs!$A$2:$A$325,'actual (2)'!$B$2:$B$993,Sumifs!$B$1:$M$1)</f>
        <v>0</v>
      </c>
      <c r="K58" s="67">
        <f>SUMIFS('actual (2)'!$L$2:$L$993,'actual (2)'!$C$2:$C$993,Sumifs!$A$2:$A$325,'actual (2)'!$B$2:$B$993,Sumifs!$B$1:$M$1)</f>
        <v>0</v>
      </c>
      <c r="L58" s="67">
        <f>SUMIFS('actual (2)'!$L$2:$L$993,'actual (2)'!$C$2:$C$993,Sumifs!$A$2:$A$325,'actual (2)'!$B$2:$B$993,Sumifs!$B$1:$M$1)</f>
        <v>0</v>
      </c>
      <c r="M58" s="67">
        <f>SUMIFS('actual (2)'!$L$2:$L$993,'actual (2)'!$C$2:$C$993,Sumifs!$A$2:$A$325,'actual (2)'!$B$2:$B$993,Sumifs!$B$1:$M$1)</f>
        <v>0</v>
      </c>
      <c r="N58" s="70">
        <f t="shared" si="0"/>
        <v>86070</v>
      </c>
    </row>
    <row r="59" spans="1:14" ht="18.5" x14ac:dyDescent="0.35">
      <c r="A59" s="69" t="s">
        <v>91</v>
      </c>
      <c r="B59" s="67">
        <f>SUMIFS('actual (2)'!$L$2:$L$993,'actual (2)'!$C$2:$C$993,Sumifs!$A$2:$A$325,'actual (2)'!$B$2:$B$993,Sumifs!$B$1:$M$1)</f>
        <v>0</v>
      </c>
      <c r="C59" s="67">
        <f>SUMIFS('actual (2)'!$L$2:$L$993,'actual (2)'!$C$2:$C$993,Sumifs!$A$2:$A$325,'actual (2)'!$B$2:$B$993,Sumifs!$B$1:$M$1)</f>
        <v>0</v>
      </c>
      <c r="D59" s="67">
        <f>SUMIFS('actual (2)'!$L$2:$L$993,'actual (2)'!$C$2:$C$993,Sumifs!$A$2:$A$325,'actual (2)'!$B$2:$B$993,Sumifs!$B$1:$M$1)</f>
        <v>0</v>
      </c>
      <c r="E59" s="67">
        <f>SUMIFS('actual (2)'!$L$2:$L$993,'actual (2)'!$C$2:$C$993,Sumifs!$A$2:$A$325,'actual (2)'!$B$2:$B$993,Sumifs!$B$1:$M$1)</f>
        <v>85490</v>
      </c>
      <c r="F59" s="67">
        <f>SUMIFS('actual (2)'!$L$2:$L$993,'actual (2)'!$C$2:$C$993,Sumifs!$A$2:$A$325,'actual (2)'!$B$2:$B$993,Sumifs!$B$1:$M$1)</f>
        <v>0</v>
      </c>
      <c r="G59" s="67">
        <f>SUMIFS('actual (2)'!$L$2:$L$993,'actual (2)'!$C$2:$C$993,Sumifs!$A$2:$A$325,'actual (2)'!$B$2:$B$993,Sumifs!$B$1:$M$1)</f>
        <v>0</v>
      </c>
      <c r="H59" s="67">
        <f>SUMIFS('actual (2)'!$L$2:$L$993,'actual (2)'!$C$2:$C$993,Sumifs!$A$2:$A$325,'actual (2)'!$B$2:$B$993,Sumifs!$B$1:$M$1)</f>
        <v>0</v>
      </c>
      <c r="I59" s="67">
        <f>SUMIFS('actual (2)'!$L$2:$L$993,'actual (2)'!$C$2:$C$993,Sumifs!$A$2:$A$325,'actual (2)'!$B$2:$B$993,Sumifs!$B$1:$M$1)</f>
        <v>0</v>
      </c>
      <c r="J59" s="67">
        <f>SUMIFS('actual (2)'!$L$2:$L$993,'actual (2)'!$C$2:$C$993,Sumifs!$A$2:$A$325,'actual (2)'!$B$2:$B$993,Sumifs!$B$1:$M$1)</f>
        <v>0</v>
      </c>
      <c r="K59" s="67">
        <f>SUMIFS('actual (2)'!$L$2:$L$993,'actual (2)'!$C$2:$C$993,Sumifs!$A$2:$A$325,'actual (2)'!$B$2:$B$993,Sumifs!$B$1:$M$1)</f>
        <v>0</v>
      </c>
      <c r="L59" s="67">
        <f>SUMIFS('actual (2)'!$L$2:$L$993,'actual (2)'!$C$2:$C$993,Sumifs!$A$2:$A$325,'actual (2)'!$B$2:$B$993,Sumifs!$B$1:$M$1)</f>
        <v>0</v>
      </c>
      <c r="M59" s="67">
        <f>SUMIFS('actual (2)'!$L$2:$L$993,'actual (2)'!$C$2:$C$993,Sumifs!$A$2:$A$325,'actual (2)'!$B$2:$B$993,Sumifs!$B$1:$M$1)</f>
        <v>0</v>
      </c>
      <c r="N59" s="70">
        <f t="shared" si="0"/>
        <v>85490</v>
      </c>
    </row>
    <row r="60" spans="1:14" ht="18.5" x14ac:dyDescent="0.35">
      <c r="A60" s="69" t="s">
        <v>94</v>
      </c>
      <c r="B60" s="67">
        <f>SUMIFS('actual (2)'!$L$2:$L$993,'actual (2)'!$C$2:$C$993,Sumifs!$A$2:$A$325,'actual (2)'!$B$2:$B$993,Sumifs!$B$1:$M$1)</f>
        <v>0</v>
      </c>
      <c r="C60" s="67">
        <f>SUMIFS('actual (2)'!$L$2:$L$993,'actual (2)'!$C$2:$C$993,Sumifs!$A$2:$A$325,'actual (2)'!$B$2:$B$993,Sumifs!$B$1:$M$1)</f>
        <v>0</v>
      </c>
      <c r="D60" s="67">
        <f>SUMIFS('actual (2)'!$L$2:$L$993,'actual (2)'!$C$2:$C$993,Sumifs!$A$2:$A$325,'actual (2)'!$B$2:$B$993,Sumifs!$B$1:$M$1)</f>
        <v>0</v>
      </c>
      <c r="E60" s="67">
        <f>SUMIFS('actual (2)'!$L$2:$L$993,'actual (2)'!$C$2:$C$993,Sumifs!$A$2:$A$325,'actual (2)'!$B$2:$B$993,Sumifs!$B$1:$M$1)</f>
        <v>79164</v>
      </c>
      <c r="F60" s="67">
        <f>SUMIFS('actual (2)'!$L$2:$L$993,'actual (2)'!$C$2:$C$993,Sumifs!$A$2:$A$325,'actual (2)'!$B$2:$B$993,Sumifs!$B$1:$M$1)</f>
        <v>0</v>
      </c>
      <c r="G60" s="67">
        <f>SUMIFS('actual (2)'!$L$2:$L$993,'actual (2)'!$C$2:$C$993,Sumifs!$A$2:$A$325,'actual (2)'!$B$2:$B$993,Sumifs!$B$1:$M$1)</f>
        <v>0</v>
      </c>
      <c r="H60" s="67">
        <f>SUMIFS('actual (2)'!$L$2:$L$993,'actual (2)'!$C$2:$C$993,Sumifs!$A$2:$A$325,'actual (2)'!$B$2:$B$993,Sumifs!$B$1:$M$1)</f>
        <v>0</v>
      </c>
      <c r="I60" s="67">
        <f>SUMIFS('actual (2)'!$L$2:$L$993,'actual (2)'!$C$2:$C$993,Sumifs!$A$2:$A$325,'actual (2)'!$B$2:$B$993,Sumifs!$B$1:$M$1)</f>
        <v>0</v>
      </c>
      <c r="J60" s="67">
        <f>SUMIFS('actual (2)'!$L$2:$L$993,'actual (2)'!$C$2:$C$993,Sumifs!$A$2:$A$325,'actual (2)'!$B$2:$B$993,Sumifs!$B$1:$M$1)</f>
        <v>0</v>
      </c>
      <c r="K60" s="67">
        <f>SUMIFS('actual (2)'!$L$2:$L$993,'actual (2)'!$C$2:$C$993,Sumifs!$A$2:$A$325,'actual (2)'!$B$2:$B$993,Sumifs!$B$1:$M$1)</f>
        <v>0</v>
      </c>
      <c r="L60" s="67">
        <f>SUMIFS('actual (2)'!$L$2:$L$993,'actual (2)'!$C$2:$C$993,Sumifs!$A$2:$A$325,'actual (2)'!$B$2:$B$993,Sumifs!$B$1:$M$1)</f>
        <v>0</v>
      </c>
      <c r="M60" s="67">
        <f>SUMIFS('actual (2)'!$L$2:$L$993,'actual (2)'!$C$2:$C$993,Sumifs!$A$2:$A$325,'actual (2)'!$B$2:$B$993,Sumifs!$B$1:$M$1)</f>
        <v>0</v>
      </c>
      <c r="N60" s="70">
        <f t="shared" si="0"/>
        <v>79164</v>
      </c>
    </row>
    <row r="61" spans="1:14" ht="18.5" x14ac:dyDescent="0.35">
      <c r="A61" s="69" t="s">
        <v>96</v>
      </c>
      <c r="B61" s="67">
        <f>SUMIFS('actual (2)'!$L$2:$L$993,'actual (2)'!$C$2:$C$993,Sumifs!$A$2:$A$325,'actual (2)'!$B$2:$B$993,Sumifs!$B$1:$M$1)</f>
        <v>0</v>
      </c>
      <c r="C61" s="67">
        <f>SUMIFS('actual (2)'!$L$2:$L$993,'actual (2)'!$C$2:$C$993,Sumifs!$A$2:$A$325,'actual (2)'!$B$2:$B$993,Sumifs!$B$1:$M$1)</f>
        <v>0</v>
      </c>
      <c r="D61" s="67">
        <f>SUMIFS('actual (2)'!$L$2:$L$993,'actual (2)'!$C$2:$C$993,Sumifs!$A$2:$A$325,'actual (2)'!$B$2:$B$993,Sumifs!$B$1:$M$1)</f>
        <v>0</v>
      </c>
      <c r="E61" s="67">
        <f>SUMIFS('actual (2)'!$L$2:$L$993,'actual (2)'!$C$2:$C$993,Sumifs!$A$2:$A$325,'actual (2)'!$B$2:$B$993,Sumifs!$B$1:$M$1)</f>
        <v>95166</v>
      </c>
      <c r="F61" s="67">
        <f>SUMIFS('actual (2)'!$L$2:$L$993,'actual (2)'!$C$2:$C$993,Sumifs!$A$2:$A$325,'actual (2)'!$B$2:$B$993,Sumifs!$B$1:$M$1)</f>
        <v>0</v>
      </c>
      <c r="G61" s="67">
        <f>SUMIFS('actual (2)'!$L$2:$L$993,'actual (2)'!$C$2:$C$993,Sumifs!$A$2:$A$325,'actual (2)'!$B$2:$B$993,Sumifs!$B$1:$M$1)</f>
        <v>0</v>
      </c>
      <c r="H61" s="67">
        <f>SUMIFS('actual (2)'!$L$2:$L$993,'actual (2)'!$C$2:$C$993,Sumifs!$A$2:$A$325,'actual (2)'!$B$2:$B$993,Sumifs!$B$1:$M$1)</f>
        <v>0</v>
      </c>
      <c r="I61" s="67">
        <f>SUMIFS('actual (2)'!$L$2:$L$993,'actual (2)'!$C$2:$C$993,Sumifs!$A$2:$A$325,'actual (2)'!$B$2:$B$993,Sumifs!$B$1:$M$1)</f>
        <v>0</v>
      </c>
      <c r="J61" s="67">
        <f>SUMIFS('actual (2)'!$L$2:$L$993,'actual (2)'!$C$2:$C$993,Sumifs!$A$2:$A$325,'actual (2)'!$B$2:$B$993,Sumifs!$B$1:$M$1)</f>
        <v>0</v>
      </c>
      <c r="K61" s="67">
        <f>SUMIFS('actual (2)'!$L$2:$L$993,'actual (2)'!$C$2:$C$993,Sumifs!$A$2:$A$325,'actual (2)'!$B$2:$B$993,Sumifs!$B$1:$M$1)</f>
        <v>0</v>
      </c>
      <c r="L61" s="67">
        <f>SUMIFS('actual (2)'!$L$2:$L$993,'actual (2)'!$C$2:$C$993,Sumifs!$A$2:$A$325,'actual (2)'!$B$2:$B$993,Sumifs!$B$1:$M$1)</f>
        <v>0</v>
      </c>
      <c r="M61" s="67">
        <f>SUMIFS('actual (2)'!$L$2:$L$993,'actual (2)'!$C$2:$C$993,Sumifs!$A$2:$A$325,'actual (2)'!$B$2:$B$993,Sumifs!$B$1:$M$1)</f>
        <v>0</v>
      </c>
      <c r="N61" s="70">
        <f t="shared" si="0"/>
        <v>95166</v>
      </c>
    </row>
    <row r="62" spans="1:14" ht="18.5" x14ac:dyDescent="0.35">
      <c r="A62" s="69" t="s">
        <v>99</v>
      </c>
      <c r="B62" s="67">
        <f>SUMIFS('actual (2)'!$L$2:$L$993,'actual (2)'!$C$2:$C$993,Sumifs!$A$2:$A$325,'actual (2)'!$B$2:$B$993,Sumifs!$B$1:$M$1)</f>
        <v>0</v>
      </c>
      <c r="C62" s="67">
        <f>SUMIFS('actual (2)'!$L$2:$L$993,'actual (2)'!$C$2:$C$993,Sumifs!$A$2:$A$325,'actual (2)'!$B$2:$B$993,Sumifs!$B$1:$M$1)</f>
        <v>0</v>
      </c>
      <c r="D62" s="67">
        <f>SUMIFS('actual (2)'!$L$2:$L$993,'actual (2)'!$C$2:$C$993,Sumifs!$A$2:$A$325,'actual (2)'!$B$2:$B$993,Sumifs!$B$1:$M$1)</f>
        <v>0</v>
      </c>
      <c r="E62" s="67">
        <f>SUMIFS('actual (2)'!$L$2:$L$993,'actual (2)'!$C$2:$C$993,Sumifs!$A$2:$A$325,'actual (2)'!$B$2:$B$993,Sumifs!$B$1:$M$1)</f>
        <v>0</v>
      </c>
      <c r="F62" s="67">
        <f>SUMIFS('actual (2)'!$L$2:$L$993,'actual (2)'!$C$2:$C$993,Sumifs!$A$2:$A$325,'actual (2)'!$B$2:$B$993,Sumifs!$B$1:$M$1)</f>
        <v>89016</v>
      </c>
      <c r="G62" s="67">
        <f>SUMIFS('actual (2)'!$L$2:$L$993,'actual (2)'!$C$2:$C$993,Sumifs!$A$2:$A$325,'actual (2)'!$B$2:$B$993,Sumifs!$B$1:$M$1)</f>
        <v>0</v>
      </c>
      <c r="H62" s="67">
        <f>SUMIFS('actual (2)'!$L$2:$L$993,'actual (2)'!$C$2:$C$993,Sumifs!$A$2:$A$325,'actual (2)'!$B$2:$B$993,Sumifs!$B$1:$M$1)</f>
        <v>0</v>
      </c>
      <c r="I62" s="67">
        <f>SUMIFS('actual (2)'!$L$2:$L$993,'actual (2)'!$C$2:$C$993,Sumifs!$A$2:$A$325,'actual (2)'!$B$2:$B$993,Sumifs!$B$1:$M$1)</f>
        <v>0</v>
      </c>
      <c r="J62" s="67">
        <f>SUMIFS('actual (2)'!$L$2:$L$993,'actual (2)'!$C$2:$C$993,Sumifs!$A$2:$A$325,'actual (2)'!$B$2:$B$993,Sumifs!$B$1:$M$1)</f>
        <v>0</v>
      </c>
      <c r="K62" s="67">
        <f>SUMIFS('actual (2)'!$L$2:$L$993,'actual (2)'!$C$2:$C$993,Sumifs!$A$2:$A$325,'actual (2)'!$B$2:$B$993,Sumifs!$B$1:$M$1)</f>
        <v>0</v>
      </c>
      <c r="L62" s="67">
        <f>SUMIFS('actual (2)'!$L$2:$L$993,'actual (2)'!$C$2:$C$993,Sumifs!$A$2:$A$325,'actual (2)'!$B$2:$B$993,Sumifs!$B$1:$M$1)</f>
        <v>0</v>
      </c>
      <c r="M62" s="67">
        <f>SUMIFS('actual (2)'!$L$2:$L$993,'actual (2)'!$C$2:$C$993,Sumifs!$A$2:$A$325,'actual (2)'!$B$2:$B$993,Sumifs!$B$1:$M$1)</f>
        <v>0</v>
      </c>
      <c r="N62" s="70">
        <f t="shared" si="0"/>
        <v>89016</v>
      </c>
    </row>
    <row r="63" spans="1:14" ht="18.5" x14ac:dyDescent="0.35">
      <c r="A63" s="69" t="s">
        <v>102</v>
      </c>
      <c r="B63" s="67">
        <f>SUMIFS('actual (2)'!$L$2:$L$993,'actual (2)'!$C$2:$C$993,Sumifs!$A$2:$A$325,'actual (2)'!$B$2:$B$993,Sumifs!$B$1:$M$1)</f>
        <v>0</v>
      </c>
      <c r="C63" s="67">
        <f>SUMIFS('actual (2)'!$L$2:$L$993,'actual (2)'!$C$2:$C$993,Sumifs!$A$2:$A$325,'actual (2)'!$B$2:$B$993,Sumifs!$B$1:$M$1)</f>
        <v>0</v>
      </c>
      <c r="D63" s="67">
        <f>SUMIFS('actual (2)'!$L$2:$L$993,'actual (2)'!$C$2:$C$993,Sumifs!$A$2:$A$325,'actual (2)'!$B$2:$B$993,Sumifs!$B$1:$M$1)</f>
        <v>0</v>
      </c>
      <c r="E63" s="67">
        <f>SUMIFS('actual (2)'!$L$2:$L$993,'actual (2)'!$C$2:$C$993,Sumifs!$A$2:$A$325,'actual (2)'!$B$2:$B$993,Sumifs!$B$1:$M$1)</f>
        <v>0</v>
      </c>
      <c r="F63" s="67">
        <f>SUMIFS('actual (2)'!$L$2:$L$993,'actual (2)'!$C$2:$C$993,Sumifs!$A$2:$A$325,'actual (2)'!$B$2:$B$993,Sumifs!$B$1:$M$1)</f>
        <v>70714</v>
      </c>
      <c r="G63" s="67">
        <f>SUMIFS('actual (2)'!$L$2:$L$993,'actual (2)'!$C$2:$C$993,Sumifs!$A$2:$A$325,'actual (2)'!$B$2:$B$993,Sumifs!$B$1:$M$1)</f>
        <v>0</v>
      </c>
      <c r="H63" s="67">
        <f>SUMIFS('actual (2)'!$L$2:$L$993,'actual (2)'!$C$2:$C$993,Sumifs!$A$2:$A$325,'actual (2)'!$B$2:$B$993,Sumifs!$B$1:$M$1)</f>
        <v>0</v>
      </c>
      <c r="I63" s="67">
        <f>SUMIFS('actual (2)'!$L$2:$L$993,'actual (2)'!$C$2:$C$993,Sumifs!$A$2:$A$325,'actual (2)'!$B$2:$B$993,Sumifs!$B$1:$M$1)</f>
        <v>0</v>
      </c>
      <c r="J63" s="67">
        <f>SUMIFS('actual (2)'!$L$2:$L$993,'actual (2)'!$C$2:$C$993,Sumifs!$A$2:$A$325,'actual (2)'!$B$2:$B$993,Sumifs!$B$1:$M$1)</f>
        <v>0</v>
      </c>
      <c r="K63" s="67">
        <f>SUMIFS('actual (2)'!$L$2:$L$993,'actual (2)'!$C$2:$C$993,Sumifs!$A$2:$A$325,'actual (2)'!$B$2:$B$993,Sumifs!$B$1:$M$1)</f>
        <v>0</v>
      </c>
      <c r="L63" s="67">
        <f>SUMIFS('actual (2)'!$L$2:$L$993,'actual (2)'!$C$2:$C$993,Sumifs!$A$2:$A$325,'actual (2)'!$B$2:$B$993,Sumifs!$B$1:$M$1)</f>
        <v>0</v>
      </c>
      <c r="M63" s="67">
        <f>SUMIFS('actual (2)'!$L$2:$L$993,'actual (2)'!$C$2:$C$993,Sumifs!$A$2:$A$325,'actual (2)'!$B$2:$B$993,Sumifs!$B$1:$M$1)</f>
        <v>0</v>
      </c>
      <c r="N63" s="70">
        <f t="shared" si="0"/>
        <v>70714</v>
      </c>
    </row>
    <row r="64" spans="1:14" ht="18.5" x14ac:dyDescent="0.35">
      <c r="A64" s="69" t="s">
        <v>106</v>
      </c>
      <c r="B64" s="67">
        <f>SUMIFS('actual (2)'!$L$2:$L$993,'actual (2)'!$C$2:$C$993,Sumifs!$A$2:$A$325,'actual (2)'!$B$2:$B$993,Sumifs!$B$1:$M$1)</f>
        <v>0</v>
      </c>
      <c r="C64" s="67">
        <f>SUMIFS('actual (2)'!$L$2:$L$993,'actual (2)'!$C$2:$C$993,Sumifs!$A$2:$A$325,'actual (2)'!$B$2:$B$993,Sumifs!$B$1:$M$1)</f>
        <v>0</v>
      </c>
      <c r="D64" s="67">
        <f>SUMIFS('actual (2)'!$L$2:$L$993,'actual (2)'!$C$2:$C$993,Sumifs!$A$2:$A$325,'actual (2)'!$B$2:$B$993,Sumifs!$B$1:$M$1)</f>
        <v>0</v>
      </c>
      <c r="E64" s="67">
        <f>SUMIFS('actual (2)'!$L$2:$L$993,'actual (2)'!$C$2:$C$993,Sumifs!$A$2:$A$325,'actual (2)'!$B$2:$B$993,Sumifs!$B$1:$M$1)</f>
        <v>0</v>
      </c>
      <c r="F64" s="67">
        <f>SUMIFS('actual (2)'!$L$2:$L$993,'actual (2)'!$C$2:$C$993,Sumifs!$A$2:$A$325,'actual (2)'!$B$2:$B$993,Sumifs!$B$1:$M$1)</f>
        <v>74878</v>
      </c>
      <c r="G64" s="67">
        <f>SUMIFS('actual (2)'!$L$2:$L$993,'actual (2)'!$C$2:$C$993,Sumifs!$A$2:$A$325,'actual (2)'!$B$2:$B$993,Sumifs!$B$1:$M$1)</f>
        <v>0</v>
      </c>
      <c r="H64" s="67">
        <f>SUMIFS('actual (2)'!$L$2:$L$993,'actual (2)'!$C$2:$C$993,Sumifs!$A$2:$A$325,'actual (2)'!$B$2:$B$993,Sumifs!$B$1:$M$1)</f>
        <v>0</v>
      </c>
      <c r="I64" s="67">
        <f>SUMIFS('actual (2)'!$L$2:$L$993,'actual (2)'!$C$2:$C$993,Sumifs!$A$2:$A$325,'actual (2)'!$B$2:$B$993,Sumifs!$B$1:$M$1)</f>
        <v>0</v>
      </c>
      <c r="J64" s="67">
        <f>SUMIFS('actual (2)'!$L$2:$L$993,'actual (2)'!$C$2:$C$993,Sumifs!$A$2:$A$325,'actual (2)'!$B$2:$B$993,Sumifs!$B$1:$M$1)</f>
        <v>0</v>
      </c>
      <c r="K64" s="67">
        <f>SUMIFS('actual (2)'!$L$2:$L$993,'actual (2)'!$C$2:$C$993,Sumifs!$A$2:$A$325,'actual (2)'!$B$2:$B$993,Sumifs!$B$1:$M$1)</f>
        <v>0</v>
      </c>
      <c r="L64" s="67">
        <f>SUMIFS('actual (2)'!$L$2:$L$993,'actual (2)'!$C$2:$C$993,Sumifs!$A$2:$A$325,'actual (2)'!$B$2:$B$993,Sumifs!$B$1:$M$1)</f>
        <v>0</v>
      </c>
      <c r="M64" s="67">
        <f>SUMIFS('actual (2)'!$L$2:$L$993,'actual (2)'!$C$2:$C$993,Sumifs!$A$2:$A$325,'actual (2)'!$B$2:$B$993,Sumifs!$B$1:$M$1)</f>
        <v>0</v>
      </c>
      <c r="N64" s="70">
        <f t="shared" si="0"/>
        <v>74878</v>
      </c>
    </row>
    <row r="65" spans="1:14" ht="18.5" x14ac:dyDescent="0.35">
      <c r="A65" s="69" t="s">
        <v>109</v>
      </c>
      <c r="B65" s="67">
        <f>SUMIFS('actual (2)'!$L$2:$L$993,'actual (2)'!$C$2:$C$993,Sumifs!$A$2:$A$325,'actual (2)'!$B$2:$B$993,Sumifs!$B$1:$M$1)</f>
        <v>0</v>
      </c>
      <c r="C65" s="67">
        <f>SUMIFS('actual (2)'!$L$2:$L$993,'actual (2)'!$C$2:$C$993,Sumifs!$A$2:$A$325,'actual (2)'!$B$2:$B$993,Sumifs!$B$1:$M$1)</f>
        <v>0</v>
      </c>
      <c r="D65" s="67">
        <f>SUMIFS('actual (2)'!$L$2:$L$993,'actual (2)'!$C$2:$C$993,Sumifs!$A$2:$A$325,'actual (2)'!$B$2:$B$993,Sumifs!$B$1:$M$1)</f>
        <v>0</v>
      </c>
      <c r="E65" s="67">
        <f>SUMIFS('actual (2)'!$L$2:$L$993,'actual (2)'!$C$2:$C$993,Sumifs!$A$2:$A$325,'actual (2)'!$B$2:$B$993,Sumifs!$B$1:$M$1)</f>
        <v>0</v>
      </c>
      <c r="F65" s="67">
        <f>SUMIFS('actual (2)'!$L$2:$L$993,'actual (2)'!$C$2:$C$993,Sumifs!$A$2:$A$325,'actual (2)'!$B$2:$B$993,Sumifs!$B$1:$M$1)</f>
        <v>94048</v>
      </c>
      <c r="G65" s="67">
        <f>SUMIFS('actual (2)'!$L$2:$L$993,'actual (2)'!$C$2:$C$993,Sumifs!$A$2:$A$325,'actual (2)'!$B$2:$B$993,Sumifs!$B$1:$M$1)</f>
        <v>0</v>
      </c>
      <c r="H65" s="67">
        <f>SUMIFS('actual (2)'!$L$2:$L$993,'actual (2)'!$C$2:$C$993,Sumifs!$A$2:$A$325,'actual (2)'!$B$2:$B$993,Sumifs!$B$1:$M$1)</f>
        <v>0</v>
      </c>
      <c r="I65" s="67">
        <f>SUMIFS('actual (2)'!$L$2:$L$993,'actual (2)'!$C$2:$C$993,Sumifs!$A$2:$A$325,'actual (2)'!$B$2:$B$993,Sumifs!$B$1:$M$1)</f>
        <v>0</v>
      </c>
      <c r="J65" s="67">
        <f>SUMIFS('actual (2)'!$L$2:$L$993,'actual (2)'!$C$2:$C$993,Sumifs!$A$2:$A$325,'actual (2)'!$B$2:$B$993,Sumifs!$B$1:$M$1)</f>
        <v>0</v>
      </c>
      <c r="K65" s="67">
        <f>SUMIFS('actual (2)'!$L$2:$L$993,'actual (2)'!$C$2:$C$993,Sumifs!$A$2:$A$325,'actual (2)'!$B$2:$B$993,Sumifs!$B$1:$M$1)</f>
        <v>0</v>
      </c>
      <c r="L65" s="67">
        <f>SUMIFS('actual (2)'!$L$2:$L$993,'actual (2)'!$C$2:$C$993,Sumifs!$A$2:$A$325,'actual (2)'!$B$2:$B$993,Sumifs!$B$1:$M$1)</f>
        <v>0</v>
      </c>
      <c r="M65" s="67">
        <f>SUMIFS('actual (2)'!$L$2:$L$993,'actual (2)'!$C$2:$C$993,Sumifs!$A$2:$A$325,'actual (2)'!$B$2:$B$993,Sumifs!$B$1:$M$1)</f>
        <v>0</v>
      </c>
      <c r="N65" s="70">
        <f t="shared" si="0"/>
        <v>94048</v>
      </c>
    </row>
    <row r="66" spans="1:14" ht="18.5" x14ac:dyDescent="0.35">
      <c r="A66" s="69" t="s">
        <v>112</v>
      </c>
      <c r="B66" s="67">
        <f>SUMIFS('actual (2)'!$L$2:$L$993,'actual (2)'!$C$2:$C$993,Sumifs!$A$2:$A$325,'actual (2)'!$B$2:$B$993,Sumifs!$B$1:$M$1)</f>
        <v>0</v>
      </c>
      <c r="C66" s="67">
        <f>SUMIFS('actual (2)'!$L$2:$L$993,'actual (2)'!$C$2:$C$993,Sumifs!$A$2:$A$325,'actual (2)'!$B$2:$B$993,Sumifs!$B$1:$M$1)</f>
        <v>0</v>
      </c>
      <c r="D66" s="67">
        <f>SUMIFS('actual (2)'!$L$2:$L$993,'actual (2)'!$C$2:$C$993,Sumifs!$A$2:$A$325,'actual (2)'!$B$2:$B$993,Sumifs!$B$1:$M$1)</f>
        <v>0</v>
      </c>
      <c r="E66" s="67">
        <f>SUMIFS('actual (2)'!$L$2:$L$993,'actual (2)'!$C$2:$C$993,Sumifs!$A$2:$A$325,'actual (2)'!$B$2:$B$993,Sumifs!$B$1:$M$1)</f>
        <v>0</v>
      </c>
      <c r="F66" s="67">
        <f>SUMIFS('actual (2)'!$L$2:$L$993,'actual (2)'!$C$2:$C$993,Sumifs!$A$2:$A$325,'actual (2)'!$B$2:$B$993,Sumifs!$B$1:$M$1)</f>
        <v>88217</v>
      </c>
      <c r="G66" s="67">
        <f>SUMIFS('actual (2)'!$L$2:$L$993,'actual (2)'!$C$2:$C$993,Sumifs!$A$2:$A$325,'actual (2)'!$B$2:$B$993,Sumifs!$B$1:$M$1)</f>
        <v>0</v>
      </c>
      <c r="H66" s="67">
        <f>SUMIFS('actual (2)'!$L$2:$L$993,'actual (2)'!$C$2:$C$993,Sumifs!$A$2:$A$325,'actual (2)'!$B$2:$B$993,Sumifs!$B$1:$M$1)</f>
        <v>0</v>
      </c>
      <c r="I66" s="67">
        <f>SUMIFS('actual (2)'!$L$2:$L$993,'actual (2)'!$C$2:$C$993,Sumifs!$A$2:$A$325,'actual (2)'!$B$2:$B$993,Sumifs!$B$1:$M$1)</f>
        <v>0</v>
      </c>
      <c r="J66" s="67">
        <f>SUMIFS('actual (2)'!$L$2:$L$993,'actual (2)'!$C$2:$C$993,Sumifs!$A$2:$A$325,'actual (2)'!$B$2:$B$993,Sumifs!$B$1:$M$1)</f>
        <v>0</v>
      </c>
      <c r="K66" s="67">
        <f>SUMIFS('actual (2)'!$L$2:$L$993,'actual (2)'!$C$2:$C$993,Sumifs!$A$2:$A$325,'actual (2)'!$B$2:$B$993,Sumifs!$B$1:$M$1)</f>
        <v>0</v>
      </c>
      <c r="L66" s="67">
        <f>SUMIFS('actual (2)'!$L$2:$L$993,'actual (2)'!$C$2:$C$993,Sumifs!$A$2:$A$325,'actual (2)'!$B$2:$B$993,Sumifs!$B$1:$M$1)</f>
        <v>0</v>
      </c>
      <c r="M66" s="67">
        <f>SUMIFS('actual (2)'!$L$2:$L$993,'actual (2)'!$C$2:$C$993,Sumifs!$A$2:$A$325,'actual (2)'!$B$2:$B$993,Sumifs!$B$1:$M$1)</f>
        <v>0</v>
      </c>
      <c r="N66" s="70">
        <f t="shared" si="0"/>
        <v>88217</v>
      </c>
    </row>
    <row r="67" spans="1:14" ht="18.5" x14ac:dyDescent="0.35">
      <c r="A67" s="69" t="s">
        <v>153</v>
      </c>
      <c r="B67" s="67">
        <f>SUMIFS('actual (2)'!$L$2:$L$993,'actual (2)'!$C$2:$C$993,Sumifs!$A$2:$A$325,'actual (2)'!$B$2:$B$993,Sumifs!$B$1:$M$1)</f>
        <v>0</v>
      </c>
      <c r="C67" s="67">
        <f>SUMIFS('actual (2)'!$L$2:$L$993,'actual (2)'!$C$2:$C$993,Sumifs!$A$2:$A$325,'actual (2)'!$B$2:$B$993,Sumifs!$B$1:$M$1)</f>
        <v>0</v>
      </c>
      <c r="D67" s="67">
        <f>SUMIFS('actual (2)'!$L$2:$L$993,'actual (2)'!$C$2:$C$993,Sumifs!$A$2:$A$325,'actual (2)'!$B$2:$B$993,Sumifs!$B$1:$M$1)</f>
        <v>0</v>
      </c>
      <c r="E67" s="67">
        <f>SUMIFS('actual (2)'!$L$2:$L$993,'actual (2)'!$C$2:$C$993,Sumifs!$A$2:$A$325,'actual (2)'!$B$2:$B$993,Sumifs!$B$1:$M$1)</f>
        <v>0</v>
      </c>
      <c r="F67" s="67">
        <f>SUMIFS('actual (2)'!$L$2:$L$993,'actual (2)'!$C$2:$C$993,Sumifs!$A$2:$A$325,'actual (2)'!$B$2:$B$993,Sumifs!$B$1:$M$1)</f>
        <v>0</v>
      </c>
      <c r="G67" s="67">
        <f>SUMIFS('actual (2)'!$L$2:$L$993,'actual (2)'!$C$2:$C$993,Sumifs!$A$2:$A$325,'actual (2)'!$B$2:$B$993,Sumifs!$B$1:$M$1)</f>
        <v>277704</v>
      </c>
      <c r="H67" s="67">
        <f>SUMIFS('actual (2)'!$L$2:$L$993,'actual (2)'!$C$2:$C$993,Sumifs!$A$2:$A$325,'actual (2)'!$B$2:$B$993,Sumifs!$B$1:$M$1)</f>
        <v>0</v>
      </c>
      <c r="I67" s="67">
        <f>SUMIFS('actual (2)'!$L$2:$L$993,'actual (2)'!$C$2:$C$993,Sumifs!$A$2:$A$325,'actual (2)'!$B$2:$B$993,Sumifs!$B$1:$M$1)</f>
        <v>0</v>
      </c>
      <c r="J67" s="67">
        <f>SUMIFS('actual (2)'!$L$2:$L$993,'actual (2)'!$C$2:$C$993,Sumifs!$A$2:$A$325,'actual (2)'!$B$2:$B$993,Sumifs!$B$1:$M$1)</f>
        <v>0</v>
      </c>
      <c r="K67" s="67">
        <f>SUMIFS('actual (2)'!$L$2:$L$993,'actual (2)'!$C$2:$C$993,Sumifs!$A$2:$A$325,'actual (2)'!$B$2:$B$993,Sumifs!$B$1:$M$1)</f>
        <v>0</v>
      </c>
      <c r="L67" s="67">
        <f>SUMIFS('actual (2)'!$L$2:$L$993,'actual (2)'!$C$2:$C$993,Sumifs!$A$2:$A$325,'actual (2)'!$B$2:$B$993,Sumifs!$B$1:$M$1)</f>
        <v>0</v>
      </c>
      <c r="M67" s="67">
        <f>SUMIFS('actual (2)'!$L$2:$L$993,'actual (2)'!$C$2:$C$993,Sumifs!$A$2:$A$325,'actual (2)'!$B$2:$B$993,Sumifs!$B$1:$M$1)</f>
        <v>0</v>
      </c>
      <c r="N67" s="70">
        <f t="shared" ref="N67:N130" si="1">SUM(B67:M67)</f>
        <v>277704</v>
      </c>
    </row>
    <row r="68" spans="1:14" ht="18.5" x14ac:dyDescent="0.35">
      <c r="A68" s="69" t="s">
        <v>154</v>
      </c>
      <c r="B68" s="67">
        <f>SUMIFS('actual (2)'!$L$2:$L$993,'actual (2)'!$C$2:$C$993,Sumifs!$A$2:$A$325,'actual (2)'!$B$2:$B$993,Sumifs!$B$1:$M$1)</f>
        <v>0</v>
      </c>
      <c r="C68" s="67">
        <f>SUMIFS('actual (2)'!$L$2:$L$993,'actual (2)'!$C$2:$C$993,Sumifs!$A$2:$A$325,'actual (2)'!$B$2:$B$993,Sumifs!$B$1:$M$1)</f>
        <v>0</v>
      </c>
      <c r="D68" s="67">
        <f>SUMIFS('actual (2)'!$L$2:$L$993,'actual (2)'!$C$2:$C$993,Sumifs!$A$2:$A$325,'actual (2)'!$B$2:$B$993,Sumifs!$B$1:$M$1)</f>
        <v>0</v>
      </c>
      <c r="E68" s="67">
        <f>SUMIFS('actual (2)'!$L$2:$L$993,'actual (2)'!$C$2:$C$993,Sumifs!$A$2:$A$325,'actual (2)'!$B$2:$B$993,Sumifs!$B$1:$M$1)</f>
        <v>0</v>
      </c>
      <c r="F68" s="67">
        <f>SUMIFS('actual (2)'!$L$2:$L$993,'actual (2)'!$C$2:$C$993,Sumifs!$A$2:$A$325,'actual (2)'!$B$2:$B$993,Sumifs!$B$1:$M$1)</f>
        <v>0</v>
      </c>
      <c r="G68" s="67">
        <f>SUMIFS('actual (2)'!$L$2:$L$993,'actual (2)'!$C$2:$C$993,Sumifs!$A$2:$A$325,'actual (2)'!$B$2:$B$993,Sumifs!$B$1:$M$1)</f>
        <v>229863</v>
      </c>
      <c r="H68" s="67">
        <f>SUMIFS('actual (2)'!$L$2:$L$993,'actual (2)'!$C$2:$C$993,Sumifs!$A$2:$A$325,'actual (2)'!$B$2:$B$993,Sumifs!$B$1:$M$1)</f>
        <v>0</v>
      </c>
      <c r="I68" s="67">
        <f>SUMIFS('actual (2)'!$L$2:$L$993,'actual (2)'!$C$2:$C$993,Sumifs!$A$2:$A$325,'actual (2)'!$B$2:$B$993,Sumifs!$B$1:$M$1)</f>
        <v>0</v>
      </c>
      <c r="J68" s="67">
        <f>SUMIFS('actual (2)'!$L$2:$L$993,'actual (2)'!$C$2:$C$993,Sumifs!$A$2:$A$325,'actual (2)'!$B$2:$B$993,Sumifs!$B$1:$M$1)</f>
        <v>0</v>
      </c>
      <c r="K68" s="67">
        <f>SUMIFS('actual (2)'!$L$2:$L$993,'actual (2)'!$C$2:$C$993,Sumifs!$A$2:$A$325,'actual (2)'!$B$2:$B$993,Sumifs!$B$1:$M$1)</f>
        <v>0</v>
      </c>
      <c r="L68" s="67">
        <f>SUMIFS('actual (2)'!$L$2:$L$993,'actual (2)'!$C$2:$C$993,Sumifs!$A$2:$A$325,'actual (2)'!$B$2:$B$993,Sumifs!$B$1:$M$1)</f>
        <v>0</v>
      </c>
      <c r="M68" s="67">
        <f>SUMIFS('actual (2)'!$L$2:$L$993,'actual (2)'!$C$2:$C$993,Sumifs!$A$2:$A$325,'actual (2)'!$B$2:$B$993,Sumifs!$B$1:$M$1)</f>
        <v>0</v>
      </c>
      <c r="N68" s="70">
        <f t="shared" si="1"/>
        <v>229863</v>
      </c>
    </row>
    <row r="69" spans="1:14" ht="18.5" x14ac:dyDescent="0.35">
      <c r="A69" s="69" t="s">
        <v>155</v>
      </c>
      <c r="B69" s="67">
        <f>SUMIFS('actual (2)'!$L$2:$L$993,'actual (2)'!$C$2:$C$993,Sumifs!$A$2:$A$325,'actual (2)'!$B$2:$B$993,Sumifs!$B$1:$M$1)</f>
        <v>0</v>
      </c>
      <c r="C69" s="67">
        <f>SUMIFS('actual (2)'!$L$2:$L$993,'actual (2)'!$C$2:$C$993,Sumifs!$A$2:$A$325,'actual (2)'!$B$2:$B$993,Sumifs!$B$1:$M$1)</f>
        <v>0</v>
      </c>
      <c r="D69" s="67">
        <f>SUMIFS('actual (2)'!$L$2:$L$993,'actual (2)'!$C$2:$C$993,Sumifs!$A$2:$A$325,'actual (2)'!$B$2:$B$993,Sumifs!$B$1:$M$1)</f>
        <v>0</v>
      </c>
      <c r="E69" s="67">
        <f>SUMIFS('actual (2)'!$L$2:$L$993,'actual (2)'!$C$2:$C$993,Sumifs!$A$2:$A$325,'actual (2)'!$B$2:$B$993,Sumifs!$B$1:$M$1)</f>
        <v>0</v>
      </c>
      <c r="F69" s="67">
        <f>SUMIFS('actual (2)'!$L$2:$L$993,'actual (2)'!$C$2:$C$993,Sumifs!$A$2:$A$325,'actual (2)'!$B$2:$B$993,Sumifs!$B$1:$M$1)</f>
        <v>0</v>
      </c>
      <c r="G69" s="67">
        <f>SUMIFS('actual (2)'!$L$2:$L$993,'actual (2)'!$C$2:$C$993,Sumifs!$A$2:$A$325,'actual (2)'!$B$2:$B$993,Sumifs!$B$1:$M$1)</f>
        <v>253872</v>
      </c>
      <c r="H69" s="67">
        <f>SUMIFS('actual (2)'!$L$2:$L$993,'actual (2)'!$C$2:$C$993,Sumifs!$A$2:$A$325,'actual (2)'!$B$2:$B$993,Sumifs!$B$1:$M$1)</f>
        <v>0</v>
      </c>
      <c r="I69" s="67">
        <f>SUMIFS('actual (2)'!$L$2:$L$993,'actual (2)'!$C$2:$C$993,Sumifs!$A$2:$A$325,'actual (2)'!$B$2:$B$993,Sumifs!$B$1:$M$1)</f>
        <v>0</v>
      </c>
      <c r="J69" s="67">
        <f>SUMIFS('actual (2)'!$L$2:$L$993,'actual (2)'!$C$2:$C$993,Sumifs!$A$2:$A$325,'actual (2)'!$B$2:$B$993,Sumifs!$B$1:$M$1)</f>
        <v>0</v>
      </c>
      <c r="K69" s="67">
        <f>SUMIFS('actual (2)'!$L$2:$L$993,'actual (2)'!$C$2:$C$993,Sumifs!$A$2:$A$325,'actual (2)'!$B$2:$B$993,Sumifs!$B$1:$M$1)</f>
        <v>0</v>
      </c>
      <c r="L69" s="67">
        <f>SUMIFS('actual (2)'!$L$2:$L$993,'actual (2)'!$C$2:$C$993,Sumifs!$A$2:$A$325,'actual (2)'!$B$2:$B$993,Sumifs!$B$1:$M$1)</f>
        <v>0</v>
      </c>
      <c r="M69" s="67">
        <f>SUMIFS('actual (2)'!$L$2:$L$993,'actual (2)'!$C$2:$C$993,Sumifs!$A$2:$A$325,'actual (2)'!$B$2:$B$993,Sumifs!$B$1:$M$1)</f>
        <v>0</v>
      </c>
      <c r="N69" s="70">
        <f t="shared" si="1"/>
        <v>253872</v>
      </c>
    </row>
    <row r="70" spans="1:14" ht="18.5" x14ac:dyDescent="0.35">
      <c r="A70" s="69" t="s">
        <v>156</v>
      </c>
      <c r="B70" s="67">
        <f>SUMIFS('actual (2)'!$L$2:$L$993,'actual (2)'!$C$2:$C$993,Sumifs!$A$2:$A$325,'actual (2)'!$B$2:$B$993,Sumifs!$B$1:$M$1)</f>
        <v>0</v>
      </c>
      <c r="C70" s="67">
        <f>SUMIFS('actual (2)'!$L$2:$L$993,'actual (2)'!$C$2:$C$993,Sumifs!$A$2:$A$325,'actual (2)'!$B$2:$B$993,Sumifs!$B$1:$M$1)</f>
        <v>0</v>
      </c>
      <c r="D70" s="67">
        <f>SUMIFS('actual (2)'!$L$2:$L$993,'actual (2)'!$C$2:$C$993,Sumifs!$A$2:$A$325,'actual (2)'!$B$2:$B$993,Sumifs!$B$1:$M$1)</f>
        <v>0</v>
      </c>
      <c r="E70" s="67">
        <f>SUMIFS('actual (2)'!$L$2:$L$993,'actual (2)'!$C$2:$C$993,Sumifs!$A$2:$A$325,'actual (2)'!$B$2:$B$993,Sumifs!$B$1:$M$1)</f>
        <v>0</v>
      </c>
      <c r="F70" s="67">
        <f>SUMIFS('actual (2)'!$L$2:$L$993,'actual (2)'!$C$2:$C$993,Sumifs!$A$2:$A$325,'actual (2)'!$B$2:$B$993,Sumifs!$B$1:$M$1)</f>
        <v>0</v>
      </c>
      <c r="G70" s="67">
        <f>SUMIFS('actual (2)'!$L$2:$L$993,'actual (2)'!$C$2:$C$993,Sumifs!$A$2:$A$325,'actual (2)'!$B$2:$B$993,Sumifs!$B$1:$M$1)</f>
        <v>213304</v>
      </c>
      <c r="H70" s="67">
        <f>SUMIFS('actual (2)'!$L$2:$L$993,'actual (2)'!$C$2:$C$993,Sumifs!$A$2:$A$325,'actual (2)'!$B$2:$B$993,Sumifs!$B$1:$M$1)</f>
        <v>0</v>
      </c>
      <c r="I70" s="67">
        <f>SUMIFS('actual (2)'!$L$2:$L$993,'actual (2)'!$C$2:$C$993,Sumifs!$A$2:$A$325,'actual (2)'!$B$2:$B$993,Sumifs!$B$1:$M$1)</f>
        <v>0</v>
      </c>
      <c r="J70" s="67">
        <f>SUMIFS('actual (2)'!$L$2:$L$993,'actual (2)'!$C$2:$C$993,Sumifs!$A$2:$A$325,'actual (2)'!$B$2:$B$993,Sumifs!$B$1:$M$1)</f>
        <v>0</v>
      </c>
      <c r="K70" s="67">
        <f>SUMIFS('actual (2)'!$L$2:$L$993,'actual (2)'!$C$2:$C$993,Sumifs!$A$2:$A$325,'actual (2)'!$B$2:$B$993,Sumifs!$B$1:$M$1)</f>
        <v>0</v>
      </c>
      <c r="L70" s="67">
        <f>SUMIFS('actual (2)'!$L$2:$L$993,'actual (2)'!$C$2:$C$993,Sumifs!$A$2:$A$325,'actual (2)'!$B$2:$B$993,Sumifs!$B$1:$M$1)</f>
        <v>0</v>
      </c>
      <c r="M70" s="67">
        <f>SUMIFS('actual (2)'!$L$2:$L$993,'actual (2)'!$C$2:$C$993,Sumifs!$A$2:$A$325,'actual (2)'!$B$2:$B$993,Sumifs!$B$1:$M$1)</f>
        <v>0</v>
      </c>
      <c r="N70" s="70">
        <f t="shared" si="1"/>
        <v>213304</v>
      </c>
    </row>
    <row r="71" spans="1:14" ht="18.5" x14ac:dyDescent="0.35">
      <c r="A71" s="69" t="s">
        <v>157</v>
      </c>
      <c r="B71" s="67">
        <f>SUMIFS('actual (2)'!$L$2:$L$993,'actual (2)'!$C$2:$C$993,Sumifs!$A$2:$A$325,'actual (2)'!$B$2:$B$993,Sumifs!$B$1:$M$1)</f>
        <v>0</v>
      </c>
      <c r="C71" s="67">
        <f>SUMIFS('actual (2)'!$L$2:$L$993,'actual (2)'!$C$2:$C$993,Sumifs!$A$2:$A$325,'actual (2)'!$B$2:$B$993,Sumifs!$B$1:$M$1)</f>
        <v>0</v>
      </c>
      <c r="D71" s="67">
        <f>SUMIFS('actual (2)'!$L$2:$L$993,'actual (2)'!$C$2:$C$993,Sumifs!$A$2:$A$325,'actual (2)'!$B$2:$B$993,Sumifs!$B$1:$M$1)</f>
        <v>0</v>
      </c>
      <c r="E71" s="67">
        <f>SUMIFS('actual (2)'!$L$2:$L$993,'actual (2)'!$C$2:$C$993,Sumifs!$A$2:$A$325,'actual (2)'!$B$2:$B$993,Sumifs!$B$1:$M$1)</f>
        <v>0</v>
      </c>
      <c r="F71" s="67">
        <f>SUMIFS('actual (2)'!$L$2:$L$993,'actual (2)'!$C$2:$C$993,Sumifs!$A$2:$A$325,'actual (2)'!$B$2:$B$993,Sumifs!$B$1:$M$1)</f>
        <v>0</v>
      </c>
      <c r="G71" s="67">
        <f>SUMIFS('actual (2)'!$L$2:$L$993,'actual (2)'!$C$2:$C$993,Sumifs!$A$2:$A$325,'actual (2)'!$B$2:$B$993,Sumifs!$B$1:$M$1)</f>
        <v>49115</v>
      </c>
      <c r="H71" s="67">
        <f>SUMIFS('actual (2)'!$L$2:$L$993,'actual (2)'!$C$2:$C$993,Sumifs!$A$2:$A$325,'actual (2)'!$B$2:$B$993,Sumifs!$B$1:$M$1)</f>
        <v>0</v>
      </c>
      <c r="I71" s="67">
        <f>SUMIFS('actual (2)'!$L$2:$L$993,'actual (2)'!$C$2:$C$993,Sumifs!$A$2:$A$325,'actual (2)'!$B$2:$B$993,Sumifs!$B$1:$M$1)</f>
        <v>0</v>
      </c>
      <c r="J71" s="67">
        <f>SUMIFS('actual (2)'!$L$2:$L$993,'actual (2)'!$C$2:$C$993,Sumifs!$A$2:$A$325,'actual (2)'!$B$2:$B$993,Sumifs!$B$1:$M$1)</f>
        <v>0</v>
      </c>
      <c r="K71" s="67">
        <f>SUMIFS('actual (2)'!$L$2:$L$993,'actual (2)'!$C$2:$C$993,Sumifs!$A$2:$A$325,'actual (2)'!$B$2:$B$993,Sumifs!$B$1:$M$1)</f>
        <v>0</v>
      </c>
      <c r="L71" s="67">
        <f>SUMIFS('actual (2)'!$L$2:$L$993,'actual (2)'!$C$2:$C$993,Sumifs!$A$2:$A$325,'actual (2)'!$B$2:$B$993,Sumifs!$B$1:$M$1)</f>
        <v>0</v>
      </c>
      <c r="M71" s="67">
        <f>SUMIFS('actual (2)'!$L$2:$L$993,'actual (2)'!$C$2:$C$993,Sumifs!$A$2:$A$325,'actual (2)'!$B$2:$B$993,Sumifs!$B$1:$M$1)</f>
        <v>0</v>
      </c>
      <c r="N71" s="70">
        <f t="shared" si="1"/>
        <v>49115</v>
      </c>
    </row>
    <row r="72" spans="1:14" ht="18.5" x14ac:dyDescent="0.35">
      <c r="A72" s="69" t="s">
        <v>160</v>
      </c>
      <c r="B72" s="67">
        <f>SUMIFS('actual (2)'!$L$2:$L$993,'actual (2)'!$C$2:$C$993,Sumifs!$A$2:$A$325,'actual (2)'!$B$2:$B$993,Sumifs!$B$1:$M$1)</f>
        <v>0</v>
      </c>
      <c r="C72" s="67">
        <f>SUMIFS('actual (2)'!$L$2:$L$993,'actual (2)'!$C$2:$C$993,Sumifs!$A$2:$A$325,'actual (2)'!$B$2:$B$993,Sumifs!$B$1:$M$1)</f>
        <v>0</v>
      </c>
      <c r="D72" s="67">
        <f>SUMIFS('actual (2)'!$L$2:$L$993,'actual (2)'!$C$2:$C$993,Sumifs!$A$2:$A$325,'actual (2)'!$B$2:$B$993,Sumifs!$B$1:$M$1)</f>
        <v>0</v>
      </c>
      <c r="E72" s="67">
        <f>SUMIFS('actual (2)'!$L$2:$L$993,'actual (2)'!$C$2:$C$993,Sumifs!$A$2:$A$325,'actual (2)'!$B$2:$B$993,Sumifs!$B$1:$M$1)</f>
        <v>0</v>
      </c>
      <c r="F72" s="67">
        <f>SUMIFS('actual (2)'!$L$2:$L$993,'actual (2)'!$C$2:$C$993,Sumifs!$A$2:$A$325,'actual (2)'!$B$2:$B$993,Sumifs!$B$1:$M$1)</f>
        <v>0</v>
      </c>
      <c r="G72" s="67">
        <f>SUMIFS('actual (2)'!$L$2:$L$993,'actual (2)'!$C$2:$C$993,Sumifs!$A$2:$A$325,'actual (2)'!$B$2:$B$993,Sumifs!$B$1:$M$1)</f>
        <v>63516</v>
      </c>
      <c r="H72" s="67">
        <f>SUMIFS('actual (2)'!$L$2:$L$993,'actual (2)'!$C$2:$C$993,Sumifs!$A$2:$A$325,'actual (2)'!$B$2:$B$993,Sumifs!$B$1:$M$1)</f>
        <v>0</v>
      </c>
      <c r="I72" s="67">
        <f>SUMIFS('actual (2)'!$L$2:$L$993,'actual (2)'!$C$2:$C$993,Sumifs!$A$2:$A$325,'actual (2)'!$B$2:$B$993,Sumifs!$B$1:$M$1)</f>
        <v>0</v>
      </c>
      <c r="J72" s="67">
        <f>SUMIFS('actual (2)'!$L$2:$L$993,'actual (2)'!$C$2:$C$993,Sumifs!$A$2:$A$325,'actual (2)'!$B$2:$B$993,Sumifs!$B$1:$M$1)</f>
        <v>0</v>
      </c>
      <c r="K72" s="67">
        <f>SUMIFS('actual (2)'!$L$2:$L$993,'actual (2)'!$C$2:$C$993,Sumifs!$A$2:$A$325,'actual (2)'!$B$2:$B$993,Sumifs!$B$1:$M$1)</f>
        <v>0</v>
      </c>
      <c r="L72" s="67">
        <f>SUMIFS('actual (2)'!$L$2:$L$993,'actual (2)'!$C$2:$C$993,Sumifs!$A$2:$A$325,'actual (2)'!$B$2:$B$993,Sumifs!$B$1:$M$1)</f>
        <v>0</v>
      </c>
      <c r="M72" s="67">
        <f>SUMIFS('actual (2)'!$L$2:$L$993,'actual (2)'!$C$2:$C$993,Sumifs!$A$2:$A$325,'actual (2)'!$B$2:$B$993,Sumifs!$B$1:$M$1)</f>
        <v>0</v>
      </c>
      <c r="N72" s="70">
        <f t="shared" si="1"/>
        <v>63516</v>
      </c>
    </row>
    <row r="73" spans="1:14" ht="18.5" x14ac:dyDescent="0.35">
      <c r="A73" s="69" t="s">
        <v>161</v>
      </c>
      <c r="B73" s="67">
        <f>SUMIFS('actual (2)'!$L$2:$L$993,'actual (2)'!$C$2:$C$993,Sumifs!$A$2:$A$325,'actual (2)'!$B$2:$B$993,Sumifs!$B$1:$M$1)</f>
        <v>0</v>
      </c>
      <c r="C73" s="67">
        <f>SUMIFS('actual (2)'!$L$2:$L$993,'actual (2)'!$C$2:$C$993,Sumifs!$A$2:$A$325,'actual (2)'!$B$2:$B$993,Sumifs!$B$1:$M$1)</f>
        <v>0</v>
      </c>
      <c r="D73" s="67">
        <f>SUMIFS('actual (2)'!$L$2:$L$993,'actual (2)'!$C$2:$C$993,Sumifs!$A$2:$A$325,'actual (2)'!$B$2:$B$993,Sumifs!$B$1:$M$1)</f>
        <v>0</v>
      </c>
      <c r="E73" s="67">
        <f>SUMIFS('actual (2)'!$L$2:$L$993,'actual (2)'!$C$2:$C$993,Sumifs!$A$2:$A$325,'actual (2)'!$B$2:$B$993,Sumifs!$B$1:$M$1)</f>
        <v>0</v>
      </c>
      <c r="F73" s="67">
        <f>SUMIFS('actual (2)'!$L$2:$L$993,'actual (2)'!$C$2:$C$993,Sumifs!$A$2:$A$325,'actual (2)'!$B$2:$B$993,Sumifs!$B$1:$M$1)</f>
        <v>0</v>
      </c>
      <c r="G73" s="67">
        <f>SUMIFS('actual (2)'!$L$2:$L$993,'actual (2)'!$C$2:$C$993,Sumifs!$A$2:$A$325,'actual (2)'!$B$2:$B$993,Sumifs!$B$1:$M$1)</f>
        <v>66396</v>
      </c>
      <c r="H73" s="67">
        <f>SUMIFS('actual (2)'!$L$2:$L$993,'actual (2)'!$C$2:$C$993,Sumifs!$A$2:$A$325,'actual (2)'!$B$2:$B$993,Sumifs!$B$1:$M$1)</f>
        <v>0</v>
      </c>
      <c r="I73" s="67">
        <f>SUMIFS('actual (2)'!$L$2:$L$993,'actual (2)'!$C$2:$C$993,Sumifs!$A$2:$A$325,'actual (2)'!$B$2:$B$993,Sumifs!$B$1:$M$1)</f>
        <v>0</v>
      </c>
      <c r="J73" s="67">
        <f>SUMIFS('actual (2)'!$L$2:$L$993,'actual (2)'!$C$2:$C$993,Sumifs!$A$2:$A$325,'actual (2)'!$B$2:$B$993,Sumifs!$B$1:$M$1)</f>
        <v>0</v>
      </c>
      <c r="K73" s="67">
        <f>SUMIFS('actual (2)'!$L$2:$L$993,'actual (2)'!$C$2:$C$993,Sumifs!$A$2:$A$325,'actual (2)'!$B$2:$B$993,Sumifs!$B$1:$M$1)</f>
        <v>0</v>
      </c>
      <c r="L73" s="67">
        <f>SUMIFS('actual (2)'!$L$2:$L$993,'actual (2)'!$C$2:$C$993,Sumifs!$A$2:$A$325,'actual (2)'!$B$2:$B$993,Sumifs!$B$1:$M$1)</f>
        <v>0</v>
      </c>
      <c r="M73" s="67">
        <f>SUMIFS('actual (2)'!$L$2:$L$993,'actual (2)'!$C$2:$C$993,Sumifs!$A$2:$A$325,'actual (2)'!$B$2:$B$993,Sumifs!$B$1:$M$1)</f>
        <v>0</v>
      </c>
      <c r="N73" s="70">
        <f t="shared" si="1"/>
        <v>66396</v>
      </c>
    </row>
    <row r="74" spans="1:14" ht="18.5" x14ac:dyDescent="0.35">
      <c r="A74" s="69" t="s">
        <v>162</v>
      </c>
      <c r="B74" s="67">
        <f>SUMIFS('actual (2)'!$L$2:$L$993,'actual (2)'!$C$2:$C$993,Sumifs!$A$2:$A$325,'actual (2)'!$B$2:$B$993,Sumifs!$B$1:$M$1)</f>
        <v>0</v>
      </c>
      <c r="C74" s="67">
        <f>SUMIFS('actual (2)'!$L$2:$L$993,'actual (2)'!$C$2:$C$993,Sumifs!$A$2:$A$325,'actual (2)'!$B$2:$B$993,Sumifs!$B$1:$M$1)</f>
        <v>0</v>
      </c>
      <c r="D74" s="67">
        <f>SUMIFS('actual (2)'!$L$2:$L$993,'actual (2)'!$C$2:$C$993,Sumifs!$A$2:$A$325,'actual (2)'!$B$2:$B$993,Sumifs!$B$1:$M$1)</f>
        <v>0</v>
      </c>
      <c r="E74" s="67">
        <f>SUMIFS('actual (2)'!$L$2:$L$993,'actual (2)'!$C$2:$C$993,Sumifs!$A$2:$A$325,'actual (2)'!$B$2:$B$993,Sumifs!$B$1:$M$1)</f>
        <v>0</v>
      </c>
      <c r="F74" s="67">
        <f>SUMIFS('actual (2)'!$L$2:$L$993,'actual (2)'!$C$2:$C$993,Sumifs!$A$2:$A$325,'actual (2)'!$B$2:$B$993,Sumifs!$B$1:$M$1)</f>
        <v>0</v>
      </c>
      <c r="G74" s="67">
        <f>SUMIFS('actual (2)'!$L$2:$L$993,'actual (2)'!$C$2:$C$993,Sumifs!$A$2:$A$325,'actual (2)'!$B$2:$B$993,Sumifs!$B$1:$M$1)</f>
        <v>43846</v>
      </c>
      <c r="H74" s="67">
        <f>SUMIFS('actual (2)'!$L$2:$L$993,'actual (2)'!$C$2:$C$993,Sumifs!$A$2:$A$325,'actual (2)'!$B$2:$B$993,Sumifs!$B$1:$M$1)</f>
        <v>0</v>
      </c>
      <c r="I74" s="67">
        <f>SUMIFS('actual (2)'!$L$2:$L$993,'actual (2)'!$C$2:$C$993,Sumifs!$A$2:$A$325,'actual (2)'!$B$2:$B$993,Sumifs!$B$1:$M$1)</f>
        <v>0</v>
      </c>
      <c r="J74" s="67">
        <f>SUMIFS('actual (2)'!$L$2:$L$993,'actual (2)'!$C$2:$C$993,Sumifs!$A$2:$A$325,'actual (2)'!$B$2:$B$993,Sumifs!$B$1:$M$1)</f>
        <v>0</v>
      </c>
      <c r="K74" s="67">
        <f>SUMIFS('actual (2)'!$L$2:$L$993,'actual (2)'!$C$2:$C$993,Sumifs!$A$2:$A$325,'actual (2)'!$B$2:$B$993,Sumifs!$B$1:$M$1)</f>
        <v>0</v>
      </c>
      <c r="L74" s="67">
        <f>SUMIFS('actual (2)'!$L$2:$L$993,'actual (2)'!$C$2:$C$993,Sumifs!$A$2:$A$325,'actual (2)'!$B$2:$B$993,Sumifs!$B$1:$M$1)</f>
        <v>0</v>
      </c>
      <c r="M74" s="67">
        <f>SUMIFS('actual (2)'!$L$2:$L$993,'actual (2)'!$C$2:$C$993,Sumifs!$A$2:$A$325,'actual (2)'!$B$2:$B$993,Sumifs!$B$1:$M$1)</f>
        <v>0</v>
      </c>
      <c r="N74" s="70">
        <f t="shared" si="1"/>
        <v>43846</v>
      </c>
    </row>
    <row r="75" spans="1:14" ht="18.5" x14ac:dyDescent="0.35">
      <c r="A75" s="69" t="s">
        <v>163</v>
      </c>
      <c r="B75" s="67">
        <f>SUMIFS('actual (2)'!$L$2:$L$993,'actual (2)'!$C$2:$C$993,Sumifs!$A$2:$A$325,'actual (2)'!$B$2:$B$993,Sumifs!$B$1:$M$1)</f>
        <v>0</v>
      </c>
      <c r="C75" s="67">
        <f>SUMIFS('actual (2)'!$L$2:$L$993,'actual (2)'!$C$2:$C$993,Sumifs!$A$2:$A$325,'actual (2)'!$B$2:$B$993,Sumifs!$B$1:$M$1)</f>
        <v>0</v>
      </c>
      <c r="D75" s="67">
        <f>SUMIFS('actual (2)'!$L$2:$L$993,'actual (2)'!$C$2:$C$993,Sumifs!$A$2:$A$325,'actual (2)'!$B$2:$B$993,Sumifs!$B$1:$M$1)</f>
        <v>0</v>
      </c>
      <c r="E75" s="67">
        <f>SUMIFS('actual (2)'!$L$2:$L$993,'actual (2)'!$C$2:$C$993,Sumifs!$A$2:$A$325,'actual (2)'!$B$2:$B$993,Sumifs!$B$1:$M$1)</f>
        <v>0</v>
      </c>
      <c r="F75" s="67">
        <f>SUMIFS('actual (2)'!$L$2:$L$993,'actual (2)'!$C$2:$C$993,Sumifs!$A$2:$A$325,'actual (2)'!$B$2:$B$993,Sumifs!$B$1:$M$1)</f>
        <v>0</v>
      </c>
      <c r="G75" s="67">
        <f>SUMIFS('actual (2)'!$L$2:$L$993,'actual (2)'!$C$2:$C$993,Sumifs!$A$2:$A$325,'actual (2)'!$B$2:$B$993,Sumifs!$B$1:$M$1)</f>
        <v>53587</v>
      </c>
      <c r="H75" s="67">
        <f>SUMIFS('actual (2)'!$L$2:$L$993,'actual (2)'!$C$2:$C$993,Sumifs!$A$2:$A$325,'actual (2)'!$B$2:$B$993,Sumifs!$B$1:$M$1)</f>
        <v>0</v>
      </c>
      <c r="I75" s="67">
        <f>SUMIFS('actual (2)'!$L$2:$L$993,'actual (2)'!$C$2:$C$993,Sumifs!$A$2:$A$325,'actual (2)'!$B$2:$B$993,Sumifs!$B$1:$M$1)</f>
        <v>0</v>
      </c>
      <c r="J75" s="67">
        <f>SUMIFS('actual (2)'!$L$2:$L$993,'actual (2)'!$C$2:$C$993,Sumifs!$A$2:$A$325,'actual (2)'!$B$2:$B$993,Sumifs!$B$1:$M$1)</f>
        <v>0</v>
      </c>
      <c r="K75" s="67">
        <f>SUMIFS('actual (2)'!$L$2:$L$993,'actual (2)'!$C$2:$C$993,Sumifs!$A$2:$A$325,'actual (2)'!$B$2:$B$993,Sumifs!$B$1:$M$1)</f>
        <v>0</v>
      </c>
      <c r="L75" s="67">
        <f>SUMIFS('actual (2)'!$L$2:$L$993,'actual (2)'!$C$2:$C$993,Sumifs!$A$2:$A$325,'actual (2)'!$B$2:$B$993,Sumifs!$B$1:$M$1)</f>
        <v>0</v>
      </c>
      <c r="M75" s="67">
        <f>SUMIFS('actual (2)'!$L$2:$L$993,'actual (2)'!$C$2:$C$993,Sumifs!$A$2:$A$325,'actual (2)'!$B$2:$B$993,Sumifs!$B$1:$M$1)</f>
        <v>0</v>
      </c>
      <c r="N75" s="70">
        <f t="shared" si="1"/>
        <v>53587</v>
      </c>
    </row>
    <row r="76" spans="1:14" ht="18.5" x14ac:dyDescent="0.35">
      <c r="A76" s="69" t="s">
        <v>164</v>
      </c>
      <c r="B76" s="67">
        <f>SUMIFS('actual (2)'!$L$2:$L$993,'actual (2)'!$C$2:$C$993,Sumifs!$A$2:$A$325,'actual (2)'!$B$2:$B$993,Sumifs!$B$1:$M$1)</f>
        <v>0</v>
      </c>
      <c r="C76" s="67">
        <f>SUMIFS('actual (2)'!$L$2:$L$993,'actual (2)'!$C$2:$C$993,Sumifs!$A$2:$A$325,'actual (2)'!$B$2:$B$993,Sumifs!$B$1:$M$1)</f>
        <v>0</v>
      </c>
      <c r="D76" s="67">
        <f>SUMIFS('actual (2)'!$L$2:$L$993,'actual (2)'!$C$2:$C$993,Sumifs!$A$2:$A$325,'actual (2)'!$B$2:$B$993,Sumifs!$B$1:$M$1)</f>
        <v>0</v>
      </c>
      <c r="E76" s="67">
        <f>SUMIFS('actual (2)'!$L$2:$L$993,'actual (2)'!$C$2:$C$993,Sumifs!$A$2:$A$325,'actual (2)'!$B$2:$B$993,Sumifs!$B$1:$M$1)</f>
        <v>0</v>
      </c>
      <c r="F76" s="67">
        <f>SUMIFS('actual (2)'!$L$2:$L$993,'actual (2)'!$C$2:$C$993,Sumifs!$A$2:$A$325,'actual (2)'!$B$2:$B$993,Sumifs!$B$1:$M$1)</f>
        <v>0</v>
      </c>
      <c r="G76" s="67">
        <f>SUMIFS('actual (2)'!$L$2:$L$993,'actual (2)'!$C$2:$C$993,Sumifs!$A$2:$A$325,'actual (2)'!$B$2:$B$993,Sumifs!$B$1:$M$1)</f>
        <v>54754</v>
      </c>
      <c r="H76" s="67">
        <f>SUMIFS('actual (2)'!$L$2:$L$993,'actual (2)'!$C$2:$C$993,Sumifs!$A$2:$A$325,'actual (2)'!$B$2:$B$993,Sumifs!$B$1:$M$1)</f>
        <v>0</v>
      </c>
      <c r="I76" s="67">
        <f>SUMIFS('actual (2)'!$L$2:$L$993,'actual (2)'!$C$2:$C$993,Sumifs!$A$2:$A$325,'actual (2)'!$B$2:$B$993,Sumifs!$B$1:$M$1)</f>
        <v>0</v>
      </c>
      <c r="J76" s="67">
        <f>SUMIFS('actual (2)'!$L$2:$L$993,'actual (2)'!$C$2:$C$993,Sumifs!$A$2:$A$325,'actual (2)'!$B$2:$B$993,Sumifs!$B$1:$M$1)</f>
        <v>0</v>
      </c>
      <c r="K76" s="67">
        <f>SUMIFS('actual (2)'!$L$2:$L$993,'actual (2)'!$C$2:$C$993,Sumifs!$A$2:$A$325,'actual (2)'!$B$2:$B$993,Sumifs!$B$1:$M$1)</f>
        <v>0</v>
      </c>
      <c r="L76" s="67">
        <f>SUMIFS('actual (2)'!$L$2:$L$993,'actual (2)'!$C$2:$C$993,Sumifs!$A$2:$A$325,'actual (2)'!$B$2:$B$993,Sumifs!$B$1:$M$1)</f>
        <v>0</v>
      </c>
      <c r="M76" s="67">
        <f>SUMIFS('actual (2)'!$L$2:$L$993,'actual (2)'!$C$2:$C$993,Sumifs!$A$2:$A$325,'actual (2)'!$B$2:$B$993,Sumifs!$B$1:$M$1)</f>
        <v>0</v>
      </c>
      <c r="N76" s="70">
        <f t="shared" si="1"/>
        <v>54754</v>
      </c>
    </row>
    <row r="77" spans="1:14" ht="18.5" x14ac:dyDescent="0.35">
      <c r="A77" s="69" t="s">
        <v>165</v>
      </c>
      <c r="B77" s="67">
        <f>SUMIFS('actual (2)'!$L$2:$L$993,'actual (2)'!$C$2:$C$993,Sumifs!$A$2:$A$325,'actual (2)'!$B$2:$B$993,Sumifs!$B$1:$M$1)</f>
        <v>0</v>
      </c>
      <c r="C77" s="67">
        <f>SUMIFS('actual (2)'!$L$2:$L$993,'actual (2)'!$C$2:$C$993,Sumifs!$A$2:$A$325,'actual (2)'!$B$2:$B$993,Sumifs!$B$1:$M$1)</f>
        <v>0</v>
      </c>
      <c r="D77" s="67">
        <f>SUMIFS('actual (2)'!$L$2:$L$993,'actual (2)'!$C$2:$C$993,Sumifs!$A$2:$A$325,'actual (2)'!$B$2:$B$993,Sumifs!$B$1:$M$1)</f>
        <v>0</v>
      </c>
      <c r="E77" s="67">
        <f>SUMIFS('actual (2)'!$L$2:$L$993,'actual (2)'!$C$2:$C$993,Sumifs!$A$2:$A$325,'actual (2)'!$B$2:$B$993,Sumifs!$B$1:$M$1)</f>
        <v>0</v>
      </c>
      <c r="F77" s="67">
        <f>SUMIFS('actual (2)'!$L$2:$L$993,'actual (2)'!$C$2:$C$993,Sumifs!$A$2:$A$325,'actual (2)'!$B$2:$B$993,Sumifs!$B$1:$M$1)</f>
        <v>0</v>
      </c>
      <c r="G77" s="67">
        <f>SUMIFS('actual (2)'!$L$2:$L$993,'actual (2)'!$C$2:$C$993,Sumifs!$A$2:$A$325,'actual (2)'!$B$2:$B$993,Sumifs!$B$1:$M$1)</f>
        <v>66790</v>
      </c>
      <c r="H77" s="67">
        <f>SUMIFS('actual (2)'!$L$2:$L$993,'actual (2)'!$C$2:$C$993,Sumifs!$A$2:$A$325,'actual (2)'!$B$2:$B$993,Sumifs!$B$1:$M$1)</f>
        <v>0</v>
      </c>
      <c r="I77" s="67">
        <f>SUMIFS('actual (2)'!$L$2:$L$993,'actual (2)'!$C$2:$C$993,Sumifs!$A$2:$A$325,'actual (2)'!$B$2:$B$993,Sumifs!$B$1:$M$1)</f>
        <v>0</v>
      </c>
      <c r="J77" s="67">
        <f>SUMIFS('actual (2)'!$L$2:$L$993,'actual (2)'!$C$2:$C$993,Sumifs!$A$2:$A$325,'actual (2)'!$B$2:$B$993,Sumifs!$B$1:$M$1)</f>
        <v>0</v>
      </c>
      <c r="K77" s="67">
        <f>SUMIFS('actual (2)'!$L$2:$L$993,'actual (2)'!$C$2:$C$993,Sumifs!$A$2:$A$325,'actual (2)'!$B$2:$B$993,Sumifs!$B$1:$M$1)</f>
        <v>0</v>
      </c>
      <c r="L77" s="67">
        <f>SUMIFS('actual (2)'!$L$2:$L$993,'actual (2)'!$C$2:$C$993,Sumifs!$A$2:$A$325,'actual (2)'!$B$2:$B$993,Sumifs!$B$1:$M$1)</f>
        <v>0</v>
      </c>
      <c r="M77" s="67">
        <f>SUMIFS('actual (2)'!$L$2:$L$993,'actual (2)'!$C$2:$C$993,Sumifs!$A$2:$A$325,'actual (2)'!$B$2:$B$993,Sumifs!$B$1:$M$1)</f>
        <v>0</v>
      </c>
      <c r="N77" s="70">
        <f t="shared" si="1"/>
        <v>66790</v>
      </c>
    </row>
    <row r="78" spans="1:14" ht="18.5" x14ac:dyDescent="0.35">
      <c r="A78" s="69" t="s">
        <v>166</v>
      </c>
      <c r="B78" s="67">
        <f>SUMIFS('actual (2)'!$L$2:$L$993,'actual (2)'!$C$2:$C$993,Sumifs!$A$2:$A$325,'actual (2)'!$B$2:$B$993,Sumifs!$B$1:$M$1)</f>
        <v>0</v>
      </c>
      <c r="C78" s="67">
        <f>SUMIFS('actual (2)'!$L$2:$L$993,'actual (2)'!$C$2:$C$993,Sumifs!$A$2:$A$325,'actual (2)'!$B$2:$B$993,Sumifs!$B$1:$M$1)</f>
        <v>0</v>
      </c>
      <c r="D78" s="67">
        <f>SUMIFS('actual (2)'!$L$2:$L$993,'actual (2)'!$C$2:$C$993,Sumifs!$A$2:$A$325,'actual (2)'!$B$2:$B$993,Sumifs!$B$1:$M$1)</f>
        <v>0</v>
      </c>
      <c r="E78" s="67">
        <f>SUMIFS('actual (2)'!$L$2:$L$993,'actual (2)'!$C$2:$C$993,Sumifs!$A$2:$A$325,'actual (2)'!$B$2:$B$993,Sumifs!$B$1:$M$1)</f>
        <v>0</v>
      </c>
      <c r="F78" s="67">
        <f>SUMIFS('actual (2)'!$L$2:$L$993,'actual (2)'!$C$2:$C$993,Sumifs!$A$2:$A$325,'actual (2)'!$B$2:$B$993,Sumifs!$B$1:$M$1)</f>
        <v>0</v>
      </c>
      <c r="G78" s="67">
        <f>SUMIFS('actual (2)'!$L$2:$L$993,'actual (2)'!$C$2:$C$993,Sumifs!$A$2:$A$325,'actual (2)'!$B$2:$B$993,Sumifs!$B$1:$M$1)</f>
        <v>320401</v>
      </c>
      <c r="H78" s="67">
        <f>SUMIFS('actual (2)'!$L$2:$L$993,'actual (2)'!$C$2:$C$993,Sumifs!$A$2:$A$325,'actual (2)'!$B$2:$B$993,Sumifs!$B$1:$M$1)</f>
        <v>0</v>
      </c>
      <c r="I78" s="67">
        <f>SUMIFS('actual (2)'!$L$2:$L$993,'actual (2)'!$C$2:$C$993,Sumifs!$A$2:$A$325,'actual (2)'!$B$2:$B$993,Sumifs!$B$1:$M$1)</f>
        <v>0</v>
      </c>
      <c r="J78" s="67">
        <f>SUMIFS('actual (2)'!$L$2:$L$993,'actual (2)'!$C$2:$C$993,Sumifs!$A$2:$A$325,'actual (2)'!$B$2:$B$993,Sumifs!$B$1:$M$1)</f>
        <v>0</v>
      </c>
      <c r="K78" s="67">
        <f>SUMIFS('actual (2)'!$L$2:$L$993,'actual (2)'!$C$2:$C$993,Sumifs!$A$2:$A$325,'actual (2)'!$B$2:$B$993,Sumifs!$B$1:$M$1)</f>
        <v>0</v>
      </c>
      <c r="L78" s="67">
        <f>SUMIFS('actual (2)'!$L$2:$L$993,'actual (2)'!$C$2:$C$993,Sumifs!$A$2:$A$325,'actual (2)'!$B$2:$B$993,Sumifs!$B$1:$M$1)</f>
        <v>0</v>
      </c>
      <c r="M78" s="67">
        <f>SUMIFS('actual (2)'!$L$2:$L$993,'actual (2)'!$C$2:$C$993,Sumifs!$A$2:$A$325,'actual (2)'!$B$2:$B$993,Sumifs!$B$1:$M$1)</f>
        <v>0</v>
      </c>
      <c r="N78" s="70">
        <f t="shared" si="1"/>
        <v>320401</v>
      </c>
    </row>
    <row r="79" spans="1:14" ht="18.5" x14ac:dyDescent="0.35">
      <c r="A79" s="69" t="s">
        <v>167</v>
      </c>
      <c r="B79" s="67">
        <f>SUMIFS('actual (2)'!$L$2:$L$993,'actual (2)'!$C$2:$C$993,Sumifs!$A$2:$A$325,'actual (2)'!$B$2:$B$993,Sumifs!$B$1:$M$1)</f>
        <v>0</v>
      </c>
      <c r="C79" s="67">
        <f>SUMIFS('actual (2)'!$L$2:$L$993,'actual (2)'!$C$2:$C$993,Sumifs!$A$2:$A$325,'actual (2)'!$B$2:$B$993,Sumifs!$B$1:$M$1)</f>
        <v>0</v>
      </c>
      <c r="D79" s="67">
        <f>SUMIFS('actual (2)'!$L$2:$L$993,'actual (2)'!$C$2:$C$993,Sumifs!$A$2:$A$325,'actual (2)'!$B$2:$B$993,Sumifs!$B$1:$M$1)</f>
        <v>0</v>
      </c>
      <c r="E79" s="67">
        <f>SUMIFS('actual (2)'!$L$2:$L$993,'actual (2)'!$C$2:$C$993,Sumifs!$A$2:$A$325,'actual (2)'!$B$2:$B$993,Sumifs!$B$1:$M$1)</f>
        <v>0</v>
      </c>
      <c r="F79" s="67">
        <f>SUMIFS('actual (2)'!$L$2:$L$993,'actual (2)'!$C$2:$C$993,Sumifs!$A$2:$A$325,'actual (2)'!$B$2:$B$993,Sumifs!$B$1:$M$1)</f>
        <v>0</v>
      </c>
      <c r="G79" s="67">
        <f>SUMIFS('actual (2)'!$L$2:$L$993,'actual (2)'!$C$2:$C$993,Sumifs!$A$2:$A$325,'actual (2)'!$B$2:$B$993,Sumifs!$B$1:$M$1)</f>
        <v>327364</v>
      </c>
      <c r="H79" s="67">
        <f>SUMIFS('actual (2)'!$L$2:$L$993,'actual (2)'!$C$2:$C$993,Sumifs!$A$2:$A$325,'actual (2)'!$B$2:$B$993,Sumifs!$B$1:$M$1)</f>
        <v>0</v>
      </c>
      <c r="I79" s="67">
        <f>SUMIFS('actual (2)'!$L$2:$L$993,'actual (2)'!$C$2:$C$993,Sumifs!$A$2:$A$325,'actual (2)'!$B$2:$B$993,Sumifs!$B$1:$M$1)</f>
        <v>0</v>
      </c>
      <c r="J79" s="67">
        <f>SUMIFS('actual (2)'!$L$2:$L$993,'actual (2)'!$C$2:$C$993,Sumifs!$A$2:$A$325,'actual (2)'!$B$2:$B$993,Sumifs!$B$1:$M$1)</f>
        <v>0</v>
      </c>
      <c r="K79" s="67">
        <f>SUMIFS('actual (2)'!$L$2:$L$993,'actual (2)'!$C$2:$C$993,Sumifs!$A$2:$A$325,'actual (2)'!$B$2:$B$993,Sumifs!$B$1:$M$1)</f>
        <v>0</v>
      </c>
      <c r="L79" s="67">
        <f>SUMIFS('actual (2)'!$L$2:$L$993,'actual (2)'!$C$2:$C$993,Sumifs!$A$2:$A$325,'actual (2)'!$B$2:$B$993,Sumifs!$B$1:$M$1)</f>
        <v>0</v>
      </c>
      <c r="M79" s="67">
        <f>SUMIFS('actual (2)'!$L$2:$L$993,'actual (2)'!$C$2:$C$993,Sumifs!$A$2:$A$325,'actual (2)'!$B$2:$B$993,Sumifs!$B$1:$M$1)</f>
        <v>0</v>
      </c>
      <c r="N79" s="70">
        <f t="shared" si="1"/>
        <v>327364</v>
      </c>
    </row>
    <row r="80" spans="1:14" ht="18.5" x14ac:dyDescent="0.35">
      <c r="A80" s="69" t="s">
        <v>168</v>
      </c>
      <c r="B80" s="67">
        <f>SUMIFS('actual (2)'!$L$2:$L$993,'actual (2)'!$C$2:$C$993,Sumifs!$A$2:$A$325,'actual (2)'!$B$2:$B$993,Sumifs!$B$1:$M$1)</f>
        <v>0</v>
      </c>
      <c r="C80" s="67">
        <f>SUMIFS('actual (2)'!$L$2:$L$993,'actual (2)'!$C$2:$C$993,Sumifs!$A$2:$A$325,'actual (2)'!$B$2:$B$993,Sumifs!$B$1:$M$1)</f>
        <v>0</v>
      </c>
      <c r="D80" s="67">
        <f>SUMIFS('actual (2)'!$L$2:$L$993,'actual (2)'!$C$2:$C$993,Sumifs!$A$2:$A$325,'actual (2)'!$B$2:$B$993,Sumifs!$B$1:$M$1)</f>
        <v>0</v>
      </c>
      <c r="E80" s="67">
        <f>SUMIFS('actual (2)'!$L$2:$L$993,'actual (2)'!$C$2:$C$993,Sumifs!$A$2:$A$325,'actual (2)'!$B$2:$B$993,Sumifs!$B$1:$M$1)</f>
        <v>0</v>
      </c>
      <c r="F80" s="67">
        <f>SUMIFS('actual (2)'!$L$2:$L$993,'actual (2)'!$C$2:$C$993,Sumifs!$A$2:$A$325,'actual (2)'!$B$2:$B$993,Sumifs!$B$1:$M$1)</f>
        <v>0</v>
      </c>
      <c r="G80" s="67">
        <f>SUMIFS('actual (2)'!$L$2:$L$993,'actual (2)'!$C$2:$C$993,Sumifs!$A$2:$A$325,'actual (2)'!$B$2:$B$993,Sumifs!$B$1:$M$1)</f>
        <v>337663</v>
      </c>
      <c r="H80" s="67">
        <f>SUMIFS('actual (2)'!$L$2:$L$993,'actual (2)'!$C$2:$C$993,Sumifs!$A$2:$A$325,'actual (2)'!$B$2:$B$993,Sumifs!$B$1:$M$1)</f>
        <v>0</v>
      </c>
      <c r="I80" s="67">
        <f>SUMIFS('actual (2)'!$L$2:$L$993,'actual (2)'!$C$2:$C$993,Sumifs!$A$2:$A$325,'actual (2)'!$B$2:$B$993,Sumifs!$B$1:$M$1)</f>
        <v>0</v>
      </c>
      <c r="J80" s="67">
        <f>SUMIFS('actual (2)'!$L$2:$L$993,'actual (2)'!$C$2:$C$993,Sumifs!$A$2:$A$325,'actual (2)'!$B$2:$B$993,Sumifs!$B$1:$M$1)</f>
        <v>0</v>
      </c>
      <c r="K80" s="67">
        <f>SUMIFS('actual (2)'!$L$2:$L$993,'actual (2)'!$C$2:$C$993,Sumifs!$A$2:$A$325,'actual (2)'!$B$2:$B$993,Sumifs!$B$1:$M$1)</f>
        <v>0</v>
      </c>
      <c r="L80" s="67">
        <f>SUMIFS('actual (2)'!$L$2:$L$993,'actual (2)'!$C$2:$C$993,Sumifs!$A$2:$A$325,'actual (2)'!$B$2:$B$993,Sumifs!$B$1:$M$1)</f>
        <v>0</v>
      </c>
      <c r="M80" s="67">
        <f>SUMIFS('actual (2)'!$L$2:$L$993,'actual (2)'!$C$2:$C$993,Sumifs!$A$2:$A$325,'actual (2)'!$B$2:$B$993,Sumifs!$B$1:$M$1)</f>
        <v>0</v>
      </c>
      <c r="N80" s="70">
        <f t="shared" si="1"/>
        <v>337663</v>
      </c>
    </row>
    <row r="81" spans="1:14" ht="18.5" x14ac:dyDescent="0.35">
      <c r="A81" s="69" t="s">
        <v>169</v>
      </c>
      <c r="B81" s="67">
        <f>SUMIFS('actual (2)'!$L$2:$L$993,'actual (2)'!$C$2:$C$993,Sumifs!$A$2:$A$325,'actual (2)'!$B$2:$B$993,Sumifs!$B$1:$M$1)</f>
        <v>0</v>
      </c>
      <c r="C81" s="67">
        <f>SUMIFS('actual (2)'!$L$2:$L$993,'actual (2)'!$C$2:$C$993,Sumifs!$A$2:$A$325,'actual (2)'!$B$2:$B$993,Sumifs!$B$1:$M$1)</f>
        <v>0</v>
      </c>
      <c r="D81" s="67">
        <f>SUMIFS('actual (2)'!$L$2:$L$993,'actual (2)'!$C$2:$C$993,Sumifs!$A$2:$A$325,'actual (2)'!$B$2:$B$993,Sumifs!$B$1:$M$1)</f>
        <v>0</v>
      </c>
      <c r="E81" s="67">
        <f>SUMIFS('actual (2)'!$L$2:$L$993,'actual (2)'!$C$2:$C$993,Sumifs!$A$2:$A$325,'actual (2)'!$B$2:$B$993,Sumifs!$B$1:$M$1)</f>
        <v>0</v>
      </c>
      <c r="F81" s="67">
        <f>SUMIFS('actual (2)'!$L$2:$L$993,'actual (2)'!$C$2:$C$993,Sumifs!$A$2:$A$325,'actual (2)'!$B$2:$B$993,Sumifs!$B$1:$M$1)</f>
        <v>0</v>
      </c>
      <c r="G81" s="67">
        <f>SUMIFS('actual (2)'!$L$2:$L$993,'actual (2)'!$C$2:$C$993,Sumifs!$A$2:$A$325,'actual (2)'!$B$2:$B$993,Sumifs!$B$1:$M$1)</f>
        <v>287839</v>
      </c>
      <c r="H81" s="67">
        <f>SUMIFS('actual (2)'!$L$2:$L$993,'actual (2)'!$C$2:$C$993,Sumifs!$A$2:$A$325,'actual (2)'!$B$2:$B$993,Sumifs!$B$1:$M$1)</f>
        <v>0</v>
      </c>
      <c r="I81" s="67">
        <f>SUMIFS('actual (2)'!$L$2:$L$993,'actual (2)'!$C$2:$C$993,Sumifs!$A$2:$A$325,'actual (2)'!$B$2:$B$993,Sumifs!$B$1:$M$1)</f>
        <v>0</v>
      </c>
      <c r="J81" s="67">
        <f>SUMIFS('actual (2)'!$L$2:$L$993,'actual (2)'!$C$2:$C$993,Sumifs!$A$2:$A$325,'actual (2)'!$B$2:$B$993,Sumifs!$B$1:$M$1)</f>
        <v>0</v>
      </c>
      <c r="K81" s="67">
        <f>SUMIFS('actual (2)'!$L$2:$L$993,'actual (2)'!$C$2:$C$993,Sumifs!$A$2:$A$325,'actual (2)'!$B$2:$B$993,Sumifs!$B$1:$M$1)</f>
        <v>0</v>
      </c>
      <c r="L81" s="67">
        <f>SUMIFS('actual (2)'!$L$2:$L$993,'actual (2)'!$C$2:$C$993,Sumifs!$A$2:$A$325,'actual (2)'!$B$2:$B$993,Sumifs!$B$1:$M$1)</f>
        <v>0</v>
      </c>
      <c r="M81" s="67">
        <f>SUMIFS('actual (2)'!$L$2:$L$993,'actual (2)'!$C$2:$C$993,Sumifs!$A$2:$A$325,'actual (2)'!$B$2:$B$993,Sumifs!$B$1:$M$1)</f>
        <v>0</v>
      </c>
      <c r="N81" s="70">
        <f t="shared" si="1"/>
        <v>287839</v>
      </c>
    </row>
    <row r="82" spans="1:14" ht="18.5" x14ac:dyDescent="0.35">
      <c r="A82" s="69" t="s">
        <v>170</v>
      </c>
      <c r="B82" s="67">
        <f>SUMIFS('actual (2)'!$L$2:$L$993,'actual (2)'!$C$2:$C$993,Sumifs!$A$2:$A$325,'actual (2)'!$B$2:$B$993,Sumifs!$B$1:$M$1)</f>
        <v>0</v>
      </c>
      <c r="C82" s="67">
        <f>SUMIFS('actual (2)'!$L$2:$L$993,'actual (2)'!$C$2:$C$993,Sumifs!$A$2:$A$325,'actual (2)'!$B$2:$B$993,Sumifs!$B$1:$M$1)</f>
        <v>0</v>
      </c>
      <c r="D82" s="67">
        <f>SUMIFS('actual (2)'!$L$2:$L$993,'actual (2)'!$C$2:$C$993,Sumifs!$A$2:$A$325,'actual (2)'!$B$2:$B$993,Sumifs!$B$1:$M$1)</f>
        <v>0</v>
      </c>
      <c r="E82" s="67">
        <f>SUMIFS('actual (2)'!$L$2:$L$993,'actual (2)'!$C$2:$C$993,Sumifs!$A$2:$A$325,'actual (2)'!$B$2:$B$993,Sumifs!$B$1:$M$1)</f>
        <v>0</v>
      </c>
      <c r="F82" s="67">
        <f>SUMIFS('actual (2)'!$L$2:$L$993,'actual (2)'!$C$2:$C$993,Sumifs!$A$2:$A$325,'actual (2)'!$B$2:$B$993,Sumifs!$B$1:$M$1)</f>
        <v>0</v>
      </c>
      <c r="G82" s="67">
        <f>SUMIFS('actual (2)'!$L$2:$L$993,'actual (2)'!$C$2:$C$993,Sumifs!$A$2:$A$325,'actual (2)'!$B$2:$B$993,Sumifs!$B$1:$M$1)</f>
        <v>247553</v>
      </c>
      <c r="H82" s="67">
        <f>SUMIFS('actual (2)'!$L$2:$L$993,'actual (2)'!$C$2:$C$993,Sumifs!$A$2:$A$325,'actual (2)'!$B$2:$B$993,Sumifs!$B$1:$M$1)</f>
        <v>0</v>
      </c>
      <c r="I82" s="67">
        <f>SUMIFS('actual (2)'!$L$2:$L$993,'actual (2)'!$C$2:$C$993,Sumifs!$A$2:$A$325,'actual (2)'!$B$2:$B$993,Sumifs!$B$1:$M$1)</f>
        <v>0</v>
      </c>
      <c r="J82" s="67">
        <f>SUMIFS('actual (2)'!$L$2:$L$993,'actual (2)'!$C$2:$C$993,Sumifs!$A$2:$A$325,'actual (2)'!$B$2:$B$993,Sumifs!$B$1:$M$1)</f>
        <v>0</v>
      </c>
      <c r="K82" s="67">
        <f>SUMIFS('actual (2)'!$L$2:$L$993,'actual (2)'!$C$2:$C$993,Sumifs!$A$2:$A$325,'actual (2)'!$B$2:$B$993,Sumifs!$B$1:$M$1)</f>
        <v>0</v>
      </c>
      <c r="L82" s="67">
        <f>SUMIFS('actual (2)'!$L$2:$L$993,'actual (2)'!$C$2:$C$993,Sumifs!$A$2:$A$325,'actual (2)'!$B$2:$B$993,Sumifs!$B$1:$M$1)</f>
        <v>0</v>
      </c>
      <c r="M82" s="67">
        <f>SUMIFS('actual (2)'!$L$2:$L$993,'actual (2)'!$C$2:$C$993,Sumifs!$A$2:$A$325,'actual (2)'!$B$2:$B$993,Sumifs!$B$1:$M$1)</f>
        <v>0</v>
      </c>
      <c r="N82" s="70">
        <f t="shared" si="1"/>
        <v>247553</v>
      </c>
    </row>
    <row r="83" spans="1:14" ht="18.5" x14ac:dyDescent="0.35">
      <c r="A83" s="69" t="s">
        <v>171</v>
      </c>
      <c r="B83" s="67">
        <f>SUMIFS('actual (2)'!$L$2:$L$993,'actual (2)'!$C$2:$C$993,Sumifs!$A$2:$A$325,'actual (2)'!$B$2:$B$993,Sumifs!$B$1:$M$1)</f>
        <v>0</v>
      </c>
      <c r="C83" s="67">
        <f>SUMIFS('actual (2)'!$L$2:$L$993,'actual (2)'!$C$2:$C$993,Sumifs!$A$2:$A$325,'actual (2)'!$B$2:$B$993,Sumifs!$B$1:$M$1)</f>
        <v>0</v>
      </c>
      <c r="D83" s="67">
        <f>SUMIFS('actual (2)'!$L$2:$L$993,'actual (2)'!$C$2:$C$993,Sumifs!$A$2:$A$325,'actual (2)'!$B$2:$B$993,Sumifs!$B$1:$M$1)</f>
        <v>0</v>
      </c>
      <c r="E83" s="67">
        <f>SUMIFS('actual (2)'!$L$2:$L$993,'actual (2)'!$C$2:$C$993,Sumifs!$A$2:$A$325,'actual (2)'!$B$2:$B$993,Sumifs!$B$1:$M$1)</f>
        <v>0</v>
      </c>
      <c r="F83" s="67">
        <f>SUMIFS('actual (2)'!$L$2:$L$993,'actual (2)'!$C$2:$C$993,Sumifs!$A$2:$A$325,'actual (2)'!$B$2:$B$993,Sumifs!$B$1:$M$1)</f>
        <v>0</v>
      </c>
      <c r="G83" s="67">
        <f>SUMIFS('actual (2)'!$L$2:$L$993,'actual (2)'!$C$2:$C$993,Sumifs!$A$2:$A$325,'actual (2)'!$B$2:$B$993,Sumifs!$B$1:$M$1)</f>
        <v>330502</v>
      </c>
      <c r="H83" s="67">
        <f>SUMIFS('actual (2)'!$L$2:$L$993,'actual (2)'!$C$2:$C$993,Sumifs!$A$2:$A$325,'actual (2)'!$B$2:$B$993,Sumifs!$B$1:$M$1)</f>
        <v>0</v>
      </c>
      <c r="I83" s="67">
        <f>SUMIFS('actual (2)'!$L$2:$L$993,'actual (2)'!$C$2:$C$993,Sumifs!$A$2:$A$325,'actual (2)'!$B$2:$B$993,Sumifs!$B$1:$M$1)</f>
        <v>0</v>
      </c>
      <c r="J83" s="67">
        <f>SUMIFS('actual (2)'!$L$2:$L$993,'actual (2)'!$C$2:$C$993,Sumifs!$A$2:$A$325,'actual (2)'!$B$2:$B$993,Sumifs!$B$1:$M$1)</f>
        <v>0</v>
      </c>
      <c r="K83" s="67">
        <f>SUMIFS('actual (2)'!$L$2:$L$993,'actual (2)'!$C$2:$C$993,Sumifs!$A$2:$A$325,'actual (2)'!$B$2:$B$993,Sumifs!$B$1:$M$1)</f>
        <v>0</v>
      </c>
      <c r="L83" s="67">
        <f>SUMIFS('actual (2)'!$L$2:$L$993,'actual (2)'!$C$2:$C$993,Sumifs!$A$2:$A$325,'actual (2)'!$B$2:$B$993,Sumifs!$B$1:$M$1)</f>
        <v>0</v>
      </c>
      <c r="M83" s="67">
        <f>SUMIFS('actual (2)'!$L$2:$L$993,'actual (2)'!$C$2:$C$993,Sumifs!$A$2:$A$325,'actual (2)'!$B$2:$B$993,Sumifs!$B$1:$M$1)</f>
        <v>0</v>
      </c>
      <c r="N83" s="70">
        <f t="shared" si="1"/>
        <v>330502</v>
      </c>
    </row>
    <row r="84" spans="1:14" ht="18.5" x14ac:dyDescent="0.35">
      <c r="A84" s="69" t="s">
        <v>172</v>
      </c>
      <c r="B84" s="67">
        <f>SUMIFS('actual (2)'!$L$2:$L$993,'actual (2)'!$C$2:$C$993,Sumifs!$A$2:$A$325,'actual (2)'!$B$2:$B$993,Sumifs!$B$1:$M$1)</f>
        <v>0</v>
      </c>
      <c r="C84" s="67">
        <f>SUMIFS('actual (2)'!$L$2:$L$993,'actual (2)'!$C$2:$C$993,Sumifs!$A$2:$A$325,'actual (2)'!$B$2:$B$993,Sumifs!$B$1:$M$1)</f>
        <v>0</v>
      </c>
      <c r="D84" s="67">
        <f>SUMIFS('actual (2)'!$L$2:$L$993,'actual (2)'!$C$2:$C$993,Sumifs!$A$2:$A$325,'actual (2)'!$B$2:$B$993,Sumifs!$B$1:$M$1)</f>
        <v>0</v>
      </c>
      <c r="E84" s="67">
        <f>SUMIFS('actual (2)'!$L$2:$L$993,'actual (2)'!$C$2:$C$993,Sumifs!$A$2:$A$325,'actual (2)'!$B$2:$B$993,Sumifs!$B$1:$M$1)</f>
        <v>0</v>
      </c>
      <c r="F84" s="67">
        <f>SUMIFS('actual (2)'!$L$2:$L$993,'actual (2)'!$C$2:$C$993,Sumifs!$A$2:$A$325,'actual (2)'!$B$2:$B$993,Sumifs!$B$1:$M$1)</f>
        <v>0</v>
      </c>
      <c r="G84" s="67">
        <f>SUMIFS('actual (2)'!$L$2:$L$993,'actual (2)'!$C$2:$C$993,Sumifs!$A$2:$A$325,'actual (2)'!$B$2:$B$993,Sumifs!$B$1:$M$1)</f>
        <v>204882</v>
      </c>
      <c r="H84" s="67">
        <f>SUMIFS('actual (2)'!$L$2:$L$993,'actual (2)'!$C$2:$C$993,Sumifs!$A$2:$A$325,'actual (2)'!$B$2:$B$993,Sumifs!$B$1:$M$1)</f>
        <v>0</v>
      </c>
      <c r="I84" s="67">
        <f>SUMIFS('actual (2)'!$L$2:$L$993,'actual (2)'!$C$2:$C$993,Sumifs!$A$2:$A$325,'actual (2)'!$B$2:$B$993,Sumifs!$B$1:$M$1)</f>
        <v>0</v>
      </c>
      <c r="J84" s="67">
        <f>SUMIFS('actual (2)'!$L$2:$L$993,'actual (2)'!$C$2:$C$993,Sumifs!$A$2:$A$325,'actual (2)'!$B$2:$B$993,Sumifs!$B$1:$M$1)</f>
        <v>0</v>
      </c>
      <c r="K84" s="67">
        <f>SUMIFS('actual (2)'!$L$2:$L$993,'actual (2)'!$C$2:$C$993,Sumifs!$A$2:$A$325,'actual (2)'!$B$2:$B$993,Sumifs!$B$1:$M$1)</f>
        <v>0</v>
      </c>
      <c r="L84" s="67">
        <f>SUMIFS('actual (2)'!$L$2:$L$993,'actual (2)'!$C$2:$C$993,Sumifs!$A$2:$A$325,'actual (2)'!$B$2:$B$993,Sumifs!$B$1:$M$1)</f>
        <v>0</v>
      </c>
      <c r="M84" s="67">
        <f>SUMIFS('actual (2)'!$L$2:$L$993,'actual (2)'!$C$2:$C$993,Sumifs!$A$2:$A$325,'actual (2)'!$B$2:$B$993,Sumifs!$B$1:$M$1)</f>
        <v>0</v>
      </c>
      <c r="N84" s="70">
        <f t="shared" si="1"/>
        <v>204882</v>
      </c>
    </row>
    <row r="85" spans="1:14" ht="18.5" x14ac:dyDescent="0.35">
      <c r="A85" s="69" t="s">
        <v>173</v>
      </c>
      <c r="B85" s="67">
        <f>SUMIFS('actual (2)'!$L$2:$L$993,'actual (2)'!$C$2:$C$993,Sumifs!$A$2:$A$325,'actual (2)'!$B$2:$B$993,Sumifs!$B$1:$M$1)</f>
        <v>0</v>
      </c>
      <c r="C85" s="67">
        <f>SUMIFS('actual (2)'!$L$2:$L$993,'actual (2)'!$C$2:$C$993,Sumifs!$A$2:$A$325,'actual (2)'!$B$2:$B$993,Sumifs!$B$1:$M$1)</f>
        <v>0</v>
      </c>
      <c r="D85" s="67">
        <f>SUMIFS('actual (2)'!$L$2:$L$993,'actual (2)'!$C$2:$C$993,Sumifs!$A$2:$A$325,'actual (2)'!$B$2:$B$993,Sumifs!$B$1:$M$1)</f>
        <v>0</v>
      </c>
      <c r="E85" s="67">
        <f>SUMIFS('actual (2)'!$L$2:$L$993,'actual (2)'!$C$2:$C$993,Sumifs!$A$2:$A$325,'actual (2)'!$B$2:$B$993,Sumifs!$B$1:$M$1)</f>
        <v>0</v>
      </c>
      <c r="F85" s="67">
        <f>SUMIFS('actual (2)'!$L$2:$L$993,'actual (2)'!$C$2:$C$993,Sumifs!$A$2:$A$325,'actual (2)'!$B$2:$B$993,Sumifs!$B$1:$M$1)</f>
        <v>0</v>
      </c>
      <c r="G85" s="67">
        <f>SUMIFS('actual (2)'!$L$2:$L$993,'actual (2)'!$C$2:$C$993,Sumifs!$A$2:$A$325,'actual (2)'!$B$2:$B$993,Sumifs!$B$1:$M$1)</f>
        <v>313560</v>
      </c>
      <c r="H85" s="67">
        <f>SUMIFS('actual (2)'!$L$2:$L$993,'actual (2)'!$C$2:$C$993,Sumifs!$A$2:$A$325,'actual (2)'!$B$2:$B$993,Sumifs!$B$1:$M$1)</f>
        <v>0</v>
      </c>
      <c r="I85" s="67">
        <f>SUMIFS('actual (2)'!$L$2:$L$993,'actual (2)'!$C$2:$C$993,Sumifs!$A$2:$A$325,'actual (2)'!$B$2:$B$993,Sumifs!$B$1:$M$1)</f>
        <v>0</v>
      </c>
      <c r="J85" s="67">
        <f>SUMIFS('actual (2)'!$L$2:$L$993,'actual (2)'!$C$2:$C$993,Sumifs!$A$2:$A$325,'actual (2)'!$B$2:$B$993,Sumifs!$B$1:$M$1)</f>
        <v>0</v>
      </c>
      <c r="K85" s="67">
        <f>SUMIFS('actual (2)'!$L$2:$L$993,'actual (2)'!$C$2:$C$993,Sumifs!$A$2:$A$325,'actual (2)'!$B$2:$B$993,Sumifs!$B$1:$M$1)</f>
        <v>0</v>
      </c>
      <c r="L85" s="67">
        <f>SUMIFS('actual (2)'!$L$2:$L$993,'actual (2)'!$C$2:$C$993,Sumifs!$A$2:$A$325,'actual (2)'!$B$2:$B$993,Sumifs!$B$1:$M$1)</f>
        <v>0</v>
      </c>
      <c r="M85" s="67">
        <f>SUMIFS('actual (2)'!$L$2:$L$993,'actual (2)'!$C$2:$C$993,Sumifs!$A$2:$A$325,'actual (2)'!$B$2:$B$993,Sumifs!$B$1:$M$1)</f>
        <v>0</v>
      </c>
      <c r="N85" s="70">
        <f t="shared" si="1"/>
        <v>313560</v>
      </c>
    </row>
    <row r="86" spans="1:14" ht="18.5" x14ac:dyDescent="0.35">
      <c r="A86" s="69" t="s">
        <v>174</v>
      </c>
      <c r="B86" s="67">
        <f>SUMIFS('actual (2)'!$L$2:$L$993,'actual (2)'!$C$2:$C$993,Sumifs!$A$2:$A$325,'actual (2)'!$B$2:$B$993,Sumifs!$B$1:$M$1)</f>
        <v>0</v>
      </c>
      <c r="C86" s="67">
        <f>SUMIFS('actual (2)'!$L$2:$L$993,'actual (2)'!$C$2:$C$993,Sumifs!$A$2:$A$325,'actual (2)'!$B$2:$B$993,Sumifs!$B$1:$M$1)</f>
        <v>0</v>
      </c>
      <c r="D86" s="67">
        <f>SUMIFS('actual (2)'!$L$2:$L$993,'actual (2)'!$C$2:$C$993,Sumifs!$A$2:$A$325,'actual (2)'!$B$2:$B$993,Sumifs!$B$1:$M$1)</f>
        <v>0</v>
      </c>
      <c r="E86" s="67">
        <f>SUMIFS('actual (2)'!$L$2:$L$993,'actual (2)'!$C$2:$C$993,Sumifs!$A$2:$A$325,'actual (2)'!$B$2:$B$993,Sumifs!$B$1:$M$1)</f>
        <v>0</v>
      </c>
      <c r="F86" s="67">
        <f>SUMIFS('actual (2)'!$L$2:$L$993,'actual (2)'!$C$2:$C$993,Sumifs!$A$2:$A$325,'actual (2)'!$B$2:$B$993,Sumifs!$B$1:$M$1)</f>
        <v>0</v>
      </c>
      <c r="G86" s="67">
        <f>SUMIFS('actual (2)'!$L$2:$L$993,'actual (2)'!$C$2:$C$993,Sumifs!$A$2:$A$325,'actual (2)'!$B$2:$B$993,Sumifs!$B$1:$M$1)</f>
        <v>233996</v>
      </c>
      <c r="H86" s="67">
        <f>SUMIFS('actual (2)'!$L$2:$L$993,'actual (2)'!$C$2:$C$993,Sumifs!$A$2:$A$325,'actual (2)'!$B$2:$B$993,Sumifs!$B$1:$M$1)</f>
        <v>0</v>
      </c>
      <c r="I86" s="67">
        <f>SUMIFS('actual (2)'!$L$2:$L$993,'actual (2)'!$C$2:$C$993,Sumifs!$A$2:$A$325,'actual (2)'!$B$2:$B$993,Sumifs!$B$1:$M$1)</f>
        <v>0</v>
      </c>
      <c r="J86" s="67">
        <f>SUMIFS('actual (2)'!$L$2:$L$993,'actual (2)'!$C$2:$C$993,Sumifs!$A$2:$A$325,'actual (2)'!$B$2:$B$993,Sumifs!$B$1:$M$1)</f>
        <v>0</v>
      </c>
      <c r="K86" s="67">
        <f>SUMIFS('actual (2)'!$L$2:$L$993,'actual (2)'!$C$2:$C$993,Sumifs!$A$2:$A$325,'actual (2)'!$B$2:$B$993,Sumifs!$B$1:$M$1)</f>
        <v>0</v>
      </c>
      <c r="L86" s="67">
        <f>SUMIFS('actual (2)'!$L$2:$L$993,'actual (2)'!$C$2:$C$993,Sumifs!$A$2:$A$325,'actual (2)'!$B$2:$B$993,Sumifs!$B$1:$M$1)</f>
        <v>0</v>
      </c>
      <c r="M86" s="67">
        <f>SUMIFS('actual (2)'!$L$2:$L$993,'actual (2)'!$C$2:$C$993,Sumifs!$A$2:$A$325,'actual (2)'!$B$2:$B$993,Sumifs!$B$1:$M$1)</f>
        <v>0</v>
      </c>
      <c r="N86" s="70">
        <f t="shared" si="1"/>
        <v>233996</v>
      </c>
    </row>
    <row r="87" spans="1:14" ht="18.5" x14ac:dyDescent="0.35">
      <c r="A87" s="69" t="s">
        <v>175</v>
      </c>
      <c r="B87" s="67">
        <f>SUMIFS('actual (2)'!$L$2:$L$993,'actual (2)'!$C$2:$C$993,Sumifs!$A$2:$A$325,'actual (2)'!$B$2:$B$993,Sumifs!$B$1:$M$1)</f>
        <v>0</v>
      </c>
      <c r="C87" s="67">
        <f>SUMIFS('actual (2)'!$L$2:$L$993,'actual (2)'!$C$2:$C$993,Sumifs!$A$2:$A$325,'actual (2)'!$B$2:$B$993,Sumifs!$B$1:$M$1)</f>
        <v>0</v>
      </c>
      <c r="D87" s="67">
        <f>SUMIFS('actual (2)'!$L$2:$L$993,'actual (2)'!$C$2:$C$993,Sumifs!$A$2:$A$325,'actual (2)'!$B$2:$B$993,Sumifs!$B$1:$M$1)</f>
        <v>0</v>
      </c>
      <c r="E87" s="67">
        <f>SUMIFS('actual (2)'!$L$2:$L$993,'actual (2)'!$C$2:$C$993,Sumifs!$A$2:$A$325,'actual (2)'!$B$2:$B$993,Sumifs!$B$1:$M$1)</f>
        <v>0</v>
      </c>
      <c r="F87" s="67">
        <f>SUMIFS('actual (2)'!$L$2:$L$993,'actual (2)'!$C$2:$C$993,Sumifs!$A$2:$A$325,'actual (2)'!$B$2:$B$993,Sumifs!$B$1:$M$1)</f>
        <v>0</v>
      </c>
      <c r="G87" s="67">
        <f>SUMIFS('actual (2)'!$L$2:$L$993,'actual (2)'!$C$2:$C$993,Sumifs!$A$2:$A$325,'actual (2)'!$B$2:$B$993,Sumifs!$B$1:$M$1)</f>
        <v>222410</v>
      </c>
      <c r="H87" s="67">
        <f>SUMIFS('actual (2)'!$L$2:$L$993,'actual (2)'!$C$2:$C$993,Sumifs!$A$2:$A$325,'actual (2)'!$B$2:$B$993,Sumifs!$B$1:$M$1)</f>
        <v>0</v>
      </c>
      <c r="I87" s="67">
        <f>SUMIFS('actual (2)'!$L$2:$L$993,'actual (2)'!$C$2:$C$993,Sumifs!$A$2:$A$325,'actual (2)'!$B$2:$B$993,Sumifs!$B$1:$M$1)</f>
        <v>0</v>
      </c>
      <c r="J87" s="67">
        <f>SUMIFS('actual (2)'!$L$2:$L$993,'actual (2)'!$C$2:$C$993,Sumifs!$A$2:$A$325,'actual (2)'!$B$2:$B$993,Sumifs!$B$1:$M$1)</f>
        <v>0</v>
      </c>
      <c r="K87" s="67">
        <f>SUMIFS('actual (2)'!$L$2:$L$993,'actual (2)'!$C$2:$C$993,Sumifs!$A$2:$A$325,'actual (2)'!$B$2:$B$993,Sumifs!$B$1:$M$1)</f>
        <v>0</v>
      </c>
      <c r="L87" s="67">
        <f>SUMIFS('actual (2)'!$L$2:$L$993,'actual (2)'!$C$2:$C$993,Sumifs!$A$2:$A$325,'actual (2)'!$B$2:$B$993,Sumifs!$B$1:$M$1)</f>
        <v>0</v>
      </c>
      <c r="M87" s="67">
        <f>SUMIFS('actual (2)'!$L$2:$L$993,'actual (2)'!$C$2:$C$993,Sumifs!$A$2:$A$325,'actual (2)'!$B$2:$B$993,Sumifs!$B$1:$M$1)</f>
        <v>0</v>
      </c>
      <c r="N87" s="70">
        <f t="shared" si="1"/>
        <v>222410</v>
      </c>
    </row>
    <row r="88" spans="1:14" ht="18.5" x14ac:dyDescent="0.35">
      <c r="A88" s="69" t="s">
        <v>176</v>
      </c>
      <c r="B88" s="67">
        <f>SUMIFS('actual (2)'!$L$2:$L$993,'actual (2)'!$C$2:$C$993,Sumifs!$A$2:$A$325,'actual (2)'!$B$2:$B$993,Sumifs!$B$1:$M$1)</f>
        <v>0</v>
      </c>
      <c r="C88" s="67">
        <f>SUMIFS('actual (2)'!$L$2:$L$993,'actual (2)'!$C$2:$C$993,Sumifs!$A$2:$A$325,'actual (2)'!$B$2:$B$993,Sumifs!$B$1:$M$1)</f>
        <v>0</v>
      </c>
      <c r="D88" s="67">
        <f>SUMIFS('actual (2)'!$L$2:$L$993,'actual (2)'!$C$2:$C$993,Sumifs!$A$2:$A$325,'actual (2)'!$B$2:$B$993,Sumifs!$B$1:$M$1)</f>
        <v>0</v>
      </c>
      <c r="E88" s="67">
        <f>SUMIFS('actual (2)'!$L$2:$L$993,'actual (2)'!$C$2:$C$993,Sumifs!$A$2:$A$325,'actual (2)'!$B$2:$B$993,Sumifs!$B$1:$M$1)</f>
        <v>0</v>
      </c>
      <c r="F88" s="67">
        <f>SUMIFS('actual (2)'!$L$2:$L$993,'actual (2)'!$C$2:$C$993,Sumifs!$A$2:$A$325,'actual (2)'!$B$2:$B$993,Sumifs!$B$1:$M$1)</f>
        <v>0</v>
      </c>
      <c r="G88" s="67">
        <f>SUMIFS('actual (2)'!$L$2:$L$993,'actual (2)'!$C$2:$C$993,Sumifs!$A$2:$A$325,'actual (2)'!$B$2:$B$993,Sumifs!$B$1:$M$1)</f>
        <v>295928</v>
      </c>
      <c r="H88" s="67">
        <f>SUMIFS('actual (2)'!$L$2:$L$993,'actual (2)'!$C$2:$C$993,Sumifs!$A$2:$A$325,'actual (2)'!$B$2:$B$993,Sumifs!$B$1:$M$1)</f>
        <v>0</v>
      </c>
      <c r="I88" s="67">
        <f>SUMIFS('actual (2)'!$L$2:$L$993,'actual (2)'!$C$2:$C$993,Sumifs!$A$2:$A$325,'actual (2)'!$B$2:$B$993,Sumifs!$B$1:$M$1)</f>
        <v>0</v>
      </c>
      <c r="J88" s="67">
        <f>SUMIFS('actual (2)'!$L$2:$L$993,'actual (2)'!$C$2:$C$993,Sumifs!$A$2:$A$325,'actual (2)'!$B$2:$B$993,Sumifs!$B$1:$M$1)</f>
        <v>0</v>
      </c>
      <c r="K88" s="67">
        <f>SUMIFS('actual (2)'!$L$2:$L$993,'actual (2)'!$C$2:$C$993,Sumifs!$A$2:$A$325,'actual (2)'!$B$2:$B$993,Sumifs!$B$1:$M$1)</f>
        <v>0</v>
      </c>
      <c r="L88" s="67">
        <f>SUMIFS('actual (2)'!$L$2:$L$993,'actual (2)'!$C$2:$C$993,Sumifs!$A$2:$A$325,'actual (2)'!$B$2:$B$993,Sumifs!$B$1:$M$1)</f>
        <v>0</v>
      </c>
      <c r="M88" s="67">
        <f>SUMIFS('actual (2)'!$L$2:$L$993,'actual (2)'!$C$2:$C$993,Sumifs!$A$2:$A$325,'actual (2)'!$B$2:$B$993,Sumifs!$B$1:$M$1)</f>
        <v>0</v>
      </c>
      <c r="N88" s="70">
        <f t="shared" si="1"/>
        <v>295928</v>
      </c>
    </row>
    <row r="89" spans="1:14" ht="18.5" x14ac:dyDescent="0.35">
      <c r="A89" s="69" t="s">
        <v>177</v>
      </c>
      <c r="B89" s="67">
        <f>SUMIFS('actual (2)'!$L$2:$L$993,'actual (2)'!$C$2:$C$993,Sumifs!$A$2:$A$325,'actual (2)'!$B$2:$B$993,Sumifs!$B$1:$M$1)</f>
        <v>0</v>
      </c>
      <c r="C89" s="67">
        <f>SUMIFS('actual (2)'!$L$2:$L$993,'actual (2)'!$C$2:$C$993,Sumifs!$A$2:$A$325,'actual (2)'!$B$2:$B$993,Sumifs!$B$1:$M$1)</f>
        <v>0</v>
      </c>
      <c r="D89" s="67">
        <f>SUMIFS('actual (2)'!$L$2:$L$993,'actual (2)'!$C$2:$C$993,Sumifs!$A$2:$A$325,'actual (2)'!$B$2:$B$993,Sumifs!$B$1:$M$1)</f>
        <v>0</v>
      </c>
      <c r="E89" s="67">
        <f>SUMIFS('actual (2)'!$L$2:$L$993,'actual (2)'!$C$2:$C$993,Sumifs!$A$2:$A$325,'actual (2)'!$B$2:$B$993,Sumifs!$B$1:$M$1)</f>
        <v>0</v>
      </c>
      <c r="F89" s="67">
        <f>SUMIFS('actual (2)'!$L$2:$L$993,'actual (2)'!$C$2:$C$993,Sumifs!$A$2:$A$325,'actual (2)'!$B$2:$B$993,Sumifs!$B$1:$M$1)</f>
        <v>0</v>
      </c>
      <c r="G89" s="67">
        <f>SUMIFS('actual (2)'!$L$2:$L$993,'actual (2)'!$C$2:$C$993,Sumifs!$A$2:$A$325,'actual (2)'!$B$2:$B$993,Sumifs!$B$1:$M$1)</f>
        <v>62349</v>
      </c>
      <c r="H89" s="67">
        <f>SUMIFS('actual (2)'!$L$2:$L$993,'actual (2)'!$C$2:$C$993,Sumifs!$A$2:$A$325,'actual (2)'!$B$2:$B$993,Sumifs!$B$1:$M$1)</f>
        <v>0</v>
      </c>
      <c r="I89" s="67">
        <f>SUMIFS('actual (2)'!$L$2:$L$993,'actual (2)'!$C$2:$C$993,Sumifs!$A$2:$A$325,'actual (2)'!$B$2:$B$993,Sumifs!$B$1:$M$1)</f>
        <v>0</v>
      </c>
      <c r="J89" s="67">
        <f>SUMIFS('actual (2)'!$L$2:$L$993,'actual (2)'!$C$2:$C$993,Sumifs!$A$2:$A$325,'actual (2)'!$B$2:$B$993,Sumifs!$B$1:$M$1)</f>
        <v>0</v>
      </c>
      <c r="K89" s="67">
        <f>SUMIFS('actual (2)'!$L$2:$L$993,'actual (2)'!$C$2:$C$993,Sumifs!$A$2:$A$325,'actual (2)'!$B$2:$B$993,Sumifs!$B$1:$M$1)</f>
        <v>0</v>
      </c>
      <c r="L89" s="67">
        <f>SUMIFS('actual (2)'!$L$2:$L$993,'actual (2)'!$C$2:$C$993,Sumifs!$A$2:$A$325,'actual (2)'!$B$2:$B$993,Sumifs!$B$1:$M$1)</f>
        <v>0</v>
      </c>
      <c r="M89" s="67">
        <f>SUMIFS('actual (2)'!$L$2:$L$993,'actual (2)'!$C$2:$C$993,Sumifs!$A$2:$A$325,'actual (2)'!$B$2:$B$993,Sumifs!$B$1:$M$1)</f>
        <v>0</v>
      </c>
      <c r="N89" s="70">
        <f t="shared" si="1"/>
        <v>62349</v>
      </c>
    </row>
    <row r="90" spans="1:14" ht="18.5" x14ac:dyDescent="0.35">
      <c r="A90" s="69" t="s">
        <v>179</v>
      </c>
      <c r="B90" s="67">
        <f>SUMIFS('actual (2)'!$L$2:$L$993,'actual (2)'!$C$2:$C$993,Sumifs!$A$2:$A$325,'actual (2)'!$B$2:$B$993,Sumifs!$B$1:$M$1)</f>
        <v>0</v>
      </c>
      <c r="C90" s="67">
        <f>SUMIFS('actual (2)'!$L$2:$L$993,'actual (2)'!$C$2:$C$993,Sumifs!$A$2:$A$325,'actual (2)'!$B$2:$B$993,Sumifs!$B$1:$M$1)</f>
        <v>0</v>
      </c>
      <c r="D90" s="67">
        <f>SUMIFS('actual (2)'!$L$2:$L$993,'actual (2)'!$C$2:$C$993,Sumifs!$A$2:$A$325,'actual (2)'!$B$2:$B$993,Sumifs!$B$1:$M$1)</f>
        <v>0</v>
      </c>
      <c r="E90" s="67">
        <f>SUMIFS('actual (2)'!$L$2:$L$993,'actual (2)'!$C$2:$C$993,Sumifs!$A$2:$A$325,'actual (2)'!$B$2:$B$993,Sumifs!$B$1:$M$1)</f>
        <v>0</v>
      </c>
      <c r="F90" s="67">
        <f>SUMIFS('actual (2)'!$L$2:$L$993,'actual (2)'!$C$2:$C$993,Sumifs!$A$2:$A$325,'actual (2)'!$B$2:$B$993,Sumifs!$B$1:$M$1)</f>
        <v>0</v>
      </c>
      <c r="G90" s="67">
        <f>SUMIFS('actual (2)'!$L$2:$L$993,'actual (2)'!$C$2:$C$993,Sumifs!$A$2:$A$325,'actual (2)'!$B$2:$B$993,Sumifs!$B$1:$M$1)</f>
        <v>47386</v>
      </c>
      <c r="H90" s="67">
        <f>SUMIFS('actual (2)'!$L$2:$L$993,'actual (2)'!$C$2:$C$993,Sumifs!$A$2:$A$325,'actual (2)'!$B$2:$B$993,Sumifs!$B$1:$M$1)</f>
        <v>0</v>
      </c>
      <c r="I90" s="67">
        <f>SUMIFS('actual (2)'!$L$2:$L$993,'actual (2)'!$C$2:$C$993,Sumifs!$A$2:$A$325,'actual (2)'!$B$2:$B$993,Sumifs!$B$1:$M$1)</f>
        <v>0</v>
      </c>
      <c r="J90" s="67">
        <f>SUMIFS('actual (2)'!$L$2:$L$993,'actual (2)'!$C$2:$C$993,Sumifs!$A$2:$A$325,'actual (2)'!$B$2:$B$993,Sumifs!$B$1:$M$1)</f>
        <v>0</v>
      </c>
      <c r="K90" s="67">
        <f>SUMIFS('actual (2)'!$L$2:$L$993,'actual (2)'!$C$2:$C$993,Sumifs!$A$2:$A$325,'actual (2)'!$B$2:$B$993,Sumifs!$B$1:$M$1)</f>
        <v>0</v>
      </c>
      <c r="L90" s="67">
        <f>SUMIFS('actual (2)'!$L$2:$L$993,'actual (2)'!$C$2:$C$993,Sumifs!$A$2:$A$325,'actual (2)'!$B$2:$B$993,Sumifs!$B$1:$M$1)</f>
        <v>0</v>
      </c>
      <c r="M90" s="67">
        <f>SUMIFS('actual (2)'!$L$2:$L$993,'actual (2)'!$C$2:$C$993,Sumifs!$A$2:$A$325,'actual (2)'!$B$2:$B$993,Sumifs!$B$1:$M$1)</f>
        <v>0</v>
      </c>
      <c r="N90" s="70">
        <f t="shared" si="1"/>
        <v>47386</v>
      </c>
    </row>
    <row r="91" spans="1:14" ht="18.5" x14ac:dyDescent="0.35">
      <c r="A91" s="69" t="s">
        <v>180</v>
      </c>
      <c r="B91" s="67">
        <f>SUMIFS('actual (2)'!$L$2:$L$993,'actual (2)'!$C$2:$C$993,Sumifs!$A$2:$A$325,'actual (2)'!$B$2:$B$993,Sumifs!$B$1:$M$1)</f>
        <v>0</v>
      </c>
      <c r="C91" s="67">
        <f>SUMIFS('actual (2)'!$L$2:$L$993,'actual (2)'!$C$2:$C$993,Sumifs!$A$2:$A$325,'actual (2)'!$B$2:$B$993,Sumifs!$B$1:$M$1)</f>
        <v>0</v>
      </c>
      <c r="D91" s="67">
        <f>SUMIFS('actual (2)'!$L$2:$L$993,'actual (2)'!$C$2:$C$993,Sumifs!$A$2:$A$325,'actual (2)'!$B$2:$B$993,Sumifs!$B$1:$M$1)</f>
        <v>0</v>
      </c>
      <c r="E91" s="67">
        <f>SUMIFS('actual (2)'!$L$2:$L$993,'actual (2)'!$C$2:$C$993,Sumifs!$A$2:$A$325,'actual (2)'!$B$2:$B$993,Sumifs!$B$1:$M$1)</f>
        <v>0</v>
      </c>
      <c r="F91" s="67">
        <f>SUMIFS('actual (2)'!$L$2:$L$993,'actual (2)'!$C$2:$C$993,Sumifs!$A$2:$A$325,'actual (2)'!$B$2:$B$993,Sumifs!$B$1:$M$1)</f>
        <v>0</v>
      </c>
      <c r="G91" s="67">
        <f>SUMIFS('actual (2)'!$L$2:$L$993,'actual (2)'!$C$2:$C$993,Sumifs!$A$2:$A$325,'actual (2)'!$B$2:$B$993,Sumifs!$B$1:$M$1)</f>
        <v>0</v>
      </c>
      <c r="H91" s="67">
        <f>SUMIFS('actual (2)'!$L$2:$L$993,'actual (2)'!$C$2:$C$993,Sumifs!$A$2:$A$325,'actual (2)'!$B$2:$B$993,Sumifs!$B$1:$M$1)</f>
        <v>50130</v>
      </c>
      <c r="I91" s="67">
        <f>SUMIFS('actual (2)'!$L$2:$L$993,'actual (2)'!$C$2:$C$993,Sumifs!$A$2:$A$325,'actual (2)'!$B$2:$B$993,Sumifs!$B$1:$M$1)</f>
        <v>0</v>
      </c>
      <c r="J91" s="67">
        <f>SUMIFS('actual (2)'!$L$2:$L$993,'actual (2)'!$C$2:$C$993,Sumifs!$A$2:$A$325,'actual (2)'!$B$2:$B$993,Sumifs!$B$1:$M$1)</f>
        <v>0</v>
      </c>
      <c r="K91" s="67">
        <f>SUMIFS('actual (2)'!$L$2:$L$993,'actual (2)'!$C$2:$C$993,Sumifs!$A$2:$A$325,'actual (2)'!$B$2:$B$993,Sumifs!$B$1:$M$1)</f>
        <v>0</v>
      </c>
      <c r="L91" s="67">
        <f>SUMIFS('actual (2)'!$L$2:$L$993,'actual (2)'!$C$2:$C$993,Sumifs!$A$2:$A$325,'actual (2)'!$B$2:$B$993,Sumifs!$B$1:$M$1)</f>
        <v>0</v>
      </c>
      <c r="M91" s="67">
        <f>SUMIFS('actual (2)'!$L$2:$L$993,'actual (2)'!$C$2:$C$993,Sumifs!$A$2:$A$325,'actual (2)'!$B$2:$B$993,Sumifs!$B$1:$M$1)</f>
        <v>0</v>
      </c>
      <c r="N91" s="70">
        <f t="shared" si="1"/>
        <v>50130</v>
      </c>
    </row>
    <row r="92" spans="1:14" ht="18.5" x14ac:dyDescent="0.35">
      <c r="A92" s="69" t="s">
        <v>181</v>
      </c>
      <c r="B92" s="67">
        <f>SUMIFS('actual (2)'!$L$2:$L$993,'actual (2)'!$C$2:$C$993,Sumifs!$A$2:$A$325,'actual (2)'!$B$2:$B$993,Sumifs!$B$1:$M$1)</f>
        <v>0</v>
      </c>
      <c r="C92" s="67">
        <f>SUMIFS('actual (2)'!$L$2:$L$993,'actual (2)'!$C$2:$C$993,Sumifs!$A$2:$A$325,'actual (2)'!$B$2:$B$993,Sumifs!$B$1:$M$1)</f>
        <v>0</v>
      </c>
      <c r="D92" s="67">
        <f>SUMIFS('actual (2)'!$L$2:$L$993,'actual (2)'!$C$2:$C$993,Sumifs!$A$2:$A$325,'actual (2)'!$B$2:$B$993,Sumifs!$B$1:$M$1)</f>
        <v>0</v>
      </c>
      <c r="E92" s="67">
        <f>SUMIFS('actual (2)'!$L$2:$L$993,'actual (2)'!$C$2:$C$993,Sumifs!$A$2:$A$325,'actual (2)'!$B$2:$B$993,Sumifs!$B$1:$M$1)</f>
        <v>0</v>
      </c>
      <c r="F92" s="67">
        <f>SUMIFS('actual (2)'!$L$2:$L$993,'actual (2)'!$C$2:$C$993,Sumifs!$A$2:$A$325,'actual (2)'!$B$2:$B$993,Sumifs!$B$1:$M$1)</f>
        <v>0</v>
      </c>
      <c r="G92" s="67">
        <f>SUMIFS('actual (2)'!$L$2:$L$993,'actual (2)'!$C$2:$C$993,Sumifs!$A$2:$A$325,'actual (2)'!$B$2:$B$993,Sumifs!$B$1:$M$1)</f>
        <v>0</v>
      </c>
      <c r="H92" s="67">
        <f>SUMIFS('actual (2)'!$L$2:$L$993,'actual (2)'!$C$2:$C$993,Sumifs!$A$2:$A$325,'actual (2)'!$B$2:$B$993,Sumifs!$B$1:$M$1)</f>
        <v>57948</v>
      </c>
      <c r="I92" s="67">
        <f>SUMIFS('actual (2)'!$L$2:$L$993,'actual (2)'!$C$2:$C$993,Sumifs!$A$2:$A$325,'actual (2)'!$B$2:$B$993,Sumifs!$B$1:$M$1)</f>
        <v>0</v>
      </c>
      <c r="J92" s="67">
        <f>SUMIFS('actual (2)'!$L$2:$L$993,'actual (2)'!$C$2:$C$993,Sumifs!$A$2:$A$325,'actual (2)'!$B$2:$B$993,Sumifs!$B$1:$M$1)</f>
        <v>0</v>
      </c>
      <c r="K92" s="67">
        <f>SUMIFS('actual (2)'!$L$2:$L$993,'actual (2)'!$C$2:$C$993,Sumifs!$A$2:$A$325,'actual (2)'!$B$2:$B$993,Sumifs!$B$1:$M$1)</f>
        <v>0</v>
      </c>
      <c r="L92" s="67">
        <f>SUMIFS('actual (2)'!$L$2:$L$993,'actual (2)'!$C$2:$C$993,Sumifs!$A$2:$A$325,'actual (2)'!$B$2:$B$993,Sumifs!$B$1:$M$1)</f>
        <v>0</v>
      </c>
      <c r="M92" s="67">
        <f>SUMIFS('actual (2)'!$L$2:$L$993,'actual (2)'!$C$2:$C$993,Sumifs!$A$2:$A$325,'actual (2)'!$B$2:$B$993,Sumifs!$B$1:$M$1)</f>
        <v>0</v>
      </c>
      <c r="N92" s="70">
        <f t="shared" si="1"/>
        <v>57948</v>
      </c>
    </row>
    <row r="93" spans="1:14" ht="18.5" x14ac:dyDescent="0.35">
      <c r="A93" s="69" t="s">
        <v>182</v>
      </c>
      <c r="B93" s="67">
        <f>SUMIFS('actual (2)'!$L$2:$L$993,'actual (2)'!$C$2:$C$993,Sumifs!$A$2:$A$325,'actual (2)'!$B$2:$B$993,Sumifs!$B$1:$M$1)</f>
        <v>0</v>
      </c>
      <c r="C93" s="67">
        <f>SUMIFS('actual (2)'!$L$2:$L$993,'actual (2)'!$C$2:$C$993,Sumifs!$A$2:$A$325,'actual (2)'!$B$2:$B$993,Sumifs!$B$1:$M$1)</f>
        <v>0</v>
      </c>
      <c r="D93" s="67">
        <f>SUMIFS('actual (2)'!$L$2:$L$993,'actual (2)'!$C$2:$C$993,Sumifs!$A$2:$A$325,'actual (2)'!$B$2:$B$993,Sumifs!$B$1:$M$1)</f>
        <v>0</v>
      </c>
      <c r="E93" s="67">
        <f>SUMIFS('actual (2)'!$L$2:$L$993,'actual (2)'!$C$2:$C$993,Sumifs!$A$2:$A$325,'actual (2)'!$B$2:$B$993,Sumifs!$B$1:$M$1)</f>
        <v>0</v>
      </c>
      <c r="F93" s="67">
        <f>SUMIFS('actual (2)'!$L$2:$L$993,'actual (2)'!$C$2:$C$993,Sumifs!$A$2:$A$325,'actual (2)'!$B$2:$B$993,Sumifs!$B$1:$M$1)</f>
        <v>0</v>
      </c>
      <c r="G93" s="67">
        <f>SUMIFS('actual (2)'!$L$2:$L$993,'actual (2)'!$C$2:$C$993,Sumifs!$A$2:$A$325,'actual (2)'!$B$2:$B$993,Sumifs!$B$1:$M$1)</f>
        <v>0</v>
      </c>
      <c r="H93" s="67">
        <f>SUMIFS('actual (2)'!$L$2:$L$993,'actual (2)'!$C$2:$C$993,Sumifs!$A$2:$A$325,'actual (2)'!$B$2:$B$993,Sumifs!$B$1:$M$1)</f>
        <v>47911</v>
      </c>
      <c r="I93" s="67">
        <f>SUMIFS('actual (2)'!$L$2:$L$993,'actual (2)'!$C$2:$C$993,Sumifs!$A$2:$A$325,'actual (2)'!$B$2:$B$993,Sumifs!$B$1:$M$1)</f>
        <v>0</v>
      </c>
      <c r="J93" s="67">
        <f>SUMIFS('actual (2)'!$L$2:$L$993,'actual (2)'!$C$2:$C$993,Sumifs!$A$2:$A$325,'actual (2)'!$B$2:$B$993,Sumifs!$B$1:$M$1)</f>
        <v>0</v>
      </c>
      <c r="K93" s="67">
        <f>SUMIFS('actual (2)'!$L$2:$L$993,'actual (2)'!$C$2:$C$993,Sumifs!$A$2:$A$325,'actual (2)'!$B$2:$B$993,Sumifs!$B$1:$M$1)</f>
        <v>0</v>
      </c>
      <c r="L93" s="67">
        <f>SUMIFS('actual (2)'!$L$2:$L$993,'actual (2)'!$C$2:$C$993,Sumifs!$A$2:$A$325,'actual (2)'!$B$2:$B$993,Sumifs!$B$1:$M$1)</f>
        <v>0</v>
      </c>
      <c r="M93" s="67">
        <f>SUMIFS('actual (2)'!$L$2:$L$993,'actual (2)'!$C$2:$C$993,Sumifs!$A$2:$A$325,'actual (2)'!$B$2:$B$993,Sumifs!$B$1:$M$1)</f>
        <v>0</v>
      </c>
      <c r="N93" s="70">
        <f t="shared" si="1"/>
        <v>47911</v>
      </c>
    </row>
    <row r="94" spans="1:14" ht="18.5" x14ac:dyDescent="0.35">
      <c r="A94" s="69" t="s">
        <v>183</v>
      </c>
      <c r="B94" s="67">
        <f>SUMIFS('actual (2)'!$L$2:$L$993,'actual (2)'!$C$2:$C$993,Sumifs!$A$2:$A$325,'actual (2)'!$B$2:$B$993,Sumifs!$B$1:$M$1)</f>
        <v>0</v>
      </c>
      <c r="C94" s="67">
        <f>SUMIFS('actual (2)'!$L$2:$L$993,'actual (2)'!$C$2:$C$993,Sumifs!$A$2:$A$325,'actual (2)'!$B$2:$B$993,Sumifs!$B$1:$M$1)</f>
        <v>0</v>
      </c>
      <c r="D94" s="67">
        <f>SUMIFS('actual (2)'!$L$2:$L$993,'actual (2)'!$C$2:$C$993,Sumifs!$A$2:$A$325,'actual (2)'!$B$2:$B$993,Sumifs!$B$1:$M$1)</f>
        <v>0</v>
      </c>
      <c r="E94" s="67">
        <f>SUMIFS('actual (2)'!$L$2:$L$993,'actual (2)'!$C$2:$C$993,Sumifs!$A$2:$A$325,'actual (2)'!$B$2:$B$993,Sumifs!$B$1:$M$1)</f>
        <v>0</v>
      </c>
      <c r="F94" s="67">
        <f>SUMIFS('actual (2)'!$L$2:$L$993,'actual (2)'!$C$2:$C$993,Sumifs!$A$2:$A$325,'actual (2)'!$B$2:$B$993,Sumifs!$B$1:$M$1)</f>
        <v>0</v>
      </c>
      <c r="G94" s="67">
        <f>SUMIFS('actual (2)'!$L$2:$L$993,'actual (2)'!$C$2:$C$993,Sumifs!$A$2:$A$325,'actual (2)'!$B$2:$B$993,Sumifs!$B$1:$M$1)</f>
        <v>0</v>
      </c>
      <c r="H94" s="67">
        <f>SUMIFS('actual (2)'!$L$2:$L$993,'actual (2)'!$C$2:$C$993,Sumifs!$A$2:$A$325,'actual (2)'!$B$2:$B$993,Sumifs!$B$1:$M$1)</f>
        <v>52545</v>
      </c>
      <c r="I94" s="67">
        <f>SUMIFS('actual (2)'!$L$2:$L$993,'actual (2)'!$C$2:$C$993,Sumifs!$A$2:$A$325,'actual (2)'!$B$2:$B$993,Sumifs!$B$1:$M$1)</f>
        <v>0</v>
      </c>
      <c r="J94" s="67">
        <f>SUMIFS('actual (2)'!$L$2:$L$993,'actual (2)'!$C$2:$C$993,Sumifs!$A$2:$A$325,'actual (2)'!$B$2:$B$993,Sumifs!$B$1:$M$1)</f>
        <v>0</v>
      </c>
      <c r="K94" s="67">
        <f>SUMIFS('actual (2)'!$L$2:$L$993,'actual (2)'!$C$2:$C$993,Sumifs!$A$2:$A$325,'actual (2)'!$B$2:$B$993,Sumifs!$B$1:$M$1)</f>
        <v>0</v>
      </c>
      <c r="L94" s="67">
        <f>SUMIFS('actual (2)'!$L$2:$L$993,'actual (2)'!$C$2:$C$993,Sumifs!$A$2:$A$325,'actual (2)'!$B$2:$B$993,Sumifs!$B$1:$M$1)</f>
        <v>0</v>
      </c>
      <c r="M94" s="67">
        <f>SUMIFS('actual (2)'!$L$2:$L$993,'actual (2)'!$C$2:$C$993,Sumifs!$A$2:$A$325,'actual (2)'!$B$2:$B$993,Sumifs!$B$1:$M$1)</f>
        <v>0</v>
      </c>
      <c r="N94" s="70">
        <f t="shared" si="1"/>
        <v>52545</v>
      </c>
    </row>
    <row r="95" spans="1:14" ht="18.5" x14ac:dyDescent="0.35">
      <c r="A95" s="69" t="s">
        <v>184</v>
      </c>
      <c r="B95" s="67">
        <f>SUMIFS('actual (2)'!$L$2:$L$993,'actual (2)'!$C$2:$C$993,Sumifs!$A$2:$A$325,'actual (2)'!$B$2:$B$993,Sumifs!$B$1:$M$1)</f>
        <v>0</v>
      </c>
      <c r="C95" s="67">
        <f>SUMIFS('actual (2)'!$L$2:$L$993,'actual (2)'!$C$2:$C$993,Sumifs!$A$2:$A$325,'actual (2)'!$B$2:$B$993,Sumifs!$B$1:$M$1)</f>
        <v>0</v>
      </c>
      <c r="D95" s="67">
        <f>SUMIFS('actual (2)'!$L$2:$L$993,'actual (2)'!$C$2:$C$993,Sumifs!$A$2:$A$325,'actual (2)'!$B$2:$B$993,Sumifs!$B$1:$M$1)</f>
        <v>0</v>
      </c>
      <c r="E95" s="67">
        <f>SUMIFS('actual (2)'!$L$2:$L$993,'actual (2)'!$C$2:$C$993,Sumifs!$A$2:$A$325,'actual (2)'!$B$2:$B$993,Sumifs!$B$1:$M$1)</f>
        <v>0</v>
      </c>
      <c r="F95" s="67">
        <f>SUMIFS('actual (2)'!$L$2:$L$993,'actual (2)'!$C$2:$C$993,Sumifs!$A$2:$A$325,'actual (2)'!$B$2:$B$993,Sumifs!$B$1:$M$1)</f>
        <v>0</v>
      </c>
      <c r="G95" s="67">
        <f>SUMIFS('actual (2)'!$L$2:$L$993,'actual (2)'!$C$2:$C$993,Sumifs!$A$2:$A$325,'actual (2)'!$B$2:$B$993,Sumifs!$B$1:$M$1)</f>
        <v>0</v>
      </c>
      <c r="H95" s="67">
        <f>SUMIFS('actual (2)'!$L$2:$L$993,'actual (2)'!$C$2:$C$993,Sumifs!$A$2:$A$325,'actual (2)'!$B$2:$B$993,Sumifs!$B$1:$M$1)</f>
        <v>53005</v>
      </c>
      <c r="I95" s="67">
        <f>SUMIFS('actual (2)'!$L$2:$L$993,'actual (2)'!$C$2:$C$993,Sumifs!$A$2:$A$325,'actual (2)'!$B$2:$B$993,Sumifs!$B$1:$M$1)</f>
        <v>0</v>
      </c>
      <c r="J95" s="67">
        <f>SUMIFS('actual (2)'!$L$2:$L$993,'actual (2)'!$C$2:$C$993,Sumifs!$A$2:$A$325,'actual (2)'!$B$2:$B$993,Sumifs!$B$1:$M$1)</f>
        <v>0</v>
      </c>
      <c r="K95" s="67">
        <f>SUMIFS('actual (2)'!$L$2:$L$993,'actual (2)'!$C$2:$C$993,Sumifs!$A$2:$A$325,'actual (2)'!$B$2:$B$993,Sumifs!$B$1:$M$1)</f>
        <v>0</v>
      </c>
      <c r="L95" s="67">
        <f>SUMIFS('actual (2)'!$L$2:$L$993,'actual (2)'!$C$2:$C$993,Sumifs!$A$2:$A$325,'actual (2)'!$B$2:$B$993,Sumifs!$B$1:$M$1)</f>
        <v>0</v>
      </c>
      <c r="M95" s="67">
        <f>SUMIFS('actual (2)'!$L$2:$L$993,'actual (2)'!$C$2:$C$993,Sumifs!$A$2:$A$325,'actual (2)'!$B$2:$B$993,Sumifs!$B$1:$M$1)</f>
        <v>0</v>
      </c>
      <c r="N95" s="70">
        <f t="shared" si="1"/>
        <v>53005</v>
      </c>
    </row>
    <row r="96" spans="1:14" ht="18.5" x14ac:dyDescent="0.35">
      <c r="A96" s="69" t="s">
        <v>185</v>
      </c>
      <c r="B96" s="67">
        <f>SUMIFS('actual (2)'!$L$2:$L$993,'actual (2)'!$C$2:$C$993,Sumifs!$A$2:$A$325,'actual (2)'!$B$2:$B$993,Sumifs!$B$1:$M$1)</f>
        <v>0</v>
      </c>
      <c r="C96" s="67">
        <f>SUMIFS('actual (2)'!$L$2:$L$993,'actual (2)'!$C$2:$C$993,Sumifs!$A$2:$A$325,'actual (2)'!$B$2:$B$993,Sumifs!$B$1:$M$1)</f>
        <v>0</v>
      </c>
      <c r="D96" s="67">
        <f>SUMIFS('actual (2)'!$L$2:$L$993,'actual (2)'!$C$2:$C$993,Sumifs!$A$2:$A$325,'actual (2)'!$B$2:$B$993,Sumifs!$B$1:$M$1)</f>
        <v>0</v>
      </c>
      <c r="E96" s="67">
        <f>SUMIFS('actual (2)'!$L$2:$L$993,'actual (2)'!$C$2:$C$993,Sumifs!$A$2:$A$325,'actual (2)'!$B$2:$B$993,Sumifs!$B$1:$M$1)</f>
        <v>0</v>
      </c>
      <c r="F96" s="67">
        <f>SUMIFS('actual (2)'!$L$2:$L$993,'actual (2)'!$C$2:$C$993,Sumifs!$A$2:$A$325,'actual (2)'!$B$2:$B$993,Sumifs!$B$1:$M$1)</f>
        <v>0</v>
      </c>
      <c r="G96" s="67">
        <f>SUMIFS('actual (2)'!$L$2:$L$993,'actual (2)'!$C$2:$C$993,Sumifs!$A$2:$A$325,'actual (2)'!$B$2:$B$993,Sumifs!$B$1:$M$1)</f>
        <v>0</v>
      </c>
      <c r="H96" s="67">
        <f>SUMIFS('actual (2)'!$L$2:$L$993,'actual (2)'!$C$2:$C$993,Sumifs!$A$2:$A$325,'actual (2)'!$B$2:$B$993,Sumifs!$B$1:$M$1)</f>
        <v>63920</v>
      </c>
      <c r="I96" s="67">
        <f>SUMIFS('actual (2)'!$L$2:$L$993,'actual (2)'!$C$2:$C$993,Sumifs!$A$2:$A$325,'actual (2)'!$B$2:$B$993,Sumifs!$B$1:$M$1)</f>
        <v>0</v>
      </c>
      <c r="J96" s="67">
        <f>SUMIFS('actual (2)'!$L$2:$L$993,'actual (2)'!$C$2:$C$993,Sumifs!$A$2:$A$325,'actual (2)'!$B$2:$B$993,Sumifs!$B$1:$M$1)</f>
        <v>0</v>
      </c>
      <c r="K96" s="67">
        <f>SUMIFS('actual (2)'!$L$2:$L$993,'actual (2)'!$C$2:$C$993,Sumifs!$A$2:$A$325,'actual (2)'!$B$2:$B$993,Sumifs!$B$1:$M$1)</f>
        <v>0</v>
      </c>
      <c r="L96" s="67">
        <f>SUMIFS('actual (2)'!$L$2:$L$993,'actual (2)'!$C$2:$C$993,Sumifs!$A$2:$A$325,'actual (2)'!$B$2:$B$993,Sumifs!$B$1:$M$1)</f>
        <v>0</v>
      </c>
      <c r="M96" s="67">
        <f>SUMIFS('actual (2)'!$L$2:$L$993,'actual (2)'!$C$2:$C$993,Sumifs!$A$2:$A$325,'actual (2)'!$B$2:$B$993,Sumifs!$B$1:$M$1)</f>
        <v>0</v>
      </c>
      <c r="N96" s="70">
        <f t="shared" si="1"/>
        <v>63920</v>
      </c>
    </row>
    <row r="97" spans="1:14" ht="18.5" x14ac:dyDescent="0.35">
      <c r="A97" s="69" t="s">
        <v>186</v>
      </c>
      <c r="B97" s="67">
        <f>SUMIFS('actual (2)'!$L$2:$L$993,'actual (2)'!$C$2:$C$993,Sumifs!$A$2:$A$325,'actual (2)'!$B$2:$B$993,Sumifs!$B$1:$M$1)</f>
        <v>0</v>
      </c>
      <c r="C97" s="67">
        <f>SUMIFS('actual (2)'!$L$2:$L$993,'actual (2)'!$C$2:$C$993,Sumifs!$A$2:$A$325,'actual (2)'!$B$2:$B$993,Sumifs!$B$1:$M$1)</f>
        <v>0</v>
      </c>
      <c r="D97" s="67">
        <f>SUMIFS('actual (2)'!$L$2:$L$993,'actual (2)'!$C$2:$C$993,Sumifs!$A$2:$A$325,'actual (2)'!$B$2:$B$993,Sumifs!$B$1:$M$1)</f>
        <v>0</v>
      </c>
      <c r="E97" s="67">
        <f>SUMIFS('actual (2)'!$L$2:$L$993,'actual (2)'!$C$2:$C$993,Sumifs!$A$2:$A$325,'actual (2)'!$B$2:$B$993,Sumifs!$B$1:$M$1)</f>
        <v>0</v>
      </c>
      <c r="F97" s="67">
        <f>SUMIFS('actual (2)'!$L$2:$L$993,'actual (2)'!$C$2:$C$993,Sumifs!$A$2:$A$325,'actual (2)'!$B$2:$B$993,Sumifs!$B$1:$M$1)</f>
        <v>0</v>
      </c>
      <c r="G97" s="67">
        <f>SUMIFS('actual (2)'!$L$2:$L$993,'actual (2)'!$C$2:$C$993,Sumifs!$A$2:$A$325,'actual (2)'!$B$2:$B$993,Sumifs!$B$1:$M$1)</f>
        <v>0</v>
      </c>
      <c r="H97" s="67">
        <f>SUMIFS('actual (2)'!$L$2:$L$993,'actual (2)'!$C$2:$C$993,Sumifs!$A$2:$A$325,'actual (2)'!$B$2:$B$993,Sumifs!$B$1:$M$1)</f>
        <v>57854</v>
      </c>
      <c r="I97" s="67">
        <f>SUMIFS('actual (2)'!$L$2:$L$993,'actual (2)'!$C$2:$C$993,Sumifs!$A$2:$A$325,'actual (2)'!$B$2:$B$993,Sumifs!$B$1:$M$1)</f>
        <v>0</v>
      </c>
      <c r="J97" s="67">
        <f>SUMIFS('actual (2)'!$L$2:$L$993,'actual (2)'!$C$2:$C$993,Sumifs!$A$2:$A$325,'actual (2)'!$B$2:$B$993,Sumifs!$B$1:$M$1)</f>
        <v>0</v>
      </c>
      <c r="K97" s="67">
        <f>SUMIFS('actual (2)'!$L$2:$L$993,'actual (2)'!$C$2:$C$993,Sumifs!$A$2:$A$325,'actual (2)'!$B$2:$B$993,Sumifs!$B$1:$M$1)</f>
        <v>0</v>
      </c>
      <c r="L97" s="67">
        <f>SUMIFS('actual (2)'!$L$2:$L$993,'actual (2)'!$C$2:$C$993,Sumifs!$A$2:$A$325,'actual (2)'!$B$2:$B$993,Sumifs!$B$1:$M$1)</f>
        <v>0</v>
      </c>
      <c r="M97" s="67">
        <f>SUMIFS('actual (2)'!$L$2:$L$993,'actual (2)'!$C$2:$C$993,Sumifs!$A$2:$A$325,'actual (2)'!$B$2:$B$993,Sumifs!$B$1:$M$1)</f>
        <v>0</v>
      </c>
      <c r="N97" s="70">
        <f t="shared" si="1"/>
        <v>57854</v>
      </c>
    </row>
    <row r="98" spans="1:14" ht="18.5" x14ac:dyDescent="0.35">
      <c r="A98" s="69" t="s">
        <v>187</v>
      </c>
      <c r="B98" s="67">
        <f>SUMIFS('actual (2)'!$L$2:$L$993,'actual (2)'!$C$2:$C$993,Sumifs!$A$2:$A$325,'actual (2)'!$B$2:$B$993,Sumifs!$B$1:$M$1)</f>
        <v>0</v>
      </c>
      <c r="C98" s="67">
        <f>SUMIFS('actual (2)'!$L$2:$L$993,'actual (2)'!$C$2:$C$993,Sumifs!$A$2:$A$325,'actual (2)'!$B$2:$B$993,Sumifs!$B$1:$M$1)</f>
        <v>0</v>
      </c>
      <c r="D98" s="67">
        <f>SUMIFS('actual (2)'!$L$2:$L$993,'actual (2)'!$C$2:$C$993,Sumifs!$A$2:$A$325,'actual (2)'!$B$2:$B$993,Sumifs!$B$1:$M$1)</f>
        <v>0</v>
      </c>
      <c r="E98" s="67">
        <f>SUMIFS('actual (2)'!$L$2:$L$993,'actual (2)'!$C$2:$C$993,Sumifs!$A$2:$A$325,'actual (2)'!$B$2:$B$993,Sumifs!$B$1:$M$1)</f>
        <v>0</v>
      </c>
      <c r="F98" s="67">
        <f>SUMIFS('actual (2)'!$L$2:$L$993,'actual (2)'!$C$2:$C$993,Sumifs!$A$2:$A$325,'actual (2)'!$B$2:$B$993,Sumifs!$B$1:$M$1)</f>
        <v>0</v>
      </c>
      <c r="G98" s="67">
        <f>SUMIFS('actual (2)'!$L$2:$L$993,'actual (2)'!$C$2:$C$993,Sumifs!$A$2:$A$325,'actual (2)'!$B$2:$B$993,Sumifs!$B$1:$M$1)</f>
        <v>0</v>
      </c>
      <c r="H98" s="67">
        <f>SUMIFS('actual (2)'!$L$2:$L$993,'actual (2)'!$C$2:$C$993,Sumifs!$A$2:$A$325,'actual (2)'!$B$2:$B$993,Sumifs!$B$1:$M$1)</f>
        <v>63437</v>
      </c>
      <c r="I98" s="67">
        <f>SUMIFS('actual (2)'!$L$2:$L$993,'actual (2)'!$C$2:$C$993,Sumifs!$A$2:$A$325,'actual (2)'!$B$2:$B$993,Sumifs!$B$1:$M$1)</f>
        <v>0</v>
      </c>
      <c r="J98" s="67">
        <f>SUMIFS('actual (2)'!$L$2:$L$993,'actual (2)'!$C$2:$C$993,Sumifs!$A$2:$A$325,'actual (2)'!$B$2:$B$993,Sumifs!$B$1:$M$1)</f>
        <v>0</v>
      </c>
      <c r="K98" s="67">
        <f>SUMIFS('actual (2)'!$L$2:$L$993,'actual (2)'!$C$2:$C$993,Sumifs!$A$2:$A$325,'actual (2)'!$B$2:$B$993,Sumifs!$B$1:$M$1)</f>
        <v>0</v>
      </c>
      <c r="L98" s="67">
        <f>SUMIFS('actual (2)'!$L$2:$L$993,'actual (2)'!$C$2:$C$993,Sumifs!$A$2:$A$325,'actual (2)'!$B$2:$B$993,Sumifs!$B$1:$M$1)</f>
        <v>0</v>
      </c>
      <c r="M98" s="67">
        <f>SUMIFS('actual (2)'!$L$2:$L$993,'actual (2)'!$C$2:$C$993,Sumifs!$A$2:$A$325,'actual (2)'!$B$2:$B$993,Sumifs!$B$1:$M$1)</f>
        <v>0</v>
      </c>
      <c r="N98" s="70">
        <f t="shared" si="1"/>
        <v>63437</v>
      </c>
    </row>
    <row r="99" spans="1:14" ht="18.5" x14ac:dyDescent="0.35">
      <c r="A99" s="69" t="s">
        <v>188</v>
      </c>
      <c r="B99" s="67">
        <f>SUMIFS('actual (2)'!$L$2:$L$993,'actual (2)'!$C$2:$C$993,Sumifs!$A$2:$A$325,'actual (2)'!$B$2:$B$993,Sumifs!$B$1:$M$1)</f>
        <v>0</v>
      </c>
      <c r="C99" s="67">
        <f>SUMIFS('actual (2)'!$L$2:$L$993,'actual (2)'!$C$2:$C$993,Sumifs!$A$2:$A$325,'actual (2)'!$B$2:$B$993,Sumifs!$B$1:$M$1)</f>
        <v>0</v>
      </c>
      <c r="D99" s="67">
        <f>SUMIFS('actual (2)'!$L$2:$L$993,'actual (2)'!$C$2:$C$993,Sumifs!$A$2:$A$325,'actual (2)'!$B$2:$B$993,Sumifs!$B$1:$M$1)</f>
        <v>0</v>
      </c>
      <c r="E99" s="67">
        <f>SUMIFS('actual (2)'!$L$2:$L$993,'actual (2)'!$C$2:$C$993,Sumifs!$A$2:$A$325,'actual (2)'!$B$2:$B$993,Sumifs!$B$1:$M$1)</f>
        <v>0</v>
      </c>
      <c r="F99" s="67">
        <f>SUMIFS('actual (2)'!$L$2:$L$993,'actual (2)'!$C$2:$C$993,Sumifs!$A$2:$A$325,'actual (2)'!$B$2:$B$993,Sumifs!$B$1:$M$1)</f>
        <v>0</v>
      </c>
      <c r="G99" s="67">
        <f>SUMIFS('actual (2)'!$L$2:$L$993,'actual (2)'!$C$2:$C$993,Sumifs!$A$2:$A$325,'actual (2)'!$B$2:$B$993,Sumifs!$B$1:$M$1)</f>
        <v>0</v>
      </c>
      <c r="H99" s="67">
        <f>SUMIFS('actual (2)'!$L$2:$L$993,'actual (2)'!$C$2:$C$993,Sumifs!$A$2:$A$325,'actual (2)'!$B$2:$B$993,Sumifs!$B$1:$M$1)</f>
        <v>47023</v>
      </c>
      <c r="I99" s="67">
        <f>SUMIFS('actual (2)'!$L$2:$L$993,'actual (2)'!$C$2:$C$993,Sumifs!$A$2:$A$325,'actual (2)'!$B$2:$B$993,Sumifs!$B$1:$M$1)</f>
        <v>0</v>
      </c>
      <c r="J99" s="67">
        <f>SUMIFS('actual (2)'!$L$2:$L$993,'actual (2)'!$C$2:$C$993,Sumifs!$A$2:$A$325,'actual (2)'!$B$2:$B$993,Sumifs!$B$1:$M$1)</f>
        <v>0</v>
      </c>
      <c r="K99" s="67">
        <f>SUMIFS('actual (2)'!$L$2:$L$993,'actual (2)'!$C$2:$C$993,Sumifs!$A$2:$A$325,'actual (2)'!$B$2:$B$993,Sumifs!$B$1:$M$1)</f>
        <v>0</v>
      </c>
      <c r="L99" s="67">
        <f>SUMIFS('actual (2)'!$L$2:$L$993,'actual (2)'!$C$2:$C$993,Sumifs!$A$2:$A$325,'actual (2)'!$B$2:$B$993,Sumifs!$B$1:$M$1)</f>
        <v>0</v>
      </c>
      <c r="M99" s="67">
        <f>SUMIFS('actual (2)'!$L$2:$L$993,'actual (2)'!$C$2:$C$993,Sumifs!$A$2:$A$325,'actual (2)'!$B$2:$B$993,Sumifs!$B$1:$M$1)</f>
        <v>0</v>
      </c>
      <c r="N99" s="70">
        <f t="shared" si="1"/>
        <v>47023</v>
      </c>
    </row>
    <row r="100" spans="1:14" ht="18.5" x14ac:dyDescent="0.35">
      <c r="A100" s="69" t="s">
        <v>189</v>
      </c>
      <c r="B100" s="67">
        <f>SUMIFS('actual (2)'!$L$2:$L$993,'actual (2)'!$C$2:$C$993,Sumifs!$A$2:$A$325,'actual (2)'!$B$2:$B$993,Sumifs!$B$1:$M$1)</f>
        <v>0</v>
      </c>
      <c r="C100" s="67">
        <f>SUMIFS('actual (2)'!$L$2:$L$993,'actual (2)'!$C$2:$C$993,Sumifs!$A$2:$A$325,'actual (2)'!$B$2:$B$993,Sumifs!$B$1:$M$1)</f>
        <v>0</v>
      </c>
      <c r="D100" s="67">
        <f>SUMIFS('actual (2)'!$L$2:$L$993,'actual (2)'!$C$2:$C$993,Sumifs!$A$2:$A$325,'actual (2)'!$B$2:$B$993,Sumifs!$B$1:$M$1)</f>
        <v>0</v>
      </c>
      <c r="E100" s="67">
        <f>SUMIFS('actual (2)'!$L$2:$L$993,'actual (2)'!$C$2:$C$993,Sumifs!$A$2:$A$325,'actual (2)'!$B$2:$B$993,Sumifs!$B$1:$M$1)</f>
        <v>0</v>
      </c>
      <c r="F100" s="67">
        <f>SUMIFS('actual (2)'!$L$2:$L$993,'actual (2)'!$C$2:$C$993,Sumifs!$A$2:$A$325,'actual (2)'!$B$2:$B$993,Sumifs!$B$1:$M$1)</f>
        <v>0</v>
      </c>
      <c r="G100" s="67">
        <f>SUMIFS('actual (2)'!$L$2:$L$993,'actual (2)'!$C$2:$C$993,Sumifs!$A$2:$A$325,'actual (2)'!$B$2:$B$993,Sumifs!$B$1:$M$1)</f>
        <v>0</v>
      </c>
      <c r="H100" s="67">
        <f>SUMIFS('actual (2)'!$L$2:$L$993,'actual (2)'!$C$2:$C$993,Sumifs!$A$2:$A$325,'actual (2)'!$B$2:$B$993,Sumifs!$B$1:$M$1)</f>
        <v>43360</v>
      </c>
      <c r="I100" s="67">
        <f>SUMIFS('actual (2)'!$L$2:$L$993,'actual (2)'!$C$2:$C$993,Sumifs!$A$2:$A$325,'actual (2)'!$B$2:$B$993,Sumifs!$B$1:$M$1)</f>
        <v>0</v>
      </c>
      <c r="J100" s="67">
        <f>SUMIFS('actual (2)'!$L$2:$L$993,'actual (2)'!$C$2:$C$993,Sumifs!$A$2:$A$325,'actual (2)'!$B$2:$B$993,Sumifs!$B$1:$M$1)</f>
        <v>0</v>
      </c>
      <c r="K100" s="67">
        <f>SUMIFS('actual (2)'!$L$2:$L$993,'actual (2)'!$C$2:$C$993,Sumifs!$A$2:$A$325,'actual (2)'!$B$2:$B$993,Sumifs!$B$1:$M$1)</f>
        <v>0</v>
      </c>
      <c r="L100" s="67">
        <f>SUMIFS('actual (2)'!$L$2:$L$993,'actual (2)'!$C$2:$C$993,Sumifs!$A$2:$A$325,'actual (2)'!$B$2:$B$993,Sumifs!$B$1:$M$1)</f>
        <v>0</v>
      </c>
      <c r="M100" s="67">
        <f>SUMIFS('actual (2)'!$L$2:$L$993,'actual (2)'!$C$2:$C$993,Sumifs!$A$2:$A$325,'actual (2)'!$B$2:$B$993,Sumifs!$B$1:$M$1)</f>
        <v>0</v>
      </c>
      <c r="N100" s="70">
        <f t="shared" si="1"/>
        <v>43360</v>
      </c>
    </row>
    <row r="101" spans="1:14" ht="18.5" x14ac:dyDescent="0.35">
      <c r="A101" s="69" t="s">
        <v>190</v>
      </c>
      <c r="B101" s="67">
        <f>SUMIFS('actual (2)'!$L$2:$L$993,'actual (2)'!$C$2:$C$993,Sumifs!$A$2:$A$325,'actual (2)'!$B$2:$B$993,Sumifs!$B$1:$M$1)</f>
        <v>0</v>
      </c>
      <c r="C101" s="67">
        <f>SUMIFS('actual (2)'!$L$2:$L$993,'actual (2)'!$C$2:$C$993,Sumifs!$A$2:$A$325,'actual (2)'!$B$2:$B$993,Sumifs!$B$1:$M$1)</f>
        <v>0</v>
      </c>
      <c r="D101" s="67">
        <f>SUMIFS('actual (2)'!$L$2:$L$993,'actual (2)'!$C$2:$C$993,Sumifs!$A$2:$A$325,'actual (2)'!$B$2:$B$993,Sumifs!$B$1:$M$1)</f>
        <v>0</v>
      </c>
      <c r="E101" s="67">
        <f>SUMIFS('actual (2)'!$L$2:$L$993,'actual (2)'!$C$2:$C$993,Sumifs!$A$2:$A$325,'actual (2)'!$B$2:$B$993,Sumifs!$B$1:$M$1)</f>
        <v>0</v>
      </c>
      <c r="F101" s="67">
        <f>SUMIFS('actual (2)'!$L$2:$L$993,'actual (2)'!$C$2:$C$993,Sumifs!$A$2:$A$325,'actual (2)'!$B$2:$B$993,Sumifs!$B$1:$M$1)</f>
        <v>0</v>
      </c>
      <c r="G101" s="67">
        <f>SUMIFS('actual (2)'!$L$2:$L$993,'actual (2)'!$C$2:$C$993,Sumifs!$A$2:$A$325,'actual (2)'!$B$2:$B$993,Sumifs!$B$1:$M$1)</f>
        <v>0</v>
      </c>
      <c r="H101" s="67">
        <f>SUMIFS('actual (2)'!$L$2:$L$993,'actual (2)'!$C$2:$C$993,Sumifs!$A$2:$A$325,'actual (2)'!$B$2:$B$993,Sumifs!$B$1:$M$1)</f>
        <v>86863</v>
      </c>
      <c r="I101" s="67">
        <f>SUMIFS('actual (2)'!$L$2:$L$993,'actual (2)'!$C$2:$C$993,Sumifs!$A$2:$A$325,'actual (2)'!$B$2:$B$993,Sumifs!$B$1:$M$1)</f>
        <v>0</v>
      </c>
      <c r="J101" s="67">
        <f>SUMIFS('actual (2)'!$L$2:$L$993,'actual (2)'!$C$2:$C$993,Sumifs!$A$2:$A$325,'actual (2)'!$B$2:$B$993,Sumifs!$B$1:$M$1)</f>
        <v>0</v>
      </c>
      <c r="K101" s="67">
        <f>SUMIFS('actual (2)'!$L$2:$L$993,'actual (2)'!$C$2:$C$993,Sumifs!$A$2:$A$325,'actual (2)'!$B$2:$B$993,Sumifs!$B$1:$M$1)</f>
        <v>0</v>
      </c>
      <c r="L101" s="67">
        <f>SUMIFS('actual (2)'!$L$2:$L$993,'actual (2)'!$C$2:$C$993,Sumifs!$A$2:$A$325,'actual (2)'!$B$2:$B$993,Sumifs!$B$1:$M$1)</f>
        <v>0</v>
      </c>
      <c r="M101" s="67">
        <f>SUMIFS('actual (2)'!$L$2:$L$993,'actual (2)'!$C$2:$C$993,Sumifs!$A$2:$A$325,'actual (2)'!$B$2:$B$993,Sumifs!$B$1:$M$1)</f>
        <v>0</v>
      </c>
      <c r="N101" s="70">
        <f t="shared" si="1"/>
        <v>86863</v>
      </c>
    </row>
    <row r="102" spans="1:14" ht="18.5" x14ac:dyDescent="0.35">
      <c r="A102" s="69" t="s">
        <v>191</v>
      </c>
      <c r="B102" s="67">
        <f>SUMIFS('actual (2)'!$L$2:$L$993,'actual (2)'!$C$2:$C$993,Sumifs!$A$2:$A$325,'actual (2)'!$B$2:$B$993,Sumifs!$B$1:$M$1)</f>
        <v>0</v>
      </c>
      <c r="C102" s="67">
        <f>SUMIFS('actual (2)'!$L$2:$L$993,'actual (2)'!$C$2:$C$993,Sumifs!$A$2:$A$325,'actual (2)'!$B$2:$B$993,Sumifs!$B$1:$M$1)</f>
        <v>0</v>
      </c>
      <c r="D102" s="67">
        <f>SUMIFS('actual (2)'!$L$2:$L$993,'actual (2)'!$C$2:$C$993,Sumifs!$A$2:$A$325,'actual (2)'!$B$2:$B$993,Sumifs!$B$1:$M$1)</f>
        <v>0</v>
      </c>
      <c r="E102" s="67">
        <f>SUMIFS('actual (2)'!$L$2:$L$993,'actual (2)'!$C$2:$C$993,Sumifs!$A$2:$A$325,'actual (2)'!$B$2:$B$993,Sumifs!$B$1:$M$1)</f>
        <v>0</v>
      </c>
      <c r="F102" s="67">
        <f>SUMIFS('actual (2)'!$L$2:$L$993,'actual (2)'!$C$2:$C$993,Sumifs!$A$2:$A$325,'actual (2)'!$B$2:$B$993,Sumifs!$B$1:$M$1)</f>
        <v>0</v>
      </c>
      <c r="G102" s="67">
        <f>SUMIFS('actual (2)'!$L$2:$L$993,'actual (2)'!$C$2:$C$993,Sumifs!$A$2:$A$325,'actual (2)'!$B$2:$B$993,Sumifs!$B$1:$M$1)</f>
        <v>0</v>
      </c>
      <c r="H102" s="67">
        <f>SUMIFS('actual (2)'!$L$2:$L$993,'actual (2)'!$C$2:$C$993,Sumifs!$A$2:$A$325,'actual (2)'!$B$2:$B$993,Sumifs!$B$1:$M$1)</f>
        <v>86420</v>
      </c>
      <c r="I102" s="67">
        <f>SUMIFS('actual (2)'!$L$2:$L$993,'actual (2)'!$C$2:$C$993,Sumifs!$A$2:$A$325,'actual (2)'!$B$2:$B$993,Sumifs!$B$1:$M$1)</f>
        <v>0</v>
      </c>
      <c r="J102" s="67">
        <f>SUMIFS('actual (2)'!$L$2:$L$993,'actual (2)'!$C$2:$C$993,Sumifs!$A$2:$A$325,'actual (2)'!$B$2:$B$993,Sumifs!$B$1:$M$1)</f>
        <v>0</v>
      </c>
      <c r="K102" s="67">
        <f>SUMIFS('actual (2)'!$L$2:$L$993,'actual (2)'!$C$2:$C$993,Sumifs!$A$2:$A$325,'actual (2)'!$B$2:$B$993,Sumifs!$B$1:$M$1)</f>
        <v>0</v>
      </c>
      <c r="L102" s="67">
        <f>SUMIFS('actual (2)'!$L$2:$L$993,'actual (2)'!$C$2:$C$993,Sumifs!$A$2:$A$325,'actual (2)'!$B$2:$B$993,Sumifs!$B$1:$M$1)</f>
        <v>0</v>
      </c>
      <c r="M102" s="67">
        <f>SUMIFS('actual (2)'!$L$2:$L$993,'actual (2)'!$C$2:$C$993,Sumifs!$A$2:$A$325,'actual (2)'!$B$2:$B$993,Sumifs!$B$1:$M$1)</f>
        <v>0</v>
      </c>
      <c r="N102" s="70">
        <f t="shared" si="1"/>
        <v>86420</v>
      </c>
    </row>
    <row r="103" spans="1:14" ht="18.5" x14ac:dyDescent="0.35">
      <c r="A103" s="69" t="s">
        <v>192</v>
      </c>
      <c r="B103" s="67">
        <f>SUMIFS('actual (2)'!$L$2:$L$993,'actual (2)'!$C$2:$C$993,Sumifs!$A$2:$A$325,'actual (2)'!$B$2:$B$993,Sumifs!$B$1:$M$1)</f>
        <v>0</v>
      </c>
      <c r="C103" s="67">
        <f>SUMIFS('actual (2)'!$L$2:$L$993,'actual (2)'!$C$2:$C$993,Sumifs!$A$2:$A$325,'actual (2)'!$B$2:$B$993,Sumifs!$B$1:$M$1)</f>
        <v>0</v>
      </c>
      <c r="D103" s="67">
        <f>SUMIFS('actual (2)'!$L$2:$L$993,'actual (2)'!$C$2:$C$993,Sumifs!$A$2:$A$325,'actual (2)'!$B$2:$B$993,Sumifs!$B$1:$M$1)</f>
        <v>0</v>
      </c>
      <c r="E103" s="67">
        <f>SUMIFS('actual (2)'!$L$2:$L$993,'actual (2)'!$C$2:$C$993,Sumifs!$A$2:$A$325,'actual (2)'!$B$2:$B$993,Sumifs!$B$1:$M$1)</f>
        <v>0</v>
      </c>
      <c r="F103" s="67">
        <f>SUMIFS('actual (2)'!$L$2:$L$993,'actual (2)'!$C$2:$C$993,Sumifs!$A$2:$A$325,'actual (2)'!$B$2:$B$993,Sumifs!$B$1:$M$1)</f>
        <v>0</v>
      </c>
      <c r="G103" s="67">
        <f>SUMIFS('actual (2)'!$L$2:$L$993,'actual (2)'!$C$2:$C$993,Sumifs!$A$2:$A$325,'actual (2)'!$B$2:$B$993,Sumifs!$B$1:$M$1)</f>
        <v>0</v>
      </c>
      <c r="H103" s="67">
        <f>SUMIFS('actual (2)'!$L$2:$L$993,'actual (2)'!$C$2:$C$993,Sumifs!$A$2:$A$325,'actual (2)'!$B$2:$B$993,Sumifs!$B$1:$M$1)</f>
        <v>87390</v>
      </c>
      <c r="I103" s="67">
        <f>SUMIFS('actual (2)'!$L$2:$L$993,'actual (2)'!$C$2:$C$993,Sumifs!$A$2:$A$325,'actual (2)'!$B$2:$B$993,Sumifs!$B$1:$M$1)</f>
        <v>0</v>
      </c>
      <c r="J103" s="67">
        <f>SUMIFS('actual (2)'!$L$2:$L$993,'actual (2)'!$C$2:$C$993,Sumifs!$A$2:$A$325,'actual (2)'!$B$2:$B$993,Sumifs!$B$1:$M$1)</f>
        <v>0</v>
      </c>
      <c r="K103" s="67">
        <f>SUMIFS('actual (2)'!$L$2:$L$993,'actual (2)'!$C$2:$C$993,Sumifs!$A$2:$A$325,'actual (2)'!$B$2:$B$993,Sumifs!$B$1:$M$1)</f>
        <v>0</v>
      </c>
      <c r="L103" s="67">
        <f>SUMIFS('actual (2)'!$L$2:$L$993,'actual (2)'!$C$2:$C$993,Sumifs!$A$2:$A$325,'actual (2)'!$B$2:$B$993,Sumifs!$B$1:$M$1)</f>
        <v>0</v>
      </c>
      <c r="M103" s="67">
        <f>SUMIFS('actual (2)'!$L$2:$L$993,'actual (2)'!$C$2:$C$993,Sumifs!$A$2:$A$325,'actual (2)'!$B$2:$B$993,Sumifs!$B$1:$M$1)</f>
        <v>0</v>
      </c>
      <c r="N103" s="70">
        <f t="shared" si="1"/>
        <v>87390</v>
      </c>
    </row>
    <row r="104" spans="1:14" ht="18.5" x14ac:dyDescent="0.35">
      <c r="A104" s="69" t="s">
        <v>193</v>
      </c>
      <c r="B104" s="67">
        <f>SUMIFS('actual (2)'!$L$2:$L$993,'actual (2)'!$C$2:$C$993,Sumifs!$A$2:$A$325,'actual (2)'!$B$2:$B$993,Sumifs!$B$1:$M$1)</f>
        <v>0</v>
      </c>
      <c r="C104" s="67">
        <f>SUMIFS('actual (2)'!$L$2:$L$993,'actual (2)'!$C$2:$C$993,Sumifs!$A$2:$A$325,'actual (2)'!$B$2:$B$993,Sumifs!$B$1:$M$1)</f>
        <v>0</v>
      </c>
      <c r="D104" s="67">
        <f>SUMIFS('actual (2)'!$L$2:$L$993,'actual (2)'!$C$2:$C$993,Sumifs!$A$2:$A$325,'actual (2)'!$B$2:$B$993,Sumifs!$B$1:$M$1)</f>
        <v>0</v>
      </c>
      <c r="E104" s="67">
        <f>SUMIFS('actual (2)'!$L$2:$L$993,'actual (2)'!$C$2:$C$993,Sumifs!$A$2:$A$325,'actual (2)'!$B$2:$B$993,Sumifs!$B$1:$M$1)</f>
        <v>0</v>
      </c>
      <c r="F104" s="67">
        <f>SUMIFS('actual (2)'!$L$2:$L$993,'actual (2)'!$C$2:$C$993,Sumifs!$A$2:$A$325,'actual (2)'!$B$2:$B$993,Sumifs!$B$1:$M$1)</f>
        <v>0</v>
      </c>
      <c r="G104" s="67">
        <f>SUMIFS('actual (2)'!$L$2:$L$993,'actual (2)'!$C$2:$C$993,Sumifs!$A$2:$A$325,'actual (2)'!$B$2:$B$993,Sumifs!$B$1:$M$1)</f>
        <v>0</v>
      </c>
      <c r="H104" s="67">
        <f>SUMIFS('actual (2)'!$L$2:$L$993,'actual (2)'!$C$2:$C$993,Sumifs!$A$2:$A$325,'actual (2)'!$B$2:$B$993,Sumifs!$B$1:$M$1)</f>
        <v>78702</v>
      </c>
      <c r="I104" s="67">
        <f>SUMIFS('actual (2)'!$L$2:$L$993,'actual (2)'!$C$2:$C$993,Sumifs!$A$2:$A$325,'actual (2)'!$B$2:$B$993,Sumifs!$B$1:$M$1)</f>
        <v>0</v>
      </c>
      <c r="J104" s="67">
        <f>SUMIFS('actual (2)'!$L$2:$L$993,'actual (2)'!$C$2:$C$993,Sumifs!$A$2:$A$325,'actual (2)'!$B$2:$B$993,Sumifs!$B$1:$M$1)</f>
        <v>0</v>
      </c>
      <c r="K104" s="67">
        <f>SUMIFS('actual (2)'!$L$2:$L$993,'actual (2)'!$C$2:$C$993,Sumifs!$A$2:$A$325,'actual (2)'!$B$2:$B$993,Sumifs!$B$1:$M$1)</f>
        <v>0</v>
      </c>
      <c r="L104" s="67">
        <f>SUMIFS('actual (2)'!$L$2:$L$993,'actual (2)'!$C$2:$C$993,Sumifs!$A$2:$A$325,'actual (2)'!$B$2:$B$993,Sumifs!$B$1:$M$1)</f>
        <v>0</v>
      </c>
      <c r="M104" s="67">
        <f>SUMIFS('actual (2)'!$L$2:$L$993,'actual (2)'!$C$2:$C$993,Sumifs!$A$2:$A$325,'actual (2)'!$B$2:$B$993,Sumifs!$B$1:$M$1)</f>
        <v>0</v>
      </c>
      <c r="N104" s="70">
        <f t="shared" si="1"/>
        <v>78702</v>
      </c>
    </row>
    <row r="105" spans="1:14" ht="18.5" x14ac:dyDescent="0.35">
      <c r="A105" s="69" t="s">
        <v>194</v>
      </c>
      <c r="B105" s="67">
        <f>SUMIFS('actual (2)'!$L$2:$L$993,'actual (2)'!$C$2:$C$993,Sumifs!$A$2:$A$325,'actual (2)'!$B$2:$B$993,Sumifs!$B$1:$M$1)</f>
        <v>0</v>
      </c>
      <c r="C105" s="67">
        <f>SUMIFS('actual (2)'!$L$2:$L$993,'actual (2)'!$C$2:$C$993,Sumifs!$A$2:$A$325,'actual (2)'!$B$2:$B$993,Sumifs!$B$1:$M$1)</f>
        <v>0</v>
      </c>
      <c r="D105" s="67">
        <f>SUMIFS('actual (2)'!$L$2:$L$993,'actual (2)'!$C$2:$C$993,Sumifs!$A$2:$A$325,'actual (2)'!$B$2:$B$993,Sumifs!$B$1:$M$1)</f>
        <v>0</v>
      </c>
      <c r="E105" s="67">
        <f>SUMIFS('actual (2)'!$L$2:$L$993,'actual (2)'!$C$2:$C$993,Sumifs!$A$2:$A$325,'actual (2)'!$B$2:$B$993,Sumifs!$B$1:$M$1)</f>
        <v>0</v>
      </c>
      <c r="F105" s="67">
        <f>SUMIFS('actual (2)'!$L$2:$L$993,'actual (2)'!$C$2:$C$993,Sumifs!$A$2:$A$325,'actual (2)'!$B$2:$B$993,Sumifs!$B$1:$M$1)</f>
        <v>0</v>
      </c>
      <c r="G105" s="67">
        <f>SUMIFS('actual (2)'!$L$2:$L$993,'actual (2)'!$C$2:$C$993,Sumifs!$A$2:$A$325,'actual (2)'!$B$2:$B$993,Sumifs!$B$1:$M$1)</f>
        <v>0</v>
      </c>
      <c r="H105" s="67">
        <f>SUMIFS('actual (2)'!$L$2:$L$993,'actual (2)'!$C$2:$C$993,Sumifs!$A$2:$A$325,'actual (2)'!$B$2:$B$993,Sumifs!$B$1:$M$1)</f>
        <v>111745</v>
      </c>
      <c r="I105" s="67">
        <f>SUMIFS('actual (2)'!$L$2:$L$993,'actual (2)'!$C$2:$C$993,Sumifs!$A$2:$A$325,'actual (2)'!$B$2:$B$993,Sumifs!$B$1:$M$1)</f>
        <v>0</v>
      </c>
      <c r="J105" s="67">
        <f>SUMIFS('actual (2)'!$L$2:$L$993,'actual (2)'!$C$2:$C$993,Sumifs!$A$2:$A$325,'actual (2)'!$B$2:$B$993,Sumifs!$B$1:$M$1)</f>
        <v>0</v>
      </c>
      <c r="K105" s="67">
        <f>SUMIFS('actual (2)'!$L$2:$L$993,'actual (2)'!$C$2:$C$993,Sumifs!$A$2:$A$325,'actual (2)'!$B$2:$B$993,Sumifs!$B$1:$M$1)</f>
        <v>0</v>
      </c>
      <c r="L105" s="67">
        <f>SUMIFS('actual (2)'!$L$2:$L$993,'actual (2)'!$C$2:$C$993,Sumifs!$A$2:$A$325,'actual (2)'!$B$2:$B$993,Sumifs!$B$1:$M$1)</f>
        <v>0</v>
      </c>
      <c r="M105" s="67">
        <f>SUMIFS('actual (2)'!$L$2:$L$993,'actual (2)'!$C$2:$C$993,Sumifs!$A$2:$A$325,'actual (2)'!$B$2:$B$993,Sumifs!$B$1:$M$1)</f>
        <v>0</v>
      </c>
      <c r="N105" s="70">
        <f t="shared" si="1"/>
        <v>111745</v>
      </c>
    </row>
    <row r="106" spans="1:14" ht="18.5" x14ac:dyDescent="0.35">
      <c r="A106" s="69" t="s">
        <v>195</v>
      </c>
      <c r="B106" s="67">
        <f>SUMIFS('actual (2)'!$L$2:$L$993,'actual (2)'!$C$2:$C$993,Sumifs!$A$2:$A$325,'actual (2)'!$B$2:$B$993,Sumifs!$B$1:$M$1)</f>
        <v>0</v>
      </c>
      <c r="C106" s="67">
        <f>SUMIFS('actual (2)'!$L$2:$L$993,'actual (2)'!$C$2:$C$993,Sumifs!$A$2:$A$325,'actual (2)'!$B$2:$B$993,Sumifs!$B$1:$M$1)</f>
        <v>0</v>
      </c>
      <c r="D106" s="67">
        <f>SUMIFS('actual (2)'!$L$2:$L$993,'actual (2)'!$C$2:$C$993,Sumifs!$A$2:$A$325,'actual (2)'!$B$2:$B$993,Sumifs!$B$1:$M$1)</f>
        <v>0</v>
      </c>
      <c r="E106" s="67">
        <f>SUMIFS('actual (2)'!$L$2:$L$993,'actual (2)'!$C$2:$C$993,Sumifs!$A$2:$A$325,'actual (2)'!$B$2:$B$993,Sumifs!$B$1:$M$1)</f>
        <v>0</v>
      </c>
      <c r="F106" s="67">
        <f>SUMIFS('actual (2)'!$L$2:$L$993,'actual (2)'!$C$2:$C$993,Sumifs!$A$2:$A$325,'actual (2)'!$B$2:$B$993,Sumifs!$B$1:$M$1)</f>
        <v>0</v>
      </c>
      <c r="G106" s="67">
        <f>SUMIFS('actual (2)'!$L$2:$L$993,'actual (2)'!$C$2:$C$993,Sumifs!$A$2:$A$325,'actual (2)'!$B$2:$B$993,Sumifs!$B$1:$M$1)</f>
        <v>0</v>
      </c>
      <c r="H106" s="67">
        <f>SUMIFS('actual (2)'!$L$2:$L$993,'actual (2)'!$C$2:$C$993,Sumifs!$A$2:$A$325,'actual (2)'!$B$2:$B$993,Sumifs!$B$1:$M$1)</f>
        <v>74089</v>
      </c>
      <c r="I106" s="67">
        <f>SUMIFS('actual (2)'!$L$2:$L$993,'actual (2)'!$C$2:$C$993,Sumifs!$A$2:$A$325,'actual (2)'!$B$2:$B$993,Sumifs!$B$1:$M$1)</f>
        <v>0</v>
      </c>
      <c r="J106" s="67">
        <f>SUMIFS('actual (2)'!$L$2:$L$993,'actual (2)'!$C$2:$C$993,Sumifs!$A$2:$A$325,'actual (2)'!$B$2:$B$993,Sumifs!$B$1:$M$1)</f>
        <v>0</v>
      </c>
      <c r="K106" s="67">
        <f>SUMIFS('actual (2)'!$L$2:$L$993,'actual (2)'!$C$2:$C$993,Sumifs!$A$2:$A$325,'actual (2)'!$B$2:$B$993,Sumifs!$B$1:$M$1)</f>
        <v>0</v>
      </c>
      <c r="L106" s="67">
        <f>SUMIFS('actual (2)'!$L$2:$L$993,'actual (2)'!$C$2:$C$993,Sumifs!$A$2:$A$325,'actual (2)'!$B$2:$B$993,Sumifs!$B$1:$M$1)</f>
        <v>0</v>
      </c>
      <c r="M106" s="67">
        <f>SUMIFS('actual (2)'!$L$2:$L$993,'actual (2)'!$C$2:$C$993,Sumifs!$A$2:$A$325,'actual (2)'!$B$2:$B$993,Sumifs!$B$1:$M$1)</f>
        <v>0</v>
      </c>
      <c r="N106" s="70">
        <f t="shared" si="1"/>
        <v>74089</v>
      </c>
    </row>
    <row r="107" spans="1:14" ht="18.5" x14ac:dyDescent="0.35">
      <c r="A107" s="69" t="s">
        <v>196</v>
      </c>
      <c r="B107" s="67">
        <f>SUMIFS('actual (2)'!$L$2:$L$993,'actual (2)'!$C$2:$C$993,Sumifs!$A$2:$A$325,'actual (2)'!$B$2:$B$993,Sumifs!$B$1:$M$1)</f>
        <v>0</v>
      </c>
      <c r="C107" s="67">
        <f>SUMIFS('actual (2)'!$L$2:$L$993,'actual (2)'!$C$2:$C$993,Sumifs!$A$2:$A$325,'actual (2)'!$B$2:$B$993,Sumifs!$B$1:$M$1)</f>
        <v>0</v>
      </c>
      <c r="D107" s="67">
        <f>SUMIFS('actual (2)'!$L$2:$L$993,'actual (2)'!$C$2:$C$993,Sumifs!$A$2:$A$325,'actual (2)'!$B$2:$B$993,Sumifs!$B$1:$M$1)</f>
        <v>0</v>
      </c>
      <c r="E107" s="67">
        <f>SUMIFS('actual (2)'!$L$2:$L$993,'actual (2)'!$C$2:$C$993,Sumifs!$A$2:$A$325,'actual (2)'!$B$2:$B$993,Sumifs!$B$1:$M$1)</f>
        <v>0</v>
      </c>
      <c r="F107" s="67">
        <f>SUMIFS('actual (2)'!$L$2:$L$993,'actual (2)'!$C$2:$C$993,Sumifs!$A$2:$A$325,'actual (2)'!$B$2:$B$993,Sumifs!$B$1:$M$1)</f>
        <v>0</v>
      </c>
      <c r="G107" s="67">
        <f>SUMIFS('actual (2)'!$L$2:$L$993,'actual (2)'!$C$2:$C$993,Sumifs!$A$2:$A$325,'actual (2)'!$B$2:$B$993,Sumifs!$B$1:$M$1)</f>
        <v>0</v>
      </c>
      <c r="H107" s="67">
        <f>SUMIFS('actual (2)'!$L$2:$L$993,'actual (2)'!$C$2:$C$993,Sumifs!$A$2:$A$325,'actual (2)'!$B$2:$B$993,Sumifs!$B$1:$M$1)</f>
        <v>107607</v>
      </c>
      <c r="I107" s="67">
        <f>SUMIFS('actual (2)'!$L$2:$L$993,'actual (2)'!$C$2:$C$993,Sumifs!$A$2:$A$325,'actual (2)'!$B$2:$B$993,Sumifs!$B$1:$M$1)</f>
        <v>0</v>
      </c>
      <c r="J107" s="67">
        <f>SUMIFS('actual (2)'!$L$2:$L$993,'actual (2)'!$C$2:$C$993,Sumifs!$A$2:$A$325,'actual (2)'!$B$2:$B$993,Sumifs!$B$1:$M$1)</f>
        <v>0</v>
      </c>
      <c r="K107" s="67">
        <f>SUMIFS('actual (2)'!$L$2:$L$993,'actual (2)'!$C$2:$C$993,Sumifs!$A$2:$A$325,'actual (2)'!$B$2:$B$993,Sumifs!$B$1:$M$1)</f>
        <v>0</v>
      </c>
      <c r="L107" s="67">
        <f>SUMIFS('actual (2)'!$L$2:$L$993,'actual (2)'!$C$2:$C$993,Sumifs!$A$2:$A$325,'actual (2)'!$B$2:$B$993,Sumifs!$B$1:$M$1)</f>
        <v>0</v>
      </c>
      <c r="M107" s="67">
        <f>SUMIFS('actual (2)'!$L$2:$L$993,'actual (2)'!$C$2:$C$993,Sumifs!$A$2:$A$325,'actual (2)'!$B$2:$B$993,Sumifs!$B$1:$M$1)</f>
        <v>0</v>
      </c>
      <c r="N107" s="70">
        <f t="shared" si="1"/>
        <v>107607</v>
      </c>
    </row>
    <row r="108" spans="1:14" ht="18.5" x14ac:dyDescent="0.35">
      <c r="A108" s="69" t="s">
        <v>197</v>
      </c>
      <c r="B108" s="67">
        <f>SUMIFS('actual (2)'!$L$2:$L$993,'actual (2)'!$C$2:$C$993,Sumifs!$A$2:$A$325,'actual (2)'!$B$2:$B$993,Sumifs!$B$1:$M$1)</f>
        <v>0</v>
      </c>
      <c r="C108" s="67">
        <f>SUMIFS('actual (2)'!$L$2:$L$993,'actual (2)'!$C$2:$C$993,Sumifs!$A$2:$A$325,'actual (2)'!$B$2:$B$993,Sumifs!$B$1:$M$1)</f>
        <v>0</v>
      </c>
      <c r="D108" s="67">
        <f>SUMIFS('actual (2)'!$L$2:$L$993,'actual (2)'!$C$2:$C$993,Sumifs!$A$2:$A$325,'actual (2)'!$B$2:$B$993,Sumifs!$B$1:$M$1)</f>
        <v>0</v>
      </c>
      <c r="E108" s="67">
        <f>SUMIFS('actual (2)'!$L$2:$L$993,'actual (2)'!$C$2:$C$993,Sumifs!$A$2:$A$325,'actual (2)'!$B$2:$B$993,Sumifs!$B$1:$M$1)</f>
        <v>0</v>
      </c>
      <c r="F108" s="67">
        <f>SUMIFS('actual (2)'!$L$2:$L$993,'actual (2)'!$C$2:$C$993,Sumifs!$A$2:$A$325,'actual (2)'!$B$2:$B$993,Sumifs!$B$1:$M$1)</f>
        <v>0</v>
      </c>
      <c r="G108" s="67">
        <f>SUMIFS('actual (2)'!$L$2:$L$993,'actual (2)'!$C$2:$C$993,Sumifs!$A$2:$A$325,'actual (2)'!$B$2:$B$993,Sumifs!$B$1:$M$1)</f>
        <v>0</v>
      </c>
      <c r="H108" s="67">
        <f>SUMIFS('actual (2)'!$L$2:$L$993,'actual (2)'!$C$2:$C$993,Sumifs!$A$2:$A$325,'actual (2)'!$B$2:$B$993,Sumifs!$B$1:$M$1)</f>
        <v>66635</v>
      </c>
      <c r="I108" s="67">
        <f>SUMIFS('actual (2)'!$L$2:$L$993,'actual (2)'!$C$2:$C$993,Sumifs!$A$2:$A$325,'actual (2)'!$B$2:$B$993,Sumifs!$B$1:$M$1)</f>
        <v>0</v>
      </c>
      <c r="J108" s="67">
        <f>SUMIFS('actual (2)'!$L$2:$L$993,'actual (2)'!$C$2:$C$993,Sumifs!$A$2:$A$325,'actual (2)'!$B$2:$B$993,Sumifs!$B$1:$M$1)</f>
        <v>0</v>
      </c>
      <c r="K108" s="67">
        <f>SUMIFS('actual (2)'!$L$2:$L$993,'actual (2)'!$C$2:$C$993,Sumifs!$A$2:$A$325,'actual (2)'!$B$2:$B$993,Sumifs!$B$1:$M$1)</f>
        <v>0</v>
      </c>
      <c r="L108" s="67">
        <f>SUMIFS('actual (2)'!$L$2:$L$993,'actual (2)'!$C$2:$C$993,Sumifs!$A$2:$A$325,'actual (2)'!$B$2:$B$993,Sumifs!$B$1:$M$1)</f>
        <v>0</v>
      </c>
      <c r="M108" s="67">
        <f>SUMIFS('actual (2)'!$L$2:$L$993,'actual (2)'!$C$2:$C$993,Sumifs!$A$2:$A$325,'actual (2)'!$B$2:$B$993,Sumifs!$B$1:$M$1)</f>
        <v>0</v>
      </c>
      <c r="N108" s="70">
        <f t="shared" si="1"/>
        <v>66635</v>
      </c>
    </row>
    <row r="109" spans="1:14" ht="18.5" x14ac:dyDescent="0.35">
      <c r="A109" s="69" t="s">
        <v>198</v>
      </c>
      <c r="B109" s="67">
        <f>SUMIFS('actual (2)'!$L$2:$L$993,'actual (2)'!$C$2:$C$993,Sumifs!$A$2:$A$325,'actual (2)'!$B$2:$B$993,Sumifs!$B$1:$M$1)</f>
        <v>0</v>
      </c>
      <c r="C109" s="67">
        <f>SUMIFS('actual (2)'!$L$2:$L$993,'actual (2)'!$C$2:$C$993,Sumifs!$A$2:$A$325,'actual (2)'!$B$2:$B$993,Sumifs!$B$1:$M$1)</f>
        <v>0</v>
      </c>
      <c r="D109" s="67">
        <f>SUMIFS('actual (2)'!$L$2:$L$993,'actual (2)'!$C$2:$C$993,Sumifs!$A$2:$A$325,'actual (2)'!$B$2:$B$993,Sumifs!$B$1:$M$1)</f>
        <v>0</v>
      </c>
      <c r="E109" s="67">
        <f>SUMIFS('actual (2)'!$L$2:$L$993,'actual (2)'!$C$2:$C$993,Sumifs!$A$2:$A$325,'actual (2)'!$B$2:$B$993,Sumifs!$B$1:$M$1)</f>
        <v>0</v>
      </c>
      <c r="F109" s="67">
        <f>SUMIFS('actual (2)'!$L$2:$L$993,'actual (2)'!$C$2:$C$993,Sumifs!$A$2:$A$325,'actual (2)'!$B$2:$B$993,Sumifs!$B$1:$M$1)</f>
        <v>0</v>
      </c>
      <c r="G109" s="67">
        <f>SUMIFS('actual (2)'!$L$2:$L$993,'actual (2)'!$C$2:$C$993,Sumifs!$A$2:$A$325,'actual (2)'!$B$2:$B$993,Sumifs!$B$1:$M$1)</f>
        <v>0</v>
      </c>
      <c r="H109" s="67">
        <f>SUMIFS('actual (2)'!$L$2:$L$993,'actual (2)'!$C$2:$C$993,Sumifs!$A$2:$A$325,'actual (2)'!$B$2:$B$993,Sumifs!$B$1:$M$1)</f>
        <v>86288</v>
      </c>
      <c r="I109" s="67">
        <f>SUMIFS('actual (2)'!$L$2:$L$993,'actual (2)'!$C$2:$C$993,Sumifs!$A$2:$A$325,'actual (2)'!$B$2:$B$993,Sumifs!$B$1:$M$1)</f>
        <v>0</v>
      </c>
      <c r="J109" s="67">
        <f>SUMIFS('actual (2)'!$L$2:$L$993,'actual (2)'!$C$2:$C$993,Sumifs!$A$2:$A$325,'actual (2)'!$B$2:$B$993,Sumifs!$B$1:$M$1)</f>
        <v>0</v>
      </c>
      <c r="K109" s="67">
        <f>SUMIFS('actual (2)'!$L$2:$L$993,'actual (2)'!$C$2:$C$993,Sumifs!$A$2:$A$325,'actual (2)'!$B$2:$B$993,Sumifs!$B$1:$M$1)</f>
        <v>0</v>
      </c>
      <c r="L109" s="67">
        <f>SUMIFS('actual (2)'!$L$2:$L$993,'actual (2)'!$C$2:$C$993,Sumifs!$A$2:$A$325,'actual (2)'!$B$2:$B$993,Sumifs!$B$1:$M$1)</f>
        <v>0</v>
      </c>
      <c r="M109" s="67">
        <f>SUMIFS('actual (2)'!$L$2:$L$993,'actual (2)'!$C$2:$C$993,Sumifs!$A$2:$A$325,'actual (2)'!$B$2:$B$993,Sumifs!$B$1:$M$1)</f>
        <v>0</v>
      </c>
      <c r="N109" s="70">
        <f t="shared" si="1"/>
        <v>86288</v>
      </c>
    </row>
    <row r="110" spans="1:14" ht="18.5" x14ac:dyDescent="0.35">
      <c r="A110" s="69" t="s">
        <v>199</v>
      </c>
      <c r="B110" s="67">
        <f>SUMIFS('actual (2)'!$L$2:$L$993,'actual (2)'!$C$2:$C$993,Sumifs!$A$2:$A$325,'actual (2)'!$B$2:$B$993,Sumifs!$B$1:$M$1)</f>
        <v>0</v>
      </c>
      <c r="C110" s="67">
        <f>SUMIFS('actual (2)'!$L$2:$L$993,'actual (2)'!$C$2:$C$993,Sumifs!$A$2:$A$325,'actual (2)'!$B$2:$B$993,Sumifs!$B$1:$M$1)</f>
        <v>0</v>
      </c>
      <c r="D110" s="67">
        <f>SUMIFS('actual (2)'!$L$2:$L$993,'actual (2)'!$C$2:$C$993,Sumifs!$A$2:$A$325,'actual (2)'!$B$2:$B$993,Sumifs!$B$1:$M$1)</f>
        <v>0</v>
      </c>
      <c r="E110" s="67">
        <f>SUMIFS('actual (2)'!$L$2:$L$993,'actual (2)'!$C$2:$C$993,Sumifs!$A$2:$A$325,'actual (2)'!$B$2:$B$993,Sumifs!$B$1:$M$1)</f>
        <v>0</v>
      </c>
      <c r="F110" s="67">
        <f>SUMIFS('actual (2)'!$L$2:$L$993,'actual (2)'!$C$2:$C$993,Sumifs!$A$2:$A$325,'actual (2)'!$B$2:$B$993,Sumifs!$B$1:$M$1)</f>
        <v>0</v>
      </c>
      <c r="G110" s="67">
        <f>SUMIFS('actual (2)'!$L$2:$L$993,'actual (2)'!$C$2:$C$993,Sumifs!$A$2:$A$325,'actual (2)'!$B$2:$B$993,Sumifs!$B$1:$M$1)</f>
        <v>0</v>
      </c>
      <c r="H110" s="67">
        <f>SUMIFS('actual (2)'!$L$2:$L$993,'actual (2)'!$C$2:$C$993,Sumifs!$A$2:$A$325,'actual (2)'!$B$2:$B$993,Sumifs!$B$1:$M$1)</f>
        <v>84172</v>
      </c>
      <c r="I110" s="67">
        <f>SUMIFS('actual (2)'!$L$2:$L$993,'actual (2)'!$C$2:$C$993,Sumifs!$A$2:$A$325,'actual (2)'!$B$2:$B$993,Sumifs!$B$1:$M$1)</f>
        <v>0</v>
      </c>
      <c r="J110" s="67">
        <f>SUMIFS('actual (2)'!$L$2:$L$993,'actual (2)'!$C$2:$C$993,Sumifs!$A$2:$A$325,'actual (2)'!$B$2:$B$993,Sumifs!$B$1:$M$1)</f>
        <v>0</v>
      </c>
      <c r="K110" s="67">
        <f>SUMIFS('actual (2)'!$L$2:$L$993,'actual (2)'!$C$2:$C$993,Sumifs!$A$2:$A$325,'actual (2)'!$B$2:$B$993,Sumifs!$B$1:$M$1)</f>
        <v>0</v>
      </c>
      <c r="L110" s="67">
        <f>SUMIFS('actual (2)'!$L$2:$L$993,'actual (2)'!$C$2:$C$993,Sumifs!$A$2:$A$325,'actual (2)'!$B$2:$B$993,Sumifs!$B$1:$M$1)</f>
        <v>0</v>
      </c>
      <c r="M110" s="67">
        <f>SUMIFS('actual (2)'!$L$2:$L$993,'actual (2)'!$C$2:$C$993,Sumifs!$A$2:$A$325,'actual (2)'!$B$2:$B$993,Sumifs!$B$1:$M$1)</f>
        <v>0</v>
      </c>
      <c r="N110" s="70">
        <f t="shared" si="1"/>
        <v>84172</v>
      </c>
    </row>
    <row r="111" spans="1:14" ht="18.5" x14ac:dyDescent="0.35">
      <c r="A111" s="69" t="s">
        <v>200</v>
      </c>
      <c r="B111" s="67">
        <f>SUMIFS('actual (2)'!$L$2:$L$993,'actual (2)'!$C$2:$C$993,Sumifs!$A$2:$A$325,'actual (2)'!$B$2:$B$993,Sumifs!$B$1:$M$1)</f>
        <v>0</v>
      </c>
      <c r="C111" s="67">
        <f>SUMIFS('actual (2)'!$L$2:$L$993,'actual (2)'!$C$2:$C$993,Sumifs!$A$2:$A$325,'actual (2)'!$B$2:$B$993,Sumifs!$B$1:$M$1)</f>
        <v>0</v>
      </c>
      <c r="D111" s="67">
        <f>SUMIFS('actual (2)'!$L$2:$L$993,'actual (2)'!$C$2:$C$993,Sumifs!$A$2:$A$325,'actual (2)'!$B$2:$B$993,Sumifs!$B$1:$M$1)</f>
        <v>0</v>
      </c>
      <c r="E111" s="67">
        <f>SUMIFS('actual (2)'!$L$2:$L$993,'actual (2)'!$C$2:$C$993,Sumifs!$A$2:$A$325,'actual (2)'!$B$2:$B$993,Sumifs!$B$1:$M$1)</f>
        <v>0</v>
      </c>
      <c r="F111" s="67">
        <f>SUMIFS('actual (2)'!$L$2:$L$993,'actual (2)'!$C$2:$C$993,Sumifs!$A$2:$A$325,'actual (2)'!$B$2:$B$993,Sumifs!$B$1:$M$1)</f>
        <v>0</v>
      </c>
      <c r="G111" s="67">
        <f>SUMIFS('actual (2)'!$L$2:$L$993,'actual (2)'!$C$2:$C$993,Sumifs!$A$2:$A$325,'actual (2)'!$B$2:$B$993,Sumifs!$B$1:$M$1)</f>
        <v>0</v>
      </c>
      <c r="H111" s="67">
        <f>SUMIFS('actual (2)'!$L$2:$L$993,'actual (2)'!$C$2:$C$993,Sumifs!$A$2:$A$325,'actual (2)'!$B$2:$B$993,Sumifs!$B$1:$M$1)</f>
        <v>78734</v>
      </c>
      <c r="I111" s="67">
        <f>SUMIFS('actual (2)'!$L$2:$L$993,'actual (2)'!$C$2:$C$993,Sumifs!$A$2:$A$325,'actual (2)'!$B$2:$B$993,Sumifs!$B$1:$M$1)</f>
        <v>0</v>
      </c>
      <c r="J111" s="67">
        <f>SUMIFS('actual (2)'!$L$2:$L$993,'actual (2)'!$C$2:$C$993,Sumifs!$A$2:$A$325,'actual (2)'!$B$2:$B$993,Sumifs!$B$1:$M$1)</f>
        <v>0</v>
      </c>
      <c r="K111" s="67">
        <f>SUMIFS('actual (2)'!$L$2:$L$993,'actual (2)'!$C$2:$C$993,Sumifs!$A$2:$A$325,'actual (2)'!$B$2:$B$993,Sumifs!$B$1:$M$1)</f>
        <v>0</v>
      </c>
      <c r="L111" s="67">
        <f>SUMIFS('actual (2)'!$L$2:$L$993,'actual (2)'!$C$2:$C$993,Sumifs!$A$2:$A$325,'actual (2)'!$B$2:$B$993,Sumifs!$B$1:$M$1)</f>
        <v>0</v>
      </c>
      <c r="M111" s="67">
        <f>SUMIFS('actual (2)'!$L$2:$L$993,'actual (2)'!$C$2:$C$993,Sumifs!$A$2:$A$325,'actual (2)'!$B$2:$B$993,Sumifs!$B$1:$M$1)</f>
        <v>253608</v>
      </c>
      <c r="N111" s="70">
        <f t="shared" si="1"/>
        <v>332342</v>
      </c>
    </row>
    <row r="112" spans="1:14" ht="18.5" x14ac:dyDescent="0.35">
      <c r="A112" s="69" t="s">
        <v>201</v>
      </c>
      <c r="B112" s="67">
        <f>SUMIFS('actual (2)'!$L$2:$L$993,'actual (2)'!$C$2:$C$993,Sumifs!$A$2:$A$325,'actual (2)'!$B$2:$B$993,Sumifs!$B$1:$M$1)</f>
        <v>0</v>
      </c>
      <c r="C112" s="67">
        <f>SUMIFS('actual (2)'!$L$2:$L$993,'actual (2)'!$C$2:$C$993,Sumifs!$A$2:$A$325,'actual (2)'!$B$2:$B$993,Sumifs!$B$1:$M$1)</f>
        <v>0</v>
      </c>
      <c r="D112" s="67">
        <f>SUMIFS('actual (2)'!$L$2:$L$993,'actual (2)'!$C$2:$C$993,Sumifs!$A$2:$A$325,'actual (2)'!$B$2:$B$993,Sumifs!$B$1:$M$1)</f>
        <v>0</v>
      </c>
      <c r="E112" s="67">
        <f>SUMIFS('actual (2)'!$L$2:$L$993,'actual (2)'!$C$2:$C$993,Sumifs!$A$2:$A$325,'actual (2)'!$B$2:$B$993,Sumifs!$B$1:$M$1)</f>
        <v>0</v>
      </c>
      <c r="F112" s="67">
        <f>SUMIFS('actual (2)'!$L$2:$L$993,'actual (2)'!$C$2:$C$993,Sumifs!$A$2:$A$325,'actual (2)'!$B$2:$B$993,Sumifs!$B$1:$M$1)</f>
        <v>0</v>
      </c>
      <c r="G112" s="67">
        <f>SUMIFS('actual (2)'!$L$2:$L$993,'actual (2)'!$C$2:$C$993,Sumifs!$A$2:$A$325,'actual (2)'!$B$2:$B$993,Sumifs!$B$1:$M$1)</f>
        <v>0</v>
      </c>
      <c r="H112" s="67">
        <f>SUMIFS('actual (2)'!$L$2:$L$993,'actual (2)'!$C$2:$C$993,Sumifs!$A$2:$A$325,'actual (2)'!$B$2:$B$993,Sumifs!$B$1:$M$1)</f>
        <v>224229</v>
      </c>
      <c r="I112" s="67">
        <f>SUMIFS('actual (2)'!$L$2:$L$993,'actual (2)'!$C$2:$C$993,Sumifs!$A$2:$A$325,'actual (2)'!$B$2:$B$993,Sumifs!$B$1:$M$1)</f>
        <v>0</v>
      </c>
      <c r="J112" s="67">
        <f>SUMIFS('actual (2)'!$L$2:$L$993,'actual (2)'!$C$2:$C$993,Sumifs!$A$2:$A$325,'actual (2)'!$B$2:$B$993,Sumifs!$B$1:$M$1)</f>
        <v>0</v>
      </c>
      <c r="K112" s="67">
        <f>SUMIFS('actual (2)'!$L$2:$L$993,'actual (2)'!$C$2:$C$993,Sumifs!$A$2:$A$325,'actual (2)'!$B$2:$B$993,Sumifs!$B$1:$M$1)</f>
        <v>0</v>
      </c>
      <c r="L112" s="67">
        <f>SUMIFS('actual (2)'!$L$2:$L$993,'actual (2)'!$C$2:$C$993,Sumifs!$A$2:$A$325,'actual (2)'!$B$2:$B$993,Sumifs!$B$1:$M$1)</f>
        <v>0</v>
      </c>
      <c r="M112" s="67">
        <f>SUMIFS('actual (2)'!$L$2:$L$993,'actual (2)'!$C$2:$C$993,Sumifs!$A$2:$A$325,'actual (2)'!$B$2:$B$993,Sumifs!$B$1:$M$1)</f>
        <v>0</v>
      </c>
      <c r="N112" s="70">
        <f t="shared" si="1"/>
        <v>224229</v>
      </c>
    </row>
    <row r="113" spans="1:14" ht="18.5" x14ac:dyDescent="0.35">
      <c r="A113" s="69" t="s">
        <v>202</v>
      </c>
      <c r="B113" s="67">
        <f>SUMIFS('actual (2)'!$L$2:$L$993,'actual (2)'!$C$2:$C$993,Sumifs!$A$2:$A$325,'actual (2)'!$B$2:$B$993,Sumifs!$B$1:$M$1)</f>
        <v>0</v>
      </c>
      <c r="C113" s="67">
        <f>SUMIFS('actual (2)'!$L$2:$L$993,'actual (2)'!$C$2:$C$993,Sumifs!$A$2:$A$325,'actual (2)'!$B$2:$B$993,Sumifs!$B$1:$M$1)</f>
        <v>0</v>
      </c>
      <c r="D113" s="67">
        <f>SUMIFS('actual (2)'!$L$2:$L$993,'actual (2)'!$C$2:$C$993,Sumifs!$A$2:$A$325,'actual (2)'!$B$2:$B$993,Sumifs!$B$1:$M$1)</f>
        <v>0</v>
      </c>
      <c r="E113" s="67">
        <f>SUMIFS('actual (2)'!$L$2:$L$993,'actual (2)'!$C$2:$C$993,Sumifs!$A$2:$A$325,'actual (2)'!$B$2:$B$993,Sumifs!$B$1:$M$1)</f>
        <v>0</v>
      </c>
      <c r="F113" s="67">
        <f>SUMIFS('actual (2)'!$L$2:$L$993,'actual (2)'!$C$2:$C$993,Sumifs!$A$2:$A$325,'actual (2)'!$B$2:$B$993,Sumifs!$B$1:$M$1)</f>
        <v>0</v>
      </c>
      <c r="G113" s="67">
        <f>SUMIFS('actual (2)'!$L$2:$L$993,'actual (2)'!$C$2:$C$993,Sumifs!$A$2:$A$325,'actual (2)'!$B$2:$B$993,Sumifs!$B$1:$M$1)</f>
        <v>0</v>
      </c>
      <c r="H113" s="67">
        <f>SUMIFS('actual (2)'!$L$2:$L$993,'actual (2)'!$C$2:$C$993,Sumifs!$A$2:$A$325,'actual (2)'!$B$2:$B$993,Sumifs!$B$1:$M$1)</f>
        <v>252079</v>
      </c>
      <c r="I113" s="67">
        <f>SUMIFS('actual (2)'!$L$2:$L$993,'actual (2)'!$C$2:$C$993,Sumifs!$A$2:$A$325,'actual (2)'!$B$2:$B$993,Sumifs!$B$1:$M$1)</f>
        <v>0</v>
      </c>
      <c r="J113" s="67">
        <f>SUMIFS('actual (2)'!$L$2:$L$993,'actual (2)'!$C$2:$C$993,Sumifs!$A$2:$A$325,'actual (2)'!$B$2:$B$993,Sumifs!$B$1:$M$1)</f>
        <v>0</v>
      </c>
      <c r="K113" s="67">
        <f>SUMIFS('actual (2)'!$L$2:$L$993,'actual (2)'!$C$2:$C$993,Sumifs!$A$2:$A$325,'actual (2)'!$B$2:$B$993,Sumifs!$B$1:$M$1)</f>
        <v>0</v>
      </c>
      <c r="L113" s="67">
        <f>SUMIFS('actual (2)'!$L$2:$L$993,'actual (2)'!$C$2:$C$993,Sumifs!$A$2:$A$325,'actual (2)'!$B$2:$B$993,Sumifs!$B$1:$M$1)</f>
        <v>0</v>
      </c>
      <c r="M113" s="67">
        <f>SUMIFS('actual (2)'!$L$2:$L$993,'actual (2)'!$C$2:$C$993,Sumifs!$A$2:$A$325,'actual (2)'!$B$2:$B$993,Sumifs!$B$1:$M$1)</f>
        <v>0</v>
      </c>
      <c r="N113" s="70">
        <f t="shared" si="1"/>
        <v>252079</v>
      </c>
    </row>
    <row r="114" spans="1:14" ht="18.5" x14ac:dyDescent="0.35">
      <c r="A114" s="69" t="s">
        <v>203</v>
      </c>
      <c r="B114" s="67">
        <f>SUMIFS('actual (2)'!$L$2:$L$993,'actual (2)'!$C$2:$C$993,Sumifs!$A$2:$A$325,'actual (2)'!$B$2:$B$993,Sumifs!$B$1:$M$1)</f>
        <v>0</v>
      </c>
      <c r="C114" s="67">
        <f>SUMIFS('actual (2)'!$L$2:$L$993,'actual (2)'!$C$2:$C$993,Sumifs!$A$2:$A$325,'actual (2)'!$B$2:$B$993,Sumifs!$B$1:$M$1)</f>
        <v>0</v>
      </c>
      <c r="D114" s="67">
        <f>SUMIFS('actual (2)'!$L$2:$L$993,'actual (2)'!$C$2:$C$993,Sumifs!$A$2:$A$325,'actual (2)'!$B$2:$B$993,Sumifs!$B$1:$M$1)</f>
        <v>0</v>
      </c>
      <c r="E114" s="67">
        <f>SUMIFS('actual (2)'!$L$2:$L$993,'actual (2)'!$C$2:$C$993,Sumifs!$A$2:$A$325,'actual (2)'!$B$2:$B$993,Sumifs!$B$1:$M$1)</f>
        <v>0</v>
      </c>
      <c r="F114" s="67">
        <f>SUMIFS('actual (2)'!$L$2:$L$993,'actual (2)'!$C$2:$C$993,Sumifs!$A$2:$A$325,'actual (2)'!$B$2:$B$993,Sumifs!$B$1:$M$1)</f>
        <v>0</v>
      </c>
      <c r="G114" s="67">
        <f>SUMIFS('actual (2)'!$L$2:$L$993,'actual (2)'!$C$2:$C$993,Sumifs!$A$2:$A$325,'actual (2)'!$B$2:$B$993,Sumifs!$B$1:$M$1)</f>
        <v>0</v>
      </c>
      <c r="H114" s="67">
        <f>SUMIFS('actual (2)'!$L$2:$L$993,'actual (2)'!$C$2:$C$993,Sumifs!$A$2:$A$325,'actual (2)'!$B$2:$B$993,Sumifs!$B$1:$M$1)</f>
        <v>250718</v>
      </c>
      <c r="I114" s="67">
        <f>SUMIFS('actual (2)'!$L$2:$L$993,'actual (2)'!$C$2:$C$993,Sumifs!$A$2:$A$325,'actual (2)'!$B$2:$B$993,Sumifs!$B$1:$M$1)</f>
        <v>0</v>
      </c>
      <c r="J114" s="67">
        <f>SUMIFS('actual (2)'!$L$2:$L$993,'actual (2)'!$C$2:$C$993,Sumifs!$A$2:$A$325,'actual (2)'!$B$2:$B$993,Sumifs!$B$1:$M$1)</f>
        <v>0</v>
      </c>
      <c r="K114" s="67">
        <f>SUMIFS('actual (2)'!$L$2:$L$993,'actual (2)'!$C$2:$C$993,Sumifs!$A$2:$A$325,'actual (2)'!$B$2:$B$993,Sumifs!$B$1:$M$1)</f>
        <v>0</v>
      </c>
      <c r="L114" s="67">
        <f>SUMIFS('actual (2)'!$L$2:$L$993,'actual (2)'!$C$2:$C$993,Sumifs!$A$2:$A$325,'actual (2)'!$B$2:$B$993,Sumifs!$B$1:$M$1)</f>
        <v>0</v>
      </c>
      <c r="M114" s="67">
        <f>SUMIFS('actual (2)'!$L$2:$L$993,'actual (2)'!$C$2:$C$993,Sumifs!$A$2:$A$325,'actual (2)'!$B$2:$B$993,Sumifs!$B$1:$M$1)</f>
        <v>0</v>
      </c>
      <c r="N114" s="70">
        <f t="shared" si="1"/>
        <v>250718</v>
      </c>
    </row>
    <row r="115" spans="1:14" ht="18.5" x14ac:dyDescent="0.35">
      <c r="A115" s="69" t="s">
        <v>204</v>
      </c>
      <c r="B115" s="67">
        <f>SUMIFS('actual (2)'!$L$2:$L$993,'actual (2)'!$C$2:$C$993,Sumifs!$A$2:$A$325,'actual (2)'!$B$2:$B$993,Sumifs!$B$1:$M$1)</f>
        <v>0</v>
      </c>
      <c r="C115" s="67">
        <f>SUMIFS('actual (2)'!$L$2:$L$993,'actual (2)'!$C$2:$C$993,Sumifs!$A$2:$A$325,'actual (2)'!$B$2:$B$993,Sumifs!$B$1:$M$1)</f>
        <v>0</v>
      </c>
      <c r="D115" s="67">
        <f>SUMIFS('actual (2)'!$L$2:$L$993,'actual (2)'!$C$2:$C$993,Sumifs!$A$2:$A$325,'actual (2)'!$B$2:$B$993,Sumifs!$B$1:$M$1)</f>
        <v>0</v>
      </c>
      <c r="E115" s="67">
        <f>SUMIFS('actual (2)'!$L$2:$L$993,'actual (2)'!$C$2:$C$993,Sumifs!$A$2:$A$325,'actual (2)'!$B$2:$B$993,Sumifs!$B$1:$M$1)</f>
        <v>0</v>
      </c>
      <c r="F115" s="67">
        <f>SUMIFS('actual (2)'!$L$2:$L$993,'actual (2)'!$C$2:$C$993,Sumifs!$A$2:$A$325,'actual (2)'!$B$2:$B$993,Sumifs!$B$1:$M$1)</f>
        <v>0</v>
      </c>
      <c r="G115" s="67">
        <f>SUMIFS('actual (2)'!$L$2:$L$993,'actual (2)'!$C$2:$C$993,Sumifs!$A$2:$A$325,'actual (2)'!$B$2:$B$993,Sumifs!$B$1:$M$1)</f>
        <v>0</v>
      </c>
      <c r="H115" s="67">
        <f>SUMIFS('actual (2)'!$L$2:$L$993,'actual (2)'!$C$2:$C$993,Sumifs!$A$2:$A$325,'actual (2)'!$B$2:$B$993,Sumifs!$B$1:$M$1)</f>
        <v>255847</v>
      </c>
      <c r="I115" s="67">
        <f>SUMIFS('actual (2)'!$L$2:$L$993,'actual (2)'!$C$2:$C$993,Sumifs!$A$2:$A$325,'actual (2)'!$B$2:$B$993,Sumifs!$B$1:$M$1)</f>
        <v>0</v>
      </c>
      <c r="J115" s="67">
        <f>SUMIFS('actual (2)'!$L$2:$L$993,'actual (2)'!$C$2:$C$993,Sumifs!$A$2:$A$325,'actual (2)'!$B$2:$B$993,Sumifs!$B$1:$M$1)</f>
        <v>0</v>
      </c>
      <c r="K115" s="67">
        <f>SUMIFS('actual (2)'!$L$2:$L$993,'actual (2)'!$C$2:$C$993,Sumifs!$A$2:$A$325,'actual (2)'!$B$2:$B$993,Sumifs!$B$1:$M$1)</f>
        <v>0</v>
      </c>
      <c r="L115" s="67">
        <f>SUMIFS('actual (2)'!$L$2:$L$993,'actual (2)'!$C$2:$C$993,Sumifs!$A$2:$A$325,'actual (2)'!$B$2:$B$993,Sumifs!$B$1:$M$1)</f>
        <v>0</v>
      </c>
      <c r="M115" s="67">
        <f>SUMIFS('actual (2)'!$L$2:$L$993,'actual (2)'!$C$2:$C$993,Sumifs!$A$2:$A$325,'actual (2)'!$B$2:$B$993,Sumifs!$B$1:$M$1)</f>
        <v>0</v>
      </c>
      <c r="N115" s="70">
        <f t="shared" si="1"/>
        <v>255847</v>
      </c>
    </row>
    <row r="116" spans="1:14" ht="18.5" x14ac:dyDescent="0.35">
      <c r="A116" s="69" t="s">
        <v>205</v>
      </c>
      <c r="B116" s="67">
        <f>SUMIFS('actual (2)'!$L$2:$L$993,'actual (2)'!$C$2:$C$993,Sumifs!$A$2:$A$325,'actual (2)'!$B$2:$B$993,Sumifs!$B$1:$M$1)</f>
        <v>0</v>
      </c>
      <c r="C116" s="67">
        <f>SUMIFS('actual (2)'!$L$2:$L$993,'actual (2)'!$C$2:$C$993,Sumifs!$A$2:$A$325,'actual (2)'!$B$2:$B$993,Sumifs!$B$1:$M$1)</f>
        <v>0</v>
      </c>
      <c r="D116" s="67">
        <f>SUMIFS('actual (2)'!$L$2:$L$993,'actual (2)'!$C$2:$C$993,Sumifs!$A$2:$A$325,'actual (2)'!$B$2:$B$993,Sumifs!$B$1:$M$1)</f>
        <v>0</v>
      </c>
      <c r="E116" s="67">
        <f>SUMIFS('actual (2)'!$L$2:$L$993,'actual (2)'!$C$2:$C$993,Sumifs!$A$2:$A$325,'actual (2)'!$B$2:$B$993,Sumifs!$B$1:$M$1)</f>
        <v>0</v>
      </c>
      <c r="F116" s="67">
        <f>SUMIFS('actual (2)'!$L$2:$L$993,'actual (2)'!$C$2:$C$993,Sumifs!$A$2:$A$325,'actual (2)'!$B$2:$B$993,Sumifs!$B$1:$M$1)</f>
        <v>0</v>
      </c>
      <c r="G116" s="67">
        <f>SUMIFS('actual (2)'!$L$2:$L$993,'actual (2)'!$C$2:$C$993,Sumifs!$A$2:$A$325,'actual (2)'!$B$2:$B$993,Sumifs!$B$1:$M$1)</f>
        <v>0</v>
      </c>
      <c r="H116" s="67">
        <f>SUMIFS('actual (2)'!$L$2:$L$993,'actual (2)'!$C$2:$C$993,Sumifs!$A$2:$A$325,'actual (2)'!$B$2:$B$993,Sumifs!$B$1:$M$1)</f>
        <v>200956</v>
      </c>
      <c r="I116" s="67">
        <f>SUMIFS('actual (2)'!$L$2:$L$993,'actual (2)'!$C$2:$C$993,Sumifs!$A$2:$A$325,'actual (2)'!$B$2:$B$993,Sumifs!$B$1:$M$1)</f>
        <v>0</v>
      </c>
      <c r="J116" s="67">
        <f>SUMIFS('actual (2)'!$L$2:$L$993,'actual (2)'!$C$2:$C$993,Sumifs!$A$2:$A$325,'actual (2)'!$B$2:$B$993,Sumifs!$B$1:$M$1)</f>
        <v>0</v>
      </c>
      <c r="K116" s="67">
        <f>SUMIFS('actual (2)'!$L$2:$L$993,'actual (2)'!$C$2:$C$993,Sumifs!$A$2:$A$325,'actual (2)'!$B$2:$B$993,Sumifs!$B$1:$M$1)</f>
        <v>0</v>
      </c>
      <c r="L116" s="67">
        <f>SUMIFS('actual (2)'!$L$2:$L$993,'actual (2)'!$C$2:$C$993,Sumifs!$A$2:$A$325,'actual (2)'!$B$2:$B$993,Sumifs!$B$1:$M$1)</f>
        <v>0</v>
      </c>
      <c r="M116" s="67">
        <f>SUMIFS('actual (2)'!$L$2:$L$993,'actual (2)'!$C$2:$C$993,Sumifs!$A$2:$A$325,'actual (2)'!$B$2:$B$993,Sumifs!$B$1:$M$1)</f>
        <v>0</v>
      </c>
      <c r="N116" s="70">
        <f t="shared" si="1"/>
        <v>200956</v>
      </c>
    </row>
    <row r="117" spans="1:14" ht="18.5" x14ac:dyDescent="0.35">
      <c r="A117" s="69" t="s">
        <v>206</v>
      </c>
      <c r="B117" s="67">
        <f>SUMIFS('actual (2)'!$L$2:$L$993,'actual (2)'!$C$2:$C$993,Sumifs!$A$2:$A$325,'actual (2)'!$B$2:$B$993,Sumifs!$B$1:$M$1)</f>
        <v>0</v>
      </c>
      <c r="C117" s="67">
        <f>SUMIFS('actual (2)'!$L$2:$L$993,'actual (2)'!$C$2:$C$993,Sumifs!$A$2:$A$325,'actual (2)'!$B$2:$B$993,Sumifs!$B$1:$M$1)</f>
        <v>0</v>
      </c>
      <c r="D117" s="67">
        <f>SUMIFS('actual (2)'!$L$2:$L$993,'actual (2)'!$C$2:$C$993,Sumifs!$A$2:$A$325,'actual (2)'!$B$2:$B$993,Sumifs!$B$1:$M$1)</f>
        <v>0</v>
      </c>
      <c r="E117" s="67">
        <f>SUMIFS('actual (2)'!$L$2:$L$993,'actual (2)'!$C$2:$C$993,Sumifs!$A$2:$A$325,'actual (2)'!$B$2:$B$993,Sumifs!$B$1:$M$1)</f>
        <v>0</v>
      </c>
      <c r="F117" s="67">
        <f>SUMIFS('actual (2)'!$L$2:$L$993,'actual (2)'!$C$2:$C$993,Sumifs!$A$2:$A$325,'actual (2)'!$B$2:$B$993,Sumifs!$B$1:$M$1)</f>
        <v>0</v>
      </c>
      <c r="G117" s="67">
        <f>SUMIFS('actual (2)'!$L$2:$L$993,'actual (2)'!$C$2:$C$993,Sumifs!$A$2:$A$325,'actual (2)'!$B$2:$B$993,Sumifs!$B$1:$M$1)</f>
        <v>0</v>
      </c>
      <c r="H117" s="67">
        <f>SUMIFS('actual (2)'!$L$2:$L$993,'actual (2)'!$C$2:$C$993,Sumifs!$A$2:$A$325,'actual (2)'!$B$2:$B$993,Sumifs!$B$1:$M$1)</f>
        <v>239526</v>
      </c>
      <c r="I117" s="67">
        <f>SUMIFS('actual (2)'!$L$2:$L$993,'actual (2)'!$C$2:$C$993,Sumifs!$A$2:$A$325,'actual (2)'!$B$2:$B$993,Sumifs!$B$1:$M$1)</f>
        <v>0</v>
      </c>
      <c r="J117" s="67">
        <f>SUMIFS('actual (2)'!$L$2:$L$993,'actual (2)'!$C$2:$C$993,Sumifs!$A$2:$A$325,'actual (2)'!$B$2:$B$993,Sumifs!$B$1:$M$1)</f>
        <v>0</v>
      </c>
      <c r="K117" s="67">
        <f>SUMIFS('actual (2)'!$L$2:$L$993,'actual (2)'!$C$2:$C$993,Sumifs!$A$2:$A$325,'actual (2)'!$B$2:$B$993,Sumifs!$B$1:$M$1)</f>
        <v>0</v>
      </c>
      <c r="L117" s="67">
        <f>SUMIFS('actual (2)'!$L$2:$L$993,'actual (2)'!$C$2:$C$993,Sumifs!$A$2:$A$325,'actual (2)'!$B$2:$B$993,Sumifs!$B$1:$M$1)</f>
        <v>0</v>
      </c>
      <c r="M117" s="67">
        <f>SUMIFS('actual (2)'!$L$2:$L$993,'actual (2)'!$C$2:$C$993,Sumifs!$A$2:$A$325,'actual (2)'!$B$2:$B$993,Sumifs!$B$1:$M$1)</f>
        <v>0</v>
      </c>
      <c r="N117" s="70">
        <f t="shared" si="1"/>
        <v>239526</v>
      </c>
    </row>
    <row r="118" spans="1:14" ht="18.5" x14ac:dyDescent="0.35">
      <c r="A118" s="69" t="s">
        <v>207</v>
      </c>
      <c r="B118" s="67">
        <f>SUMIFS('actual (2)'!$L$2:$L$993,'actual (2)'!$C$2:$C$993,Sumifs!$A$2:$A$325,'actual (2)'!$B$2:$B$993,Sumifs!$B$1:$M$1)</f>
        <v>0</v>
      </c>
      <c r="C118" s="67">
        <f>SUMIFS('actual (2)'!$L$2:$L$993,'actual (2)'!$C$2:$C$993,Sumifs!$A$2:$A$325,'actual (2)'!$B$2:$B$993,Sumifs!$B$1:$M$1)</f>
        <v>0</v>
      </c>
      <c r="D118" s="67">
        <f>SUMIFS('actual (2)'!$L$2:$L$993,'actual (2)'!$C$2:$C$993,Sumifs!$A$2:$A$325,'actual (2)'!$B$2:$B$993,Sumifs!$B$1:$M$1)</f>
        <v>0</v>
      </c>
      <c r="E118" s="67">
        <f>SUMIFS('actual (2)'!$L$2:$L$993,'actual (2)'!$C$2:$C$993,Sumifs!$A$2:$A$325,'actual (2)'!$B$2:$B$993,Sumifs!$B$1:$M$1)</f>
        <v>0</v>
      </c>
      <c r="F118" s="67">
        <f>SUMIFS('actual (2)'!$L$2:$L$993,'actual (2)'!$C$2:$C$993,Sumifs!$A$2:$A$325,'actual (2)'!$B$2:$B$993,Sumifs!$B$1:$M$1)</f>
        <v>0</v>
      </c>
      <c r="G118" s="67">
        <f>SUMIFS('actual (2)'!$L$2:$L$993,'actual (2)'!$C$2:$C$993,Sumifs!$A$2:$A$325,'actual (2)'!$B$2:$B$993,Sumifs!$B$1:$M$1)</f>
        <v>0</v>
      </c>
      <c r="H118" s="67">
        <f>SUMIFS('actual (2)'!$L$2:$L$993,'actual (2)'!$C$2:$C$993,Sumifs!$A$2:$A$325,'actual (2)'!$B$2:$B$993,Sumifs!$B$1:$M$1)</f>
        <v>207655</v>
      </c>
      <c r="I118" s="67">
        <f>SUMIFS('actual (2)'!$L$2:$L$993,'actual (2)'!$C$2:$C$993,Sumifs!$A$2:$A$325,'actual (2)'!$B$2:$B$993,Sumifs!$B$1:$M$1)</f>
        <v>0</v>
      </c>
      <c r="J118" s="67">
        <f>SUMIFS('actual (2)'!$L$2:$L$993,'actual (2)'!$C$2:$C$993,Sumifs!$A$2:$A$325,'actual (2)'!$B$2:$B$993,Sumifs!$B$1:$M$1)</f>
        <v>0</v>
      </c>
      <c r="K118" s="67">
        <f>SUMIFS('actual (2)'!$L$2:$L$993,'actual (2)'!$C$2:$C$993,Sumifs!$A$2:$A$325,'actual (2)'!$B$2:$B$993,Sumifs!$B$1:$M$1)</f>
        <v>0</v>
      </c>
      <c r="L118" s="67">
        <f>SUMIFS('actual (2)'!$L$2:$L$993,'actual (2)'!$C$2:$C$993,Sumifs!$A$2:$A$325,'actual (2)'!$B$2:$B$993,Sumifs!$B$1:$M$1)</f>
        <v>0</v>
      </c>
      <c r="M118" s="67">
        <f>SUMIFS('actual (2)'!$L$2:$L$993,'actual (2)'!$C$2:$C$993,Sumifs!$A$2:$A$325,'actual (2)'!$B$2:$B$993,Sumifs!$B$1:$M$1)</f>
        <v>0</v>
      </c>
      <c r="N118" s="70">
        <f t="shared" si="1"/>
        <v>207655</v>
      </c>
    </row>
    <row r="119" spans="1:14" ht="18.5" x14ac:dyDescent="0.35">
      <c r="A119" s="69" t="s">
        <v>208</v>
      </c>
      <c r="B119" s="67">
        <f>SUMIFS('actual (2)'!$L$2:$L$993,'actual (2)'!$C$2:$C$993,Sumifs!$A$2:$A$325,'actual (2)'!$B$2:$B$993,Sumifs!$B$1:$M$1)</f>
        <v>0</v>
      </c>
      <c r="C119" s="67">
        <f>SUMIFS('actual (2)'!$L$2:$L$993,'actual (2)'!$C$2:$C$993,Sumifs!$A$2:$A$325,'actual (2)'!$B$2:$B$993,Sumifs!$B$1:$M$1)</f>
        <v>0</v>
      </c>
      <c r="D119" s="67">
        <f>SUMIFS('actual (2)'!$L$2:$L$993,'actual (2)'!$C$2:$C$993,Sumifs!$A$2:$A$325,'actual (2)'!$B$2:$B$993,Sumifs!$B$1:$M$1)</f>
        <v>0</v>
      </c>
      <c r="E119" s="67">
        <f>SUMIFS('actual (2)'!$L$2:$L$993,'actual (2)'!$C$2:$C$993,Sumifs!$A$2:$A$325,'actual (2)'!$B$2:$B$993,Sumifs!$B$1:$M$1)</f>
        <v>0</v>
      </c>
      <c r="F119" s="67">
        <f>SUMIFS('actual (2)'!$L$2:$L$993,'actual (2)'!$C$2:$C$993,Sumifs!$A$2:$A$325,'actual (2)'!$B$2:$B$993,Sumifs!$B$1:$M$1)</f>
        <v>0</v>
      </c>
      <c r="G119" s="67">
        <f>SUMIFS('actual (2)'!$L$2:$L$993,'actual (2)'!$C$2:$C$993,Sumifs!$A$2:$A$325,'actual (2)'!$B$2:$B$993,Sumifs!$B$1:$M$1)</f>
        <v>0</v>
      </c>
      <c r="H119" s="67">
        <f>SUMIFS('actual (2)'!$L$2:$L$993,'actual (2)'!$C$2:$C$993,Sumifs!$A$2:$A$325,'actual (2)'!$B$2:$B$993,Sumifs!$B$1:$M$1)</f>
        <v>243484</v>
      </c>
      <c r="I119" s="67">
        <f>SUMIFS('actual (2)'!$L$2:$L$993,'actual (2)'!$C$2:$C$993,Sumifs!$A$2:$A$325,'actual (2)'!$B$2:$B$993,Sumifs!$B$1:$M$1)</f>
        <v>0</v>
      </c>
      <c r="J119" s="67">
        <f>SUMIFS('actual (2)'!$L$2:$L$993,'actual (2)'!$C$2:$C$993,Sumifs!$A$2:$A$325,'actual (2)'!$B$2:$B$993,Sumifs!$B$1:$M$1)</f>
        <v>0</v>
      </c>
      <c r="K119" s="67">
        <f>SUMIFS('actual (2)'!$L$2:$L$993,'actual (2)'!$C$2:$C$993,Sumifs!$A$2:$A$325,'actual (2)'!$B$2:$B$993,Sumifs!$B$1:$M$1)</f>
        <v>0</v>
      </c>
      <c r="L119" s="67">
        <f>SUMIFS('actual (2)'!$L$2:$L$993,'actual (2)'!$C$2:$C$993,Sumifs!$A$2:$A$325,'actual (2)'!$B$2:$B$993,Sumifs!$B$1:$M$1)</f>
        <v>0</v>
      </c>
      <c r="M119" s="67">
        <f>SUMIFS('actual (2)'!$L$2:$L$993,'actual (2)'!$C$2:$C$993,Sumifs!$A$2:$A$325,'actual (2)'!$B$2:$B$993,Sumifs!$B$1:$M$1)</f>
        <v>0</v>
      </c>
      <c r="N119" s="70">
        <f t="shared" si="1"/>
        <v>243484</v>
      </c>
    </row>
    <row r="120" spans="1:14" ht="18.5" x14ac:dyDescent="0.35">
      <c r="A120" s="69" t="s">
        <v>209</v>
      </c>
      <c r="B120" s="67">
        <f>SUMIFS('actual (2)'!$L$2:$L$993,'actual (2)'!$C$2:$C$993,Sumifs!$A$2:$A$325,'actual (2)'!$B$2:$B$993,Sumifs!$B$1:$M$1)</f>
        <v>0</v>
      </c>
      <c r="C120" s="67">
        <f>SUMIFS('actual (2)'!$L$2:$L$993,'actual (2)'!$C$2:$C$993,Sumifs!$A$2:$A$325,'actual (2)'!$B$2:$B$993,Sumifs!$B$1:$M$1)</f>
        <v>0</v>
      </c>
      <c r="D120" s="67">
        <f>SUMIFS('actual (2)'!$L$2:$L$993,'actual (2)'!$C$2:$C$993,Sumifs!$A$2:$A$325,'actual (2)'!$B$2:$B$993,Sumifs!$B$1:$M$1)</f>
        <v>0</v>
      </c>
      <c r="E120" s="67">
        <f>SUMIFS('actual (2)'!$L$2:$L$993,'actual (2)'!$C$2:$C$993,Sumifs!$A$2:$A$325,'actual (2)'!$B$2:$B$993,Sumifs!$B$1:$M$1)</f>
        <v>0</v>
      </c>
      <c r="F120" s="67">
        <f>SUMIFS('actual (2)'!$L$2:$L$993,'actual (2)'!$C$2:$C$993,Sumifs!$A$2:$A$325,'actual (2)'!$B$2:$B$993,Sumifs!$B$1:$M$1)</f>
        <v>0</v>
      </c>
      <c r="G120" s="67">
        <f>SUMIFS('actual (2)'!$L$2:$L$993,'actual (2)'!$C$2:$C$993,Sumifs!$A$2:$A$325,'actual (2)'!$B$2:$B$993,Sumifs!$B$1:$M$1)</f>
        <v>0</v>
      </c>
      <c r="H120" s="67">
        <f>SUMIFS('actual (2)'!$L$2:$L$993,'actual (2)'!$C$2:$C$993,Sumifs!$A$2:$A$325,'actual (2)'!$B$2:$B$993,Sumifs!$B$1:$M$1)</f>
        <v>247789</v>
      </c>
      <c r="I120" s="67">
        <f>SUMIFS('actual (2)'!$L$2:$L$993,'actual (2)'!$C$2:$C$993,Sumifs!$A$2:$A$325,'actual (2)'!$B$2:$B$993,Sumifs!$B$1:$M$1)</f>
        <v>0</v>
      </c>
      <c r="J120" s="67">
        <f>SUMIFS('actual (2)'!$L$2:$L$993,'actual (2)'!$C$2:$C$993,Sumifs!$A$2:$A$325,'actual (2)'!$B$2:$B$993,Sumifs!$B$1:$M$1)</f>
        <v>0</v>
      </c>
      <c r="K120" s="67">
        <f>SUMIFS('actual (2)'!$L$2:$L$993,'actual (2)'!$C$2:$C$993,Sumifs!$A$2:$A$325,'actual (2)'!$B$2:$B$993,Sumifs!$B$1:$M$1)</f>
        <v>0</v>
      </c>
      <c r="L120" s="67">
        <f>SUMIFS('actual (2)'!$L$2:$L$993,'actual (2)'!$C$2:$C$993,Sumifs!$A$2:$A$325,'actual (2)'!$B$2:$B$993,Sumifs!$B$1:$M$1)</f>
        <v>0</v>
      </c>
      <c r="M120" s="67">
        <f>SUMIFS('actual (2)'!$L$2:$L$993,'actual (2)'!$C$2:$C$993,Sumifs!$A$2:$A$325,'actual (2)'!$B$2:$B$993,Sumifs!$B$1:$M$1)</f>
        <v>0</v>
      </c>
      <c r="N120" s="70">
        <f t="shared" si="1"/>
        <v>247789</v>
      </c>
    </row>
    <row r="121" spans="1:14" ht="18.5" x14ac:dyDescent="0.35">
      <c r="A121" s="69" t="s">
        <v>210</v>
      </c>
      <c r="B121" s="67">
        <f>SUMIFS('actual (2)'!$L$2:$L$993,'actual (2)'!$C$2:$C$993,Sumifs!$A$2:$A$325,'actual (2)'!$B$2:$B$993,Sumifs!$B$1:$M$1)</f>
        <v>0</v>
      </c>
      <c r="C121" s="67">
        <f>SUMIFS('actual (2)'!$L$2:$L$993,'actual (2)'!$C$2:$C$993,Sumifs!$A$2:$A$325,'actual (2)'!$B$2:$B$993,Sumifs!$B$1:$M$1)</f>
        <v>0</v>
      </c>
      <c r="D121" s="67">
        <f>SUMIFS('actual (2)'!$L$2:$L$993,'actual (2)'!$C$2:$C$993,Sumifs!$A$2:$A$325,'actual (2)'!$B$2:$B$993,Sumifs!$B$1:$M$1)</f>
        <v>0</v>
      </c>
      <c r="E121" s="67">
        <f>SUMIFS('actual (2)'!$L$2:$L$993,'actual (2)'!$C$2:$C$993,Sumifs!$A$2:$A$325,'actual (2)'!$B$2:$B$993,Sumifs!$B$1:$M$1)</f>
        <v>0</v>
      </c>
      <c r="F121" s="67">
        <f>SUMIFS('actual (2)'!$L$2:$L$993,'actual (2)'!$C$2:$C$993,Sumifs!$A$2:$A$325,'actual (2)'!$B$2:$B$993,Sumifs!$B$1:$M$1)</f>
        <v>0</v>
      </c>
      <c r="G121" s="67">
        <f>SUMIFS('actual (2)'!$L$2:$L$993,'actual (2)'!$C$2:$C$993,Sumifs!$A$2:$A$325,'actual (2)'!$B$2:$B$993,Sumifs!$B$1:$M$1)</f>
        <v>0</v>
      </c>
      <c r="H121" s="67">
        <f>SUMIFS('actual (2)'!$L$2:$L$993,'actual (2)'!$C$2:$C$993,Sumifs!$A$2:$A$325,'actual (2)'!$B$2:$B$993,Sumifs!$B$1:$M$1)</f>
        <v>300908</v>
      </c>
      <c r="I121" s="67">
        <f>SUMIFS('actual (2)'!$L$2:$L$993,'actual (2)'!$C$2:$C$993,Sumifs!$A$2:$A$325,'actual (2)'!$B$2:$B$993,Sumifs!$B$1:$M$1)</f>
        <v>0</v>
      </c>
      <c r="J121" s="67">
        <f>SUMIFS('actual (2)'!$L$2:$L$993,'actual (2)'!$C$2:$C$993,Sumifs!$A$2:$A$325,'actual (2)'!$B$2:$B$993,Sumifs!$B$1:$M$1)</f>
        <v>0</v>
      </c>
      <c r="K121" s="67">
        <f>SUMIFS('actual (2)'!$L$2:$L$993,'actual (2)'!$C$2:$C$993,Sumifs!$A$2:$A$325,'actual (2)'!$B$2:$B$993,Sumifs!$B$1:$M$1)</f>
        <v>0</v>
      </c>
      <c r="L121" s="67">
        <f>SUMIFS('actual (2)'!$L$2:$L$993,'actual (2)'!$C$2:$C$993,Sumifs!$A$2:$A$325,'actual (2)'!$B$2:$B$993,Sumifs!$B$1:$M$1)</f>
        <v>0</v>
      </c>
      <c r="M121" s="67">
        <f>SUMIFS('actual (2)'!$L$2:$L$993,'actual (2)'!$C$2:$C$993,Sumifs!$A$2:$A$325,'actual (2)'!$B$2:$B$993,Sumifs!$B$1:$M$1)</f>
        <v>0</v>
      </c>
      <c r="N121" s="70">
        <f t="shared" si="1"/>
        <v>300908</v>
      </c>
    </row>
    <row r="122" spans="1:14" ht="18.5" x14ac:dyDescent="0.35">
      <c r="A122" s="69" t="s">
        <v>211</v>
      </c>
      <c r="B122" s="67">
        <f>SUMIFS('actual (2)'!$L$2:$L$993,'actual (2)'!$C$2:$C$993,Sumifs!$A$2:$A$325,'actual (2)'!$B$2:$B$993,Sumifs!$B$1:$M$1)</f>
        <v>0</v>
      </c>
      <c r="C122" s="67">
        <f>SUMIFS('actual (2)'!$L$2:$L$993,'actual (2)'!$C$2:$C$993,Sumifs!$A$2:$A$325,'actual (2)'!$B$2:$B$993,Sumifs!$B$1:$M$1)</f>
        <v>0</v>
      </c>
      <c r="D122" s="67">
        <f>SUMIFS('actual (2)'!$L$2:$L$993,'actual (2)'!$C$2:$C$993,Sumifs!$A$2:$A$325,'actual (2)'!$B$2:$B$993,Sumifs!$B$1:$M$1)</f>
        <v>0</v>
      </c>
      <c r="E122" s="67">
        <f>SUMIFS('actual (2)'!$L$2:$L$993,'actual (2)'!$C$2:$C$993,Sumifs!$A$2:$A$325,'actual (2)'!$B$2:$B$993,Sumifs!$B$1:$M$1)</f>
        <v>0</v>
      </c>
      <c r="F122" s="67">
        <f>SUMIFS('actual (2)'!$L$2:$L$993,'actual (2)'!$C$2:$C$993,Sumifs!$A$2:$A$325,'actual (2)'!$B$2:$B$993,Sumifs!$B$1:$M$1)</f>
        <v>0</v>
      </c>
      <c r="G122" s="67">
        <f>SUMIFS('actual (2)'!$L$2:$L$993,'actual (2)'!$C$2:$C$993,Sumifs!$A$2:$A$325,'actual (2)'!$B$2:$B$993,Sumifs!$B$1:$M$1)</f>
        <v>0</v>
      </c>
      <c r="H122" s="67">
        <f>SUMIFS('actual (2)'!$L$2:$L$993,'actual (2)'!$C$2:$C$993,Sumifs!$A$2:$A$325,'actual (2)'!$B$2:$B$993,Sumifs!$B$1:$M$1)</f>
        <v>0</v>
      </c>
      <c r="I122" s="67">
        <f>SUMIFS('actual (2)'!$L$2:$L$993,'actual (2)'!$C$2:$C$993,Sumifs!$A$2:$A$325,'actual (2)'!$B$2:$B$993,Sumifs!$B$1:$M$1)</f>
        <v>212367</v>
      </c>
      <c r="J122" s="67">
        <f>SUMIFS('actual (2)'!$L$2:$L$993,'actual (2)'!$C$2:$C$993,Sumifs!$A$2:$A$325,'actual (2)'!$B$2:$B$993,Sumifs!$B$1:$M$1)</f>
        <v>0</v>
      </c>
      <c r="K122" s="67">
        <f>SUMIFS('actual (2)'!$L$2:$L$993,'actual (2)'!$C$2:$C$993,Sumifs!$A$2:$A$325,'actual (2)'!$B$2:$B$993,Sumifs!$B$1:$M$1)</f>
        <v>0</v>
      </c>
      <c r="L122" s="67">
        <f>SUMIFS('actual (2)'!$L$2:$L$993,'actual (2)'!$C$2:$C$993,Sumifs!$A$2:$A$325,'actual (2)'!$B$2:$B$993,Sumifs!$B$1:$M$1)</f>
        <v>0</v>
      </c>
      <c r="M122" s="67">
        <f>SUMIFS('actual (2)'!$L$2:$L$993,'actual (2)'!$C$2:$C$993,Sumifs!$A$2:$A$325,'actual (2)'!$B$2:$B$993,Sumifs!$B$1:$M$1)</f>
        <v>0</v>
      </c>
      <c r="N122" s="70">
        <f t="shared" si="1"/>
        <v>212367</v>
      </c>
    </row>
    <row r="123" spans="1:14" ht="18.5" x14ac:dyDescent="0.35">
      <c r="A123" s="69" t="s">
        <v>212</v>
      </c>
      <c r="B123" s="67">
        <f>SUMIFS('actual (2)'!$L$2:$L$993,'actual (2)'!$C$2:$C$993,Sumifs!$A$2:$A$325,'actual (2)'!$B$2:$B$993,Sumifs!$B$1:$M$1)</f>
        <v>0</v>
      </c>
      <c r="C123" s="67">
        <f>SUMIFS('actual (2)'!$L$2:$L$993,'actual (2)'!$C$2:$C$993,Sumifs!$A$2:$A$325,'actual (2)'!$B$2:$B$993,Sumifs!$B$1:$M$1)</f>
        <v>0</v>
      </c>
      <c r="D123" s="67">
        <f>SUMIFS('actual (2)'!$L$2:$L$993,'actual (2)'!$C$2:$C$993,Sumifs!$A$2:$A$325,'actual (2)'!$B$2:$B$993,Sumifs!$B$1:$M$1)</f>
        <v>0</v>
      </c>
      <c r="E123" s="67">
        <f>SUMIFS('actual (2)'!$L$2:$L$993,'actual (2)'!$C$2:$C$993,Sumifs!$A$2:$A$325,'actual (2)'!$B$2:$B$993,Sumifs!$B$1:$M$1)</f>
        <v>0</v>
      </c>
      <c r="F123" s="67">
        <f>SUMIFS('actual (2)'!$L$2:$L$993,'actual (2)'!$C$2:$C$993,Sumifs!$A$2:$A$325,'actual (2)'!$B$2:$B$993,Sumifs!$B$1:$M$1)</f>
        <v>0</v>
      </c>
      <c r="G123" s="67">
        <f>SUMIFS('actual (2)'!$L$2:$L$993,'actual (2)'!$C$2:$C$993,Sumifs!$A$2:$A$325,'actual (2)'!$B$2:$B$993,Sumifs!$B$1:$M$1)</f>
        <v>0</v>
      </c>
      <c r="H123" s="67">
        <f>SUMIFS('actual (2)'!$L$2:$L$993,'actual (2)'!$C$2:$C$993,Sumifs!$A$2:$A$325,'actual (2)'!$B$2:$B$993,Sumifs!$B$1:$M$1)</f>
        <v>0</v>
      </c>
      <c r="I123" s="67">
        <f>SUMIFS('actual (2)'!$L$2:$L$993,'actual (2)'!$C$2:$C$993,Sumifs!$A$2:$A$325,'actual (2)'!$B$2:$B$993,Sumifs!$B$1:$M$1)</f>
        <v>233766</v>
      </c>
      <c r="J123" s="67">
        <f>SUMIFS('actual (2)'!$L$2:$L$993,'actual (2)'!$C$2:$C$993,Sumifs!$A$2:$A$325,'actual (2)'!$B$2:$B$993,Sumifs!$B$1:$M$1)</f>
        <v>0</v>
      </c>
      <c r="K123" s="67">
        <f>SUMIFS('actual (2)'!$L$2:$L$993,'actual (2)'!$C$2:$C$993,Sumifs!$A$2:$A$325,'actual (2)'!$B$2:$B$993,Sumifs!$B$1:$M$1)</f>
        <v>0</v>
      </c>
      <c r="L123" s="67">
        <f>SUMIFS('actual (2)'!$L$2:$L$993,'actual (2)'!$C$2:$C$993,Sumifs!$A$2:$A$325,'actual (2)'!$B$2:$B$993,Sumifs!$B$1:$M$1)</f>
        <v>0</v>
      </c>
      <c r="M123" s="67">
        <f>SUMIFS('actual (2)'!$L$2:$L$993,'actual (2)'!$C$2:$C$993,Sumifs!$A$2:$A$325,'actual (2)'!$B$2:$B$993,Sumifs!$B$1:$M$1)</f>
        <v>0</v>
      </c>
      <c r="N123" s="70">
        <f t="shared" si="1"/>
        <v>233766</v>
      </c>
    </row>
    <row r="124" spans="1:14" ht="18.5" x14ac:dyDescent="0.35">
      <c r="A124" s="69" t="s">
        <v>213</v>
      </c>
      <c r="B124" s="67">
        <f>SUMIFS('actual (2)'!$L$2:$L$993,'actual (2)'!$C$2:$C$993,Sumifs!$A$2:$A$325,'actual (2)'!$B$2:$B$993,Sumifs!$B$1:$M$1)</f>
        <v>0</v>
      </c>
      <c r="C124" s="67">
        <f>SUMIFS('actual (2)'!$L$2:$L$993,'actual (2)'!$C$2:$C$993,Sumifs!$A$2:$A$325,'actual (2)'!$B$2:$B$993,Sumifs!$B$1:$M$1)</f>
        <v>0</v>
      </c>
      <c r="D124" s="67">
        <f>SUMIFS('actual (2)'!$L$2:$L$993,'actual (2)'!$C$2:$C$993,Sumifs!$A$2:$A$325,'actual (2)'!$B$2:$B$993,Sumifs!$B$1:$M$1)</f>
        <v>0</v>
      </c>
      <c r="E124" s="67">
        <f>SUMIFS('actual (2)'!$L$2:$L$993,'actual (2)'!$C$2:$C$993,Sumifs!$A$2:$A$325,'actual (2)'!$B$2:$B$993,Sumifs!$B$1:$M$1)</f>
        <v>0</v>
      </c>
      <c r="F124" s="67">
        <f>SUMIFS('actual (2)'!$L$2:$L$993,'actual (2)'!$C$2:$C$993,Sumifs!$A$2:$A$325,'actual (2)'!$B$2:$B$993,Sumifs!$B$1:$M$1)</f>
        <v>0</v>
      </c>
      <c r="G124" s="67">
        <f>SUMIFS('actual (2)'!$L$2:$L$993,'actual (2)'!$C$2:$C$993,Sumifs!$A$2:$A$325,'actual (2)'!$B$2:$B$993,Sumifs!$B$1:$M$1)</f>
        <v>0</v>
      </c>
      <c r="H124" s="67">
        <f>SUMIFS('actual (2)'!$L$2:$L$993,'actual (2)'!$C$2:$C$993,Sumifs!$A$2:$A$325,'actual (2)'!$B$2:$B$993,Sumifs!$B$1:$M$1)</f>
        <v>0</v>
      </c>
      <c r="I124" s="67">
        <f>SUMIFS('actual (2)'!$L$2:$L$993,'actual (2)'!$C$2:$C$993,Sumifs!$A$2:$A$325,'actual (2)'!$B$2:$B$993,Sumifs!$B$1:$M$1)</f>
        <v>311740</v>
      </c>
      <c r="J124" s="67">
        <f>SUMIFS('actual (2)'!$L$2:$L$993,'actual (2)'!$C$2:$C$993,Sumifs!$A$2:$A$325,'actual (2)'!$B$2:$B$993,Sumifs!$B$1:$M$1)</f>
        <v>0</v>
      </c>
      <c r="K124" s="67">
        <f>SUMIFS('actual (2)'!$L$2:$L$993,'actual (2)'!$C$2:$C$993,Sumifs!$A$2:$A$325,'actual (2)'!$B$2:$B$993,Sumifs!$B$1:$M$1)</f>
        <v>0</v>
      </c>
      <c r="L124" s="67">
        <f>SUMIFS('actual (2)'!$L$2:$L$993,'actual (2)'!$C$2:$C$993,Sumifs!$A$2:$A$325,'actual (2)'!$B$2:$B$993,Sumifs!$B$1:$M$1)</f>
        <v>0</v>
      </c>
      <c r="M124" s="67">
        <f>SUMIFS('actual (2)'!$L$2:$L$993,'actual (2)'!$C$2:$C$993,Sumifs!$A$2:$A$325,'actual (2)'!$B$2:$B$993,Sumifs!$B$1:$M$1)</f>
        <v>0</v>
      </c>
      <c r="N124" s="70">
        <f t="shared" si="1"/>
        <v>311740</v>
      </c>
    </row>
    <row r="125" spans="1:14" ht="18.5" x14ac:dyDescent="0.35">
      <c r="A125" s="69" t="s">
        <v>214</v>
      </c>
      <c r="B125" s="67">
        <f>SUMIFS('actual (2)'!$L$2:$L$993,'actual (2)'!$C$2:$C$993,Sumifs!$A$2:$A$325,'actual (2)'!$B$2:$B$993,Sumifs!$B$1:$M$1)</f>
        <v>0</v>
      </c>
      <c r="C125" s="67">
        <f>SUMIFS('actual (2)'!$L$2:$L$993,'actual (2)'!$C$2:$C$993,Sumifs!$A$2:$A$325,'actual (2)'!$B$2:$B$993,Sumifs!$B$1:$M$1)</f>
        <v>0</v>
      </c>
      <c r="D125" s="67">
        <f>SUMIFS('actual (2)'!$L$2:$L$993,'actual (2)'!$C$2:$C$993,Sumifs!$A$2:$A$325,'actual (2)'!$B$2:$B$993,Sumifs!$B$1:$M$1)</f>
        <v>0</v>
      </c>
      <c r="E125" s="67">
        <f>SUMIFS('actual (2)'!$L$2:$L$993,'actual (2)'!$C$2:$C$993,Sumifs!$A$2:$A$325,'actual (2)'!$B$2:$B$993,Sumifs!$B$1:$M$1)</f>
        <v>0</v>
      </c>
      <c r="F125" s="67">
        <f>SUMIFS('actual (2)'!$L$2:$L$993,'actual (2)'!$C$2:$C$993,Sumifs!$A$2:$A$325,'actual (2)'!$B$2:$B$993,Sumifs!$B$1:$M$1)</f>
        <v>0</v>
      </c>
      <c r="G125" s="67">
        <f>SUMIFS('actual (2)'!$L$2:$L$993,'actual (2)'!$C$2:$C$993,Sumifs!$A$2:$A$325,'actual (2)'!$B$2:$B$993,Sumifs!$B$1:$M$1)</f>
        <v>0</v>
      </c>
      <c r="H125" s="67">
        <f>SUMIFS('actual (2)'!$L$2:$L$993,'actual (2)'!$C$2:$C$993,Sumifs!$A$2:$A$325,'actual (2)'!$B$2:$B$993,Sumifs!$B$1:$M$1)</f>
        <v>0</v>
      </c>
      <c r="I125" s="67">
        <f>SUMIFS('actual (2)'!$L$2:$L$993,'actual (2)'!$C$2:$C$993,Sumifs!$A$2:$A$325,'actual (2)'!$B$2:$B$993,Sumifs!$B$1:$M$1)</f>
        <v>269394</v>
      </c>
      <c r="J125" s="67">
        <f>SUMIFS('actual (2)'!$L$2:$L$993,'actual (2)'!$C$2:$C$993,Sumifs!$A$2:$A$325,'actual (2)'!$B$2:$B$993,Sumifs!$B$1:$M$1)</f>
        <v>0</v>
      </c>
      <c r="K125" s="67">
        <f>SUMIFS('actual (2)'!$L$2:$L$993,'actual (2)'!$C$2:$C$993,Sumifs!$A$2:$A$325,'actual (2)'!$B$2:$B$993,Sumifs!$B$1:$M$1)</f>
        <v>0</v>
      </c>
      <c r="L125" s="67">
        <f>SUMIFS('actual (2)'!$L$2:$L$993,'actual (2)'!$C$2:$C$993,Sumifs!$A$2:$A$325,'actual (2)'!$B$2:$B$993,Sumifs!$B$1:$M$1)</f>
        <v>0</v>
      </c>
      <c r="M125" s="67">
        <f>SUMIFS('actual (2)'!$L$2:$L$993,'actual (2)'!$C$2:$C$993,Sumifs!$A$2:$A$325,'actual (2)'!$B$2:$B$993,Sumifs!$B$1:$M$1)</f>
        <v>0</v>
      </c>
      <c r="N125" s="70">
        <f t="shared" si="1"/>
        <v>269394</v>
      </c>
    </row>
    <row r="126" spans="1:14" ht="18.5" x14ac:dyDescent="0.35">
      <c r="A126" s="69" t="s">
        <v>215</v>
      </c>
      <c r="B126" s="67">
        <f>SUMIFS('actual (2)'!$L$2:$L$993,'actual (2)'!$C$2:$C$993,Sumifs!$A$2:$A$325,'actual (2)'!$B$2:$B$993,Sumifs!$B$1:$M$1)</f>
        <v>0</v>
      </c>
      <c r="C126" s="67">
        <f>SUMIFS('actual (2)'!$L$2:$L$993,'actual (2)'!$C$2:$C$993,Sumifs!$A$2:$A$325,'actual (2)'!$B$2:$B$993,Sumifs!$B$1:$M$1)</f>
        <v>0</v>
      </c>
      <c r="D126" s="67">
        <f>SUMIFS('actual (2)'!$L$2:$L$993,'actual (2)'!$C$2:$C$993,Sumifs!$A$2:$A$325,'actual (2)'!$B$2:$B$993,Sumifs!$B$1:$M$1)</f>
        <v>0</v>
      </c>
      <c r="E126" s="67">
        <f>SUMIFS('actual (2)'!$L$2:$L$993,'actual (2)'!$C$2:$C$993,Sumifs!$A$2:$A$325,'actual (2)'!$B$2:$B$993,Sumifs!$B$1:$M$1)</f>
        <v>0</v>
      </c>
      <c r="F126" s="67">
        <f>SUMIFS('actual (2)'!$L$2:$L$993,'actual (2)'!$C$2:$C$993,Sumifs!$A$2:$A$325,'actual (2)'!$B$2:$B$993,Sumifs!$B$1:$M$1)</f>
        <v>0</v>
      </c>
      <c r="G126" s="67">
        <f>SUMIFS('actual (2)'!$L$2:$L$993,'actual (2)'!$C$2:$C$993,Sumifs!$A$2:$A$325,'actual (2)'!$B$2:$B$993,Sumifs!$B$1:$M$1)</f>
        <v>0</v>
      </c>
      <c r="H126" s="67">
        <f>SUMIFS('actual (2)'!$L$2:$L$993,'actual (2)'!$C$2:$C$993,Sumifs!$A$2:$A$325,'actual (2)'!$B$2:$B$993,Sumifs!$B$1:$M$1)</f>
        <v>0</v>
      </c>
      <c r="I126" s="67">
        <f>SUMIFS('actual (2)'!$L$2:$L$993,'actual (2)'!$C$2:$C$993,Sumifs!$A$2:$A$325,'actual (2)'!$B$2:$B$993,Sumifs!$B$1:$M$1)</f>
        <v>302677</v>
      </c>
      <c r="J126" s="67">
        <f>SUMIFS('actual (2)'!$L$2:$L$993,'actual (2)'!$C$2:$C$993,Sumifs!$A$2:$A$325,'actual (2)'!$B$2:$B$993,Sumifs!$B$1:$M$1)</f>
        <v>0</v>
      </c>
      <c r="K126" s="67">
        <f>SUMIFS('actual (2)'!$L$2:$L$993,'actual (2)'!$C$2:$C$993,Sumifs!$A$2:$A$325,'actual (2)'!$B$2:$B$993,Sumifs!$B$1:$M$1)</f>
        <v>0</v>
      </c>
      <c r="L126" s="67">
        <f>SUMIFS('actual (2)'!$L$2:$L$993,'actual (2)'!$C$2:$C$993,Sumifs!$A$2:$A$325,'actual (2)'!$B$2:$B$993,Sumifs!$B$1:$M$1)</f>
        <v>0</v>
      </c>
      <c r="M126" s="67">
        <f>SUMIFS('actual (2)'!$L$2:$L$993,'actual (2)'!$C$2:$C$993,Sumifs!$A$2:$A$325,'actual (2)'!$B$2:$B$993,Sumifs!$B$1:$M$1)</f>
        <v>0</v>
      </c>
      <c r="N126" s="70">
        <f t="shared" si="1"/>
        <v>302677</v>
      </c>
    </row>
    <row r="127" spans="1:14" ht="18.5" x14ac:dyDescent="0.35">
      <c r="A127" s="69" t="s">
        <v>216</v>
      </c>
      <c r="B127" s="67">
        <f>SUMIFS('actual (2)'!$L$2:$L$993,'actual (2)'!$C$2:$C$993,Sumifs!$A$2:$A$325,'actual (2)'!$B$2:$B$993,Sumifs!$B$1:$M$1)</f>
        <v>0</v>
      </c>
      <c r="C127" s="67">
        <f>SUMIFS('actual (2)'!$L$2:$L$993,'actual (2)'!$C$2:$C$993,Sumifs!$A$2:$A$325,'actual (2)'!$B$2:$B$993,Sumifs!$B$1:$M$1)</f>
        <v>0</v>
      </c>
      <c r="D127" s="67">
        <f>SUMIFS('actual (2)'!$L$2:$L$993,'actual (2)'!$C$2:$C$993,Sumifs!$A$2:$A$325,'actual (2)'!$B$2:$B$993,Sumifs!$B$1:$M$1)</f>
        <v>0</v>
      </c>
      <c r="E127" s="67">
        <f>SUMIFS('actual (2)'!$L$2:$L$993,'actual (2)'!$C$2:$C$993,Sumifs!$A$2:$A$325,'actual (2)'!$B$2:$B$993,Sumifs!$B$1:$M$1)</f>
        <v>0</v>
      </c>
      <c r="F127" s="67">
        <f>SUMIFS('actual (2)'!$L$2:$L$993,'actual (2)'!$C$2:$C$993,Sumifs!$A$2:$A$325,'actual (2)'!$B$2:$B$993,Sumifs!$B$1:$M$1)</f>
        <v>0</v>
      </c>
      <c r="G127" s="67">
        <f>SUMIFS('actual (2)'!$L$2:$L$993,'actual (2)'!$C$2:$C$993,Sumifs!$A$2:$A$325,'actual (2)'!$B$2:$B$993,Sumifs!$B$1:$M$1)</f>
        <v>0</v>
      </c>
      <c r="H127" s="67">
        <f>SUMIFS('actual (2)'!$L$2:$L$993,'actual (2)'!$C$2:$C$993,Sumifs!$A$2:$A$325,'actual (2)'!$B$2:$B$993,Sumifs!$B$1:$M$1)</f>
        <v>0</v>
      </c>
      <c r="I127" s="67">
        <f>SUMIFS('actual (2)'!$L$2:$L$993,'actual (2)'!$C$2:$C$993,Sumifs!$A$2:$A$325,'actual (2)'!$B$2:$B$993,Sumifs!$B$1:$M$1)</f>
        <v>33716</v>
      </c>
      <c r="J127" s="67">
        <f>SUMIFS('actual (2)'!$L$2:$L$993,'actual (2)'!$C$2:$C$993,Sumifs!$A$2:$A$325,'actual (2)'!$B$2:$B$993,Sumifs!$B$1:$M$1)</f>
        <v>0</v>
      </c>
      <c r="K127" s="67">
        <f>SUMIFS('actual (2)'!$L$2:$L$993,'actual (2)'!$C$2:$C$993,Sumifs!$A$2:$A$325,'actual (2)'!$B$2:$B$993,Sumifs!$B$1:$M$1)</f>
        <v>0</v>
      </c>
      <c r="L127" s="67">
        <f>SUMIFS('actual (2)'!$L$2:$L$993,'actual (2)'!$C$2:$C$993,Sumifs!$A$2:$A$325,'actual (2)'!$B$2:$B$993,Sumifs!$B$1:$M$1)</f>
        <v>0</v>
      </c>
      <c r="M127" s="67">
        <f>SUMIFS('actual (2)'!$L$2:$L$993,'actual (2)'!$C$2:$C$993,Sumifs!$A$2:$A$325,'actual (2)'!$B$2:$B$993,Sumifs!$B$1:$M$1)</f>
        <v>0</v>
      </c>
      <c r="N127" s="70">
        <f t="shared" si="1"/>
        <v>33716</v>
      </c>
    </row>
    <row r="128" spans="1:14" ht="18.5" x14ac:dyDescent="0.35">
      <c r="A128" s="69" t="s">
        <v>217</v>
      </c>
      <c r="B128" s="67">
        <f>SUMIFS('actual (2)'!$L$2:$L$993,'actual (2)'!$C$2:$C$993,Sumifs!$A$2:$A$325,'actual (2)'!$B$2:$B$993,Sumifs!$B$1:$M$1)</f>
        <v>0</v>
      </c>
      <c r="C128" s="67">
        <f>SUMIFS('actual (2)'!$L$2:$L$993,'actual (2)'!$C$2:$C$993,Sumifs!$A$2:$A$325,'actual (2)'!$B$2:$B$993,Sumifs!$B$1:$M$1)</f>
        <v>0</v>
      </c>
      <c r="D128" s="67">
        <f>SUMIFS('actual (2)'!$L$2:$L$993,'actual (2)'!$C$2:$C$993,Sumifs!$A$2:$A$325,'actual (2)'!$B$2:$B$993,Sumifs!$B$1:$M$1)</f>
        <v>0</v>
      </c>
      <c r="E128" s="67">
        <f>SUMIFS('actual (2)'!$L$2:$L$993,'actual (2)'!$C$2:$C$993,Sumifs!$A$2:$A$325,'actual (2)'!$B$2:$B$993,Sumifs!$B$1:$M$1)</f>
        <v>0</v>
      </c>
      <c r="F128" s="67">
        <f>SUMIFS('actual (2)'!$L$2:$L$993,'actual (2)'!$C$2:$C$993,Sumifs!$A$2:$A$325,'actual (2)'!$B$2:$B$993,Sumifs!$B$1:$M$1)</f>
        <v>0</v>
      </c>
      <c r="G128" s="67">
        <f>SUMIFS('actual (2)'!$L$2:$L$993,'actual (2)'!$C$2:$C$993,Sumifs!$A$2:$A$325,'actual (2)'!$B$2:$B$993,Sumifs!$B$1:$M$1)</f>
        <v>0</v>
      </c>
      <c r="H128" s="67">
        <f>SUMIFS('actual (2)'!$L$2:$L$993,'actual (2)'!$C$2:$C$993,Sumifs!$A$2:$A$325,'actual (2)'!$B$2:$B$993,Sumifs!$B$1:$M$1)</f>
        <v>0</v>
      </c>
      <c r="I128" s="67">
        <f>SUMIFS('actual (2)'!$L$2:$L$993,'actual (2)'!$C$2:$C$993,Sumifs!$A$2:$A$325,'actual (2)'!$B$2:$B$993,Sumifs!$B$1:$M$1)</f>
        <v>55950</v>
      </c>
      <c r="J128" s="67">
        <f>SUMIFS('actual (2)'!$L$2:$L$993,'actual (2)'!$C$2:$C$993,Sumifs!$A$2:$A$325,'actual (2)'!$B$2:$B$993,Sumifs!$B$1:$M$1)</f>
        <v>0</v>
      </c>
      <c r="K128" s="67">
        <f>SUMIFS('actual (2)'!$L$2:$L$993,'actual (2)'!$C$2:$C$993,Sumifs!$A$2:$A$325,'actual (2)'!$B$2:$B$993,Sumifs!$B$1:$M$1)</f>
        <v>0</v>
      </c>
      <c r="L128" s="67">
        <f>SUMIFS('actual (2)'!$L$2:$L$993,'actual (2)'!$C$2:$C$993,Sumifs!$A$2:$A$325,'actual (2)'!$B$2:$B$993,Sumifs!$B$1:$M$1)</f>
        <v>0</v>
      </c>
      <c r="M128" s="67">
        <f>SUMIFS('actual (2)'!$L$2:$L$993,'actual (2)'!$C$2:$C$993,Sumifs!$A$2:$A$325,'actual (2)'!$B$2:$B$993,Sumifs!$B$1:$M$1)</f>
        <v>0</v>
      </c>
      <c r="N128" s="70">
        <f t="shared" si="1"/>
        <v>55950</v>
      </c>
    </row>
    <row r="129" spans="1:14" ht="18.5" x14ac:dyDescent="0.35">
      <c r="A129" s="69" t="s">
        <v>218</v>
      </c>
      <c r="B129" s="67">
        <f>SUMIFS('actual (2)'!$L$2:$L$993,'actual (2)'!$C$2:$C$993,Sumifs!$A$2:$A$325,'actual (2)'!$B$2:$B$993,Sumifs!$B$1:$M$1)</f>
        <v>0</v>
      </c>
      <c r="C129" s="67">
        <f>SUMIFS('actual (2)'!$L$2:$L$993,'actual (2)'!$C$2:$C$993,Sumifs!$A$2:$A$325,'actual (2)'!$B$2:$B$993,Sumifs!$B$1:$M$1)</f>
        <v>0</v>
      </c>
      <c r="D129" s="67">
        <f>SUMIFS('actual (2)'!$L$2:$L$993,'actual (2)'!$C$2:$C$993,Sumifs!$A$2:$A$325,'actual (2)'!$B$2:$B$993,Sumifs!$B$1:$M$1)</f>
        <v>0</v>
      </c>
      <c r="E129" s="67">
        <f>SUMIFS('actual (2)'!$L$2:$L$993,'actual (2)'!$C$2:$C$993,Sumifs!$A$2:$A$325,'actual (2)'!$B$2:$B$993,Sumifs!$B$1:$M$1)</f>
        <v>0</v>
      </c>
      <c r="F129" s="67">
        <f>SUMIFS('actual (2)'!$L$2:$L$993,'actual (2)'!$C$2:$C$993,Sumifs!$A$2:$A$325,'actual (2)'!$B$2:$B$993,Sumifs!$B$1:$M$1)</f>
        <v>0</v>
      </c>
      <c r="G129" s="67">
        <f>SUMIFS('actual (2)'!$L$2:$L$993,'actual (2)'!$C$2:$C$993,Sumifs!$A$2:$A$325,'actual (2)'!$B$2:$B$993,Sumifs!$B$1:$M$1)</f>
        <v>0</v>
      </c>
      <c r="H129" s="67">
        <f>SUMIFS('actual (2)'!$L$2:$L$993,'actual (2)'!$C$2:$C$993,Sumifs!$A$2:$A$325,'actual (2)'!$B$2:$B$993,Sumifs!$B$1:$M$1)</f>
        <v>0</v>
      </c>
      <c r="I129" s="67">
        <f>SUMIFS('actual (2)'!$L$2:$L$993,'actual (2)'!$C$2:$C$993,Sumifs!$A$2:$A$325,'actual (2)'!$B$2:$B$993,Sumifs!$B$1:$M$1)</f>
        <v>47420</v>
      </c>
      <c r="J129" s="67">
        <f>SUMIFS('actual (2)'!$L$2:$L$993,'actual (2)'!$C$2:$C$993,Sumifs!$A$2:$A$325,'actual (2)'!$B$2:$B$993,Sumifs!$B$1:$M$1)</f>
        <v>0</v>
      </c>
      <c r="K129" s="67">
        <f>SUMIFS('actual (2)'!$L$2:$L$993,'actual (2)'!$C$2:$C$993,Sumifs!$A$2:$A$325,'actual (2)'!$B$2:$B$993,Sumifs!$B$1:$M$1)</f>
        <v>0</v>
      </c>
      <c r="L129" s="67">
        <f>SUMIFS('actual (2)'!$L$2:$L$993,'actual (2)'!$C$2:$C$993,Sumifs!$A$2:$A$325,'actual (2)'!$B$2:$B$993,Sumifs!$B$1:$M$1)</f>
        <v>0</v>
      </c>
      <c r="M129" s="67">
        <f>SUMIFS('actual (2)'!$L$2:$L$993,'actual (2)'!$C$2:$C$993,Sumifs!$A$2:$A$325,'actual (2)'!$B$2:$B$993,Sumifs!$B$1:$M$1)</f>
        <v>0</v>
      </c>
      <c r="N129" s="70">
        <f t="shared" si="1"/>
        <v>47420</v>
      </c>
    </row>
    <row r="130" spans="1:14" ht="18.5" x14ac:dyDescent="0.35">
      <c r="A130" s="69" t="s">
        <v>219</v>
      </c>
      <c r="B130" s="67">
        <f>SUMIFS('actual (2)'!$L$2:$L$993,'actual (2)'!$C$2:$C$993,Sumifs!$A$2:$A$325,'actual (2)'!$B$2:$B$993,Sumifs!$B$1:$M$1)</f>
        <v>0</v>
      </c>
      <c r="C130" s="67">
        <f>SUMIFS('actual (2)'!$L$2:$L$993,'actual (2)'!$C$2:$C$993,Sumifs!$A$2:$A$325,'actual (2)'!$B$2:$B$993,Sumifs!$B$1:$M$1)</f>
        <v>0</v>
      </c>
      <c r="D130" s="67">
        <f>SUMIFS('actual (2)'!$L$2:$L$993,'actual (2)'!$C$2:$C$993,Sumifs!$A$2:$A$325,'actual (2)'!$B$2:$B$993,Sumifs!$B$1:$M$1)</f>
        <v>0</v>
      </c>
      <c r="E130" s="67">
        <f>SUMIFS('actual (2)'!$L$2:$L$993,'actual (2)'!$C$2:$C$993,Sumifs!$A$2:$A$325,'actual (2)'!$B$2:$B$993,Sumifs!$B$1:$M$1)</f>
        <v>0</v>
      </c>
      <c r="F130" s="67">
        <f>SUMIFS('actual (2)'!$L$2:$L$993,'actual (2)'!$C$2:$C$993,Sumifs!$A$2:$A$325,'actual (2)'!$B$2:$B$993,Sumifs!$B$1:$M$1)</f>
        <v>0</v>
      </c>
      <c r="G130" s="67">
        <f>SUMIFS('actual (2)'!$L$2:$L$993,'actual (2)'!$C$2:$C$993,Sumifs!$A$2:$A$325,'actual (2)'!$B$2:$B$993,Sumifs!$B$1:$M$1)</f>
        <v>0</v>
      </c>
      <c r="H130" s="67">
        <f>SUMIFS('actual (2)'!$L$2:$L$993,'actual (2)'!$C$2:$C$993,Sumifs!$A$2:$A$325,'actual (2)'!$B$2:$B$993,Sumifs!$B$1:$M$1)</f>
        <v>0</v>
      </c>
      <c r="I130" s="67">
        <f>SUMIFS('actual (2)'!$L$2:$L$993,'actual (2)'!$C$2:$C$993,Sumifs!$A$2:$A$325,'actual (2)'!$B$2:$B$993,Sumifs!$B$1:$M$1)</f>
        <v>55193</v>
      </c>
      <c r="J130" s="67">
        <f>SUMIFS('actual (2)'!$L$2:$L$993,'actual (2)'!$C$2:$C$993,Sumifs!$A$2:$A$325,'actual (2)'!$B$2:$B$993,Sumifs!$B$1:$M$1)</f>
        <v>0</v>
      </c>
      <c r="K130" s="67">
        <f>SUMIFS('actual (2)'!$L$2:$L$993,'actual (2)'!$C$2:$C$993,Sumifs!$A$2:$A$325,'actual (2)'!$B$2:$B$993,Sumifs!$B$1:$M$1)</f>
        <v>0</v>
      </c>
      <c r="L130" s="67">
        <f>SUMIFS('actual (2)'!$L$2:$L$993,'actual (2)'!$C$2:$C$993,Sumifs!$A$2:$A$325,'actual (2)'!$B$2:$B$993,Sumifs!$B$1:$M$1)</f>
        <v>0</v>
      </c>
      <c r="M130" s="67">
        <f>SUMIFS('actual (2)'!$L$2:$L$993,'actual (2)'!$C$2:$C$993,Sumifs!$A$2:$A$325,'actual (2)'!$B$2:$B$993,Sumifs!$B$1:$M$1)</f>
        <v>0</v>
      </c>
      <c r="N130" s="70">
        <f t="shared" si="1"/>
        <v>55193</v>
      </c>
    </row>
    <row r="131" spans="1:14" ht="18.5" x14ac:dyDescent="0.35">
      <c r="A131" s="69" t="s">
        <v>220</v>
      </c>
      <c r="B131" s="67">
        <f>SUMIFS('actual (2)'!$L$2:$L$993,'actual (2)'!$C$2:$C$993,Sumifs!$A$2:$A$325,'actual (2)'!$B$2:$B$993,Sumifs!$B$1:$M$1)</f>
        <v>0</v>
      </c>
      <c r="C131" s="67">
        <f>SUMIFS('actual (2)'!$L$2:$L$993,'actual (2)'!$C$2:$C$993,Sumifs!$A$2:$A$325,'actual (2)'!$B$2:$B$993,Sumifs!$B$1:$M$1)</f>
        <v>0</v>
      </c>
      <c r="D131" s="67">
        <f>SUMIFS('actual (2)'!$L$2:$L$993,'actual (2)'!$C$2:$C$993,Sumifs!$A$2:$A$325,'actual (2)'!$B$2:$B$993,Sumifs!$B$1:$M$1)</f>
        <v>0</v>
      </c>
      <c r="E131" s="67">
        <f>SUMIFS('actual (2)'!$L$2:$L$993,'actual (2)'!$C$2:$C$993,Sumifs!$A$2:$A$325,'actual (2)'!$B$2:$B$993,Sumifs!$B$1:$M$1)</f>
        <v>0</v>
      </c>
      <c r="F131" s="67">
        <f>SUMIFS('actual (2)'!$L$2:$L$993,'actual (2)'!$C$2:$C$993,Sumifs!$A$2:$A$325,'actual (2)'!$B$2:$B$993,Sumifs!$B$1:$M$1)</f>
        <v>0</v>
      </c>
      <c r="G131" s="67">
        <f>SUMIFS('actual (2)'!$L$2:$L$993,'actual (2)'!$C$2:$C$993,Sumifs!$A$2:$A$325,'actual (2)'!$B$2:$B$993,Sumifs!$B$1:$M$1)</f>
        <v>0</v>
      </c>
      <c r="H131" s="67">
        <f>SUMIFS('actual (2)'!$L$2:$L$993,'actual (2)'!$C$2:$C$993,Sumifs!$A$2:$A$325,'actual (2)'!$B$2:$B$993,Sumifs!$B$1:$M$1)</f>
        <v>0</v>
      </c>
      <c r="I131" s="67">
        <f>SUMIFS('actual (2)'!$L$2:$L$993,'actual (2)'!$C$2:$C$993,Sumifs!$A$2:$A$325,'actual (2)'!$B$2:$B$993,Sumifs!$B$1:$M$1)</f>
        <v>53448</v>
      </c>
      <c r="J131" s="67">
        <f>SUMIFS('actual (2)'!$L$2:$L$993,'actual (2)'!$C$2:$C$993,Sumifs!$A$2:$A$325,'actual (2)'!$B$2:$B$993,Sumifs!$B$1:$M$1)</f>
        <v>0</v>
      </c>
      <c r="K131" s="67">
        <f>SUMIFS('actual (2)'!$L$2:$L$993,'actual (2)'!$C$2:$C$993,Sumifs!$A$2:$A$325,'actual (2)'!$B$2:$B$993,Sumifs!$B$1:$M$1)</f>
        <v>0</v>
      </c>
      <c r="L131" s="67">
        <f>SUMIFS('actual (2)'!$L$2:$L$993,'actual (2)'!$C$2:$C$993,Sumifs!$A$2:$A$325,'actual (2)'!$B$2:$B$993,Sumifs!$B$1:$M$1)</f>
        <v>0</v>
      </c>
      <c r="M131" s="67">
        <f>SUMIFS('actual (2)'!$L$2:$L$993,'actual (2)'!$C$2:$C$993,Sumifs!$A$2:$A$325,'actual (2)'!$B$2:$B$993,Sumifs!$B$1:$M$1)</f>
        <v>0</v>
      </c>
      <c r="N131" s="70">
        <f t="shared" ref="N131:N194" si="2">SUM(B131:M131)</f>
        <v>53448</v>
      </c>
    </row>
    <row r="132" spans="1:14" ht="18.5" x14ac:dyDescent="0.35">
      <c r="A132" s="69" t="s">
        <v>221</v>
      </c>
      <c r="B132" s="67">
        <f>SUMIFS('actual (2)'!$L$2:$L$993,'actual (2)'!$C$2:$C$993,Sumifs!$A$2:$A$325,'actual (2)'!$B$2:$B$993,Sumifs!$B$1:$M$1)</f>
        <v>0</v>
      </c>
      <c r="C132" s="67">
        <f>SUMIFS('actual (2)'!$L$2:$L$993,'actual (2)'!$C$2:$C$993,Sumifs!$A$2:$A$325,'actual (2)'!$B$2:$B$993,Sumifs!$B$1:$M$1)</f>
        <v>0</v>
      </c>
      <c r="D132" s="67">
        <f>SUMIFS('actual (2)'!$L$2:$L$993,'actual (2)'!$C$2:$C$993,Sumifs!$A$2:$A$325,'actual (2)'!$B$2:$B$993,Sumifs!$B$1:$M$1)</f>
        <v>0</v>
      </c>
      <c r="E132" s="67">
        <f>SUMIFS('actual (2)'!$L$2:$L$993,'actual (2)'!$C$2:$C$993,Sumifs!$A$2:$A$325,'actual (2)'!$B$2:$B$993,Sumifs!$B$1:$M$1)</f>
        <v>0</v>
      </c>
      <c r="F132" s="67">
        <f>SUMIFS('actual (2)'!$L$2:$L$993,'actual (2)'!$C$2:$C$993,Sumifs!$A$2:$A$325,'actual (2)'!$B$2:$B$993,Sumifs!$B$1:$M$1)</f>
        <v>0</v>
      </c>
      <c r="G132" s="67">
        <f>SUMIFS('actual (2)'!$L$2:$L$993,'actual (2)'!$C$2:$C$993,Sumifs!$A$2:$A$325,'actual (2)'!$B$2:$B$993,Sumifs!$B$1:$M$1)</f>
        <v>0</v>
      </c>
      <c r="H132" s="67">
        <f>SUMIFS('actual (2)'!$L$2:$L$993,'actual (2)'!$C$2:$C$993,Sumifs!$A$2:$A$325,'actual (2)'!$B$2:$B$993,Sumifs!$B$1:$M$1)</f>
        <v>0</v>
      </c>
      <c r="I132" s="67">
        <f>SUMIFS('actual (2)'!$L$2:$L$993,'actual (2)'!$C$2:$C$993,Sumifs!$A$2:$A$325,'actual (2)'!$B$2:$B$993,Sumifs!$B$1:$M$1)</f>
        <v>38298</v>
      </c>
      <c r="J132" s="67">
        <f>SUMIFS('actual (2)'!$L$2:$L$993,'actual (2)'!$C$2:$C$993,Sumifs!$A$2:$A$325,'actual (2)'!$B$2:$B$993,Sumifs!$B$1:$M$1)</f>
        <v>0</v>
      </c>
      <c r="K132" s="67">
        <f>SUMIFS('actual (2)'!$L$2:$L$993,'actual (2)'!$C$2:$C$993,Sumifs!$A$2:$A$325,'actual (2)'!$B$2:$B$993,Sumifs!$B$1:$M$1)</f>
        <v>0</v>
      </c>
      <c r="L132" s="67">
        <f>SUMIFS('actual (2)'!$L$2:$L$993,'actual (2)'!$C$2:$C$993,Sumifs!$A$2:$A$325,'actual (2)'!$B$2:$B$993,Sumifs!$B$1:$M$1)</f>
        <v>0</v>
      </c>
      <c r="M132" s="67">
        <f>SUMIFS('actual (2)'!$L$2:$L$993,'actual (2)'!$C$2:$C$993,Sumifs!$A$2:$A$325,'actual (2)'!$B$2:$B$993,Sumifs!$B$1:$M$1)</f>
        <v>0</v>
      </c>
      <c r="N132" s="70">
        <f t="shared" si="2"/>
        <v>38298</v>
      </c>
    </row>
    <row r="133" spans="1:14" ht="18.5" x14ac:dyDescent="0.35">
      <c r="A133" s="69" t="s">
        <v>222</v>
      </c>
      <c r="B133" s="67">
        <f>SUMIFS('actual (2)'!$L$2:$L$993,'actual (2)'!$C$2:$C$993,Sumifs!$A$2:$A$325,'actual (2)'!$B$2:$B$993,Sumifs!$B$1:$M$1)</f>
        <v>0</v>
      </c>
      <c r="C133" s="67">
        <f>SUMIFS('actual (2)'!$L$2:$L$993,'actual (2)'!$C$2:$C$993,Sumifs!$A$2:$A$325,'actual (2)'!$B$2:$B$993,Sumifs!$B$1:$M$1)</f>
        <v>0</v>
      </c>
      <c r="D133" s="67">
        <f>SUMIFS('actual (2)'!$L$2:$L$993,'actual (2)'!$C$2:$C$993,Sumifs!$A$2:$A$325,'actual (2)'!$B$2:$B$993,Sumifs!$B$1:$M$1)</f>
        <v>0</v>
      </c>
      <c r="E133" s="67">
        <f>SUMIFS('actual (2)'!$L$2:$L$993,'actual (2)'!$C$2:$C$993,Sumifs!$A$2:$A$325,'actual (2)'!$B$2:$B$993,Sumifs!$B$1:$M$1)</f>
        <v>0</v>
      </c>
      <c r="F133" s="67">
        <f>SUMIFS('actual (2)'!$L$2:$L$993,'actual (2)'!$C$2:$C$993,Sumifs!$A$2:$A$325,'actual (2)'!$B$2:$B$993,Sumifs!$B$1:$M$1)</f>
        <v>0</v>
      </c>
      <c r="G133" s="67">
        <f>SUMIFS('actual (2)'!$L$2:$L$993,'actual (2)'!$C$2:$C$993,Sumifs!$A$2:$A$325,'actual (2)'!$B$2:$B$993,Sumifs!$B$1:$M$1)</f>
        <v>0</v>
      </c>
      <c r="H133" s="67">
        <f>SUMIFS('actual (2)'!$L$2:$L$993,'actual (2)'!$C$2:$C$993,Sumifs!$A$2:$A$325,'actual (2)'!$B$2:$B$993,Sumifs!$B$1:$M$1)</f>
        <v>0</v>
      </c>
      <c r="I133" s="67">
        <f>SUMIFS('actual (2)'!$L$2:$L$993,'actual (2)'!$C$2:$C$993,Sumifs!$A$2:$A$325,'actual (2)'!$B$2:$B$993,Sumifs!$B$1:$M$1)</f>
        <v>43599</v>
      </c>
      <c r="J133" s="67">
        <f>SUMIFS('actual (2)'!$L$2:$L$993,'actual (2)'!$C$2:$C$993,Sumifs!$A$2:$A$325,'actual (2)'!$B$2:$B$993,Sumifs!$B$1:$M$1)</f>
        <v>0</v>
      </c>
      <c r="K133" s="67">
        <f>SUMIFS('actual (2)'!$L$2:$L$993,'actual (2)'!$C$2:$C$993,Sumifs!$A$2:$A$325,'actual (2)'!$B$2:$B$993,Sumifs!$B$1:$M$1)</f>
        <v>0</v>
      </c>
      <c r="L133" s="67">
        <f>SUMIFS('actual (2)'!$L$2:$L$993,'actual (2)'!$C$2:$C$993,Sumifs!$A$2:$A$325,'actual (2)'!$B$2:$B$993,Sumifs!$B$1:$M$1)</f>
        <v>0</v>
      </c>
      <c r="M133" s="67">
        <f>SUMIFS('actual (2)'!$L$2:$L$993,'actual (2)'!$C$2:$C$993,Sumifs!$A$2:$A$325,'actual (2)'!$B$2:$B$993,Sumifs!$B$1:$M$1)</f>
        <v>0</v>
      </c>
      <c r="N133" s="70">
        <f t="shared" si="2"/>
        <v>43599</v>
      </c>
    </row>
    <row r="134" spans="1:14" ht="18.5" x14ac:dyDescent="0.35">
      <c r="A134" s="69" t="s">
        <v>223</v>
      </c>
      <c r="B134" s="67">
        <f>SUMIFS('actual (2)'!$L$2:$L$993,'actual (2)'!$C$2:$C$993,Sumifs!$A$2:$A$325,'actual (2)'!$B$2:$B$993,Sumifs!$B$1:$M$1)</f>
        <v>0</v>
      </c>
      <c r="C134" s="67">
        <f>SUMIFS('actual (2)'!$L$2:$L$993,'actual (2)'!$C$2:$C$993,Sumifs!$A$2:$A$325,'actual (2)'!$B$2:$B$993,Sumifs!$B$1:$M$1)</f>
        <v>0</v>
      </c>
      <c r="D134" s="67">
        <f>SUMIFS('actual (2)'!$L$2:$L$993,'actual (2)'!$C$2:$C$993,Sumifs!$A$2:$A$325,'actual (2)'!$B$2:$B$993,Sumifs!$B$1:$M$1)</f>
        <v>0</v>
      </c>
      <c r="E134" s="67">
        <f>SUMIFS('actual (2)'!$L$2:$L$993,'actual (2)'!$C$2:$C$993,Sumifs!$A$2:$A$325,'actual (2)'!$B$2:$B$993,Sumifs!$B$1:$M$1)</f>
        <v>0</v>
      </c>
      <c r="F134" s="67">
        <f>SUMIFS('actual (2)'!$L$2:$L$993,'actual (2)'!$C$2:$C$993,Sumifs!$A$2:$A$325,'actual (2)'!$B$2:$B$993,Sumifs!$B$1:$M$1)</f>
        <v>0</v>
      </c>
      <c r="G134" s="67">
        <f>SUMIFS('actual (2)'!$L$2:$L$993,'actual (2)'!$C$2:$C$993,Sumifs!$A$2:$A$325,'actual (2)'!$B$2:$B$993,Sumifs!$B$1:$M$1)</f>
        <v>0</v>
      </c>
      <c r="H134" s="67">
        <f>SUMIFS('actual (2)'!$L$2:$L$993,'actual (2)'!$C$2:$C$993,Sumifs!$A$2:$A$325,'actual (2)'!$B$2:$B$993,Sumifs!$B$1:$M$1)</f>
        <v>0</v>
      </c>
      <c r="I134" s="67">
        <f>SUMIFS('actual (2)'!$L$2:$L$993,'actual (2)'!$C$2:$C$993,Sumifs!$A$2:$A$325,'actual (2)'!$B$2:$B$993,Sumifs!$B$1:$M$1)</f>
        <v>91839</v>
      </c>
      <c r="J134" s="67">
        <f>SUMIFS('actual (2)'!$L$2:$L$993,'actual (2)'!$C$2:$C$993,Sumifs!$A$2:$A$325,'actual (2)'!$B$2:$B$993,Sumifs!$B$1:$M$1)</f>
        <v>0</v>
      </c>
      <c r="K134" s="67">
        <f>SUMIFS('actual (2)'!$L$2:$L$993,'actual (2)'!$C$2:$C$993,Sumifs!$A$2:$A$325,'actual (2)'!$B$2:$B$993,Sumifs!$B$1:$M$1)</f>
        <v>0</v>
      </c>
      <c r="L134" s="67">
        <f>SUMIFS('actual (2)'!$L$2:$L$993,'actual (2)'!$C$2:$C$993,Sumifs!$A$2:$A$325,'actual (2)'!$B$2:$B$993,Sumifs!$B$1:$M$1)</f>
        <v>0</v>
      </c>
      <c r="M134" s="67">
        <f>SUMIFS('actual (2)'!$L$2:$L$993,'actual (2)'!$C$2:$C$993,Sumifs!$A$2:$A$325,'actual (2)'!$B$2:$B$993,Sumifs!$B$1:$M$1)</f>
        <v>0</v>
      </c>
      <c r="N134" s="70">
        <f t="shared" si="2"/>
        <v>91839</v>
      </c>
    </row>
    <row r="135" spans="1:14" ht="18.5" x14ac:dyDescent="0.35">
      <c r="A135" s="69" t="s">
        <v>224</v>
      </c>
      <c r="B135" s="67">
        <f>SUMIFS('actual (2)'!$L$2:$L$993,'actual (2)'!$C$2:$C$993,Sumifs!$A$2:$A$325,'actual (2)'!$B$2:$B$993,Sumifs!$B$1:$M$1)</f>
        <v>0</v>
      </c>
      <c r="C135" s="67">
        <f>SUMIFS('actual (2)'!$L$2:$L$993,'actual (2)'!$C$2:$C$993,Sumifs!$A$2:$A$325,'actual (2)'!$B$2:$B$993,Sumifs!$B$1:$M$1)</f>
        <v>0</v>
      </c>
      <c r="D135" s="67">
        <f>SUMIFS('actual (2)'!$L$2:$L$993,'actual (2)'!$C$2:$C$993,Sumifs!$A$2:$A$325,'actual (2)'!$B$2:$B$993,Sumifs!$B$1:$M$1)</f>
        <v>0</v>
      </c>
      <c r="E135" s="67">
        <f>SUMIFS('actual (2)'!$L$2:$L$993,'actual (2)'!$C$2:$C$993,Sumifs!$A$2:$A$325,'actual (2)'!$B$2:$B$993,Sumifs!$B$1:$M$1)</f>
        <v>0</v>
      </c>
      <c r="F135" s="67">
        <f>SUMIFS('actual (2)'!$L$2:$L$993,'actual (2)'!$C$2:$C$993,Sumifs!$A$2:$A$325,'actual (2)'!$B$2:$B$993,Sumifs!$B$1:$M$1)</f>
        <v>0</v>
      </c>
      <c r="G135" s="67">
        <f>SUMIFS('actual (2)'!$L$2:$L$993,'actual (2)'!$C$2:$C$993,Sumifs!$A$2:$A$325,'actual (2)'!$B$2:$B$993,Sumifs!$B$1:$M$1)</f>
        <v>0</v>
      </c>
      <c r="H135" s="67">
        <f>SUMIFS('actual (2)'!$L$2:$L$993,'actual (2)'!$C$2:$C$993,Sumifs!$A$2:$A$325,'actual (2)'!$B$2:$B$993,Sumifs!$B$1:$M$1)</f>
        <v>0</v>
      </c>
      <c r="I135" s="67">
        <f>SUMIFS('actual (2)'!$L$2:$L$993,'actual (2)'!$C$2:$C$993,Sumifs!$A$2:$A$325,'actual (2)'!$B$2:$B$993,Sumifs!$B$1:$M$1)</f>
        <v>96962</v>
      </c>
      <c r="J135" s="67">
        <f>SUMIFS('actual (2)'!$L$2:$L$993,'actual (2)'!$C$2:$C$993,Sumifs!$A$2:$A$325,'actual (2)'!$B$2:$B$993,Sumifs!$B$1:$M$1)</f>
        <v>0</v>
      </c>
      <c r="K135" s="67">
        <f>SUMIFS('actual (2)'!$L$2:$L$993,'actual (2)'!$C$2:$C$993,Sumifs!$A$2:$A$325,'actual (2)'!$B$2:$B$993,Sumifs!$B$1:$M$1)</f>
        <v>0</v>
      </c>
      <c r="L135" s="67">
        <f>SUMIFS('actual (2)'!$L$2:$L$993,'actual (2)'!$C$2:$C$993,Sumifs!$A$2:$A$325,'actual (2)'!$B$2:$B$993,Sumifs!$B$1:$M$1)</f>
        <v>0</v>
      </c>
      <c r="M135" s="67">
        <f>SUMIFS('actual (2)'!$L$2:$L$993,'actual (2)'!$C$2:$C$993,Sumifs!$A$2:$A$325,'actual (2)'!$B$2:$B$993,Sumifs!$B$1:$M$1)</f>
        <v>0</v>
      </c>
      <c r="N135" s="70">
        <f t="shared" si="2"/>
        <v>96962</v>
      </c>
    </row>
    <row r="136" spans="1:14" ht="18.5" x14ac:dyDescent="0.35">
      <c r="A136" s="69" t="s">
        <v>225</v>
      </c>
      <c r="B136" s="67">
        <f>SUMIFS('actual (2)'!$L$2:$L$993,'actual (2)'!$C$2:$C$993,Sumifs!$A$2:$A$325,'actual (2)'!$B$2:$B$993,Sumifs!$B$1:$M$1)</f>
        <v>0</v>
      </c>
      <c r="C136" s="67">
        <f>SUMIFS('actual (2)'!$L$2:$L$993,'actual (2)'!$C$2:$C$993,Sumifs!$A$2:$A$325,'actual (2)'!$B$2:$B$993,Sumifs!$B$1:$M$1)</f>
        <v>0</v>
      </c>
      <c r="D136" s="67">
        <f>SUMIFS('actual (2)'!$L$2:$L$993,'actual (2)'!$C$2:$C$993,Sumifs!$A$2:$A$325,'actual (2)'!$B$2:$B$993,Sumifs!$B$1:$M$1)</f>
        <v>0</v>
      </c>
      <c r="E136" s="67">
        <f>SUMIFS('actual (2)'!$L$2:$L$993,'actual (2)'!$C$2:$C$993,Sumifs!$A$2:$A$325,'actual (2)'!$B$2:$B$993,Sumifs!$B$1:$M$1)</f>
        <v>0</v>
      </c>
      <c r="F136" s="67">
        <f>SUMIFS('actual (2)'!$L$2:$L$993,'actual (2)'!$C$2:$C$993,Sumifs!$A$2:$A$325,'actual (2)'!$B$2:$B$993,Sumifs!$B$1:$M$1)</f>
        <v>0</v>
      </c>
      <c r="G136" s="67">
        <f>SUMIFS('actual (2)'!$L$2:$L$993,'actual (2)'!$C$2:$C$993,Sumifs!$A$2:$A$325,'actual (2)'!$B$2:$B$993,Sumifs!$B$1:$M$1)</f>
        <v>0</v>
      </c>
      <c r="H136" s="67">
        <f>SUMIFS('actual (2)'!$L$2:$L$993,'actual (2)'!$C$2:$C$993,Sumifs!$A$2:$A$325,'actual (2)'!$B$2:$B$993,Sumifs!$B$1:$M$1)</f>
        <v>0</v>
      </c>
      <c r="I136" s="67">
        <f>SUMIFS('actual (2)'!$L$2:$L$993,'actual (2)'!$C$2:$C$993,Sumifs!$A$2:$A$325,'actual (2)'!$B$2:$B$993,Sumifs!$B$1:$M$1)</f>
        <v>77564</v>
      </c>
      <c r="J136" s="67">
        <f>SUMIFS('actual (2)'!$L$2:$L$993,'actual (2)'!$C$2:$C$993,Sumifs!$A$2:$A$325,'actual (2)'!$B$2:$B$993,Sumifs!$B$1:$M$1)</f>
        <v>0</v>
      </c>
      <c r="K136" s="67">
        <f>SUMIFS('actual (2)'!$L$2:$L$993,'actual (2)'!$C$2:$C$993,Sumifs!$A$2:$A$325,'actual (2)'!$B$2:$B$993,Sumifs!$B$1:$M$1)</f>
        <v>0</v>
      </c>
      <c r="L136" s="67">
        <f>SUMIFS('actual (2)'!$L$2:$L$993,'actual (2)'!$C$2:$C$993,Sumifs!$A$2:$A$325,'actual (2)'!$B$2:$B$993,Sumifs!$B$1:$M$1)</f>
        <v>0</v>
      </c>
      <c r="M136" s="67">
        <f>SUMIFS('actual (2)'!$L$2:$L$993,'actual (2)'!$C$2:$C$993,Sumifs!$A$2:$A$325,'actual (2)'!$B$2:$B$993,Sumifs!$B$1:$M$1)</f>
        <v>0</v>
      </c>
      <c r="N136" s="70">
        <f t="shared" si="2"/>
        <v>77564</v>
      </c>
    </row>
    <row r="137" spans="1:14" ht="18.5" x14ac:dyDescent="0.35">
      <c r="A137" s="69" t="s">
        <v>226</v>
      </c>
      <c r="B137" s="67">
        <f>SUMIFS('actual (2)'!$L$2:$L$993,'actual (2)'!$C$2:$C$993,Sumifs!$A$2:$A$325,'actual (2)'!$B$2:$B$993,Sumifs!$B$1:$M$1)</f>
        <v>0</v>
      </c>
      <c r="C137" s="67">
        <f>SUMIFS('actual (2)'!$L$2:$L$993,'actual (2)'!$C$2:$C$993,Sumifs!$A$2:$A$325,'actual (2)'!$B$2:$B$993,Sumifs!$B$1:$M$1)</f>
        <v>0</v>
      </c>
      <c r="D137" s="67">
        <f>SUMIFS('actual (2)'!$L$2:$L$993,'actual (2)'!$C$2:$C$993,Sumifs!$A$2:$A$325,'actual (2)'!$B$2:$B$993,Sumifs!$B$1:$M$1)</f>
        <v>0</v>
      </c>
      <c r="E137" s="67">
        <f>SUMIFS('actual (2)'!$L$2:$L$993,'actual (2)'!$C$2:$C$993,Sumifs!$A$2:$A$325,'actual (2)'!$B$2:$B$993,Sumifs!$B$1:$M$1)</f>
        <v>0</v>
      </c>
      <c r="F137" s="67">
        <f>SUMIFS('actual (2)'!$L$2:$L$993,'actual (2)'!$C$2:$C$993,Sumifs!$A$2:$A$325,'actual (2)'!$B$2:$B$993,Sumifs!$B$1:$M$1)</f>
        <v>0</v>
      </c>
      <c r="G137" s="67">
        <f>SUMIFS('actual (2)'!$L$2:$L$993,'actual (2)'!$C$2:$C$993,Sumifs!$A$2:$A$325,'actual (2)'!$B$2:$B$993,Sumifs!$B$1:$M$1)</f>
        <v>0</v>
      </c>
      <c r="H137" s="67">
        <f>SUMIFS('actual (2)'!$L$2:$L$993,'actual (2)'!$C$2:$C$993,Sumifs!$A$2:$A$325,'actual (2)'!$B$2:$B$993,Sumifs!$B$1:$M$1)</f>
        <v>0</v>
      </c>
      <c r="I137" s="67">
        <f>SUMIFS('actual (2)'!$L$2:$L$993,'actual (2)'!$C$2:$C$993,Sumifs!$A$2:$A$325,'actual (2)'!$B$2:$B$993,Sumifs!$B$1:$M$1)</f>
        <v>82104</v>
      </c>
      <c r="J137" s="67">
        <f>SUMIFS('actual (2)'!$L$2:$L$993,'actual (2)'!$C$2:$C$993,Sumifs!$A$2:$A$325,'actual (2)'!$B$2:$B$993,Sumifs!$B$1:$M$1)</f>
        <v>0</v>
      </c>
      <c r="K137" s="67">
        <f>SUMIFS('actual (2)'!$L$2:$L$993,'actual (2)'!$C$2:$C$993,Sumifs!$A$2:$A$325,'actual (2)'!$B$2:$B$993,Sumifs!$B$1:$M$1)</f>
        <v>0</v>
      </c>
      <c r="L137" s="67">
        <f>SUMIFS('actual (2)'!$L$2:$L$993,'actual (2)'!$C$2:$C$993,Sumifs!$A$2:$A$325,'actual (2)'!$B$2:$B$993,Sumifs!$B$1:$M$1)</f>
        <v>0</v>
      </c>
      <c r="M137" s="67">
        <f>SUMIFS('actual (2)'!$L$2:$L$993,'actual (2)'!$C$2:$C$993,Sumifs!$A$2:$A$325,'actual (2)'!$B$2:$B$993,Sumifs!$B$1:$M$1)</f>
        <v>0</v>
      </c>
      <c r="N137" s="70">
        <f t="shared" si="2"/>
        <v>82104</v>
      </c>
    </row>
    <row r="138" spans="1:14" ht="18.5" x14ac:dyDescent="0.35">
      <c r="A138" s="69" t="s">
        <v>227</v>
      </c>
      <c r="B138" s="67">
        <f>SUMIFS('actual (2)'!$L$2:$L$993,'actual (2)'!$C$2:$C$993,Sumifs!$A$2:$A$325,'actual (2)'!$B$2:$B$993,Sumifs!$B$1:$M$1)</f>
        <v>0</v>
      </c>
      <c r="C138" s="67">
        <f>SUMIFS('actual (2)'!$L$2:$L$993,'actual (2)'!$C$2:$C$993,Sumifs!$A$2:$A$325,'actual (2)'!$B$2:$B$993,Sumifs!$B$1:$M$1)</f>
        <v>0</v>
      </c>
      <c r="D138" s="67">
        <f>SUMIFS('actual (2)'!$L$2:$L$993,'actual (2)'!$C$2:$C$993,Sumifs!$A$2:$A$325,'actual (2)'!$B$2:$B$993,Sumifs!$B$1:$M$1)</f>
        <v>0</v>
      </c>
      <c r="E138" s="67">
        <f>SUMIFS('actual (2)'!$L$2:$L$993,'actual (2)'!$C$2:$C$993,Sumifs!$A$2:$A$325,'actual (2)'!$B$2:$B$993,Sumifs!$B$1:$M$1)</f>
        <v>0</v>
      </c>
      <c r="F138" s="67">
        <f>SUMIFS('actual (2)'!$L$2:$L$993,'actual (2)'!$C$2:$C$993,Sumifs!$A$2:$A$325,'actual (2)'!$B$2:$B$993,Sumifs!$B$1:$M$1)</f>
        <v>0</v>
      </c>
      <c r="G138" s="67">
        <f>SUMIFS('actual (2)'!$L$2:$L$993,'actual (2)'!$C$2:$C$993,Sumifs!$A$2:$A$325,'actual (2)'!$B$2:$B$993,Sumifs!$B$1:$M$1)</f>
        <v>0</v>
      </c>
      <c r="H138" s="67">
        <f>SUMIFS('actual (2)'!$L$2:$L$993,'actual (2)'!$C$2:$C$993,Sumifs!$A$2:$A$325,'actual (2)'!$B$2:$B$993,Sumifs!$B$1:$M$1)</f>
        <v>0</v>
      </c>
      <c r="I138" s="67">
        <f>SUMIFS('actual (2)'!$L$2:$L$993,'actual (2)'!$C$2:$C$993,Sumifs!$A$2:$A$325,'actual (2)'!$B$2:$B$993,Sumifs!$B$1:$M$1)</f>
        <v>94866</v>
      </c>
      <c r="J138" s="67">
        <f>SUMIFS('actual (2)'!$L$2:$L$993,'actual (2)'!$C$2:$C$993,Sumifs!$A$2:$A$325,'actual (2)'!$B$2:$B$993,Sumifs!$B$1:$M$1)</f>
        <v>0</v>
      </c>
      <c r="K138" s="67">
        <f>SUMIFS('actual (2)'!$L$2:$L$993,'actual (2)'!$C$2:$C$993,Sumifs!$A$2:$A$325,'actual (2)'!$B$2:$B$993,Sumifs!$B$1:$M$1)</f>
        <v>0</v>
      </c>
      <c r="L138" s="67">
        <f>SUMIFS('actual (2)'!$L$2:$L$993,'actual (2)'!$C$2:$C$993,Sumifs!$A$2:$A$325,'actual (2)'!$B$2:$B$993,Sumifs!$B$1:$M$1)</f>
        <v>0</v>
      </c>
      <c r="M138" s="67">
        <f>SUMIFS('actual (2)'!$L$2:$L$993,'actual (2)'!$C$2:$C$993,Sumifs!$A$2:$A$325,'actual (2)'!$B$2:$B$993,Sumifs!$B$1:$M$1)</f>
        <v>0</v>
      </c>
      <c r="N138" s="70">
        <f t="shared" si="2"/>
        <v>94866</v>
      </c>
    </row>
    <row r="139" spans="1:14" ht="18.5" x14ac:dyDescent="0.35">
      <c r="A139" s="69" t="s">
        <v>228</v>
      </c>
      <c r="B139" s="67">
        <f>SUMIFS('actual (2)'!$L$2:$L$993,'actual (2)'!$C$2:$C$993,Sumifs!$A$2:$A$325,'actual (2)'!$B$2:$B$993,Sumifs!$B$1:$M$1)</f>
        <v>55328</v>
      </c>
      <c r="C139" s="67">
        <f>SUMIFS('actual (2)'!$L$2:$L$993,'actual (2)'!$C$2:$C$993,Sumifs!$A$2:$A$325,'actual (2)'!$B$2:$B$993,Sumifs!$B$1:$M$1)</f>
        <v>0</v>
      </c>
      <c r="D139" s="67">
        <f>SUMIFS('actual (2)'!$L$2:$L$993,'actual (2)'!$C$2:$C$993,Sumifs!$A$2:$A$325,'actual (2)'!$B$2:$B$993,Sumifs!$B$1:$M$1)</f>
        <v>0</v>
      </c>
      <c r="E139" s="67">
        <f>SUMIFS('actual (2)'!$L$2:$L$993,'actual (2)'!$C$2:$C$993,Sumifs!$A$2:$A$325,'actual (2)'!$B$2:$B$993,Sumifs!$B$1:$M$1)</f>
        <v>0</v>
      </c>
      <c r="F139" s="67">
        <f>SUMIFS('actual (2)'!$L$2:$L$993,'actual (2)'!$C$2:$C$993,Sumifs!$A$2:$A$325,'actual (2)'!$B$2:$B$993,Sumifs!$B$1:$M$1)</f>
        <v>0</v>
      </c>
      <c r="G139" s="67">
        <f>SUMIFS('actual (2)'!$L$2:$L$993,'actual (2)'!$C$2:$C$993,Sumifs!$A$2:$A$325,'actual (2)'!$B$2:$B$993,Sumifs!$B$1:$M$1)</f>
        <v>0</v>
      </c>
      <c r="H139" s="67">
        <f>SUMIFS('actual (2)'!$L$2:$L$993,'actual (2)'!$C$2:$C$993,Sumifs!$A$2:$A$325,'actual (2)'!$B$2:$B$993,Sumifs!$B$1:$M$1)</f>
        <v>0</v>
      </c>
      <c r="I139" s="67">
        <f>SUMIFS('actual (2)'!$L$2:$L$993,'actual (2)'!$C$2:$C$993,Sumifs!$A$2:$A$325,'actual (2)'!$B$2:$B$993,Sumifs!$B$1:$M$1)</f>
        <v>93695</v>
      </c>
      <c r="J139" s="67">
        <f>SUMIFS('actual (2)'!$L$2:$L$993,'actual (2)'!$C$2:$C$993,Sumifs!$A$2:$A$325,'actual (2)'!$B$2:$B$993,Sumifs!$B$1:$M$1)</f>
        <v>0</v>
      </c>
      <c r="K139" s="67">
        <f>SUMIFS('actual (2)'!$L$2:$L$993,'actual (2)'!$C$2:$C$993,Sumifs!$A$2:$A$325,'actual (2)'!$B$2:$B$993,Sumifs!$B$1:$M$1)</f>
        <v>0</v>
      </c>
      <c r="L139" s="67">
        <f>SUMIFS('actual (2)'!$L$2:$L$993,'actual (2)'!$C$2:$C$993,Sumifs!$A$2:$A$325,'actual (2)'!$B$2:$B$993,Sumifs!$B$1:$M$1)</f>
        <v>0</v>
      </c>
      <c r="M139" s="67">
        <f>SUMIFS('actual (2)'!$L$2:$L$993,'actual (2)'!$C$2:$C$993,Sumifs!$A$2:$A$325,'actual (2)'!$B$2:$B$993,Sumifs!$B$1:$M$1)</f>
        <v>0</v>
      </c>
      <c r="N139" s="70">
        <f t="shared" si="2"/>
        <v>149023</v>
      </c>
    </row>
    <row r="140" spans="1:14" ht="18.5" x14ac:dyDescent="0.35">
      <c r="A140" s="69" t="s">
        <v>229</v>
      </c>
      <c r="B140" s="67">
        <f>SUMIFS('actual (2)'!$L$2:$L$993,'actual (2)'!$C$2:$C$993,Sumifs!$A$2:$A$325,'actual (2)'!$B$2:$B$993,Sumifs!$B$1:$M$1)</f>
        <v>0</v>
      </c>
      <c r="C140" s="67">
        <f>SUMIFS('actual (2)'!$L$2:$L$993,'actual (2)'!$C$2:$C$993,Sumifs!$A$2:$A$325,'actual (2)'!$B$2:$B$993,Sumifs!$B$1:$M$1)</f>
        <v>0</v>
      </c>
      <c r="D140" s="67">
        <f>SUMIFS('actual (2)'!$L$2:$L$993,'actual (2)'!$C$2:$C$993,Sumifs!$A$2:$A$325,'actual (2)'!$B$2:$B$993,Sumifs!$B$1:$M$1)</f>
        <v>0</v>
      </c>
      <c r="E140" s="67">
        <f>SUMIFS('actual (2)'!$L$2:$L$993,'actual (2)'!$C$2:$C$993,Sumifs!$A$2:$A$325,'actual (2)'!$B$2:$B$993,Sumifs!$B$1:$M$1)</f>
        <v>0</v>
      </c>
      <c r="F140" s="67">
        <f>SUMIFS('actual (2)'!$L$2:$L$993,'actual (2)'!$C$2:$C$993,Sumifs!$A$2:$A$325,'actual (2)'!$B$2:$B$993,Sumifs!$B$1:$M$1)</f>
        <v>0</v>
      </c>
      <c r="G140" s="67">
        <f>SUMIFS('actual (2)'!$L$2:$L$993,'actual (2)'!$C$2:$C$993,Sumifs!$A$2:$A$325,'actual (2)'!$B$2:$B$993,Sumifs!$B$1:$M$1)</f>
        <v>0</v>
      </c>
      <c r="H140" s="67">
        <f>SUMIFS('actual (2)'!$L$2:$L$993,'actual (2)'!$C$2:$C$993,Sumifs!$A$2:$A$325,'actual (2)'!$B$2:$B$993,Sumifs!$B$1:$M$1)</f>
        <v>0</v>
      </c>
      <c r="I140" s="67">
        <f>SUMIFS('actual (2)'!$L$2:$L$993,'actual (2)'!$C$2:$C$993,Sumifs!$A$2:$A$325,'actual (2)'!$B$2:$B$993,Sumifs!$B$1:$M$1)</f>
        <v>99243</v>
      </c>
      <c r="J140" s="67">
        <f>SUMIFS('actual (2)'!$L$2:$L$993,'actual (2)'!$C$2:$C$993,Sumifs!$A$2:$A$325,'actual (2)'!$B$2:$B$993,Sumifs!$B$1:$M$1)</f>
        <v>0</v>
      </c>
      <c r="K140" s="67">
        <f>SUMIFS('actual (2)'!$L$2:$L$993,'actual (2)'!$C$2:$C$993,Sumifs!$A$2:$A$325,'actual (2)'!$B$2:$B$993,Sumifs!$B$1:$M$1)</f>
        <v>0</v>
      </c>
      <c r="L140" s="67">
        <f>SUMIFS('actual (2)'!$L$2:$L$993,'actual (2)'!$C$2:$C$993,Sumifs!$A$2:$A$325,'actual (2)'!$B$2:$B$993,Sumifs!$B$1:$M$1)</f>
        <v>0</v>
      </c>
      <c r="M140" s="67">
        <f>SUMIFS('actual (2)'!$L$2:$L$993,'actual (2)'!$C$2:$C$993,Sumifs!$A$2:$A$325,'actual (2)'!$B$2:$B$993,Sumifs!$B$1:$M$1)</f>
        <v>0</v>
      </c>
      <c r="N140" s="70">
        <f t="shared" si="2"/>
        <v>99243</v>
      </c>
    </row>
    <row r="141" spans="1:14" ht="18.5" x14ac:dyDescent="0.35">
      <c r="A141" s="69" t="s">
        <v>230</v>
      </c>
      <c r="B141" s="67">
        <f>SUMIFS('actual (2)'!$L$2:$L$993,'actual (2)'!$C$2:$C$993,Sumifs!$A$2:$A$325,'actual (2)'!$B$2:$B$993,Sumifs!$B$1:$M$1)</f>
        <v>68544</v>
      </c>
      <c r="C141" s="67">
        <f>SUMIFS('actual (2)'!$L$2:$L$993,'actual (2)'!$C$2:$C$993,Sumifs!$A$2:$A$325,'actual (2)'!$B$2:$B$993,Sumifs!$B$1:$M$1)</f>
        <v>0</v>
      </c>
      <c r="D141" s="67">
        <f>SUMIFS('actual (2)'!$L$2:$L$993,'actual (2)'!$C$2:$C$993,Sumifs!$A$2:$A$325,'actual (2)'!$B$2:$B$993,Sumifs!$B$1:$M$1)</f>
        <v>0</v>
      </c>
      <c r="E141" s="67">
        <f>SUMIFS('actual (2)'!$L$2:$L$993,'actual (2)'!$C$2:$C$993,Sumifs!$A$2:$A$325,'actual (2)'!$B$2:$B$993,Sumifs!$B$1:$M$1)</f>
        <v>0</v>
      </c>
      <c r="F141" s="67">
        <f>SUMIFS('actual (2)'!$L$2:$L$993,'actual (2)'!$C$2:$C$993,Sumifs!$A$2:$A$325,'actual (2)'!$B$2:$B$993,Sumifs!$B$1:$M$1)</f>
        <v>0</v>
      </c>
      <c r="G141" s="67">
        <f>SUMIFS('actual (2)'!$L$2:$L$993,'actual (2)'!$C$2:$C$993,Sumifs!$A$2:$A$325,'actual (2)'!$B$2:$B$993,Sumifs!$B$1:$M$1)</f>
        <v>0</v>
      </c>
      <c r="H141" s="67">
        <f>SUMIFS('actual (2)'!$L$2:$L$993,'actual (2)'!$C$2:$C$993,Sumifs!$A$2:$A$325,'actual (2)'!$B$2:$B$993,Sumifs!$B$1:$M$1)</f>
        <v>0</v>
      </c>
      <c r="I141" s="67">
        <f>SUMIFS('actual (2)'!$L$2:$L$993,'actual (2)'!$C$2:$C$993,Sumifs!$A$2:$A$325,'actual (2)'!$B$2:$B$993,Sumifs!$B$1:$M$1)</f>
        <v>87645</v>
      </c>
      <c r="J141" s="67">
        <f>SUMIFS('actual (2)'!$L$2:$L$993,'actual (2)'!$C$2:$C$993,Sumifs!$A$2:$A$325,'actual (2)'!$B$2:$B$993,Sumifs!$B$1:$M$1)</f>
        <v>0</v>
      </c>
      <c r="K141" s="67">
        <f>SUMIFS('actual (2)'!$L$2:$L$993,'actual (2)'!$C$2:$C$993,Sumifs!$A$2:$A$325,'actual (2)'!$B$2:$B$993,Sumifs!$B$1:$M$1)</f>
        <v>0</v>
      </c>
      <c r="L141" s="67">
        <f>SUMIFS('actual (2)'!$L$2:$L$993,'actual (2)'!$C$2:$C$993,Sumifs!$A$2:$A$325,'actual (2)'!$B$2:$B$993,Sumifs!$B$1:$M$1)</f>
        <v>0</v>
      </c>
      <c r="M141" s="67">
        <f>SUMIFS('actual (2)'!$L$2:$L$993,'actual (2)'!$C$2:$C$993,Sumifs!$A$2:$A$325,'actual (2)'!$B$2:$B$993,Sumifs!$B$1:$M$1)</f>
        <v>0</v>
      </c>
      <c r="N141" s="70">
        <f t="shared" si="2"/>
        <v>156189</v>
      </c>
    </row>
    <row r="142" spans="1:14" ht="18.5" x14ac:dyDescent="0.35">
      <c r="A142" s="69" t="s">
        <v>231</v>
      </c>
      <c r="B142" s="67">
        <f>SUMIFS('actual (2)'!$L$2:$L$993,'actual (2)'!$C$2:$C$993,Sumifs!$A$2:$A$325,'actual (2)'!$B$2:$B$993,Sumifs!$B$1:$M$1)</f>
        <v>0</v>
      </c>
      <c r="C142" s="67">
        <f>SUMIFS('actual (2)'!$L$2:$L$993,'actual (2)'!$C$2:$C$993,Sumifs!$A$2:$A$325,'actual (2)'!$B$2:$B$993,Sumifs!$B$1:$M$1)</f>
        <v>0</v>
      </c>
      <c r="D142" s="67">
        <f>SUMIFS('actual (2)'!$L$2:$L$993,'actual (2)'!$C$2:$C$993,Sumifs!$A$2:$A$325,'actual (2)'!$B$2:$B$993,Sumifs!$B$1:$M$1)</f>
        <v>0</v>
      </c>
      <c r="E142" s="67">
        <f>SUMIFS('actual (2)'!$L$2:$L$993,'actual (2)'!$C$2:$C$993,Sumifs!$A$2:$A$325,'actual (2)'!$B$2:$B$993,Sumifs!$B$1:$M$1)</f>
        <v>0</v>
      </c>
      <c r="F142" s="67">
        <f>SUMIFS('actual (2)'!$L$2:$L$993,'actual (2)'!$C$2:$C$993,Sumifs!$A$2:$A$325,'actual (2)'!$B$2:$B$993,Sumifs!$B$1:$M$1)</f>
        <v>0</v>
      </c>
      <c r="G142" s="67">
        <f>SUMIFS('actual (2)'!$L$2:$L$993,'actual (2)'!$C$2:$C$993,Sumifs!$A$2:$A$325,'actual (2)'!$B$2:$B$993,Sumifs!$B$1:$M$1)</f>
        <v>0</v>
      </c>
      <c r="H142" s="67">
        <f>SUMIFS('actual (2)'!$L$2:$L$993,'actual (2)'!$C$2:$C$993,Sumifs!$A$2:$A$325,'actual (2)'!$B$2:$B$993,Sumifs!$B$1:$M$1)</f>
        <v>0</v>
      </c>
      <c r="I142" s="67">
        <f>SUMIFS('actual (2)'!$L$2:$L$993,'actual (2)'!$C$2:$C$993,Sumifs!$A$2:$A$325,'actual (2)'!$B$2:$B$993,Sumifs!$B$1:$M$1)</f>
        <v>65870</v>
      </c>
      <c r="J142" s="67">
        <f>SUMIFS('actual (2)'!$L$2:$L$993,'actual (2)'!$C$2:$C$993,Sumifs!$A$2:$A$325,'actual (2)'!$B$2:$B$993,Sumifs!$B$1:$M$1)</f>
        <v>0</v>
      </c>
      <c r="K142" s="67">
        <f>SUMIFS('actual (2)'!$L$2:$L$993,'actual (2)'!$C$2:$C$993,Sumifs!$A$2:$A$325,'actual (2)'!$B$2:$B$993,Sumifs!$B$1:$M$1)</f>
        <v>0</v>
      </c>
      <c r="L142" s="67">
        <f>SUMIFS('actual (2)'!$L$2:$L$993,'actual (2)'!$C$2:$C$993,Sumifs!$A$2:$A$325,'actual (2)'!$B$2:$B$993,Sumifs!$B$1:$M$1)</f>
        <v>0</v>
      </c>
      <c r="M142" s="67">
        <f>SUMIFS('actual (2)'!$L$2:$L$993,'actual (2)'!$C$2:$C$993,Sumifs!$A$2:$A$325,'actual (2)'!$B$2:$B$993,Sumifs!$B$1:$M$1)</f>
        <v>0</v>
      </c>
      <c r="N142" s="70">
        <f t="shared" si="2"/>
        <v>65870</v>
      </c>
    </row>
    <row r="143" spans="1:14" ht="18.5" x14ac:dyDescent="0.35">
      <c r="A143" s="69" t="s">
        <v>232</v>
      </c>
      <c r="B143" s="67">
        <f>SUMIFS('actual (2)'!$L$2:$L$993,'actual (2)'!$C$2:$C$993,Sumifs!$A$2:$A$325,'actual (2)'!$B$2:$B$993,Sumifs!$B$1:$M$1)</f>
        <v>0</v>
      </c>
      <c r="C143" s="67">
        <f>SUMIFS('actual (2)'!$L$2:$L$993,'actual (2)'!$C$2:$C$993,Sumifs!$A$2:$A$325,'actual (2)'!$B$2:$B$993,Sumifs!$B$1:$M$1)</f>
        <v>0</v>
      </c>
      <c r="D143" s="67">
        <f>SUMIFS('actual (2)'!$L$2:$L$993,'actual (2)'!$C$2:$C$993,Sumifs!$A$2:$A$325,'actual (2)'!$B$2:$B$993,Sumifs!$B$1:$M$1)</f>
        <v>0</v>
      </c>
      <c r="E143" s="67">
        <f>SUMIFS('actual (2)'!$L$2:$L$993,'actual (2)'!$C$2:$C$993,Sumifs!$A$2:$A$325,'actual (2)'!$B$2:$B$993,Sumifs!$B$1:$M$1)</f>
        <v>0</v>
      </c>
      <c r="F143" s="67">
        <f>SUMIFS('actual (2)'!$L$2:$L$993,'actual (2)'!$C$2:$C$993,Sumifs!$A$2:$A$325,'actual (2)'!$B$2:$B$993,Sumifs!$B$1:$M$1)</f>
        <v>0</v>
      </c>
      <c r="G143" s="67">
        <f>SUMIFS('actual (2)'!$L$2:$L$993,'actual (2)'!$C$2:$C$993,Sumifs!$A$2:$A$325,'actual (2)'!$B$2:$B$993,Sumifs!$B$1:$M$1)</f>
        <v>0</v>
      </c>
      <c r="H143" s="67">
        <f>SUMIFS('actual (2)'!$L$2:$L$993,'actual (2)'!$C$2:$C$993,Sumifs!$A$2:$A$325,'actual (2)'!$B$2:$B$993,Sumifs!$B$1:$M$1)</f>
        <v>0</v>
      </c>
      <c r="I143" s="67">
        <f>SUMIFS('actual (2)'!$L$2:$L$993,'actual (2)'!$C$2:$C$993,Sumifs!$A$2:$A$325,'actual (2)'!$B$2:$B$993,Sumifs!$B$1:$M$1)</f>
        <v>65282</v>
      </c>
      <c r="J143" s="67">
        <f>SUMIFS('actual (2)'!$L$2:$L$993,'actual (2)'!$C$2:$C$993,Sumifs!$A$2:$A$325,'actual (2)'!$B$2:$B$993,Sumifs!$B$1:$M$1)</f>
        <v>0</v>
      </c>
      <c r="K143" s="67">
        <f>SUMIFS('actual (2)'!$L$2:$L$993,'actual (2)'!$C$2:$C$993,Sumifs!$A$2:$A$325,'actual (2)'!$B$2:$B$993,Sumifs!$B$1:$M$1)</f>
        <v>0</v>
      </c>
      <c r="L143" s="67">
        <f>SUMIFS('actual (2)'!$L$2:$L$993,'actual (2)'!$C$2:$C$993,Sumifs!$A$2:$A$325,'actual (2)'!$B$2:$B$993,Sumifs!$B$1:$M$1)</f>
        <v>0</v>
      </c>
      <c r="M143" s="67">
        <f>SUMIFS('actual (2)'!$L$2:$L$993,'actual (2)'!$C$2:$C$993,Sumifs!$A$2:$A$325,'actual (2)'!$B$2:$B$993,Sumifs!$B$1:$M$1)</f>
        <v>0</v>
      </c>
      <c r="N143" s="70">
        <f t="shared" si="2"/>
        <v>65282</v>
      </c>
    </row>
    <row r="144" spans="1:14" ht="18.5" x14ac:dyDescent="0.35">
      <c r="A144" s="69" t="s">
        <v>233</v>
      </c>
      <c r="B144" s="67">
        <f>SUMIFS('actual (2)'!$L$2:$L$993,'actual (2)'!$C$2:$C$993,Sumifs!$A$2:$A$325,'actual (2)'!$B$2:$B$993,Sumifs!$B$1:$M$1)</f>
        <v>0</v>
      </c>
      <c r="C144" s="67">
        <f>SUMIFS('actual (2)'!$L$2:$L$993,'actual (2)'!$C$2:$C$993,Sumifs!$A$2:$A$325,'actual (2)'!$B$2:$B$993,Sumifs!$B$1:$M$1)</f>
        <v>0</v>
      </c>
      <c r="D144" s="67">
        <f>SUMIFS('actual (2)'!$L$2:$L$993,'actual (2)'!$C$2:$C$993,Sumifs!$A$2:$A$325,'actual (2)'!$B$2:$B$993,Sumifs!$B$1:$M$1)</f>
        <v>0</v>
      </c>
      <c r="E144" s="67">
        <f>SUMIFS('actual (2)'!$L$2:$L$993,'actual (2)'!$C$2:$C$993,Sumifs!$A$2:$A$325,'actual (2)'!$B$2:$B$993,Sumifs!$B$1:$M$1)</f>
        <v>0</v>
      </c>
      <c r="F144" s="67">
        <f>SUMIFS('actual (2)'!$L$2:$L$993,'actual (2)'!$C$2:$C$993,Sumifs!$A$2:$A$325,'actual (2)'!$B$2:$B$993,Sumifs!$B$1:$M$1)</f>
        <v>0</v>
      </c>
      <c r="G144" s="67">
        <f>SUMIFS('actual (2)'!$L$2:$L$993,'actual (2)'!$C$2:$C$993,Sumifs!$A$2:$A$325,'actual (2)'!$B$2:$B$993,Sumifs!$B$1:$M$1)</f>
        <v>0</v>
      </c>
      <c r="H144" s="67">
        <f>SUMIFS('actual (2)'!$L$2:$L$993,'actual (2)'!$C$2:$C$993,Sumifs!$A$2:$A$325,'actual (2)'!$B$2:$B$993,Sumifs!$B$1:$M$1)</f>
        <v>0</v>
      </c>
      <c r="I144" s="67">
        <f>SUMIFS('actual (2)'!$L$2:$L$993,'actual (2)'!$C$2:$C$993,Sumifs!$A$2:$A$325,'actual (2)'!$B$2:$B$993,Sumifs!$B$1:$M$1)</f>
        <v>79041</v>
      </c>
      <c r="J144" s="67">
        <f>SUMIFS('actual (2)'!$L$2:$L$993,'actual (2)'!$C$2:$C$993,Sumifs!$A$2:$A$325,'actual (2)'!$B$2:$B$993,Sumifs!$B$1:$M$1)</f>
        <v>0</v>
      </c>
      <c r="K144" s="67">
        <f>SUMIFS('actual (2)'!$L$2:$L$993,'actual (2)'!$C$2:$C$993,Sumifs!$A$2:$A$325,'actual (2)'!$B$2:$B$993,Sumifs!$B$1:$M$1)</f>
        <v>0</v>
      </c>
      <c r="L144" s="67">
        <f>SUMIFS('actual (2)'!$L$2:$L$993,'actual (2)'!$C$2:$C$993,Sumifs!$A$2:$A$325,'actual (2)'!$B$2:$B$993,Sumifs!$B$1:$M$1)</f>
        <v>0</v>
      </c>
      <c r="M144" s="67">
        <f>SUMIFS('actual (2)'!$L$2:$L$993,'actual (2)'!$C$2:$C$993,Sumifs!$A$2:$A$325,'actual (2)'!$B$2:$B$993,Sumifs!$B$1:$M$1)</f>
        <v>0</v>
      </c>
      <c r="N144" s="70">
        <f t="shared" si="2"/>
        <v>79041</v>
      </c>
    </row>
    <row r="145" spans="1:14" ht="18.5" x14ac:dyDescent="0.35">
      <c r="A145" s="69" t="s">
        <v>234</v>
      </c>
      <c r="B145" s="67">
        <f>SUMIFS('actual (2)'!$L$2:$L$993,'actual (2)'!$C$2:$C$993,Sumifs!$A$2:$A$325,'actual (2)'!$B$2:$B$993,Sumifs!$B$1:$M$1)</f>
        <v>0</v>
      </c>
      <c r="C145" s="67">
        <f>SUMIFS('actual (2)'!$L$2:$L$993,'actual (2)'!$C$2:$C$993,Sumifs!$A$2:$A$325,'actual (2)'!$B$2:$B$993,Sumifs!$B$1:$M$1)</f>
        <v>0</v>
      </c>
      <c r="D145" s="67">
        <f>SUMIFS('actual (2)'!$L$2:$L$993,'actual (2)'!$C$2:$C$993,Sumifs!$A$2:$A$325,'actual (2)'!$B$2:$B$993,Sumifs!$B$1:$M$1)</f>
        <v>0</v>
      </c>
      <c r="E145" s="67">
        <f>SUMIFS('actual (2)'!$L$2:$L$993,'actual (2)'!$C$2:$C$993,Sumifs!$A$2:$A$325,'actual (2)'!$B$2:$B$993,Sumifs!$B$1:$M$1)</f>
        <v>0</v>
      </c>
      <c r="F145" s="67">
        <f>SUMIFS('actual (2)'!$L$2:$L$993,'actual (2)'!$C$2:$C$993,Sumifs!$A$2:$A$325,'actual (2)'!$B$2:$B$993,Sumifs!$B$1:$M$1)</f>
        <v>0</v>
      </c>
      <c r="G145" s="67">
        <f>SUMIFS('actual (2)'!$L$2:$L$993,'actual (2)'!$C$2:$C$993,Sumifs!$A$2:$A$325,'actual (2)'!$B$2:$B$993,Sumifs!$B$1:$M$1)</f>
        <v>0</v>
      </c>
      <c r="H145" s="67">
        <f>SUMIFS('actual (2)'!$L$2:$L$993,'actual (2)'!$C$2:$C$993,Sumifs!$A$2:$A$325,'actual (2)'!$B$2:$B$993,Sumifs!$B$1:$M$1)</f>
        <v>0</v>
      </c>
      <c r="I145" s="67">
        <f>SUMIFS('actual (2)'!$L$2:$L$993,'actual (2)'!$C$2:$C$993,Sumifs!$A$2:$A$325,'actual (2)'!$B$2:$B$993,Sumifs!$B$1:$M$1)</f>
        <v>197996</v>
      </c>
      <c r="J145" s="67">
        <f>SUMIFS('actual (2)'!$L$2:$L$993,'actual (2)'!$C$2:$C$993,Sumifs!$A$2:$A$325,'actual (2)'!$B$2:$B$993,Sumifs!$B$1:$M$1)</f>
        <v>0</v>
      </c>
      <c r="K145" s="67">
        <f>SUMIFS('actual (2)'!$L$2:$L$993,'actual (2)'!$C$2:$C$993,Sumifs!$A$2:$A$325,'actual (2)'!$B$2:$B$993,Sumifs!$B$1:$M$1)</f>
        <v>0</v>
      </c>
      <c r="L145" s="67">
        <f>SUMIFS('actual (2)'!$L$2:$L$993,'actual (2)'!$C$2:$C$993,Sumifs!$A$2:$A$325,'actual (2)'!$B$2:$B$993,Sumifs!$B$1:$M$1)</f>
        <v>0</v>
      </c>
      <c r="M145" s="67">
        <f>SUMIFS('actual (2)'!$L$2:$L$993,'actual (2)'!$C$2:$C$993,Sumifs!$A$2:$A$325,'actual (2)'!$B$2:$B$993,Sumifs!$B$1:$M$1)</f>
        <v>0</v>
      </c>
      <c r="N145" s="70">
        <f t="shared" si="2"/>
        <v>197996</v>
      </c>
    </row>
    <row r="146" spans="1:14" ht="18.5" x14ac:dyDescent="0.35">
      <c r="A146" s="69" t="s">
        <v>235</v>
      </c>
      <c r="B146" s="67">
        <f>SUMIFS('actual (2)'!$L$2:$L$993,'actual (2)'!$C$2:$C$993,Sumifs!$A$2:$A$325,'actual (2)'!$B$2:$B$993,Sumifs!$B$1:$M$1)</f>
        <v>0</v>
      </c>
      <c r="C146" s="67">
        <f>SUMIFS('actual (2)'!$L$2:$L$993,'actual (2)'!$C$2:$C$993,Sumifs!$A$2:$A$325,'actual (2)'!$B$2:$B$993,Sumifs!$B$1:$M$1)</f>
        <v>0</v>
      </c>
      <c r="D146" s="67">
        <f>SUMIFS('actual (2)'!$L$2:$L$993,'actual (2)'!$C$2:$C$993,Sumifs!$A$2:$A$325,'actual (2)'!$B$2:$B$993,Sumifs!$B$1:$M$1)</f>
        <v>0</v>
      </c>
      <c r="E146" s="67">
        <f>SUMIFS('actual (2)'!$L$2:$L$993,'actual (2)'!$C$2:$C$993,Sumifs!$A$2:$A$325,'actual (2)'!$B$2:$B$993,Sumifs!$B$1:$M$1)</f>
        <v>0</v>
      </c>
      <c r="F146" s="67">
        <f>SUMIFS('actual (2)'!$L$2:$L$993,'actual (2)'!$C$2:$C$993,Sumifs!$A$2:$A$325,'actual (2)'!$B$2:$B$993,Sumifs!$B$1:$M$1)</f>
        <v>0</v>
      </c>
      <c r="G146" s="67">
        <f>SUMIFS('actual (2)'!$L$2:$L$993,'actual (2)'!$C$2:$C$993,Sumifs!$A$2:$A$325,'actual (2)'!$B$2:$B$993,Sumifs!$B$1:$M$1)</f>
        <v>0</v>
      </c>
      <c r="H146" s="67">
        <f>SUMIFS('actual (2)'!$L$2:$L$993,'actual (2)'!$C$2:$C$993,Sumifs!$A$2:$A$325,'actual (2)'!$B$2:$B$993,Sumifs!$B$1:$M$1)</f>
        <v>0</v>
      </c>
      <c r="I146" s="67">
        <f>SUMIFS('actual (2)'!$L$2:$L$993,'actual (2)'!$C$2:$C$993,Sumifs!$A$2:$A$325,'actual (2)'!$B$2:$B$993,Sumifs!$B$1:$M$1)</f>
        <v>236238</v>
      </c>
      <c r="J146" s="67">
        <f>SUMIFS('actual (2)'!$L$2:$L$993,'actual (2)'!$C$2:$C$993,Sumifs!$A$2:$A$325,'actual (2)'!$B$2:$B$993,Sumifs!$B$1:$M$1)</f>
        <v>0</v>
      </c>
      <c r="K146" s="67">
        <f>SUMIFS('actual (2)'!$L$2:$L$993,'actual (2)'!$C$2:$C$993,Sumifs!$A$2:$A$325,'actual (2)'!$B$2:$B$993,Sumifs!$B$1:$M$1)</f>
        <v>0</v>
      </c>
      <c r="L146" s="67">
        <f>SUMIFS('actual (2)'!$L$2:$L$993,'actual (2)'!$C$2:$C$993,Sumifs!$A$2:$A$325,'actual (2)'!$B$2:$B$993,Sumifs!$B$1:$M$1)</f>
        <v>0</v>
      </c>
      <c r="M146" s="67">
        <f>SUMIFS('actual (2)'!$L$2:$L$993,'actual (2)'!$C$2:$C$993,Sumifs!$A$2:$A$325,'actual (2)'!$B$2:$B$993,Sumifs!$B$1:$M$1)</f>
        <v>0</v>
      </c>
      <c r="N146" s="70">
        <f t="shared" si="2"/>
        <v>236238</v>
      </c>
    </row>
    <row r="147" spans="1:14" ht="18.5" x14ac:dyDescent="0.35">
      <c r="A147" s="69" t="s">
        <v>236</v>
      </c>
      <c r="B147" s="67">
        <f>SUMIFS('actual (2)'!$L$2:$L$993,'actual (2)'!$C$2:$C$993,Sumifs!$A$2:$A$325,'actual (2)'!$B$2:$B$993,Sumifs!$B$1:$M$1)</f>
        <v>0</v>
      </c>
      <c r="C147" s="67">
        <f>SUMIFS('actual (2)'!$L$2:$L$993,'actual (2)'!$C$2:$C$993,Sumifs!$A$2:$A$325,'actual (2)'!$B$2:$B$993,Sumifs!$B$1:$M$1)</f>
        <v>0</v>
      </c>
      <c r="D147" s="67">
        <f>SUMIFS('actual (2)'!$L$2:$L$993,'actual (2)'!$C$2:$C$993,Sumifs!$A$2:$A$325,'actual (2)'!$B$2:$B$993,Sumifs!$B$1:$M$1)</f>
        <v>0</v>
      </c>
      <c r="E147" s="67">
        <f>SUMIFS('actual (2)'!$L$2:$L$993,'actual (2)'!$C$2:$C$993,Sumifs!$A$2:$A$325,'actual (2)'!$B$2:$B$993,Sumifs!$B$1:$M$1)</f>
        <v>0</v>
      </c>
      <c r="F147" s="67">
        <f>SUMIFS('actual (2)'!$L$2:$L$993,'actual (2)'!$C$2:$C$993,Sumifs!$A$2:$A$325,'actual (2)'!$B$2:$B$993,Sumifs!$B$1:$M$1)</f>
        <v>0</v>
      </c>
      <c r="G147" s="67">
        <f>SUMIFS('actual (2)'!$L$2:$L$993,'actual (2)'!$C$2:$C$993,Sumifs!$A$2:$A$325,'actual (2)'!$B$2:$B$993,Sumifs!$B$1:$M$1)</f>
        <v>0</v>
      </c>
      <c r="H147" s="67">
        <f>SUMIFS('actual (2)'!$L$2:$L$993,'actual (2)'!$C$2:$C$993,Sumifs!$A$2:$A$325,'actual (2)'!$B$2:$B$993,Sumifs!$B$1:$M$1)</f>
        <v>0</v>
      </c>
      <c r="I147" s="67">
        <f>SUMIFS('actual (2)'!$L$2:$L$993,'actual (2)'!$C$2:$C$993,Sumifs!$A$2:$A$325,'actual (2)'!$B$2:$B$993,Sumifs!$B$1:$M$1)</f>
        <v>181026</v>
      </c>
      <c r="J147" s="67">
        <f>SUMIFS('actual (2)'!$L$2:$L$993,'actual (2)'!$C$2:$C$993,Sumifs!$A$2:$A$325,'actual (2)'!$B$2:$B$993,Sumifs!$B$1:$M$1)</f>
        <v>0</v>
      </c>
      <c r="K147" s="67">
        <f>SUMIFS('actual (2)'!$L$2:$L$993,'actual (2)'!$C$2:$C$993,Sumifs!$A$2:$A$325,'actual (2)'!$B$2:$B$993,Sumifs!$B$1:$M$1)</f>
        <v>0</v>
      </c>
      <c r="L147" s="67">
        <f>SUMIFS('actual (2)'!$L$2:$L$993,'actual (2)'!$C$2:$C$993,Sumifs!$A$2:$A$325,'actual (2)'!$B$2:$B$993,Sumifs!$B$1:$M$1)</f>
        <v>0</v>
      </c>
      <c r="M147" s="67">
        <f>SUMIFS('actual (2)'!$L$2:$L$993,'actual (2)'!$C$2:$C$993,Sumifs!$A$2:$A$325,'actual (2)'!$B$2:$B$993,Sumifs!$B$1:$M$1)</f>
        <v>0</v>
      </c>
      <c r="N147" s="70">
        <f t="shared" si="2"/>
        <v>181026</v>
      </c>
    </row>
    <row r="148" spans="1:14" ht="18.5" x14ac:dyDescent="0.35">
      <c r="A148" s="69" t="s">
        <v>237</v>
      </c>
      <c r="B148" s="67">
        <f>SUMIFS('actual (2)'!$L$2:$L$993,'actual (2)'!$C$2:$C$993,Sumifs!$A$2:$A$325,'actual (2)'!$B$2:$B$993,Sumifs!$B$1:$M$1)</f>
        <v>0</v>
      </c>
      <c r="C148" s="67">
        <f>SUMIFS('actual (2)'!$L$2:$L$993,'actual (2)'!$C$2:$C$993,Sumifs!$A$2:$A$325,'actual (2)'!$B$2:$B$993,Sumifs!$B$1:$M$1)</f>
        <v>0</v>
      </c>
      <c r="D148" s="67">
        <f>SUMIFS('actual (2)'!$L$2:$L$993,'actual (2)'!$C$2:$C$993,Sumifs!$A$2:$A$325,'actual (2)'!$B$2:$B$993,Sumifs!$B$1:$M$1)</f>
        <v>0</v>
      </c>
      <c r="E148" s="67">
        <f>SUMIFS('actual (2)'!$L$2:$L$993,'actual (2)'!$C$2:$C$993,Sumifs!$A$2:$A$325,'actual (2)'!$B$2:$B$993,Sumifs!$B$1:$M$1)</f>
        <v>0</v>
      </c>
      <c r="F148" s="67">
        <f>SUMIFS('actual (2)'!$L$2:$L$993,'actual (2)'!$C$2:$C$993,Sumifs!$A$2:$A$325,'actual (2)'!$B$2:$B$993,Sumifs!$B$1:$M$1)</f>
        <v>0</v>
      </c>
      <c r="G148" s="67">
        <f>SUMIFS('actual (2)'!$L$2:$L$993,'actual (2)'!$C$2:$C$993,Sumifs!$A$2:$A$325,'actual (2)'!$B$2:$B$993,Sumifs!$B$1:$M$1)</f>
        <v>0</v>
      </c>
      <c r="H148" s="67">
        <f>SUMIFS('actual (2)'!$L$2:$L$993,'actual (2)'!$C$2:$C$993,Sumifs!$A$2:$A$325,'actual (2)'!$B$2:$B$993,Sumifs!$B$1:$M$1)</f>
        <v>0</v>
      </c>
      <c r="I148" s="67">
        <f>SUMIFS('actual (2)'!$L$2:$L$993,'actual (2)'!$C$2:$C$993,Sumifs!$A$2:$A$325,'actual (2)'!$B$2:$B$993,Sumifs!$B$1:$M$1)</f>
        <v>274477</v>
      </c>
      <c r="J148" s="67">
        <f>SUMIFS('actual (2)'!$L$2:$L$993,'actual (2)'!$C$2:$C$993,Sumifs!$A$2:$A$325,'actual (2)'!$B$2:$B$993,Sumifs!$B$1:$M$1)</f>
        <v>0</v>
      </c>
      <c r="K148" s="67">
        <f>SUMIFS('actual (2)'!$L$2:$L$993,'actual (2)'!$C$2:$C$993,Sumifs!$A$2:$A$325,'actual (2)'!$B$2:$B$993,Sumifs!$B$1:$M$1)</f>
        <v>0</v>
      </c>
      <c r="L148" s="67">
        <f>SUMIFS('actual (2)'!$L$2:$L$993,'actual (2)'!$C$2:$C$993,Sumifs!$A$2:$A$325,'actual (2)'!$B$2:$B$993,Sumifs!$B$1:$M$1)</f>
        <v>0</v>
      </c>
      <c r="M148" s="67">
        <f>SUMIFS('actual (2)'!$L$2:$L$993,'actual (2)'!$C$2:$C$993,Sumifs!$A$2:$A$325,'actual (2)'!$B$2:$B$993,Sumifs!$B$1:$M$1)</f>
        <v>0</v>
      </c>
      <c r="N148" s="70">
        <f t="shared" si="2"/>
        <v>274477</v>
      </c>
    </row>
    <row r="149" spans="1:14" ht="18.5" x14ac:dyDescent="0.35">
      <c r="A149" s="69" t="s">
        <v>238</v>
      </c>
      <c r="B149" s="67">
        <f>SUMIFS('actual (2)'!$L$2:$L$993,'actual (2)'!$C$2:$C$993,Sumifs!$A$2:$A$325,'actual (2)'!$B$2:$B$993,Sumifs!$B$1:$M$1)</f>
        <v>0</v>
      </c>
      <c r="C149" s="67">
        <f>SUMIFS('actual (2)'!$L$2:$L$993,'actual (2)'!$C$2:$C$993,Sumifs!$A$2:$A$325,'actual (2)'!$B$2:$B$993,Sumifs!$B$1:$M$1)</f>
        <v>0</v>
      </c>
      <c r="D149" s="67">
        <f>SUMIFS('actual (2)'!$L$2:$L$993,'actual (2)'!$C$2:$C$993,Sumifs!$A$2:$A$325,'actual (2)'!$B$2:$B$993,Sumifs!$B$1:$M$1)</f>
        <v>0</v>
      </c>
      <c r="E149" s="67">
        <f>SUMIFS('actual (2)'!$L$2:$L$993,'actual (2)'!$C$2:$C$993,Sumifs!$A$2:$A$325,'actual (2)'!$B$2:$B$993,Sumifs!$B$1:$M$1)</f>
        <v>0</v>
      </c>
      <c r="F149" s="67">
        <f>SUMIFS('actual (2)'!$L$2:$L$993,'actual (2)'!$C$2:$C$993,Sumifs!$A$2:$A$325,'actual (2)'!$B$2:$B$993,Sumifs!$B$1:$M$1)</f>
        <v>0</v>
      </c>
      <c r="G149" s="67">
        <f>SUMIFS('actual (2)'!$L$2:$L$993,'actual (2)'!$C$2:$C$993,Sumifs!$A$2:$A$325,'actual (2)'!$B$2:$B$993,Sumifs!$B$1:$M$1)</f>
        <v>0</v>
      </c>
      <c r="H149" s="67">
        <f>SUMIFS('actual (2)'!$L$2:$L$993,'actual (2)'!$C$2:$C$993,Sumifs!$A$2:$A$325,'actual (2)'!$B$2:$B$993,Sumifs!$B$1:$M$1)</f>
        <v>0</v>
      </c>
      <c r="I149" s="67">
        <f>SUMIFS('actual (2)'!$L$2:$L$993,'actual (2)'!$C$2:$C$993,Sumifs!$A$2:$A$325,'actual (2)'!$B$2:$B$993,Sumifs!$B$1:$M$1)</f>
        <v>301941</v>
      </c>
      <c r="J149" s="67">
        <f>SUMIFS('actual (2)'!$L$2:$L$993,'actual (2)'!$C$2:$C$993,Sumifs!$A$2:$A$325,'actual (2)'!$B$2:$B$993,Sumifs!$B$1:$M$1)</f>
        <v>0</v>
      </c>
      <c r="K149" s="67">
        <f>SUMIFS('actual (2)'!$L$2:$L$993,'actual (2)'!$C$2:$C$993,Sumifs!$A$2:$A$325,'actual (2)'!$B$2:$B$993,Sumifs!$B$1:$M$1)</f>
        <v>0</v>
      </c>
      <c r="L149" s="67">
        <f>SUMIFS('actual (2)'!$L$2:$L$993,'actual (2)'!$C$2:$C$993,Sumifs!$A$2:$A$325,'actual (2)'!$B$2:$B$993,Sumifs!$B$1:$M$1)</f>
        <v>0</v>
      </c>
      <c r="M149" s="67">
        <f>SUMIFS('actual (2)'!$L$2:$L$993,'actual (2)'!$C$2:$C$993,Sumifs!$A$2:$A$325,'actual (2)'!$B$2:$B$993,Sumifs!$B$1:$M$1)</f>
        <v>0</v>
      </c>
      <c r="N149" s="70">
        <f t="shared" si="2"/>
        <v>301941</v>
      </c>
    </row>
    <row r="150" spans="1:14" ht="18.5" x14ac:dyDescent="0.35">
      <c r="A150" s="69" t="s">
        <v>239</v>
      </c>
      <c r="B150" s="67">
        <f>SUMIFS('actual (2)'!$L$2:$L$993,'actual (2)'!$C$2:$C$993,Sumifs!$A$2:$A$325,'actual (2)'!$B$2:$B$993,Sumifs!$B$1:$M$1)</f>
        <v>0</v>
      </c>
      <c r="C150" s="67">
        <f>SUMIFS('actual (2)'!$L$2:$L$993,'actual (2)'!$C$2:$C$993,Sumifs!$A$2:$A$325,'actual (2)'!$B$2:$B$993,Sumifs!$B$1:$M$1)</f>
        <v>0</v>
      </c>
      <c r="D150" s="67">
        <f>SUMIFS('actual (2)'!$L$2:$L$993,'actual (2)'!$C$2:$C$993,Sumifs!$A$2:$A$325,'actual (2)'!$B$2:$B$993,Sumifs!$B$1:$M$1)</f>
        <v>0</v>
      </c>
      <c r="E150" s="67">
        <f>SUMIFS('actual (2)'!$L$2:$L$993,'actual (2)'!$C$2:$C$993,Sumifs!$A$2:$A$325,'actual (2)'!$B$2:$B$993,Sumifs!$B$1:$M$1)</f>
        <v>0</v>
      </c>
      <c r="F150" s="67">
        <f>SUMIFS('actual (2)'!$L$2:$L$993,'actual (2)'!$C$2:$C$993,Sumifs!$A$2:$A$325,'actual (2)'!$B$2:$B$993,Sumifs!$B$1:$M$1)</f>
        <v>0</v>
      </c>
      <c r="G150" s="67">
        <f>SUMIFS('actual (2)'!$L$2:$L$993,'actual (2)'!$C$2:$C$993,Sumifs!$A$2:$A$325,'actual (2)'!$B$2:$B$993,Sumifs!$B$1:$M$1)</f>
        <v>0</v>
      </c>
      <c r="H150" s="67">
        <f>SUMIFS('actual (2)'!$L$2:$L$993,'actual (2)'!$C$2:$C$993,Sumifs!$A$2:$A$325,'actual (2)'!$B$2:$B$993,Sumifs!$B$1:$M$1)</f>
        <v>0</v>
      </c>
      <c r="I150" s="67">
        <f>SUMIFS('actual (2)'!$L$2:$L$993,'actual (2)'!$C$2:$C$993,Sumifs!$A$2:$A$325,'actual (2)'!$B$2:$B$993,Sumifs!$B$1:$M$1)</f>
        <v>207879</v>
      </c>
      <c r="J150" s="67">
        <f>SUMIFS('actual (2)'!$L$2:$L$993,'actual (2)'!$C$2:$C$993,Sumifs!$A$2:$A$325,'actual (2)'!$B$2:$B$993,Sumifs!$B$1:$M$1)</f>
        <v>0</v>
      </c>
      <c r="K150" s="67">
        <f>SUMIFS('actual (2)'!$L$2:$L$993,'actual (2)'!$C$2:$C$993,Sumifs!$A$2:$A$325,'actual (2)'!$B$2:$B$993,Sumifs!$B$1:$M$1)</f>
        <v>0</v>
      </c>
      <c r="L150" s="67">
        <f>SUMIFS('actual (2)'!$L$2:$L$993,'actual (2)'!$C$2:$C$993,Sumifs!$A$2:$A$325,'actual (2)'!$B$2:$B$993,Sumifs!$B$1:$M$1)</f>
        <v>0</v>
      </c>
      <c r="M150" s="67">
        <f>SUMIFS('actual (2)'!$L$2:$L$993,'actual (2)'!$C$2:$C$993,Sumifs!$A$2:$A$325,'actual (2)'!$B$2:$B$993,Sumifs!$B$1:$M$1)</f>
        <v>0</v>
      </c>
      <c r="N150" s="70">
        <f t="shared" si="2"/>
        <v>207879</v>
      </c>
    </row>
    <row r="151" spans="1:14" ht="18.5" x14ac:dyDescent="0.35">
      <c r="A151" s="69" t="s">
        <v>240</v>
      </c>
      <c r="B151" s="67">
        <f>SUMIFS('actual (2)'!$L$2:$L$993,'actual (2)'!$C$2:$C$993,Sumifs!$A$2:$A$325,'actual (2)'!$B$2:$B$993,Sumifs!$B$1:$M$1)</f>
        <v>0</v>
      </c>
      <c r="C151" s="67">
        <f>SUMIFS('actual (2)'!$L$2:$L$993,'actual (2)'!$C$2:$C$993,Sumifs!$A$2:$A$325,'actual (2)'!$B$2:$B$993,Sumifs!$B$1:$M$1)</f>
        <v>0</v>
      </c>
      <c r="D151" s="67">
        <f>SUMIFS('actual (2)'!$L$2:$L$993,'actual (2)'!$C$2:$C$993,Sumifs!$A$2:$A$325,'actual (2)'!$B$2:$B$993,Sumifs!$B$1:$M$1)</f>
        <v>0</v>
      </c>
      <c r="E151" s="67">
        <f>SUMIFS('actual (2)'!$L$2:$L$993,'actual (2)'!$C$2:$C$993,Sumifs!$A$2:$A$325,'actual (2)'!$B$2:$B$993,Sumifs!$B$1:$M$1)</f>
        <v>0</v>
      </c>
      <c r="F151" s="67">
        <f>SUMIFS('actual (2)'!$L$2:$L$993,'actual (2)'!$C$2:$C$993,Sumifs!$A$2:$A$325,'actual (2)'!$B$2:$B$993,Sumifs!$B$1:$M$1)</f>
        <v>0</v>
      </c>
      <c r="G151" s="67">
        <f>SUMIFS('actual (2)'!$L$2:$L$993,'actual (2)'!$C$2:$C$993,Sumifs!$A$2:$A$325,'actual (2)'!$B$2:$B$993,Sumifs!$B$1:$M$1)</f>
        <v>0</v>
      </c>
      <c r="H151" s="67">
        <f>SUMIFS('actual (2)'!$L$2:$L$993,'actual (2)'!$C$2:$C$993,Sumifs!$A$2:$A$325,'actual (2)'!$B$2:$B$993,Sumifs!$B$1:$M$1)</f>
        <v>0</v>
      </c>
      <c r="I151" s="67">
        <f>SUMIFS('actual (2)'!$L$2:$L$993,'actual (2)'!$C$2:$C$993,Sumifs!$A$2:$A$325,'actual (2)'!$B$2:$B$993,Sumifs!$B$1:$M$1)</f>
        <v>260686</v>
      </c>
      <c r="J151" s="67">
        <f>SUMIFS('actual (2)'!$L$2:$L$993,'actual (2)'!$C$2:$C$993,Sumifs!$A$2:$A$325,'actual (2)'!$B$2:$B$993,Sumifs!$B$1:$M$1)</f>
        <v>0</v>
      </c>
      <c r="K151" s="67">
        <f>SUMIFS('actual (2)'!$L$2:$L$993,'actual (2)'!$C$2:$C$993,Sumifs!$A$2:$A$325,'actual (2)'!$B$2:$B$993,Sumifs!$B$1:$M$1)</f>
        <v>0</v>
      </c>
      <c r="L151" s="67">
        <f>SUMIFS('actual (2)'!$L$2:$L$993,'actual (2)'!$C$2:$C$993,Sumifs!$A$2:$A$325,'actual (2)'!$B$2:$B$993,Sumifs!$B$1:$M$1)</f>
        <v>0</v>
      </c>
      <c r="M151" s="67">
        <f>SUMIFS('actual (2)'!$L$2:$L$993,'actual (2)'!$C$2:$C$993,Sumifs!$A$2:$A$325,'actual (2)'!$B$2:$B$993,Sumifs!$B$1:$M$1)</f>
        <v>0</v>
      </c>
      <c r="N151" s="70">
        <f t="shared" si="2"/>
        <v>260686</v>
      </c>
    </row>
    <row r="152" spans="1:14" ht="18.5" x14ac:dyDescent="0.35">
      <c r="A152" s="69" t="s">
        <v>241</v>
      </c>
      <c r="B152" s="67">
        <f>SUMIFS('actual (2)'!$L$2:$L$993,'actual (2)'!$C$2:$C$993,Sumifs!$A$2:$A$325,'actual (2)'!$B$2:$B$993,Sumifs!$B$1:$M$1)</f>
        <v>0</v>
      </c>
      <c r="C152" s="67">
        <f>SUMIFS('actual (2)'!$L$2:$L$993,'actual (2)'!$C$2:$C$993,Sumifs!$A$2:$A$325,'actual (2)'!$B$2:$B$993,Sumifs!$B$1:$M$1)</f>
        <v>0</v>
      </c>
      <c r="D152" s="67">
        <f>SUMIFS('actual (2)'!$L$2:$L$993,'actual (2)'!$C$2:$C$993,Sumifs!$A$2:$A$325,'actual (2)'!$B$2:$B$993,Sumifs!$B$1:$M$1)</f>
        <v>0</v>
      </c>
      <c r="E152" s="67">
        <f>SUMIFS('actual (2)'!$L$2:$L$993,'actual (2)'!$C$2:$C$993,Sumifs!$A$2:$A$325,'actual (2)'!$B$2:$B$993,Sumifs!$B$1:$M$1)</f>
        <v>0</v>
      </c>
      <c r="F152" s="67">
        <f>SUMIFS('actual (2)'!$L$2:$L$993,'actual (2)'!$C$2:$C$993,Sumifs!$A$2:$A$325,'actual (2)'!$B$2:$B$993,Sumifs!$B$1:$M$1)</f>
        <v>0</v>
      </c>
      <c r="G152" s="67">
        <f>SUMIFS('actual (2)'!$L$2:$L$993,'actual (2)'!$C$2:$C$993,Sumifs!$A$2:$A$325,'actual (2)'!$B$2:$B$993,Sumifs!$B$1:$M$1)</f>
        <v>0</v>
      </c>
      <c r="H152" s="67">
        <f>SUMIFS('actual (2)'!$L$2:$L$993,'actual (2)'!$C$2:$C$993,Sumifs!$A$2:$A$325,'actual (2)'!$B$2:$B$993,Sumifs!$B$1:$M$1)</f>
        <v>0</v>
      </c>
      <c r="I152" s="67">
        <f>SUMIFS('actual (2)'!$L$2:$L$993,'actual (2)'!$C$2:$C$993,Sumifs!$A$2:$A$325,'actual (2)'!$B$2:$B$993,Sumifs!$B$1:$M$1)</f>
        <v>242885</v>
      </c>
      <c r="J152" s="67">
        <f>SUMIFS('actual (2)'!$L$2:$L$993,'actual (2)'!$C$2:$C$993,Sumifs!$A$2:$A$325,'actual (2)'!$B$2:$B$993,Sumifs!$B$1:$M$1)</f>
        <v>0</v>
      </c>
      <c r="K152" s="67">
        <f>SUMIFS('actual (2)'!$L$2:$L$993,'actual (2)'!$C$2:$C$993,Sumifs!$A$2:$A$325,'actual (2)'!$B$2:$B$993,Sumifs!$B$1:$M$1)</f>
        <v>0</v>
      </c>
      <c r="L152" s="67">
        <f>SUMIFS('actual (2)'!$L$2:$L$993,'actual (2)'!$C$2:$C$993,Sumifs!$A$2:$A$325,'actual (2)'!$B$2:$B$993,Sumifs!$B$1:$M$1)</f>
        <v>0</v>
      </c>
      <c r="M152" s="67">
        <f>SUMIFS('actual (2)'!$L$2:$L$993,'actual (2)'!$C$2:$C$993,Sumifs!$A$2:$A$325,'actual (2)'!$B$2:$B$993,Sumifs!$B$1:$M$1)</f>
        <v>0</v>
      </c>
      <c r="N152" s="70">
        <f t="shared" si="2"/>
        <v>242885</v>
      </c>
    </row>
    <row r="153" spans="1:14" ht="18.5" x14ac:dyDescent="0.35">
      <c r="A153" s="69" t="s">
        <v>242</v>
      </c>
      <c r="B153" s="67">
        <f>SUMIFS('actual (2)'!$L$2:$L$993,'actual (2)'!$C$2:$C$993,Sumifs!$A$2:$A$325,'actual (2)'!$B$2:$B$993,Sumifs!$B$1:$M$1)</f>
        <v>0</v>
      </c>
      <c r="C153" s="67">
        <f>SUMIFS('actual (2)'!$L$2:$L$993,'actual (2)'!$C$2:$C$993,Sumifs!$A$2:$A$325,'actual (2)'!$B$2:$B$993,Sumifs!$B$1:$M$1)</f>
        <v>0</v>
      </c>
      <c r="D153" s="67">
        <f>SUMIFS('actual (2)'!$L$2:$L$993,'actual (2)'!$C$2:$C$993,Sumifs!$A$2:$A$325,'actual (2)'!$B$2:$B$993,Sumifs!$B$1:$M$1)</f>
        <v>0</v>
      </c>
      <c r="E153" s="67">
        <f>SUMIFS('actual (2)'!$L$2:$L$993,'actual (2)'!$C$2:$C$993,Sumifs!$A$2:$A$325,'actual (2)'!$B$2:$B$993,Sumifs!$B$1:$M$1)</f>
        <v>0</v>
      </c>
      <c r="F153" s="67">
        <f>SUMIFS('actual (2)'!$L$2:$L$993,'actual (2)'!$C$2:$C$993,Sumifs!$A$2:$A$325,'actual (2)'!$B$2:$B$993,Sumifs!$B$1:$M$1)</f>
        <v>0</v>
      </c>
      <c r="G153" s="67">
        <f>SUMIFS('actual (2)'!$L$2:$L$993,'actual (2)'!$C$2:$C$993,Sumifs!$A$2:$A$325,'actual (2)'!$B$2:$B$993,Sumifs!$B$1:$M$1)</f>
        <v>0</v>
      </c>
      <c r="H153" s="67">
        <f>SUMIFS('actual (2)'!$L$2:$L$993,'actual (2)'!$C$2:$C$993,Sumifs!$A$2:$A$325,'actual (2)'!$B$2:$B$993,Sumifs!$B$1:$M$1)</f>
        <v>0</v>
      </c>
      <c r="I153" s="67">
        <f>SUMIFS('actual (2)'!$L$2:$L$993,'actual (2)'!$C$2:$C$993,Sumifs!$A$2:$A$325,'actual (2)'!$B$2:$B$993,Sumifs!$B$1:$M$1)</f>
        <v>0</v>
      </c>
      <c r="J153" s="67">
        <f>SUMIFS('actual (2)'!$L$2:$L$993,'actual (2)'!$C$2:$C$993,Sumifs!$A$2:$A$325,'actual (2)'!$B$2:$B$993,Sumifs!$B$1:$M$1)</f>
        <v>206681</v>
      </c>
      <c r="K153" s="67">
        <f>SUMIFS('actual (2)'!$L$2:$L$993,'actual (2)'!$C$2:$C$993,Sumifs!$A$2:$A$325,'actual (2)'!$B$2:$B$993,Sumifs!$B$1:$M$1)</f>
        <v>0</v>
      </c>
      <c r="L153" s="67">
        <f>SUMIFS('actual (2)'!$L$2:$L$993,'actual (2)'!$C$2:$C$993,Sumifs!$A$2:$A$325,'actual (2)'!$B$2:$B$993,Sumifs!$B$1:$M$1)</f>
        <v>0</v>
      </c>
      <c r="M153" s="67">
        <f>SUMIFS('actual (2)'!$L$2:$L$993,'actual (2)'!$C$2:$C$993,Sumifs!$A$2:$A$325,'actual (2)'!$B$2:$B$993,Sumifs!$B$1:$M$1)</f>
        <v>0</v>
      </c>
      <c r="N153" s="70">
        <f t="shared" si="2"/>
        <v>206681</v>
      </c>
    </row>
    <row r="154" spans="1:14" ht="18.5" x14ac:dyDescent="0.35">
      <c r="A154" s="69" t="s">
        <v>243</v>
      </c>
      <c r="B154" s="67">
        <f>SUMIFS('actual (2)'!$L$2:$L$993,'actual (2)'!$C$2:$C$993,Sumifs!$A$2:$A$325,'actual (2)'!$B$2:$B$993,Sumifs!$B$1:$M$1)</f>
        <v>0</v>
      </c>
      <c r="C154" s="67">
        <f>SUMIFS('actual (2)'!$L$2:$L$993,'actual (2)'!$C$2:$C$993,Sumifs!$A$2:$A$325,'actual (2)'!$B$2:$B$993,Sumifs!$B$1:$M$1)</f>
        <v>0</v>
      </c>
      <c r="D154" s="67">
        <f>SUMIFS('actual (2)'!$L$2:$L$993,'actual (2)'!$C$2:$C$993,Sumifs!$A$2:$A$325,'actual (2)'!$B$2:$B$993,Sumifs!$B$1:$M$1)</f>
        <v>0</v>
      </c>
      <c r="E154" s="67">
        <f>SUMIFS('actual (2)'!$L$2:$L$993,'actual (2)'!$C$2:$C$993,Sumifs!$A$2:$A$325,'actual (2)'!$B$2:$B$993,Sumifs!$B$1:$M$1)</f>
        <v>0</v>
      </c>
      <c r="F154" s="67">
        <f>SUMIFS('actual (2)'!$L$2:$L$993,'actual (2)'!$C$2:$C$993,Sumifs!$A$2:$A$325,'actual (2)'!$B$2:$B$993,Sumifs!$B$1:$M$1)</f>
        <v>0</v>
      </c>
      <c r="G154" s="67">
        <f>SUMIFS('actual (2)'!$L$2:$L$993,'actual (2)'!$C$2:$C$993,Sumifs!$A$2:$A$325,'actual (2)'!$B$2:$B$993,Sumifs!$B$1:$M$1)</f>
        <v>0</v>
      </c>
      <c r="H154" s="67">
        <f>SUMIFS('actual (2)'!$L$2:$L$993,'actual (2)'!$C$2:$C$993,Sumifs!$A$2:$A$325,'actual (2)'!$B$2:$B$993,Sumifs!$B$1:$M$1)</f>
        <v>0</v>
      </c>
      <c r="I154" s="67">
        <f>SUMIFS('actual (2)'!$L$2:$L$993,'actual (2)'!$C$2:$C$993,Sumifs!$A$2:$A$325,'actual (2)'!$B$2:$B$993,Sumifs!$B$1:$M$1)</f>
        <v>0</v>
      </c>
      <c r="J154" s="67">
        <f>SUMIFS('actual (2)'!$L$2:$L$993,'actual (2)'!$C$2:$C$993,Sumifs!$A$2:$A$325,'actual (2)'!$B$2:$B$993,Sumifs!$B$1:$M$1)</f>
        <v>254691</v>
      </c>
      <c r="K154" s="67">
        <f>SUMIFS('actual (2)'!$L$2:$L$993,'actual (2)'!$C$2:$C$993,Sumifs!$A$2:$A$325,'actual (2)'!$B$2:$B$993,Sumifs!$B$1:$M$1)</f>
        <v>0</v>
      </c>
      <c r="L154" s="67">
        <f>SUMIFS('actual (2)'!$L$2:$L$993,'actual (2)'!$C$2:$C$993,Sumifs!$A$2:$A$325,'actual (2)'!$B$2:$B$993,Sumifs!$B$1:$M$1)</f>
        <v>0</v>
      </c>
      <c r="M154" s="67">
        <f>SUMIFS('actual (2)'!$L$2:$L$993,'actual (2)'!$C$2:$C$993,Sumifs!$A$2:$A$325,'actual (2)'!$B$2:$B$993,Sumifs!$B$1:$M$1)</f>
        <v>0</v>
      </c>
      <c r="N154" s="70">
        <f t="shared" si="2"/>
        <v>254691</v>
      </c>
    </row>
    <row r="155" spans="1:14" ht="18.5" x14ac:dyDescent="0.35">
      <c r="A155" s="69" t="s">
        <v>244</v>
      </c>
      <c r="B155" s="67">
        <f>SUMIFS('actual (2)'!$L$2:$L$993,'actual (2)'!$C$2:$C$993,Sumifs!$A$2:$A$325,'actual (2)'!$B$2:$B$993,Sumifs!$B$1:$M$1)</f>
        <v>0</v>
      </c>
      <c r="C155" s="67">
        <f>SUMIFS('actual (2)'!$L$2:$L$993,'actual (2)'!$C$2:$C$993,Sumifs!$A$2:$A$325,'actual (2)'!$B$2:$B$993,Sumifs!$B$1:$M$1)</f>
        <v>0</v>
      </c>
      <c r="D155" s="67">
        <f>SUMIFS('actual (2)'!$L$2:$L$993,'actual (2)'!$C$2:$C$993,Sumifs!$A$2:$A$325,'actual (2)'!$B$2:$B$993,Sumifs!$B$1:$M$1)</f>
        <v>0</v>
      </c>
      <c r="E155" s="67">
        <f>SUMIFS('actual (2)'!$L$2:$L$993,'actual (2)'!$C$2:$C$993,Sumifs!$A$2:$A$325,'actual (2)'!$B$2:$B$993,Sumifs!$B$1:$M$1)</f>
        <v>0</v>
      </c>
      <c r="F155" s="67">
        <f>SUMIFS('actual (2)'!$L$2:$L$993,'actual (2)'!$C$2:$C$993,Sumifs!$A$2:$A$325,'actual (2)'!$B$2:$B$993,Sumifs!$B$1:$M$1)</f>
        <v>0</v>
      </c>
      <c r="G155" s="67">
        <f>SUMIFS('actual (2)'!$L$2:$L$993,'actual (2)'!$C$2:$C$993,Sumifs!$A$2:$A$325,'actual (2)'!$B$2:$B$993,Sumifs!$B$1:$M$1)</f>
        <v>0</v>
      </c>
      <c r="H155" s="67">
        <f>SUMIFS('actual (2)'!$L$2:$L$993,'actual (2)'!$C$2:$C$993,Sumifs!$A$2:$A$325,'actual (2)'!$B$2:$B$993,Sumifs!$B$1:$M$1)</f>
        <v>0</v>
      </c>
      <c r="I155" s="67">
        <f>SUMIFS('actual (2)'!$L$2:$L$993,'actual (2)'!$C$2:$C$993,Sumifs!$A$2:$A$325,'actual (2)'!$B$2:$B$993,Sumifs!$B$1:$M$1)</f>
        <v>0</v>
      </c>
      <c r="J155" s="67">
        <f>SUMIFS('actual (2)'!$L$2:$L$993,'actual (2)'!$C$2:$C$993,Sumifs!$A$2:$A$325,'actual (2)'!$B$2:$B$993,Sumifs!$B$1:$M$1)</f>
        <v>196579</v>
      </c>
      <c r="K155" s="67">
        <f>SUMIFS('actual (2)'!$L$2:$L$993,'actual (2)'!$C$2:$C$993,Sumifs!$A$2:$A$325,'actual (2)'!$B$2:$B$993,Sumifs!$B$1:$M$1)</f>
        <v>0</v>
      </c>
      <c r="L155" s="67">
        <f>SUMIFS('actual (2)'!$L$2:$L$993,'actual (2)'!$C$2:$C$993,Sumifs!$A$2:$A$325,'actual (2)'!$B$2:$B$993,Sumifs!$B$1:$M$1)</f>
        <v>0</v>
      </c>
      <c r="M155" s="67">
        <f>SUMIFS('actual (2)'!$L$2:$L$993,'actual (2)'!$C$2:$C$993,Sumifs!$A$2:$A$325,'actual (2)'!$B$2:$B$993,Sumifs!$B$1:$M$1)</f>
        <v>0</v>
      </c>
      <c r="N155" s="70">
        <f t="shared" si="2"/>
        <v>196579</v>
      </c>
    </row>
    <row r="156" spans="1:14" ht="18.5" x14ac:dyDescent="0.35">
      <c r="A156" s="69" t="s">
        <v>245</v>
      </c>
      <c r="B156" s="67">
        <f>SUMIFS('actual (2)'!$L$2:$L$993,'actual (2)'!$C$2:$C$993,Sumifs!$A$2:$A$325,'actual (2)'!$B$2:$B$993,Sumifs!$B$1:$M$1)</f>
        <v>0</v>
      </c>
      <c r="C156" s="67">
        <f>SUMIFS('actual (2)'!$L$2:$L$993,'actual (2)'!$C$2:$C$993,Sumifs!$A$2:$A$325,'actual (2)'!$B$2:$B$993,Sumifs!$B$1:$M$1)</f>
        <v>0</v>
      </c>
      <c r="D156" s="67">
        <f>SUMIFS('actual (2)'!$L$2:$L$993,'actual (2)'!$C$2:$C$993,Sumifs!$A$2:$A$325,'actual (2)'!$B$2:$B$993,Sumifs!$B$1:$M$1)</f>
        <v>0</v>
      </c>
      <c r="E156" s="67">
        <f>SUMIFS('actual (2)'!$L$2:$L$993,'actual (2)'!$C$2:$C$993,Sumifs!$A$2:$A$325,'actual (2)'!$B$2:$B$993,Sumifs!$B$1:$M$1)</f>
        <v>0</v>
      </c>
      <c r="F156" s="67">
        <f>SUMIFS('actual (2)'!$L$2:$L$993,'actual (2)'!$C$2:$C$993,Sumifs!$A$2:$A$325,'actual (2)'!$B$2:$B$993,Sumifs!$B$1:$M$1)</f>
        <v>0</v>
      </c>
      <c r="G156" s="67">
        <f>SUMIFS('actual (2)'!$L$2:$L$993,'actual (2)'!$C$2:$C$993,Sumifs!$A$2:$A$325,'actual (2)'!$B$2:$B$993,Sumifs!$B$1:$M$1)</f>
        <v>0</v>
      </c>
      <c r="H156" s="67">
        <f>SUMIFS('actual (2)'!$L$2:$L$993,'actual (2)'!$C$2:$C$993,Sumifs!$A$2:$A$325,'actual (2)'!$B$2:$B$993,Sumifs!$B$1:$M$1)</f>
        <v>0</v>
      </c>
      <c r="I156" s="67">
        <f>SUMIFS('actual (2)'!$L$2:$L$993,'actual (2)'!$C$2:$C$993,Sumifs!$A$2:$A$325,'actual (2)'!$B$2:$B$993,Sumifs!$B$1:$M$1)</f>
        <v>0</v>
      </c>
      <c r="J156" s="67">
        <f>SUMIFS('actual (2)'!$L$2:$L$993,'actual (2)'!$C$2:$C$993,Sumifs!$A$2:$A$325,'actual (2)'!$B$2:$B$993,Sumifs!$B$1:$M$1)</f>
        <v>283609</v>
      </c>
      <c r="K156" s="67">
        <f>SUMIFS('actual (2)'!$L$2:$L$993,'actual (2)'!$C$2:$C$993,Sumifs!$A$2:$A$325,'actual (2)'!$B$2:$B$993,Sumifs!$B$1:$M$1)</f>
        <v>0</v>
      </c>
      <c r="L156" s="67">
        <f>SUMIFS('actual (2)'!$L$2:$L$993,'actual (2)'!$C$2:$C$993,Sumifs!$A$2:$A$325,'actual (2)'!$B$2:$B$993,Sumifs!$B$1:$M$1)</f>
        <v>0</v>
      </c>
      <c r="M156" s="67">
        <f>SUMIFS('actual (2)'!$L$2:$L$993,'actual (2)'!$C$2:$C$993,Sumifs!$A$2:$A$325,'actual (2)'!$B$2:$B$993,Sumifs!$B$1:$M$1)</f>
        <v>0</v>
      </c>
      <c r="N156" s="70">
        <f t="shared" si="2"/>
        <v>283609</v>
      </c>
    </row>
    <row r="157" spans="1:14" ht="18.5" x14ac:dyDescent="0.35">
      <c r="A157" s="69" t="s">
        <v>246</v>
      </c>
      <c r="B157" s="67">
        <f>SUMIFS('actual (2)'!$L$2:$L$993,'actual (2)'!$C$2:$C$993,Sumifs!$A$2:$A$325,'actual (2)'!$B$2:$B$993,Sumifs!$B$1:$M$1)</f>
        <v>0</v>
      </c>
      <c r="C157" s="67">
        <f>SUMIFS('actual (2)'!$L$2:$L$993,'actual (2)'!$C$2:$C$993,Sumifs!$A$2:$A$325,'actual (2)'!$B$2:$B$993,Sumifs!$B$1:$M$1)</f>
        <v>0</v>
      </c>
      <c r="D157" s="67">
        <f>SUMIFS('actual (2)'!$L$2:$L$993,'actual (2)'!$C$2:$C$993,Sumifs!$A$2:$A$325,'actual (2)'!$B$2:$B$993,Sumifs!$B$1:$M$1)</f>
        <v>0</v>
      </c>
      <c r="E157" s="67">
        <f>SUMIFS('actual (2)'!$L$2:$L$993,'actual (2)'!$C$2:$C$993,Sumifs!$A$2:$A$325,'actual (2)'!$B$2:$B$993,Sumifs!$B$1:$M$1)</f>
        <v>0</v>
      </c>
      <c r="F157" s="67">
        <f>SUMIFS('actual (2)'!$L$2:$L$993,'actual (2)'!$C$2:$C$993,Sumifs!$A$2:$A$325,'actual (2)'!$B$2:$B$993,Sumifs!$B$1:$M$1)</f>
        <v>0</v>
      </c>
      <c r="G157" s="67">
        <f>SUMIFS('actual (2)'!$L$2:$L$993,'actual (2)'!$C$2:$C$993,Sumifs!$A$2:$A$325,'actual (2)'!$B$2:$B$993,Sumifs!$B$1:$M$1)</f>
        <v>0</v>
      </c>
      <c r="H157" s="67">
        <f>SUMIFS('actual (2)'!$L$2:$L$993,'actual (2)'!$C$2:$C$993,Sumifs!$A$2:$A$325,'actual (2)'!$B$2:$B$993,Sumifs!$B$1:$M$1)</f>
        <v>0</v>
      </c>
      <c r="I157" s="67">
        <f>SUMIFS('actual (2)'!$L$2:$L$993,'actual (2)'!$C$2:$C$993,Sumifs!$A$2:$A$325,'actual (2)'!$B$2:$B$993,Sumifs!$B$1:$M$1)</f>
        <v>0</v>
      </c>
      <c r="J157" s="67">
        <f>SUMIFS('actual (2)'!$L$2:$L$993,'actual (2)'!$C$2:$C$993,Sumifs!$A$2:$A$325,'actual (2)'!$B$2:$B$993,Sumifs!$B$1:$M$1)</f>
        <v>232839</v>
      </c>
      <c r="K157" s="67">
        <f>SUMIFS('actual (2)'!$L$2:$L$993,'actual (2)'!$C$2:$C$993,Sumifs!$A$2:$A$325,'actual (2)'!$B$2:$B$993,Sumifs!$B$1:$M$1)</f>
        <v>0</v>
      </c>
      <c r="L157" s="67">
        <f>SUMIFS('actual (2)'!$L$2:$L$993,'actual (2)'!$C$2:$C$993,Sumifs!$A$2:$A$325,'actual (2)'!$B$2:$B$993,Sumifs!$B$1:$M$1)</f>
        <v>0</v>
      </c>
      <c r="M157" s="67">
        <f>SUMIFS('actual (2)'!$L$2:$L$993,'actual (2)'!$C$2:$C$993,Sumifs!$A$2:$A$325,'actual (2)'!$B$2:$B$993,Sumifs!$B$1:$M$1)</f>
        <v>0</v>
      </c>
      <c r="N157" s="70">
        <f t="shared" si="2"/>
        <v>232839</v>
      </c>
    </row>
    <row r="158" spans="1:14" ht="18.5" x14ac:dyDescent="0.35">
      <c r="A158" s="69" t="s">
        <v>247</v>
      </c>
      <c r="B158" s="67">
        <f>SUMIFS('actual (2)'!$L$2:$L$993,'actual (2)'!$C$2:$C$993,Sumifs!$A$2:$A$325,'actual (2)'!$B$2:$B$993,Sumifs!$B$1:$M$1)</f>
        <v>0</v>
      </c>
      <c r="C158" s="67">
        <f>SUMIFS('actual (2)'!$L$2:$L$993,'actual (2)'!$C$2:$C$993,Sumifs!$A$2:$A$325,'actual (2)'!$B$2:$B$993,Sumifs!$B$1:$M$1)</f>
        <v>0</v>
      </c>
      <c r="D158" s="67">
        <f>SUMIFS('actual (2)'!$L$2:$L$993,'actual (2)'!$C$2:$C$993,Sumifs!$A$2:$A$325,'actual (2)'!$B$2:$B$993,Sumifs!$B$1:$M$1)</f>
        <v>0</v>
      </c>
      <c r="E158" s="67">
        <f>SUMIFS('actual (2)'!$L$2:$L$993,'actual (2)'!$C$2:$C$993,Sumifs!$A$2:$A$325,'actual (2)'!$B$2:$B$993,Sumifs!$B$1:$M$1)</f>
        <v>0</v>
      </c>
      <c r="F158" s="67">
        <f>SUMIFS('actual (2)'!$L$2:$L$993,'actual (2)'!$C$2:$C$993,Sumifs!$A$2:$A$325,'actual (2)'!$B$2:$B$993,Sumifs!$B$1:$M$1)</f>
        <v>0</v>
      </c>
      <c r="G158" s="67">
        <f>SUMIFS('actual (2)'!$L$2:$L$993,'actual (2)'!$C$2:$C$993,Sumifs!$A$2:$A$325,'actual (2)'!$B$2:$B$993,Sumifs!$B$1:$M$1)</f>
        <v>0</v>
      </c>
      <c r="H158" s="67">
        <f>SUMIFS('actual (2)'!$L$2:$L$993,'actual (2)'!$C$2:$C$993,Sumifs!$A$2:$A$325,'actual (2)'!$B$2:$B$993,Sumifs!$B$1:$M$1)</f>
        <v>0</v>
      </c>
      <c r="I158" s="67">
        <f>SUMIFS('actual (2)'!$L$2:$L$993,'actual (2)'!$C$2:$C$993,Sumifs!$A$2:$A$325,'actual (2)'!$B$2:$B$993,Sumifs!$B$1:$M$1)</f>
        <v>0</v>
      </c>
      <c r="J158" s="67">
        <f>SUMIFS('actual (2)'!$L$2:$L$993,'actual (2)'!$C$2:$C$993,Sumifs!$A$2:$A$325,'actual (2)'!$B$2:$B$993,Sumifs!$B$1:$M$1)</f>
        <v>328080</v>
      </c>
      <c r="K158" s="67">
        <f>SUMIFS('actual (2)'!$L$2:$L$993,'actual (2)'!$C$2:$C$993,Sumifs!$A$2:$A$325,'actual (2)'!$B$2:$B$993,Sumifs!$B$1:$M$1)</f>
        <v>0</v>
      </c>
      <c r="L158" s="67">
        <f>SUMIFS('actual (2)'!$L$2:$L$993,'actual (2)'!$C$2:$C$993,Sumifs!$A$2:$A$325,'actual (2)'!$B$2:$B$993,Sumifs!$B$1:$M$1)</f>
        <v>0</v>
      </c>
      <c r="M158" s="67">
        <f>SUMIFS('actual (2)'!$L$2:$L$993,'actual (2)'!$C$2:$C$993,Sumifs!$A$2:$A$325,'actual (2)'!$B$2:$B$993,Sumifs!$B$1:$M$1)</f>
        <v>0</v>
      </c>
      <c r="N158" s="70">
        <f t="shared" si="2"/>
        <v>328080</v>
      </c>
    </row>
    <row r="159" spans="1:14" ht="18.5" x14ac:dyDescent="0.35">
      <c r="A159" s="69" t="s">
        <v>248</v>
      </c>
      <c r="B159" s="67">
        <f>SUMIFS('actual (2)'!$L$2:$L$993,'actual (2)'!$C$2:$C$993,Sumifs!$A$2:$A$325,'actual (2)'!$B$2:$B$993,Sumifs!$B$1:$M$1)</f>
        <v>0</v>
      </c>
      <c r="C159" s="67">
        <f>SUMIFS('actual (2)'!$L$2:$L$993,'actual (2)'!$C$2:$C$993,Sumifs!$A$2:$A$325,'actual (2)'!$B$2:$B$993,Sumifs!$B$1:$M$1)</f>
        <v>0</v>
      </c>
      <c r="D159" s="67">
        <f>SUMIFS('actual (2)'!$L$2:$L$993,'actual (2)'!$C$2:$C$993,Sumifs!$A$2:$A$325,'actual (2)'!$B$2:$B$993,Sumifs!$B$1:$M$1)</f>
        <v>0</v>
      </c>
      <c r="E159" s="67">
        <f>SUMIFS('actual (2)'!$L$2:$L$993,'actual (2)'!$C$2:$C$993,Sumifs!$A$2:$A$325,'actual (2)'!$B$2:$B$993,Sumifs!$B$1:$M$1)</f>
        <v>0</v>
      </c>
      <c r="F159" s="67">
        <f>SUMIFS('actual (2)'!$L$2:$L$993,'actual (2)'!$C$2:$C$993,Sumifs!$A$2:$A$325,'actual (2)'!$B$2:$B$993,Sumifs!$B$1:$M$1)</f>
        <v>0</v>
      </c>
      <c r="G159" s="67">
        <f>SUMIFS('actual (2)'!$L$2:$L$993,'actual (2)'!$C$2:$C$993,Sumifs!$A$2:$A$325,'actual (2)'!$B$2:$B$993,Sumifs!$B$1:$M$1)</f>
        <v>0</v>
      </c>
      <c r="H159" s="67">
        <f>SUMIFS('actual (2)'!$L$2:$L$993,'actual (2)'!$C$2:$C$993,Sumifs!$A$2:$A$325,'actual (2)'!$B$2:$B$993,Sumifs!$B$1:$M$1)</f>
        <v>0</v>
      </c>
      <c r="I159" s="67">
        <f>SUMIFS('actual (2)'!$L$2:$L$993,'actual (2)'!$C$2:$C$993,Sumifs!$A$2:$A$325,'actual (2)'!$B$2:$B$993,Sumifs!$B$1:$M$1)</f>
        <v>0</v>
      </c>
      <c r="J159" s="67">
        <f>SUMIFS('actual (2)'!$L$2:$L$993,'actual (2)'!$C$2:$C$993,Sumifs!$A$2:$A$325,'actual (2)'!$B$2:$B$993,Sumifs!$B$1:$M$1)</f>
        <v>255119</v>
      </c>
      <c r="K159" s="67">
        <f>SUMIFS('actual (2)'!$L$2:$L$993,'actual (2)'!$C$2:$C$993,Sumifs!$A$2:$A$325,'actual (2)'!$B$2:$B$993,Sumifs!$B$1:$M$1)</f>
        <v>0</v>
      </c>
      <c r="L159" s="67">
        <f>SUMIFS('actual (2)'!$L$2:$L$993,'actual (2)'!$C$2:$C$993,Sumifs!$A$2:$A$325,'actual (2)'!$B$2:$B$993,Sumifs!$B$1:$M$1)</f>
        <v>0</v>
      </c>
      <c r="M159" s="67">
        <f>SUMIFS('actual (2)'!$L$2:$L$993,'actual (2)'!$C$2:$C$993,Sumifs!$A$2:$A$325,'actual (2)'!$B$2:$B$993,Sumifs!$B$1:$M$1)</f>
        <v>0</v>
      </c>
      <c r="N159" s="70">
        <f t="shared" si="2"/>
        <v>255119</v>
      </c>
    </row>
    <row r="160" spans="1:14" ht="18.5" x14ac:dyDescent="0.35">
      <c r="A160" s="69" t="s">
        <v>249</v>
      </c>
      <c r="B160" s="67">
        <f>SUMIFS('actual (2)'!$L$2:$L$993,'actual (2)'!$C$2:$C$993,Sumifs!$A$2:$A$325,'actual (2)'!$B$2:$B$993,Sumifs!$B$1:$M$1)</f>
        <v>0</v>
      </c>
      <c r="C160" s="67">
        <f>SUMIFS('actual (2)'!$L$2:$L$993,'actual (2)'!$C$2:$C$993,Sumifs!$A$2:$A$325,'actual (2)'!$B$2:$B$993,Sumifs!$B$1:$M$1)</f>
        <v>0</v>
      </c>
      <c r="D160" s="67">
        <f>SUMIFS('actual (2)'!$L$2:$L$993,'actual (2)'!$C$2:$C$993,Sumifs!$A$2:$A$325,'actual (2)'!$B$2:$B$993,Sumifs!$B$1:$M$1)</f>
        <v>0</v>
      </c>
      <c r="E160" s="67">
        <f>SUMIFS('actual (2)'!$L$2:$L$993,'actual (2)'!$C$2:$C$993,Sumifs!$A$2:$A$325,'actual (2)'!$B$2:$B$993,Sumifs!$B$1:$M$1)</f>
        <v>0</v>
      </c>
      <c r="F160" s="67">
        <f>SUMIFS('actual (2)'!$L$2:$L$993,'actual (2)'!$C$2:$C$993,Sumifs!$A$2:$A$325,'actual (2)'!$B$2:$B$993,Sumifs!$B$1:$M$1)</f>
        <v>0</v>
      </c>
      <c r="G160" s="67">
        <f>SUMIFS('actual (2)'!$L$2:$L$993,'actual (2)'!$C$2:$C$993,Sumifs!$A$2:$A$325,'actual (2)'!$B$2:$B$993,Sumifs!$B$1:$M$1)</f>
        <v>0</v>
      </c>
      <c r="H160" s="67">
        <f>SUMIFS('actual (2)'!$L$2:$L$993,'actual (2)'!$C$2:$C$993,Sumifs!$A$2:$A$325,'actual (2)'!$B$2:$B$993,Sumifs!$B$1:$M$1)</f>
        <v>0</v>
      </c>
      <c r="I160" s="67">
        <f>SUMIFS('actual (2)'!$L$2:$L$993,'actual (2)'!$C$2:$C$993,Sumifs!$A$2:$A$325,'actual (2)'!$B$2:$B$993,Sumifs!$B$1:$M$1)</f>
        <v>0</v>
      </c>
      <c r="J160" s="67">
        <f>SUMIFS('actual (2)'!$L$2:$L$993,'actual (2)'!$C$2:$C$993,Sumifs!$A$2:$A$325,'actual (2)'!$B$2:$B$993,Sumifs!$B$1:$M$1)</f>
        <v>43065</v>
      </c>
      <c r="K160" s="67">
        <f>SUMIFS('actual (2)'!$L$2:$L$993,'actual (2)'!$C$2:$C$993,Sumifs!$A$2:$A$325,'actual (2)'!$B$2:$B$993,Sumifs!$B$1:$M$1)</f>
        <v>0</v>
      </c>
      <c r="L160" s="67">
        <f>SUMIFS('actual (2)'!$L$2:$L$993,'actual (2)'!$C$2:$C$993,Sumifs!$A$2:$A$325,'actual (2)'!$B$2:$B$993,Sumifs!$B$1:$M$1)</f>
        <v>0</v>
      </c>
      <c r="M160" s="67">
        <f>SUMIFS('actual (2)'!$L$2:$L$993,'actual (2)'!$C$2:$C$993,Sumifs!$A$2:$A$325,'actual (2)'!$B$2:$B$993,Sumifs!$B$1:$M$1)</f>
        <v>0</v>
      </c>
      <c r="N160" s="70">
        <f t="shared" si="2"/>
        <v>43065</v>
      </c>
    </row>
    <row r="161" spans="1:14" ht="18.5" x14ac:dyDescent="0.35">
      <c r="A161" s="69" t="s">
        <v>250</v>
      </c>
      <c r="B161" s="67">
        <f>SUMIFS('actual (2)'!$L$2:$L$993,'actual (2)'!$C$2:$C$993,Sumifs!$A$2:$A$325,'actual (2)'!$B$2:$B$993,Sumifs!$B$1:$M$1)</f>
        <v>0</v>
      </c>
      <c r="C161" s="67">
        <f>SUMIFS('actual (2)'!$L$2:$L$993,'actual (2)'!$C$2:$C$993,Sumifs!$A$2:$A$325,'actual (2)'!$B$2:$B$993,Sumifs!$B$1:$M$1)</f>
        <v>0</v>
      </c>
      <c r="D161" s="67">
        <f>SUMIFS('actual (2)'!$L$2:$L$993,'actual (2)'!$C$2:$C$993,Sumifs!$A$2:$A$325,'actual (2)'!$B$2:$B$993,Sumifs!$B$1:$M$1)</f>
        <v>0</v>
      </c>
      <c r="E161" s="67">
        <f>SUMIFS('actual (2)'!$L$2:$L$993,'actual (2)'!$C$2:$C$993,Sumifs!$A$2:$A$325,'actual (2)'!$B$2:$B$993,Sumifs!$B$1:$M$1)</f>
        <v>0</v>
      </c>
      <c r="F161" s="67">
        <f>SUMIFS('actual (2)'!$L$2:$L$993,'actual (2)'!$C$2:$C$993,Sumifs!$A$2:$A$325,'actual (2)'!$B$2:$B$993,Sumifs!$B$1:$M$1)</f>
        <v>0</v>
      </c>
      <c r="G161" s="67">
        <f>SUMIFS('actual (2)'!$L$2:$L$993,'actual (2)'!$C$2:$C$993,Sumifs!$A$2:$A$325,'actual (2)'!$B$2:$B$993,Sumifs!$B$1:$M$1)</f>
        <v>0</v>
      </c>
      <c r="H161" s="67">
        <f>SUMIFS('actual (2)'!$L$2:$L$993,'actual (2)'!$C$2:$C$993,Sumifs!$A$2:$A$325,'actual (2)'!$B$2:$B$993,Sumifs!$B$1:$M$1)</f>
        <v>0</v>
      </c>
      <c r="I161" s="67">
        <f>SUMIFS('actual (2)'!$L$2:$L$993,'actual (2)'!$C$2:$C$993,Sumifs!$A$2:$A$325,'actual (2)'!$B$2:$B$993,Sumifs!$B$1:$M$1)</f>
        <v>0</v>
      </c>
      <c r="J161" s="67">
        <f>SUMIFS('actual (2)'!$L$2:$L$993,'actual (2)'!$C$2:$C$993,Sumifs!$A$2:$A$325,'actual (2)'!$B$2:$B$993,Sumifs!$B$1:$M$1)</f>
        <v>47856</v>
      </c>
      <c r="K161" s="67">
        <f>SUMIFS('actual (2)'!$L$2:$L$993,'actual (2)'!$C$2:$C$993,Sumifs!$A$2:$A$325,'actual (2)'!$B$2:$B$993,Sumifs!$B$1:$M$1)</f>
        <v>0</v>
      </c>
      <c r="L161" s="67">
        <f>SUMIFS('actual (2)'!$L$2:$L$993,'actual (2)'!$C$2:$C$993,Sumifs!$A$2:$A$325,'actual (2)'!$B$2:$B$993,Sumifs!$B$1:$M$1)</f>
        <v>0</v>
      </c>
      <c r="M161" s="67">
        <f>SUMIFS('actual (2)'!$L$2:$L$993,'actual (2)'!$C$2:$C$993,Sumifs!$A$2:$A$325,'actual (2)'!$B$2:$B$993,Sumifs!$B$1:$M$1)</f>
        <v>0</v>
      </c>
      <c r="N161" s="70">
        <f t="shared" si="2"/>
        <v>47856</v>
      </c>
    </row>
    <row r="162" spans="1:14" ht="18.5" x14ac:dyDescent="0.35">
      <c r="A162" s="69" t="s">
        <v>251</v>
      </c>
      <c r="B162" s="67">
        <f>SUMIFS('actual (2)'!$L$2:$L$993,'actual (2)'!$C$2:$C$993,Sumifs!$A$2:$A$325,'actual (2)'!$B$2:$B$993,Sumifs!$B$1:$M$1)</f>
        <v>0</v>
      </c>
      <c r="C162" s="67">
        <f>SUMIFS('actual (2)'!$L$2:$L$993,'actual (2)'!$C$2:$C$993,Sumifs!$A$2:$A$325,'actual (2)'!$B$2:$B$993,Sumifs!$B$1:$M$1)</f>
        <v>0</v>
      </c>
      <c r="D162" s="67">
        <f>SUMIFS('actual (2)'!$L$2:$L$993,'actual (2)'!$C$2:$C$993,Sumifs!$A$2:$A$325,'actual (2)'!$B$2:$B$993,Sumifs!$B$1:$M$1)</f>
        <v>0</v>
      </c>
      <c r="E162" s="67">
        <f>SUMIFS('actual (2)'!$L$2:$L$993,'actual (2)'!$C$2:$C$993,Sumifs!$A$2:$A$325,'actual (2)'!$B$2:$B$993,Sumifs!$B$1:$M$1)</f>
        <v>0</v>
      </c>
      <c r="F162" s="67">
        <f>SUMIFS('actual (2)'!$L$2:$L$993,'actual (2)'!$C$2:$C$993,Sumifs!$A$2:$A$325,'actual (2)'!$B$2:$B$993,Sumifs!$B$1:$M$1)</f>
        <v>0</v>
      </c>
      <c r="G162" s="67">
        <f>SUMIFS('actual (2)'!$L$2:$L$993,'actual (2)'!$C$2:$C$993,Sumifs!$A$2:$A$325,'actual (2)'!$B$2:$B$993,Sumifs!$B$1:$M$1)</f>
        <v>0</v>
      </c>
      <c r="H162" s="67">
        <f>SUMIFS('actual (2)'!$L$2:$L$993,'actual (2)'!$C$2:$C$993,Sumifs!$A$2:$A$325,'actual (2)'!$B$2:$B$993,Sumifs!$B$1:$M$1)</f>
        <v>0</v>
      </c>
      <c r="I162" s="67">
        <f>SUMIFS('actual (2)'!$L$2:$L$993,'actual (2)'!$C$2:$C$993,Sumifs!$A$2:$A$325,'actual (2)'!$B$2:$B$993,Sumifs!$B$1:$M$1)</f>
        <v>0</v>
      </c>
      <c r="J162" s="67">
        <f>SUMIFS('actual (2)'!$L$2:$L$993,'actual (2)'!$C$2:$C$993,Sumifs!$A$2:$A$325,'actual (2)'!$B$2:$B$993,Sumifs!$B$1:$M$1)</f>
        <v>49816</v>
      </c>
      <c r="K162" s="67">
        <f>SUMIFS('actual (2)'!$L$2:$L$993,'actual (2)'!$C$2:$C$993,Sumifs!$A$2:$A$325,'actual (2)'!$B$2:$B$993,Sumifs!$B$1:$M$1)</f>
        <v>0</v>
      </c>
      <c r="L162" s="67">
        <f>SUMIFS('actual (2)'!$L$2:$L$993,'actual (2)'!$C$2:$C$993,Sumifs!$A$2:$A$325,'actual (2)'!$B$2:$B$993,Sumifs!$B$1:$M$1)</f>
        <v>0</v>
      </c>
      <c r="M162" s="67">
        <f>SUMIFS('actual (2)'!$L$2:$L$993,'actual (2)'!$C$2:$C$993,Sumifs!$A$2:$A$325,'actual (2)'!$B$2:$B$993,Sumifs!$B$1:$M$1)</f>
        <v>0</v>
      </c>
      <c r="N162" s="70">
        <f t="shared" si="2"/>
        <v>49816</v>
      </c>
    </row>
    <row r="163" spans="1:14" ht="18.5" x14ac:dyDescent="0.35">
      <c r="A163" s="69" t="s">
        <v>252</v>
      </c>
      <c r="B163" s="67">
        <f>SUMIFS('actual (2)'!$L$2:$L$993,'actual (2)'!$C$2:$C$993,Sumifs!$A$2:$A$325,'actual (2)'!$B$2:$B$993,Sumifs!$B$1:$M$1)</f>
        <v>0</v>
      </c>
      <c r="C163" s="67">
        <f>SUMIFS('actual (2)'!$L$2:$L$993,'actual (2)'!$C$2:$C$993,Sumifs!$A$2:$A$325,'actual (2)'!$B$2:$B$993,Sumifs!$B$1:$M$1)</f>
        <v>0</v>
      </c>
      <c r="D163" s="67">
        <f>SUMIFS('actual (2)'!$L$2:$L$993,'actual (2)'!$C$2:$C$993,Sumifs!$A$2:$A$325,'actual (2)'!$B$2:$B$993,Sumifs!$B$1:$M$1)</f>
        <v>0</v>
      </c>
      <c r="E163" s="67">
        <f>SUMIFS('actual (2)'!$L$2:$L$993,'actual (2)'!$C$2:$C$993,Sumifs!$A$2:$A$325,'actual (2)'!$B$2:$B$993,Sumifs!$B$1:$M$1)</f>
        <v>0</v>
      </c>
      <c r="F163" s="67">
        <f>SUMIFS('actual (2)'!$L$2:$L$993,'actual (2)'!$C$2:$C$993,Sumifs!$A$2:$A$325,'actual (2)'!$B$2:$B$993,Sumifs!$B$1:$M$1)</f>
        <v>0</v>
      </c>
      <c r="G163" s="67">
        <f>SUMIFS('actual (2)'!$L$2:$L$993,'actual (2)'!$C$2:$C$993,Sumifs!$A$2:$A$325,'actual (2)'!$B$2:$B$993,Sumifs!$B$1:$M$1)</f>
        <v>0</v>
      </c>
      <c r="H163" s="67">
        <f>SUMIFS('actual (2)'!$L$2:$L$993,'actual (2)'!$C$2:$C$993,Sumifs!$A$2:$A$325,'actual (2)'!$B$2:$B$993,Sumifs!$B$1:$M$1)</f>
        <v>0</v>
      </c>
      <c r="I163" s="67">
        <f>SUMIFS('actual (2)'!$L$2:$L$993,'actual (2)'!$C$2:$C$993,Sumifs!$A$2:$A$325,'actual (2)'!$B$2:$B$993,Sumifs!$B$1:$M$1)</f>
        <v>0</v>
      </c>
      <c r="J163" s="67">
        <f>SUMIFS('actual (2)'!$L$2:$L$993,'actual (2)'!$C$2:$C$993,Sumifs!$A$2:$A$325,'actual (2)'!$B$2:$B$993,Sumifs!$B$1:$M$1)</f>
        <v>38936</v>
      </c>
      <c r="K163" s="67">
        <f>SUMIFS('actual (2)'!$L$2:$L$993,'actual (2)'!$C$2:$C$993,Sumifs!$A$2:$A$325,'actual (2)'!$B$2:$B$993,Sumifs!$B$1:$M$1)</f>
        <v>0</v>
      </c>
      <c r="L163" s="67">
        <f>SUMIFS('actual (2)'!$L$2:$L$993,'actual (2)'!$C$2:$C$993,Sumifs!$A$2:$A$325,'actual (2)'!$B$2:$B$993,Sumifs!$B$1:$M$1)</f>
        <v>0</v>
      </c>
      <c r="M163" s="67">
        <f>SUMIFS('actual (2)'!$L$2:$L$993,'actual (2)'!$C$2:$C$993,Sumifs!$A$2:$A$325,'actual (2)'!$B$2:$B$993,Sumifs!$B$1:$M$1)</f>
        <v>0</v>
      </c>
      <c r="N163" s="70">
        <f t="shared" si="2"/>
        <v>38936</v>
      </c>
    </row>
    <row r="164" spans="1:14" ht="18.5" x14ac:dyDescent="0.35">
      <c r="A164" s="69" t="s">
        <v>253</v>
      </c>
      <c r="B164" s="67">
        <f>SUMIFS('actual (2)'!$L$2:$L$993,'actual (2)'!$C$2:$C$993,Sumifs!$A$2:$A$325,'actual (2)'!$B$2:$B$993,Sumifs!$B$1:$M$1)</f>
        <v>0</v>
      </c>
      <c r="C164" s="67">
        <f>SUMIFS('actual (2)'!$L$2:$L$993,'actual (2)'!$C$2:$C$993,Sumifs!$A$2:$A$325,'actual (2)'!$B$2:$B$993,Sumifs!$B$1:$M$1)</f>
        <v>0</v>
      </c>
      <c r="D164" s="67">
        <f>SUMIFS('actual (2)'!$L$2:$L$993,'actual (2)'!$C$2:$C$993,Sumifs!$A$2:$A$325,'actual (2)'!$B$2:$B$993,Sumifs!$B$1:$M$1)</f>
        <v>0</v>
      </c>
      <c r="E164" s="67">
        <f>SUMIFS('actual (2)'!$L$2:$L$993,'actual (2)'!$C$2:$C$993,Sumifs!$A$2:$A$325,'actual (2)'!$B$2:$B$993,Sumifs!$B$1:$M$1)</f>
        <v>0</v>
      </c>
      <c r="F164" s="67">
        <f>SUMIFS('actual (2)'!$L$2:$L$993,'actual (2)'!$C$2:$C$993,Sumifs!$A$2:$A$325,'actual (2)'!$B$2:$B$993,Sumifs!$B$1:$M$1)</f>
        <v>0</v>
      </c>
      <c r="G164" s="67">
        <f>SUMIFS('actual (2)'!$L$2:$L$993,'actual (2)'!$C$2:$C$993,Sumifs!$A$2:$A$325,'actual (2)'!$B$2:$B$993,Sumifs!$B$1:$M$1)</f>
        <v>0</v>
      </c>
      <c r="H164" s="67">
        <f>SUMIFS('actual (2)'!$L$2:$L$993,'actual (2)'!$C$2:$C$993,Sumifs!$A$2:$A$325,'actual (2)'!$B$2:$B$993,Sumifs!$B$1:$M$1)</f>
        <v>0</v>
      </c>
      <c r="I164" s="67">
        <f>SUMIFS('actual (2)'!$L$2:$L$993,'actual (2)'!$C$2:$C$993,Sumifs!$A$2:$A$325,'actual (2)'!$B$2:$B$993,Sumifs!$B$1:$M$1)</f>
        <v>0</v>
      </c>
      <c r="J164" s="67">
        <f>SUMIFS('actual (2)'!$L$2:$L$993,'actual (2)'!$C$2:$C$993,Sumifs!$A$2:$A$325,'actual (2)'!$B$2:$B$993,Sumifs!$B$1:$M$1)</f>
        <v>53174</v>
      </c>
      <c r="K164" s="67">
        <f>SUMIFS('actual (2)'!$L$2:$L$993,'actual (2)'!$C$2:$C$993,Sumifs!$A$2:$A$325,'actual (2)'!$B$2:$B$993,Sumifs!$B$1:$M$1)</f>
        <v>0</v>
      </c>
      <c r="L164" s="67">
        <f>SUMIFS('actual (2)'!$L$2:$L$993,'actual (2)'!$C$2:$C$993,Sumifs!$A$2:$A$325,'actual (2)'!$B$2:$B$993,Sumifs!$B$1:$M$1)</f>
        <v>0</v>
      </c>
      <c r="M164" s="67">
        <f>SUMIFS('actual (2)'!$L$2:$L$993,'actual (2)'!$C$2:$C$993,Sumifs!$A$2:$A$325,'actual (2)'!$B$2:$B$993,Sumifs!$B$1:$M$1)</f>
        <v>0</v>
      </c>
      <c r="N164" s="70">
        <f t="shared" si="2"/>
        <v>53174</v>
      </c>
    </row>
    <row r="165" spans="1:14" ht="18.5" x14ac:dyDescent="0.35">
      <c r="A165" s="69" t="s">
        <v>254</v>
      </c>
      <c r="B165" s="67">
        <f>SUMIFS('actual (2)'!$L$2:$L$993,'actual (2)'!$C$2:$C$993,Sumifs!$A$2:$A$325,'actual (2)'!$B$2:$B$993,Sumifs!$B$1:$M$1)</f>
        <v>0</v>
      </c>
      <c r="C165" s="67">
        <f>SUMIFS('actual (2)'!$L$2:$L$993,'actual (2)'!$C$2:$C$993,Sumifs!$A$2:$A$325,'actual (2)'!$B$2:$B$993,Sumifs!$B$1:$M$1)</f>
        <v>0</v>
      </c>
      <c r="D165" s="67">
        <f>SUMIFS('actual (2)'!$L$2:$L$993,'actual (2)'!$C$2:$C$993,Sumifs!$A$2:$A$325,'actual (2)'!$B$2:$B$993,Sumifs!$B$1:$M$1)</f>
        <v>0</v>
      </c>
      <c r="E165" s="67">
        <f>SUMIFS('actual (2)'!$L$2:$L$993,'actual (2)'!$C$2:$C$993,Sumifs!$A$2:$A$325,'actual (2)'!$B$2:$B$993,Sumifs!$B$1:$M$1)</f>
        <v>0</v>
      </c>
      <c r="F165" s="67">
        <f>SUMIFS('actual (2)'!$L$2:$L$993,'actual (2)'!$C$2:$C$993,Sumifs!$A$2:$A$325,'actual (2)'!$B$2:$B$993,Sumifs!$B$1:$M$1)</f>
        <v>0</v>
      </c>
      <c r="G165" s="67">
        <f>SUMIFS('actual (2)'!$L$2:$L$993,'actual (2)'!$C$2:$C$993,Sumifs!$A$2:$A$325,'actual (2)'!$B$2:$B$993,Sumifs!$B$1:$M$1)</f>
        <v>0</v>
      </c>
      <c r="H165" s="67">
        <f>SUMIFS('actual (2)'!$L$2:$L$993,'actual (2)'!$C$2:$C$993,Sumifs!$A$2:$A$325,'actual (2)'!$B$2:$B$993,Sumifs!$B$1:$M$1)</f>
        <v>0</v>
      </c>
      <c r="I165" s="67">
        <f>SUMIFS('actual (2)'!$L$2:$L$993,'actual (2)'!$C$2:$C$993,Sumifs!$A$2:$A$325,'actual (2)'!$B$2:$B$993,Sumifs!$B$1:$M$1)</f>
        <v>0</v>
      </c>
      <c r="J165" s="67">
        <f>SUMIFS('actual (2)'!$L$2:$L$993,'actual (2)'!$C$2:$C$993,Sumifs!$A$2:$A$325,'actual (2)'!$B$2:$B$993,Sumifs!$B$1:$M$1)</f>
        <v>48997</v>
      </c>
      <c r="K165" s="67">
        <f>SUMIFS('actual (2)'!$L$2:$L$993,'actual (2)'!$C$2:$C$993,Sumifs!$A$2:$A$325,'actual (2)'!$B$2:$B$993,Sumifs!$B$1:$M$1)</f>
        <v>0</v>
      </c>
      <c r="L165" s="67">
        <f>SUMIFS('actual (2)'!$L$2:$L$993,'actual (2)'!$C$2:$C$993,Sumifs!$A$2:$A$325,'actual (2)'!$B$2:$B$993,Sumifs!$B$1:$M$1)</f>
        <v>0</v>
      </c>
      <c r="M165" s="67">
        <f>SUMIFS('actual (2)'!$L$2:$L$993,'actual (2)'!$C$2:$C$993,Sumifs!$A$2:$A$325,'actual (2)'!$B$2:$B$993,Sumifs!$B$1:$M$1)</f>
        <v>0</v>
      </c>
      <c r="N165" s="70">
        <f t="shared" si="2"/>
        <v>48997</v>
      </c>
    </row>
    <row r="166" spans="1:14" ht="18.5" x14ac:dyDescent="0.35">
      <c r="A166" s="69" t="s">
        <v>255</v>
      </c>
      <c r="B166" s="67">
        <f>SUMIFS('actual (2)'!$L$2:$L$993,'actual (2)'!$C$2:$C$993,Sumifs!$A$2:$A$325,'actual (2)'!$B$2:$B$993,Sumifs!$B$1:$M$1)</f>
        <v>0</v>
      </c>
      <c r="C166" s="67">
        <f>SUMIFS('actual (2)'!$L$2:$L$993,'actual (2)'!$C$2:$C$993,Sumifs!$A$2:$A$325,'actual (2)'!$B$2:$B$993,Sumifs!$B$1:$M$1)</f>
        <v>0</v>
      </c>
      <c r="D166" s="67">
        <f>SUMIFS('actual (2)'!$L$2:$L$993,'actual (2)'!$C$2:$C$993,Sumifs!$A$2:$A$325,'actual (2)'!$B$2:$B$993,Sumifs!$B$1:$M$1)</f>
        <v>0</v>
      </c>
      <c r="E166" s="67">
        <f>SUMIFS('actual (2)'!$L$2:$L$993,'actual (2)'!$C$2:$C$993,Sumifs!$A$2:$A$325,'actual (2)'!$B$2:$B$993,Sumifs!$B$1:$M$1)</f>
        <v>0</v>
      </c>
      <c r="F166" s="67">
        <f>SUMIFS('actual (2)'!$L$2:$L$993,'actual (2)'!$C$2:$C$993,Sumifs!$A$2:$A$325,'actual (2)'!$B$2:$B$993,Sumifs!$B$1:$M$1)</f>
        <v>0</v>
      </c>
      <c r="G166" s="67">
        <f>SUMIFS('actual (2)'!$L$2:$L$993,'actual (2)'!$C$2:$C$993,Sumifs!$A$2:$A$325,'actual (2)'!$B$2:$B$993,Sumifs!$B$1:$M$1)</f>
        <v>0</v>
      </c>
      <c r="H166" s="67">
        <f>SUMIFS('actual (2)'!$L$2:$L$993,'actual (2)'!$C$2:$C$993,Sumifs!$A$2:$A$325,'actual (2)'!$B$2:$B$993,Sumifs!$B$1:$M$1)</f>
        <v>0</v>
      </c>
      <c r="I166" s="67">
        <f>SUMIFS('actual (2)'!$L$2:$L$993,'actual (2)'!$C$2:$C$993,Sumifs!$A$2:$A$325,'actual (2)'!$B$2:$B$993,Sumifs!$B$1:$M$1)</f>
        <v>0</v>
      </c>
      <c r="J166" s="67">
        <f>SUMIFS('actual (2)'!$L$2:$L$993,'actual (2)'!$C$2:$C$993,Sumifs!$A$2:$A$325,'actual (2)'!$B$2:$B$993,Sumifs!$B$1:$M$1)</f>
        <v>58789</v>
      </c>
      <c r="K166" s="67">
        <f>SUMIFS('actual (2)'!$L$2:$L$993,'actual (2)'!$C$2:$C$993,Sumifs!$A$2:$A$325,'actual (2)'!$B$2:$B$993,Sumifs!$B$1:$M$1)</f>
        <v>0</v>
      </c>
      <c r="L166" s="67">
        <f>SUMIFS('actual (2)'!$L$2:$L$993,'actual (2)'!$C$2:$C$993,Sumifs!$A$2:$A$325,'actual (2)'!$B$2:$B$993,Sumifs!$B$1:$M$1)</f>
        <v>0</v>
      </c>
      <c r="M166" s="67">
        <f>SUMIFS('actual (2)'!$L$2:$L$993,'actual (2)'!$C$2:$C$993,Sumifs!$A$2:$A$325,'actual (2)'!$B$2:$B$993,Sumifs!$B$1:$M$1)</f>
        <v>0</v>
      </c>
      <c r="N166" s="70">
        <f t="shared" si="2"/>
        <v>58789</v>
      </c>
    </row>
    <row r="167" spans="1:14" ht="18.5" x14ac:dyDescent="0.35">
      <c r="A167" s="69" t="s">
        <v>256</v>
      </c>
      <c r="B167" s="67">
        <f>SUMIFS('actual (2)'!$L$2:$L$993,'actual (2)'!$C$2:$C$993,Sumifs!$A$2:$A$325,'actual (2)'!$B$2:$B$993,Sumifs!$B$1:$M$1)</f>
        <v>0</v>
      </c>
      <c r="C167" s="67">
        <f>SUMIFS('actual (2)'!$L$2:$L$993,'actual (2)'!$C$2:$C$993,Sumifs!$A$2:$A$325,'actual (2)'!$B$2:$B$993,Sumifs!$B$1:$M$1)</f>
        <v>0</v>
      </c>
      <c r="D167" s="67">
        <f>SUMIFS('actual (2)'!$L$2:$L$993,'actual (2)'!$C$2:$C$993,Sumifs!$A$2:$A$325,'actual (2)'!$B$2:$B$993,Sumifs!$B$1:$M$1)</f>
        <v>0</v>
      </c>
      <c r="E167" s="67">
        <f>SUMIFS('actual (2)'!$L$2:$L$993,'actual (2)'!$C$2:$C$993,Sumifs!$A$2:$A$325,'actual (2)'!$B$2:$B$993,Sumifs!$B$1:$M$1)</f>
        <v>0</v>
      </c>
      <c r="F167" s="67">
        <f>SUMIFS('actual (2)'!$L$2:$L$993,'actual (2)'!$C$2:$C$993,Sumifs!$A$2:$A$325,'actual (2)'!$B$2:$B$993,Sumifs!$B$1:$M$1)</f>
        <v>0</v>
      </c>
      <c r="G167" s="67">
        <f>SUMIFS('actual (2)'!$L$2:$L$993,'actual (2)'!$C$2:$C$993,Sumifs!$A$2:$A$325,'actual (2)'!$B$2:$B$993,Sumifs!$B$1:$M$1)</f>
        <v>0</v>
      </c>
      <c r="H167" s="67">
        <f>SUMIFS('actual (2)'!$L$2:$L$993,'actual (2)'!$C$2:$C$993,Sumifs!$A$2:$A$325,'actual (2)'!$B$2:$B$993,Sumifs!$B$1:$M$1)</f>
        <v>0</v>
      </c>
      <c r="I167" s="67">
        <f>SUMIFS('actual (2)'!$L$2:$L$993,'actual (2)'!$C$2:$C$993,Sumifs!$A$2:$A$325,'actual (2)'!$B$2:$B$993,Sumifs!$B$1:$M$1)</f>
        <v>0</v>
      </c>
      <c r="J167" s="67">
        <f>SUMIFS('actual (2)'!$L$2:$L$993,'actual (2)'!$C$2:$C$993,Sumifs!$A$2:$A$325,'actual (2)'!$B$2:$B$993,Sumifs!$B$1:$M$1)</f>
        <v>55735</v>
      </c>
      <c r="K167" s="67">
        <f>SUMIFS('actual (2)'!$L$2:$L$993,'actual (2)'!$C$2:$C$993,Sumifs!$A$2:$A$325,'actual (2)'!$B$2:$B$993,Sumifs!$B$1:$M$1)</f>
        <v>0</v>
      </c>
      <c r="L167" s="67">
        <f>SUMIFS('actual (2)'!$L$2:$L$993,'actual (2)'!$C$2:$C$993,Sumifs!$A$2:$A$325,'actual (2)'!$B$2:$B$993,Sumifs!$B$1:$M$1)</f>
        <v>0</v>
      </c>
      <c r="M167" s="67">
        <f>SUMIFS('actual (2)'!$L$2:$L$993,'actual (2)'!$C$2:$C$993,Sumifs!$A$2:$A$325,'actual (2)'!$B$2:$B$993,Sumifs!$B$1:$M$1)</f>
        <v>0</v>
      </c>
      <c r="N167" s="70">
        <f t="shared" si="2"/>
        <v>55735</v>
      </c>
    </row>
    <row r="168" spans="1:14" ht="18.5" x14ac:dyDescent="0.35">
      <c r="A168" s="69" t="s">
        <v>257</v>
      </c>
      <c r="B168" s="67">
        <f>SUMIFS('actual (2)'!$L$2:$L$993,'actual (2)'!$C$2:$C$993,Sumifs!$A$2:$A$325,'actual (2)'!$B$2:$B$993,Sumifs!$B$1:$M$1)</f>
        <v>0</v>
      </c>
      <c r="C168" s="67">
        <f>SUMIFS('actual (2)'!$L$2:$L$993,'actual (2)'!$C$2:$C$993,Sumifs!$A$2:$A$325,'actual (2)'!$B$2:$B$993,Sumifs!$B$1:$M$1)</f>
        <v>0</v>
      </c>
      <c r="D168" s="67">
        <f>SUMIFS('actual (2)'!$L$2:$L$993,'actual (2)'!$C$2:$C$993,Sumifs!$A$2:$A$325,'actual (2)'!$B$2:$B$993,Sumifs!$B$1:$M$1)</f>
        <v>0</v>
      </c>
      <c r="E168" s="67">
        <f>SUMIFS('actual (2)'!$L$2:$L$993,'actual (2)'!$C$2:$C$993,Sumifs!$A$2:$A$325,'actual (2)'!$B$2:$B$993,Sumifs!$B$1:$M$1)</f>
        <v>0</v>
      </c>
      <c r="F168" s="67">
        <f>SUMIFS('actual (2)'!$L$2:$L$993,'actual (2)'!$C$2:$C$993,Sumifs!$A$2:$A$325,'actual (2)'!$B$2:$B$993,Sumifs!$B$1:$M$1)</f>
        <v>0</v>
      </c>
      <c r="G168" s="67">
        <f>SUMIFS('actual (2)'!$L$2:$L$993,'actual (2)'!$C$2:$C$993,Sumifs!$A$2:$A$325,'actual (2)'!$B$2:$B$993,Sumifs!$B$1:$M$1)</f>
        <v>0</v>
      </c>
      <c r="H168" s="67">
        <f>SUMIFS('actual (2)'!$L$2:$L$993,'actual (2)'!$C$2:$C$993,Sumifs!$A$2:$A$325,'actual (2)'!$B$2:$B$993,Sumifs!$B$1:$M$1)</f>
        <v>0</v>
      </c>
      <c r="I168" s="67">
        <f>SUMIFS('actual (2)'!$L$2:$L$993,'actual (2)'!$C$2:$C$993,Sumifs!$A$2:$A$325,'actual (2)'!$B$2:$B$993,Sumifs!$B$1:$M$1)</f>
        <v>0</v>
      </c>
      <c r="J168" s="67">
        <f>SUMIFS('actual (2)'!$L$2:$L$993,'actual (2)'!$C$2:$C$993,Sumifs!$A$2:$A$325,'actual (2)'!$B$2:$B$993,Sumifs!$B$1:$M$1)</f>
        <v>58044</v>
      </c>
      <c r="K168" s="67">
        <f>SUMIFS('actual (2)'!$L$2:$L$993,'actual (2)'!$C$2:$C$993,Sumifs!$A$2:$A$325,'actual (2)'!$B$2:$B$993,Sumifs!$B$1:$M$1)</f>
        <v>0</v>
      </c>
      <c r="L168" s="67">
        <f>SUMIFS('actual (2)'!$L$2:$L$993,'actual (2)'!$C$2:$C$993,Sumifs!$A$2:$A$325,'actual (2)'!$B$2:$B$993,Sumifs!$B$1:$M$1)</f>
        <v>0</v>
      </c>
      <c r="M168" s="67">
        <f>SUMIFS('actual (2)'!$L$2:$L$993,'actual (2)'!$C$2:$C$993,Sumifs!$A$2:$A$325,'actual (2)'!$B$2:$B$993,Sumifs!$B$1:$M$1)</f>
        <v>0</v>
      </c>
      <c r="N168" s="70">
        <f t="shared" si="2"/>
        <v>58044</v>
      </c>
    </row>
    <row r="169" spans="1:14" ht="18.5" x14ac:dyDescent="0.35">
      <c r="A169" s="69" t="s">
        <v>258</v>
      </c>
      <c r="B169" s="67">
        <f>SUMIFS('actual (2)'!$L$2:$L$993,'actual (2)'!$C$2:$C$993,Sumifs!$A$2:$A$325,'actual (2)'!$B$2:$B$993,Sumifs!$B$1:$M$1)</f>
        <v>0</v>
      </c>
      <c r="C169" s="67">
        <f>SUMIFS('actual (2)'!$L$2:$L$993,'actual (2)'!$C$2:$C$993,Sumifs!$A$2:$A$325,'actual (2)'!$B$2:$B$993,Sumifs!$B$1:$M$1)</f>
        <v>0</v>
      </c>
      <c r="D169" s="67">
        <f>SUMIFS('actual (2)'!$L$2:$L$993,'actual (2)'!$C$2:$C$993,Sumifs!$A$2:$A$325,'actual (2)'!$B$2:$B$993,Sumifs!$B$1:$M$1)</f>
        <v>0</v>
      </c>
      <c r="E169" s="67">
        <f>SUMIFS('actual (2)'!$L$2:$L$993,'actual (2)'!$C$2:$C$993,Sumifs!$A$2:$A$325,'actual (2)'!$B$2:$B$993,Sumifs!$B$1:$M$1)</f>
        <v>0</v>
      </c>
      <c r="F169" s="67">
        <f>SUMIFS('actual (2)'!$L$2:$L$993,'actual (2)'!$C$2:$C$993,Sumifs!$A$2:$A$325,'actual (2)'!$B$2:$B$993,Sumifs!$B$1:$M$1)</f>
        <v>0</v>
      </c>
      <c r="G169" s="67">
        <f>SUMIFS('actual (2)'!$L$2:$L$993,'actual (2)'!$C$2:$C$993,Sumifs!$A$2:$A$325,'actual (2)'!$B$2:$B$993,Sumifs!$B$1:$M$1)</f>
        <v>0</v>
      </c>
      <c r="H169" s="67">
        <f>SUMIFS('actual (2)'!$L$2:$L$993,'actual (2)'!$C$2:$C$993,Sumifs!$A$2:$A$325,'actual (2)'!$B$2:$B$993,Sumifs!$B$1:$M$1)</f>
        <v>0</v>
      </c>
      <c r="I169" s="67">
        <f>SUMIFS('actual (2)'!$L$2:$L$993,'actual (2)'!$C$2:$C$993,Sumifs!$A$2:$A$325,'actual (2)'!$B$2:$B$993,Sumifs!$B$1:$M$1)</f>
        <v>0</v>
      </c>
      <c r="J169" s="67">
        <f>SUMIFS('actual (2)'!$L$2:$L$993,'actual (2)'!$C$2:$C$993,Sumifs!$A$2:$A$325,'actual (2)'!$B$2:$B$993,Sumifs!$B$1:$M$1)</f>
        <v>52472</v>
      </c>
      <c r="K169" s="67">
        <f>SUMIFS('actual (2)'!$L$2:$L$993,'actual (2)'!$C$2:$C$993,Sumifs!$A$2:$A$325,'actual (2)'!$B$2:$B$993,Sumifs!$B$1:$M$1)</f>
        <v>0</v>
      </c>
      <c r="L169" s="67">
        <f>SUMIFS('actual (2)'!$L$2:$L$993,'actual (2)'!$C$2:$C$993,Sumifs!$A$2:$A$325,'actual (2)'!$B$2:$B$993,Sumifs!$B$1:$M$1)</f>
        <v>0</v>
      </c>
      <c r="M169" s="67">
        <f>SUMIFS('actual (2)'!$L$2:$L$993,'actual (2)'!$C$2:$C$993,Sumifs!$A$2:$A$325,'actual (2)'!$B$2:$B$993,Sumifs!$B$1:$M$1)</f>
        <v>0</v>
      </c>
      <c r="N169" s="70">
        <f t="shared" si="2"/>
        <v>52472</v>
      </c>
    </row>
    <row r="170" spans="1:14" ht="18.5" x14ac:dyDescent="0.35">
      <c r="A170" s="69" t="s">
        <v>259</v>
      </c>
      <c r="B170" s="67">
        <f>SUMIFS('actual (2)'!$L$2:$L$993,'actual (2)'!$C$2:$C$993,Sumifs!$A$2:$A$325,'actual (2)'!$B$2:$B$993,Sumifs!$B$1:$M$1)</f>
        <v>0</v>
      </c>
      <c r="C170" s="67">
        <f>SUMIFS('actual (2)'!$L$2:$L$993,'actual (2)'!$C$2:$C$993,Sumifs!$A$2:$A$325,'actual (2)'!$B$2:$B$993,Sumifs!$B$1:$M$1)</f>
        <v>0</v>
      </c>
      <c r="D170" s="67">
        <f>SUMIFS('actual (2)'!$L$2:$L$993,'actual (2)'!$C$2:$C$993,Sumifs!$A$2:$A$325,'actual (2)'!$B$2:$B$993,Sumifs!$B$1:$M$1)</f>
        <v>0</v>
      </c>
      <c r="E170" s="67">
        <f>SUMIFS('actual (2)'!$L$2:$L$993,'actual (2)'!$C$2:$C$993,Sumifs!$A$2:$A$325,'actual (2)'!$B$2:$B$993,Sumifs!$B$1:$M$1)</f>
        <v>0</v>
      </c>
      <c r="F170" s="67">
        <f>SUMIFS('actual (2)'!$L$2:$L$993,'actual (2)'!$C$2:$C$993,Sumifs!$A$2:$A$325,'actual (2)'!$B$2:$B$993,Sumifs!$B$1:$M$1)</f>
        <v>0</v>
      </c>
      <c r="G170" s="67">
        <f>SUMIFS('actual (2)'!$L$2:$L$993,'actual (2)'!$C$2:$C$993,Sumifs!$A$2:$A$325,'actual (2)'!$B$2:$B$993,Sumifs!$B$1:$M$1)</f>
        <v>0</v>
      </c>
      <c r="H170" s="67">
        <f>SUMIFS('actual (2)'!$L$2:$L$993,'actual (2)'!$C$2:$C$993,Sumifs!$A$2:$A$325,'actual (2)'!$B$2:$B$993,Sumifs!$B$1:$M$1)</f>
        <v>0</v>
      </c>
      <c r="I170" s="67">
        <f>SUMIFS('actual (2)'!$L$2:$L$993,'actual (2)'!$C$2:$C$993,Sumifs!$A$2:$A$325,'actual (2)'!$B$2:$B$993,Sumifs!$B$1:$M$1)</f>
        <v>0</v>
      </c>
      <c r="J170" s="67">
        <f>SUMIFS('actual (2)'!$L$2:$L$993,'actual (2)'!$C$2:$C$993,Sumifs!$A$2:$A$325,'actual (2)'!$B$2:$B$993,Sumifs!$B$1:$M$1)</f>
        <v>57078</v>
      </c>
      <c r="K170" s="67">
        <f>SUMIFS('actual (2)'!$L$2:$L$993,'actual (2)'!$C$2:$C$993,Sumifs!$A$2:$A$325,'actual (2)'!$B$2:$B$993,Sumifs!$B$1:$M$1)</f>
        <v>0</v>
      </c>
      <c r="L170" s="67">
        <f>SUMIFS('actual (2)'!$L$2:$L$993,'actual (2)'!$C$2:$C$993,Sumifs!$A$2:$A$325,'actual (2)'!$B$2:$B$993,Sumifs!$B$1:$M$1)</f>
        <v>0</v>
      </c>
      <c r="M170" s="67">
        <f>SUMIFS('actual (2)'!$L$2:$L$993,'actual (2)'!$C$2:$C$993,Sumifs!$A$2:$A$325,'actual (2)'!$B$2:$B$993,Sumifs!$B$1:$M$1)</f>
        <v>0</v>
      </c>
      <c r="N170" s="70">
        <f t="shared" si="2"/>
        <v>57078</v>
      </c>
    </row>
    <row r="171" spans="1:14" ht="18.5" x14ac:dyDescent="0.35">
      <c r="A171" s="69" t="s">
        <v>260</v>
      </c>
      <c r="B171" s="67">
        <f>SUMIFS('actual (2)'!$L$2:$L$993,'actual (2)'!$C$2:$C$993,Sumifs!$A$2:$A$325,'actual (2)'!$B$2:$B$993,Sumifs!$B$1:$M$1)</f>
        <v>0</v>
      </c>
      <c r="C171" s="67">
        <f>SUMIFS('actual (2)'!$L$2:$L$993,'actual (2)'!$C$2:$C$993,Sumifs!$A$2:$A$325,'actual (2)'!$B$2:$B$993,Sumifs!$B$1:$M$1)</f>
        <v>0</v>
      </c>
      <c r="D171" s="67">
        <f>SUMIFS('actual (2)'!$L$2:$L$993,'actual (2)'!$C$2:$C$993,Sumifs!$A$2:$A$325,'actual (2)'!$B$2:$B$993,Sumifs!$B$1:$M$1)</f>
        <v>0</v>
      </c>
      <c r="E171" s="67">
        <f>SUMIFS('actual (2)'!$L$2:$L$993,'actual (2)'!$C$2:$C$993,Sumifs!$A$2:$A$325,'actual (2)'!$B$2:$B$993,Sumifs!$B$1:$M$1)</f>
        <v>0</v>
      </c>
      <c r="F171" s="67">
        <f>SUMIFS('actual (2)'!$L$2:$L$993,'actual (2)'!$C$2:$C$993,Sumifs!$A$2:$A$325,'actual (2)'!$B$2:$B$993,Sumifs!$B$1:$M$1)</f>
        <v>0</v>
      </c>
      <c r="G171" s="67">
        <f>SUMIFS('actual (2)'!$L$2:$L$993,'actual (2)'!$C$2:$C$993,Sumifs!$A$2:$A$325,'actual (2)'!$B$2:$B$993,Sumifs!$B$1:$M$1)</f>
        <v>0</v>
      </c>
      <c r="H171" s="67">
        <f>SUMIFS('actual (2)'!$L$2:$L$993,'actual (2)'!$C$2:$C$993,Sumifs!$A$2:$A$325,'actual (2)'!$B$2:$B$993,Sumifs!$B$1:$M$1)</f>
        <v>0</v>
      </c>
      <c r="I171" s="67">
        <f>SUMIFS('actual (2)'!$L$2:$L$993,'actual (2)'!$C$2:$C$993,Sumifs!$A$2:$A$325,'actual (2)'!$B$2:$B$993,Sumifs!$B$1:$M$1)</f>
        <v>0</v>
      </c>
      <c r="J171" s="67">
        <f>SUMIFS('actual (2)'!$L$2:$L$993,'actual (2)'!$C$2:$C$993,Sumifs!$A$2:$A$325,'actual (2)'!$B$2:$B$993,Sumifs!$B$1:$M$1)</f>
        <v>55949</v>
      </c>
      <c r="K171" s="67">
        <f>SUMIFS('actual (2)'!$L$2:$L$993,'actual (2)'!$C$2:$C$993,Sumifs!$A$2:$A$325,'actual (2)'!$B$2:$B$993,Sumifs!$B$1:$M$1)</f>
        <v>0</v>
      </c>
      <c r="L171" s="67">
        <f>SUMIFS('actual (2)'!$L$2:$L$993,'actual (2)'!$C$2:$C$993,Sumifs!$A$2:$A$325,'actual (2)'!$B$2:$B$993,Sumifs!$B$1:$M$1)</f>
        <v>0</v>
      </c>
      <c r="M171" s="67">
        <f>SUMIFS('actual (2)'!$L$2:$L$993,'actual (2)'!$C$2:$C$993,Sumifs!$A$2:$A$325,'actual (2)'!$B$2:$B$993,Sumifs!$B$1:$M$1)</f>
        <v>0</v>
      </c>
      <c r="N171" s="70">
        <f t="shared" si="2"/>
        <v>55949</v>
      </c>
    </row>
    <row r="172" spans="1:14" ht="18.5" x14ac:dyDescent="0.35">
      <c r="A172" s="69" t="s">
        <v>261</v>
      </c>
      <c r="B172" s="67">
        <f>SUMIFS('actual (2)'!$L$2:$L$993,'actual (2)'!$C$2:$C$993,Sumifs!$A$2:$A$325,'actual (2)'!$B$2:$B$993,Sumifs!$B$1:$M$1)</f>
        <v>0</v>
      </c>
      <c r="C172" s="67">
        <f>SUMIFS('actual (2)'!$L$2:$L$993,'actual (2)'!$C$2:$C$993,Sumifs!$A$2:$A$325,'actual (2)'!$B$2:$B$993,Sumifs!$B$1:$M$1)</f>
        <v>0</v>
      </c>
      <c r="D172" s="67">
        <f>SUMIFS('actual (2)'!$L$2:$L$993,'actual (2)'!$C$2:$C$993,Sumifs!$A$2:$A$325,'actual (2)'!$B$2:$B$993,Sumifs!$B$1:$M$1)</f>
        <v>0</v>
      </c>
      <c r="E172" s="67">
        <f>SUMIFS('actual (2)'!$L$2:$L$993,'actual (2)'!$C$2:$C$993,Sumifs!$A$2:$A$325,'actual (2)'!$B$2:$B$993,Sumifs!$B$1:$M$1)</f>
        <v>0</v>
      </c>
      <c r="F172" s="67">
        <f>SUMIFS('actual (2)'!$L$2:$L$993,'actual (2)'!$C$2:$C$993,Sumifs!$A$2:$A$325,'actual (2)'!$B$2:$B$993,Sumifs!$B$1:$M$1)</f>
        <v>0</v>
      </c>
      <c r="G172" s="67">
        <f>SUMIFS('actual (2)'!$L$2:$L$993,'actual (2)'!$C$2:$C$993,Sumifs!$A$2:$A$325,'actual (2)'!$B$2:$B$993,Sumifs!$B$1:$M$1)</f>
        <v>0</v>
      </c>
      <c r="H172" s="67">
        <f>SUMIFS('actual (2)'!$L$2:$L$993,'actual (2)'!$C$2:$C$993,Sumifs!$A$2:$A$325,'actual (2)'!$B$2:$B$993,Sumifs!$B$1:$M$1)</f>
        <v>0</v>
      </c>
      <c r="I172" s="67">
        <f>SUMIFS('actual (2)'!$L$2:$L$993,'actual (2)'!$C$2:$C$993,Sumifs!$A$2:$A$325,'actual (2)'!$B$2:$B$993,Sumifs!$B$1:$M$1)</f>
        <v>0</v>
      </c>
      <c r="J172" s="67">
        <f>SUMIFS('actual (2)'!$L$2:$L$993,'actual (2)'!$C$2:$C$993,Sumifs!$A$2:$A$325,'actual (2)'!$B$2:$B$993,Sumifs!$B$1:$M$1)</f>
        <v>217254</v>
      </c>
      <c r="K172" s="67">
        <f>SUMIFS('actual (2)'!$L$2:$L$993,'actual (2)'!$C$2:$C$993,Sumifs!$A$2:$A$325,'actual (2)'!$B$2:$B$993,Sumifs!$B$1:$M$1)</f>
        <v>0</v>
      </c>
      <c r="L172" s="67">
        <f>SUMIFS('actual (2)'!$L$2:$L$993,'actual (2)'!$C$2:$C$993,Sumifs!$A$2:$A$325,'actual (2)'!$B$2:$B$993,Sumifs!$B$1:$M$1)</f>
        <v>0</v>
      </c>
      <c r="M172" s="67">
        <f>SUMIFS('actual (2)'!$L$2:$L$993,'actual (2)'!$C$2:$C$993,Sumifs!$A$2:$A$325,'actual (2)'!$B$2:$B$993,Sumifs!$B$1:$M$1)</f>
        <v>0</v>
      </c>
      <c r="N172" s="70">
        <f t="shared" si="2"/>
        <v>217254</v>
      </c>
    </row>
    <row r="173" spans="1:14" ht="18.5" x14ac:dyDescent="0.35">
      <c r="A173" s="69" t="s">
        <v>262</v>
      </c>
      <c r="B173" s="67">
        <f>SUMIFS('actual (2)'!$L$2:$L$993,'actual (2)'!$C$2:$C$993,Sumifs!$A$2:$A$325,'actual (2)'!$B$2:$B$993,Sumifs!$B$1:$M$1)</f>
        <v>0</v>
      </c>
      <c r="C173" s="67">
        <f>SUMIFS('actual (2)'!$L$2:$L$993,'actual (2)'!$C$2:$C$993,Sumifs!$A$2:$A$325,'actual (2)'!$B$2:$B$993,Sumifs!$B$1:$M$1)</f>
        <v>0</v>
      </c>
      <c r="D173" s="67">
        <f>SUMIFS('actual (2)'!$L$2:$L$993,'actual (2)'!$C$2:$C$993,Sumifs!$A$2:$A$325,'actual (2)'!$B$2:$B$993,Sumifs!$B$1:$M$1)</f>
        <v>0</v>
      </c>
      <c r="E173" s="67">
        <f>SUMIFS('actual (2)'!$L$2:$L$993,'actual (2)'!$C$2:$C$993,Sumifs!$A$2:$A$325,'actual (2)'!$B$2:$B$993,Sumifs!$B$1:$M$1)</f>
        <v>0</v>
      </c>
      <c r="F173" s="67">
        <f>SUMIFS('actual (2)'!$L$2:$L$993,'actual (2)'!$C$2:$C$993,Sumifs!$A$2:$A$325,'actual (2)'!$B$2:$B$993,Sumifs!$B$1:$M$1)</f>
        <v>0</v>
      </c>
      <c r="G173" s="67">
        <f>SUMIFS('actual (2)'!$L$2:$L$993,'actual (2)'!$C$2:$C$993,Sumifs!$A$2:$A$325,'actual (2)'!$B$2:$B$993,Sumifs!$B$1:$M$1)</f>
        <v>0</v>
      </c>
      <c r="H173" s="67">
        <f>SUMIFS('actual (2)'!$L$2:$L$993,'actual (2)'!$C$2:$C$993,Sumifs!$A$2:$A$325,'actual (2)'!$B$2:$B$993,Sumifs!$B$1:$M$1)</f>
        <v>0</v>
      </c>
      <c r="I173" s="67">
        <f>SUMIFS('actual (2)'!$L$2:$L$993,'actual (2)'!$C$2:$C$993,Sumifs!$A$2:$A$325,'actual (2)'!$B$2:$B$993,Sumifs!$B$1:$M$1)</f>
        <v>0</v>
      </c>
      <c r="J173" s="67">
        <f>SUMIFS('actual (2)'!$L$2:$L$993,'actual (2)'!$C$2:$C$993,Sumifs!$A$2:$A$325,'actual (2)'!$B$2:$B$993,Sumifs!$B$1:$M$1)</f>
        <v>233529</v>
      </c>
      <c r="K173" s="67">
        <f>SUMIFS('actual (2)'!$L$2:$L$993,'actual (2)'!$C$2:$C$993,Sumifs!$A$2:$A$325,'actual (2)'!$B$2:$B$993,Sumifs!$B$1:$M$1)</f>
        <v>0</v>
      </c>
      <c r="L173" s="67">
        <f>SUMIFS('actual (2)'!$L$2:$L$993,'actual (2)'!$C$2:$C$993,Sumifs!$A$2:$A$325,'actual (2)'!$B$2:$B$993,Sumifs!$B$1:$M$1)</f>
        <v>0</v>
      </c>
      <c r="M173" s="67">
        <f>SUMIFS('actual (2)'!$L$2:$L$993,'actual (2)'!$C$2:$C$993,Sumifs!$A$2:$A$325,'actual (2)'!$B$2:$B$993,Sumifs!$B$1:$M$1)</f>
        <v>0</v>
      </c>
      <c r="N173" s="70">
        <f t="shared" si="2"/>
        <v>233529</v>
      </c>
    </row>
    <row r="174" spans="1:14" ht="18.5" x14ac:dyDescent="0.35">
      <c r="A174" s="69" t="s">
        <v>263</v>
      </c>
      <c r="B174" s="67">
        <f>SUMIFS('actual (2)'!$L$2:$L$993,'actual (2)'!$C$2:$C$993,Sumifs!$A$2:$A$325,'actual (2)'!$B$2:$B$993,Sumifs!$B$1:$M$1)</f>
        <v>0</v>
      </c>
      <c r="C174" s="67">
        <f>SUMIFS('actual (2)'!$L$2:$L$993,'actual (2)'!$C$2:$C$993,Sumifs!$A$2:$A$325,'actual (2)'!$B$2:$B$993,Sumifs!$B$1:$M$1)</f>
        <v>0</v>
      </c>
      <c r="D174" s="67">
        <f>SUMIFS('actual (2)'!$L$2:$L$993,'actual (2)'!$C$2:$C$993,Sumifs!$A$2:$A$325,'actual (2)'!$B$2:$B$993,Sumifs!$B$1:$M$1)</f>
        <v>0</v>
      </c>
      <c r="E174" s="67">
        <f>SUMIFS('actual (2)'!$L$2:$L$993,'actual (2)'!$C$2:$C$993,Sumifs!$A$2:$A$325,'actual (2)'!$B$2:$B$993,Sumifs!$B$1:$M$1)</f>
        <v>0</v>
      </c>
      <c r="F174" s="67">
        <f>SUMIFS('actual (2)'!$L$2:$L$993,'actual (2)'!$C$2:$C$993,Sumifs!$A$2:$A$325,'actual (2)'!$B$2:$B$993,Sumifs!$B$1:$M$1)</f>
        <v>0</v>
      </c>
      <c r="G174" s="67">
        <f>SUMIFS('actual (2)'!$L$2:$L$993,'actual (2)'!$C$2:$C$993,Sumifs!$A$2:$A$325,'actual (2)'!$B$2:$B$993,Sumifs!$B$1:$M$1)</f>
        <v>0</v>
      </c>
      <c r="H174" s="67">
        <f>SUMIFS('actual (2)'!$L$2:$L$993,'actual (2)'!$C$2:$C$993,Sumifs!$A$2:$A$325,'actual (2)'!$B$2:$B$993,Sumifs!$B$1:$M$1)</f>
        <v>0</v>
      </c>
      <c r="I174" s="67">
        <f>SUMIFS('actual (2)'!$L$2:$L$993,'actual (2)'!$C$2:$C$993,Sumifs!$A$2:$A$325,'actual (2)'!$B$2:$B$993,Sumifs!$B$1:$M$1)</f>
        <v>0</v>
      </c>
      <c r="J174" s="67">
        <f>SUMIFS('actual (2)'!$L$2:$L$993,'actual (2)'!$C$2:$C$993,Sumifs!$A$2:$A$325,'actual (2)'!$B$2:$B$993,Sumifs!$B$1:$M$1)</f>
        <v>219069</v>
      </c>
      <c r="K174" s="67">
        <f>SUMIFS('actual (2)'!$L$2:$L$993,'actual (2)'!$C$2:$C$993,Sumifs!$A$2:$A$325,'actual (2)'!$B$2:$B$993,Sumifs!$B$1:$M$1)</f>
        <v>0</v>
      </c>
      <c r="L174" s="67">
        <f>SUMIFS('actual (2)'!$L$2:$L$993,'actual (2)'!$C$2:$C$993,Sumifs!$A$2:$A$325,'actual (2)'!$B$2:$B$993,Sumifs!$B$1:$M$1)</f>
        <v>0</v>
      </c>
      <c r="M174" s="67">
        <f>SUMIFS('actual (2)'!$L$2:$L$993,'actual (2)'!$C$2:$C$993,Sumifs!$A$2:$A$325,'actual (2)'!$B$2:$B$993,Sumifs!$B$1:$M$1)</f>
        <v>0</v>
      </c>
      <c r="N174" s="70">
        <f t="shared" si="2"/>
        <v>219069</v>
      </c>
    </row>
    <row r="175" spans="1:14" ht="18.5" x14ac:dyDescent="0.35">
      <c r="A175" s="69" t="s">
        <v>264</v>
      </c>
      <c r="B175" s="67">
        <f>SUMIFS('actual (2)'!$L$2:$L$993,'actual (2)'!$C$2:$C$993,Sumifs!$A$2:$A$325,'actual (2)'!$B$2:$B$993,Sumifs!$B$1:$M$1)</f>
        <v>0</v>
      </c>
      <c r="C175" s="67">
        <f>SUMIFS('actual (2)'!$L$2:$L$993,'actual (2)'!$C$2:$C$993,Sumifs!$A$2:$A$325,'actual (2)'!$B$2:$B$993,Sumifs!$B$1:$M$1)</f>
        <v>0</v>
      </c>
      <c r="D175" s="67">
        <f>SUMIFS('actual (2)'!$L$2:$L$993,'actual (2)'!$C$2:$C$993,Sumifs!$A$2:$A$325,'actual (2)'!$B$2:$B$993,Sumifs!$B$1:$M$1)</f>
        <v>0</v>
      </c>
      <c r="E175" s="67">
        <f>SUMIFS('actual (2)'!$L$2:$L$993,'actual (2)'!$C$2:$C$993,Sumifs!$A$2:$A$325,'actual (2)'!$B$2:$B$993,Sumifs!$B$1:$M$1)</f>
        <v>0</v>
      </c>
      <c r="F175" s="67">
        <f>SUMIFS('actual (2)'!$L$2:$L$993,'actual (2)'!$C$2:$C$993,Sumifs!$A$2:$A$325,'actual (2)'!$B$2:$B$993,Sumifs!$B$1:$M$1)</f>
        <v>0</v>
      </c>
      <c r="G175" s="67">
        <f>SUMIFS('actual (2)'!$L$2:$L$993,'actual (2)'!$C$2:$C$993,Sumifs!$A$2:$A$325,'actual (2)'!$B$2:$B$993,Sumifs!$B$1:$M$1)</f>
        <v>0</v>
      </c>
      <c r="H175" s="67">
        <f>SUMIFS('actual (2)'!$L$2:$L$993,'actual (2)'!$C$2:$C$993,Sumifs!$A$2:$A$325,'actual (2)'!$B$2:$B$993,Sumifs!$B$1:$M$1)</f>
        <v>0</v>
      </c>
      <c r="I175" s="67">
        <f>SUMIFS('actual (2)'!$L$2:$L$993,'actual (2)'!$C$2:$C$993,Sumifs!$A$2:$A$325,'actual (2)'!$B$2:$B$993,Sumifs!$B$1:$M$1)</f>
        <v>0</v>
      </c>
      <c r="J175" s="67">
        <f>SUMIFS('actual (2)'!$L$2:$L$993,'actual (2)'!$C$2:$C$993,Sumifs!$A$2:$A$325,'actual (2)'!$B$2:$B$993,Sumifs!$B$1:$M$1)</f>
        <v>265733</v>
      </c>
      <c r="K175" s="67">
        <f>SUMIFS('actual (2)'!$L$2:$L$993,'actual (2)'!$C$2:$C$993,Sumifs!$A$2:$A$325,'actual (2)'!$B$2:$B$993,Sumifs!$B$1:$M$1)</f>
        <v>0</v>
      </c>
      <c r="L175" s="67">
        <f>SUMIFS('actual (2)'!$L$2:$L$993,'actual (2)'!$C$2:$C$993,Sumifs!$A$2:$A$325,'actual (2)'!$B$2:$B$993,Sumifs!$B$1:$M$1)</f>
        <v>0</v>
      </c>
      <c r="M175" s="67">
        <f>SUMIFS('actual (2)'!$L$2:$L$993,'actual (2)'!$C$2:$C$993,Sumifs!$A$2:$A$325,'actual (2)'!$B$2:$B$993,Sumifs!$B$1:$M$1)</f>
        <v>0</v>
      </c>
      <c r="N175" s="70">
        <f t="shared" si="2"/>
        <v>265733</v>
      </c>
    </row>
    <row r="176" spans="1:14" ht="18.5" x14ac:dyDescent="0.35">
      <c r="A176" s="69" t="s">
        <v>265</v>
      </c>
      <c r="B176" s="67">
        <f>SUMIFS('actual (2)'!$L$2:$L$993,'actual (2)'!$C$2:$C$993,Sumifs!$A$2:$A$325,'actual (2)'!$B$2:$B$993,Sumifs!$B$1:$M$1)</f>
        <v>0</v>
      </c>
      <c r="C176" s="67">
        <f>SUMIFS('actual (2)'!$L$2:$L$993,'actual (2)'!$C$2:$C$993,Sumifs!$A$2:$A$325,'actual (2)'!$B$2:$B$993,Sumifs!$B$1:$M$1)</f>
        <v>0</v>
      </c>
      <c r="D176" s="67">
        <f>SUMIFS('actual (2)'!$L$2:$L$993,'actual (2)'!$C$2:$C$993,Sumifs!$A$2:$A$325,'actual (2)'!$B$2:$B$993,Sumifs!$B$1:$M$1)</f>
        <v>0</v>
      </c>
      <c r="E176" s="67">
        <f>SUMIFS('actual (2)'!$L$2:$L$993,'actual (2)'!$C$2:$C$993,Sumifs!$A$2:$A$325,'actual (2)'!$B$2:$B$993,Sumifs!$B$1:$M$1)</f>
        <v>0</v>
      </c>
      <c r="F176" s="67">
        <f>SUMIFS('actual (2)'!$L$2:$L$993,'actual (2)'!$C$2:$C$993,Sumifs!$A$2:$A$325,'actual (2)'!$B$2:$B$993,Sumifs!$B$1:$M$1)</f>
        <v>0</v>
      </c>
      <c r="G176" s="67">
        <f>SUMIFS('actual (2)'!$L$2:$L$993,'actual (2)'!$C$2:$C$993,Sumifs!$A$2:$A$325,'actual (2)'!$B$2:$B$993,Sumifs!$B$1:$M$1)</f>
        <v>0</v>
      </c>
      <c r="H176" s="67">
        <f>SUMIFS('actual (2)'!$L$2:$L$993,'actual (2)'!$C$2:$C$993,Sumifs!$A$2:$A$325,'actual (2)'!$B$2:$B$993,Sumifs!$B$1:$M$1)</f>
        <v>0</v>
      </c>
      <c r="I176" s="67">
        <f>SUMIFS('actual (2)'!$L$2:$L$993,'actual (2)'!$C$2:$C$993,Sumifs!$A$2:$A$325,'actual (2)'!$B$2:$B$993,Sumifs!$B$1:$M$1)</f>
        <v>0</v>
      </c>
      <c r="J176" s="67">
        <f>SUMIFS('actual (2)'!$L$2:$L$993,'actual (2)'!$C$2:$C$993,Sumifs!$A$2:$A$325,'actual (2)'!$B$2:$B$993,Sumifs!$B$1:$M$1)</f>
        <v>293360</v>
      </c>
      <c r="K176" s="67">
        <f>SUMIFS('actual (2)'!$L$2:$L$993,'actual (2)'!$C$2:$C$993,Sumifs!$A$2:$A$325,'actual (2)'!$B$2:$B$993,Sumifs!$B$1:$M$1)</f>
        <v>0</v>
      </c>
      <c r="L176" s="67">
        <f>SUMIFS('actual (2)'!$L$2:$L$993,'actual (2)'!$C$2:$C$993,Sumifs!$A$2:$A$325,'actual (2)'!$B$2:$B$993,Sumifs!$B$1:$M$1)</f>
        <v>0</v>
      </c>
      <c r="M176" s="67">
        <f>SUMIFS('actual (2)'!$L$2:$L$993,'actual (2)'!$C$2:$C$993,Sumifs!$A$2:$A$325,'actual (2)'!$B$2:$B$993,Sumifs!$B$1:$M$1)</f>
        <v>0</v>
      </c>
      <c r="N176" s="70">
        <f t="shared" si="2"/>
        <v>293360</v>
      </c>
    </row>
    <row r="177" spans="1:14" ht="18.5" x14ac:dyDescent="0.35">
      <c r="A177" s="69" t="s">
        <v>266</v>
      </c>
      <c r="B177" s="67">
        <f>SUMIFS('actual (2)'!$L$2:$L$993,'actual (2)'!$C$2:$C$993,Sumifs!$A$2:$A$325,'actual (2)'!$B$2:$B$993,Sumifs!$B$1:$M$1)</f>
        <v>0</v>
      </c>
      <c r="C177" s="67">
        <f>SUMIFS('actual (2)'!$L$2:$L$993,'actual (2)'!$C$2:$C$993,Sumifs!$A$2:$A$325,'actual (2)'!$B$2:$B$993,Sumifs!$B$1:$M$1)</f>
        <v>0</v>
      </c>
      <c r="D177" s="67">
        <f>SUMIFS('actual (2)'!$L$2:$L$993,'actual (2)'!$C$2:$C$993,Sumifs!$A$2:$A$325,'actual (2)'!$B$2:$B$993,Sumifs!$B$1:$M$1)</f>
        <v>0</v>
      </c>
      <c r="E177" s="67">
        <f>SUMIFS('actual (2)'!$L$2:$L$993,'actual (2)'!$C$2:$C$993,Sumifs!$A$2:$A$325,'actual (2)'!$B$2:$B$993,Sumifs!$B$1:$M$1)</f>
        <v>0</v>
      </c>
      <c r="F177" s="67">
        <f>SUMIFS('actual (2)'!$L$2:$L$993,'actual (2)'!$C$2:$C$993,Sumifs!$A$2:$A$325,'actual (2)'!$B$2:$B$993,Sumifs!$B$1:$M$1)</f>
        <v>0</v>
      </c>
      <c r="G177" s="67">
        <f>SUMIFS('actual (2)'!$L$2:$L$993,'actual (2)'!$C$2:$C$993,Sumifs!$A$2:$A$325,'actual (2)'!$B$2:$B$993,Sumifs!$B$1:$M$1)</f>
        <v>0</v>
      </c>
      <c r="H177" s="67">
        <f>SUMIFS('actual (2)'!$L$2:$L$993,'actual (2)'!$C$2:$C$993,Sumifs!$A$2:$A$325,'actual (2)'!$B$2:$B$993,Sumifs!$B$1:$M$1)</f>
        <v>0</v>
      </c>
      <c r="I177" s="67">
        <f>SUMIFS('actual (2)'!$L$2:$L$993,'actual (2)'!$C$2:$C$993,Sumifs!$A$2:$A$325,'actual (2)'!$B$2:$B$993,Sumifs!$B$1:$M$1)</f>
        <v>0</v>
      </c>
      <c r="J177" s="67">
        <f>SUMIFS('actual (2)'!$L$2:$L$993,'actual (2)'!$C$2:$C$993,Sumifs!$A$2:$A$325,'actual (2)'!$B$2:$B$993,Sumifs!$B$1:$M$1)</f>
        <v>254080</v>
      </c>
      <c r="K177" s="67">
        <f>SUMIFS('actual (2)'!$L$2:$L$993,'actual (2)'!$C$2:$C$993,Sumifs!$A$2:$A$325,'actual (2)'!$B$2:$B$993,Sumifs!$B$1:$M$1)</f>
        <v>0</v>
      </c>
      <c r="L177" s="67">
        <f>SUMIFS('actual (2)'!$L$2:$L$993,'actual (2)'!$C$2:$C$993,Sumifs!$A$2:$A$325,'actual (2)'!$B$2:$B$993,Sumifs!$B$1:$M$1)</f>
        <v>0</v>
      </c>
      <c r="M177" s="67">
        <f>SUMIFS('actual (2)'!$L$2:$L$993,'actual (2)'!$C$2:$C$993,Sumifs!$A$2:$A$325,'actual (2)'!$B$2:$B$993,Sumifs!$B$1:$M$1)</f>
        <v>0</v>
      </c>
      <c r="N177" s="70">
        <f t="shared" si="2"/>
        <v>254080</v>
      </c>
    </row>
    <row r="178" spans="1:14" ht="18.5" x14ac:dyDescent="0.35">
      <c r="A178" s="69" t="s">
        <v>267</v>
      </c>
      <c r="B178" s="67">
        <f>SUMIFS('actual (2)'!$L$2:$L$993,'actual (2)'!$C$2:$C$993,Sumifs!$A$2:$A$325,'actual (2)'!$B$2:$B$993,Sumifs!$B$1:$M$1)</f>
        <v>0</v>
      </c>
      <c r="C178" s="67">
        <f>SUMIFS('actual (2)'!$L$2:$L$993,'actual (2)'!$C$2:$C$993,Sumifs!$A$2:$A$325,'actual (2)'!$B$2:$B$993,Sumifs!$B$1:$M$1)</f>
        <v>0</v>
      </c>
      <c r="D178" s="67">
        <f>SUMIFS('actual (2)'!$L$2:$L$993,'actual (2)'!$C$2:$C$993,Sumifs!$A$2:$A$325,'actual (2)'!$B$2:$B$993,Sumifs!$B$1:$M$1)</f>
        <v>0</v>
      </c>
      <c r="E178" s="67">
        <f>SUMIFS('actual (2)'!$L$2:$L$993,'actual (2)'!$C$2:$C$993,Sumifs!$A$2:$A$325,'actual (2)'!$B$2:$B$993,Sumifs!$B$1:$M$1)</f>
        <v>0</v>
      </c>
      <c r="F178" s="67">
        <f>SUMIFS('actual (2)'!$L$2:$L$993,'actual (2)'!$C$2:$C$993,Sumifs!$A$2:$A$325,'actual (2)'!$B$2:$B$993,Sumifs!$B$1:$M$1)</f>
        <v>0</v>
      </c>
      <c r="G178" s="67">
        <f>SUMIFS('actual (2)'!$L$2:$L$993,'actual (2)'!$C$2:$C$993,Sumifs!$A$2:$A$325,'actual (2)'!$B$2:$B$993,Sumifs!$B$1:$M$1)</f>
        <v>0</v>
      </c>
      <c r="H178" s="67">
        <f>SUMIFS('actual (2)'!$L$2:$L$993,'actual (2)'!$C$2:$C$993,Sumifs!$A$2:$A$325,'actual (2)'!$B$2:$B$993,Sumifs!$B$1:$M$1)</f>
        <v>0</v>
      </c>
      <c r="I178" s="67">
        <f>SUMIFS('actual (2)'!$L$2:$L$993,'actual (2)'!$C$2:$C$993,Sumifs!$A$2:$A$325,'actual (2)'!$B$2:$B$993,Sumifs!$B$1:$M$1)</f>
        <v>0</v>
      </c>
      <c r="J178" s="67">
        <f>SUMIFS('actual (2)'!$L$2:$L$993,'actual (2)'!$C$2:$C$993,Sumifs!$A$2:$A$325,'actual (2)'!$B$2:$B$993,Sumifs!$B$1:$M$1)</f>
        <v>313340</v>
      </c>
      <c r="K178" s="67">
        <f>SUMIFS('actual (2)'!$L$2:$L$993,'actual (2)'!$C$2:$C$993,Sumifs!$A$2:$A$325,'actual (2)'!$B$2:$B$993,Sumifs!$B$1:$M$1)</f>
        <v>0</v>
      </c>
      <c r="L178" s="67">
        <f>SUMIFS('actual (2)'!$L$2:$L$993,'actual (2)'!$C$2:$C$993,Sumifs!$A$2:$A$325,'actual (2)'!$B$2:$B$993,Sumifs!$B$1:$M$1)</f>
        <v>0</v>
      </c>
      <c r="M178" s="67">
        <f>SUMIFS('actual (2)'!$L$2:$L$993,'actual (2)'!$C$2:$C$993,Sumifs!$A$2:$A$325,'actual (2)'!$B$2:$B$993,Sumifs!$B$1:$M$1)</f>
        <v>0</v>
      </c>
      <c r="N178" s="70">
        <f t="shared" si="2"/>
        <v>313340</v>
      </c>
    </row>
    <row r="179" spans="1:14" ht="18.5" x14ac:dyDescent="0.35">
      <c r="A179" s="69" t="s">
        <v>268</v>
      </c>
      <c r="B179" s="67">
        <f>SUMIFS('actual (2)'!$L$2:$L$993,'actual (2)'!$C$2:$C$993,Sumifs!$A$2:$A$325,'actual (2)'!$B$2:$B$993,Sumifs!$B$1:$M$1)</f>
        <v>0</v>
      </c>
      <c r="C179" s="67">
        <f>SUMIFS('actual (2)'!$L$2:$L$993,'actual (2)'!$C$2:$C$993,Sumifs!$A$2:$A$325,'actual (2)'!$B$2:$B$993,Sumifs!$B$1:$M$1)</f>
        <v>0</v>
      </c>
      <c r="D179" s="67">
        <f>SUMIFS('actual (2)'!$L$2:$L$993,'actual (2)'!$C$2:$C$993,Sumifs!$A$2:$A$325,'actual (2)'!$B$2:$B$993,Sumifs!$B$1:$M$1)</f>
        <v>0</v>
      </c>
      <c r="E179" s="67">
        <f>SUMIFS('actual (2)'!$L$2:$L$993,'actual (2)'!$C$2:$C$993,Sumifs!$A$2:$A$325,'actual (2)'!$B$2:$B$993,Sumifs!$B$1:$M$1)</f>
        <v>0</v>
      </c>
      <c r="F179" s="67">
        <f>SUMIFS('actual (2)'!$L$2:$L$993,'actual (2)'!$C$2:$C$993,Sumifs!$A$2:$A$325,'actual (2)'!$B$2:$B$993,Sumifs!$B$1:$M$1)</f>
        <v>0</v>
      </c>
      <c r="G179" s="67">
        <f>SUMIFS('actual (2)'!$L$2:$L$993,'actual (2)'!$C$2:$C$993,Sumifs!$A$2:$A$325,'actual (2)'!$B$2:$B$993,Sumifs!$B$1:$M$1)</f>
        <v>0</v>
      </c>
      <c r="H179" s="67">
        <f>SUMIFS('actual (2)'!$L$2:$L$993,'actual (2)'!$C$2:$C$993,Sumifs!$A$2:$A$325,'actual (2)'!$B$2:$B$993,Sumifs!$B$1:$M$1)</f>
        <v>0</v>
      </c>
      <c r="I179" s="67">
        <f>SUMIFS('actual (2)'!$L$2:$L$993,'actual (2)'!$C$2:$C$993,Sumifs!$A$2:$A$325,'actual (2)'!$B$2:$B$993,Sumifs!$B$1:$M$1)</f>
        <v>0</v>
      </c>
      <c r="J179" s="67">
        <f>SUMIFS('actual (2)'!$L$2:$L$993,'actual (2)'!$C$2:$C$993,Sumifs!$A$2:$A$325,'actual (2)'!$B$2:$B$993,Sumifs!$B$1:$M$1)</f>
        <v>64593</v>
      </c>
      <c r="K179" s="67">
        <f>SUMIFS('actual (2)'!$L$2:$L$993,'actual (2)'!$C$2:$C$993,Sumifs!$A$2:$A$325,'actual (2)'!$B$2:$B$993,Sumifs!$B$1:$M$1)</f>
        <v>0</v>
      </c>
      <c r="L179" s="67">
        <f>SUMIFS('actual (2)'!$L$2:$L$993,'actual (2)'!$C$2:$C$993,Sumifs!$A$2:$A$325,'actual (2)'!$B$2:$B$993,Sumifs!$B$1:$M$1)</f>
        <v>0</v>
      </c>
      <c r="M179" s="67">
        <f>SUMIFS('actual (2)'!$L$2:$L$993,'actual (2)'!$C$2:$C$993,Sumifs!$A$2:$A$325,'actual (2)'!$B$2:$B$993,Sumifs!$B$1:$M$1)</f>
        <v>0</v>
      </c>
      <c r="N179" s="70">
        <f t="shared" si="2"/>
        <v>64593</v>
      </c>
    </row>
    <row r="180" spans="1:14" ht="18.5" x14ac:dyDescent="0.35">
      <c r="A180" s="69" t="s">
        <v>269</v>
      </c>
      <c r="B180" s="67">
        <f>SUMIFS('actual (2)'!$L$2:$L$993,'actual (2)'!$C$2:$C$993,Sumifs!$A$2:$A$325,'actual (2)'!$B$2:$B$993,Sumifs!$B$1:$M$1)</f>
        <v>0</v>
      </c>
      <c r="C180" s="67">
        <f>SUMIFS('actual (2)'!$L$2:$L$993,'actual (2)'!$C$2:$C$993,Sumifs!$A$2:$A$325,'actual (2)'!$B$2:$B$993,Sumifs!$B$1:$M$1)</f>
        <v>0</v>
      </c>
      <c r="D180" s="67">
        <f>SUMIFS('actual (2)'!$L$2:$L$993,'actual (2)'!$C$2:$C$993,Sumifs!$A$2:$A$325,'actual (2)'!$B$2:$B$993,Sumifs!$B$1:$M$1)</f>
        <v>0</v>
      </c>
      <c r="E180" s="67">
        <f>SUMIFS('actual (2)'!$L$2:$L$993,'actual (2)'!$C$2:$C$993,Sumifs!$A$2:$A$325,'actual (2)'!$B$2:$B$993,Sumifs!$B$1:$M$1)</f>
        <v>0</v>
      </c>
      <c r="F180" s="67">
        <f>SUMIFS('actual (2)'!$L$2:$L$993,'actual (2)'!$C$2:$C$993,Sumifs!$A$2:$A$325,'actual (2)'!$B$2:$B$993,Sumifs!$B$1:$M$1)</f>
        <v>0</v>
      </c>
      <c r="G180" s="67">
        <f>SUMIFS('actual (2)'!$L$2:$L$993,'actual (2)'!$C$2:$C$993,Sumifs!$A$2:$A$325,'actual (2)'!$B$2:$B$993,Sumifs!$B$1:$M$1)</f>
        <v>0</v>
      </c>
      <c r="H180" s="67">
        <f>SUMIFS('actual (2)'!$L$2:$L$993,'actual (2)'!$C$2:$C$993,Sumifs!$A$2:$A$325,'actual (2)'!$B$2:$B$993,Sumifs!$B$1:$M$1)</f>
        <v>0</v>
      </c>
      <c r="I180" s="67">
        <f>SUMIFS('actual (2)'!$L$2:$L$993,'actual (2)'!$C$2:$C$993,Sumifs!$A$2:$A$325,'actual (2)'!$B$2:$B$993,Sumifs!$B$1:$M$1)</f>
        <v>0</v>
      </c>
      <c r="J180" s="67">
        <f>SUMIFS('actual (2)'!$L$2:$L$993,'actual (2)'!$C$2:$C$993,Sumifs!$A$2:$A$325,'actual (2)'!$B$2:$B$993,Sumifs!$B$1:$M$1)</f>
        <v>50427</v>
      </c>
      <c r="K180" s="67">
        <f>SUMIFS('actual (2)'!$L$2:$L$993,'actual (2)'!$C$2:$C$993,Sumifs!$A$2:$A$325,'actual (2)'!$B$2:$B$993,Sumifs!$B$1:$M$1)</f>
        <v>0</v>
      </c>
      <c r="L180" s="67">
        <f>SUMIFS('actual (2)'!$L$2:$L$993,'actual (2)'!$C$2:$C$993,Sumifs!$A$2:$A$325,'actual (2)'!$B$2:$B$993,Sumifs!$B$1:$M$1)</f>
        <v>0</v>
      </c>
      <c r="M180" s="67">
        <f>SUMIFS('actual (2)'!$L$2:$L$993,'actual (2)'!$C$2:$C$993,Sumifs!$A$2:$A$325,'actual (2)'!$B$2:$B$993,Sumifs!$B$1:$M$1)</f>
        <v>0</v>
      </c>
      <c r="N180" s="70">
        <f t="shared" si="2"/>
        <v>50427</v>
      </c>
    </row>
    <row r="181" spans="1:14" ht="18.5" x14ac:dyDescent="0.35">
      <c r="A181" s="69" t="s">
        <v>270</v>
      </c>
      <c r="B181" s="67">
        <f>SUMIFS('actual (2)'!$L$2:$L$993,'actual (2)'!$C$2:$C$993,Sumifs!$A$2:$A$325,'actual (2)'!$B$2:$B$993,Sumifs!$B$1:$M$1)</f>
        <v>0</v>
      </c>
      <c r="C181" s="67">
        <f>SUMIFS('actual (2)'!$L$2:$L$993,'actual (2)'!$C$2:$C$993,Sumifs!$A$2:$A$325,'actual (2)'!$B$2:$B$993,Sumifs!$B$1:$M$1)</f>
        <v>0</v>
      </c>
      <c r="D181" s="67">
        <f>SUMIFS('actual (2)'!$L$2:$L$993,'actual (2)'!$C$2:$C$993,Sumifs!$A$2:$A$325,'actual (2)'!$B$2:$B$993,Sumifs!$B$1:$M$1)</f>
        <v>0</v>
      </c>
      <c r="E181" s="67">
        <f>SUMIFS('actual (2)'!$L$2:$L$993,'actual (2)'!$C$2:$C$993,Sumifs!$A$2:$A$325,'actual (2)'!$B$2:$B$993,Sumifs!$B$1:$M$1)</f>
        <v>0</v>
      </c>
      <c r="F181" s="67">
        <f>SUMIFS('actual (2)'!$L$2:$L$993,'actual (2)'!$C$2:$C$993,Sumifs!$A$2:$A$325,'actual (2)'!$B$2:$B$993,Sumifs!$B$1:$M$1)</f>
        <v>0</v>
      </c>
      <c r="G181" s="67">
        <f>SUMIFS('actual (2)'!$L$2:$L$993,'actual (2)'!$C$2:$C$993,Sumifs!$A$2:$A$325,'actual (2)'!$B$2:$B$993,Sumifs!$B$1:$M$1)</f>
        <v>0</v>
      </c>
      <c r="H181" s="67">
        <f>SUMIFS('actual (2)'!$L$2:$L$993,'actual (2)'!$C$2:$C$993,Sumifs!$A$2:$A$325,'actual (2)'!$B$2:$B$993,Sumifs!$B$1:$M$1)</f>
        <v>0</v>
      </c>
      <c r="I181" s="67">
        <f>SUMIFS('actual (2)'!$L$2:$L$993,'actual (2)'!$C$2:$C$993,Sumifs!$A$2:$A$325,'actual (2)'!$B$2:$B$993,Sumifs!$B$1:$M$1)</f>
        <v>0</v>
      </c>
      <c r="J181" s="67">
        <f>SUMIFS('actual (2)'!$L$2:$L$993,'actual (2)'!$C$2:$C$993,Sumifs!$A$2:$A$325,'actual (2)'!$B$2:$B$993,Sumifs!$B$1:$M$1)</f>
        <v>39573</v>
      </c>
      <c r="K181" s="67">
        <f>SUMIFS('actual (2)'!$L$2:$L$993,'actual (2)'!$C$2:$C$993,Sumifs!$A$2:$A$325,'actual (2)'!$B$2:$B$993,Sumifs!$B$1:$M$1)</f>
        <v>0</v>
      </c>
      <c r="L181" s="67">
        <f>SUMIFS('actual (2)'!$L$2:$L$993,'actual (2)'!$C$2:$C$993,Sumifs!$A$2:$A$325,'actual (2)'!$B$2:$B$993,Sumifs!$B$1:$M$1)</f>
        <v>0</v>
      </c>
      <c r="M181" s="67">
        <f>SUMIFS('actual (2)'!$L$2:$L$993,'actual (2)'!$C$2:$C$993,Sumifs!$A$2:$A$325,'actual (2)'!$B$2:$B$993,Sumifs!$B$1:$M$1)</f>
        <v>0</v>
      </c>
      <c r="N181" s="70">
        <f t="shared" si="2"/>
        <v>39573</v>
      </c>
    </row>
    <row r="182" spans="1:14" ht="18.5" x14ac:dyDescent="0.35">
      <c r="A182" s="69" t="s">
        <v>271</v>
      </c>
      <c r="B182" s="67">
        <f>SUMIFS('actual (2)'!$L$2:$L$993,'actual (2)'!$C$2:$C$993,Sumifs!$A$2:$A$325,'actual (2)'!$B$2:$B$993,Sumifs!$B$1:$M$1)</f>
        <v>48266</v>
      </c>
      <c r="C182" s="67">
        <f>SUMIFS('actual (2)'!$L$2:$L$993,'actual (2)'!$C$2:$C$993,Sumifs!$A$2:$A$325,'actual (2)'!$B$2:$B$993,Sumifs!$B$1:$M$1)</f>
        <v>0</v>
      </c>
      <c r="D182" s="67">
        <f>SUMIFS('actual (2)'!$L$2:$L$993,'actual (2)'!$C$2:$C$993,Sumifs!$A$2:$A$325,'actual (2)'!$B$2:$B$993,Sumifs!$B$1:$M$1)</f>
        <v>0</v>
      </c>
      <c r="E182" s="67">
        <f>SUMIFS('actual (2)'!$L$2:$L$993,'actual (2)'!$C$2:$C$993,Sumifs!$A$2:$A$325,'actual (2)'!$B$2:$B$993,Sumifs!$B$1:$M$1)</f>
        <v>0</v>
      </c>
      <c r="F182" s="67">
        <f>SUMIFS('actual (2)'!$L$2:$L$993,'actual (2)'!$C$2:$C$993,Sumifs!$A$2:$A$325,'actual (2)'!$B$2:$B$993,Sumifs!$B$1:$M$1)</f>
        <v>0</v>
      </c>
      <c r="G182" s="67">
        <f>SUMIFS('actual (2)'!$L$2:$L$993,'actual (2)'!$C$2:$C$993,Sumifs!$A$2:$A$325,'actual (2)'!$B$2:$B$993,Sumifs!$B$1:$M$1)</f>
        <v>0</v>
      </c>
      <c r="H182" s="67">
        <f>SUMIFS('actual (2)'!$L$2:$L$993,'actual (2)'!$C$2:$C$993,Sumifs!$A$2:$A$325,'actual (2)'!$B$2:$B$993,Sumifs!$B$1:$M$1)</f>
        <v>0</v>
      </c>
      <c r="I182" s="67">
        <f>SUMIFS('actual (2)'!$L$2:$L$993,'actual (2)'!$C$2:$C$993,Sumifs!$A$2:$A$325,'actual (2)'!$B$2:$B$993,Sumifs!$B$1:$M$1)</f>
        <v>0</v>
      </c>
      <c r="J182" s="67">
        <f>SUMIFS('actual (2)'!$L$2:$L$993,'actual (2)'!$C$2:$C$993,Sumifs!$A$2:$A$325,'actual (2)'!$B$2:$B$993,Sumifs!$B$1:$M$1)</f>
        <v>41748</v>
      </c>
      <c r="K182" s="67">
        <f>SUMIFS('actual (2)'!$L$2:$L$993,'actual (2)'!$C$2:$C$993,Sumifs!$A$2:$A$325,'actual (2)'!$B$2:$B$993,Sumifs!$B$1:$M$1)</f>
        <v>0</v>
      </c>
      <c r="L182" s="67">
        <f>SUMIFS('actual (2)'!$L$2:$L$993,'actual (2)'!$C$2:$C$993,Sumifs!$A$2:$A$325,'actual (2)'!$B$2:$B$993,Sumifs!$B$1:$M$1)</f>
        <v>0</v>
      </c>
      <c r="M182" s="67">
        <f>SUMIFS('actual (2)'!$L$2:$L$993,'actual (2)'!$C$2:$C$993,Sumifs!$A$2:$A$325,'actual (2)'!$B$2:$B$993,Sumifs!$B$1:$M$1)</f>
        <v>0</v>
      </c>
      <c r="N182" s="70">
        <f t="shared" si="2"/>
        <v>90014</v>
      </c>
    </row>
    <row r="183" spans="1:14" ht="18.5" x14ac:dyDescent="0.35">
      <c r="A183" s="69" t="s">
        <v>272</v>
      </c>
      <c r="B183" s="67">
        <f>SUMIFS('actual (2)'!$L$2:$L$993,'actual (2)'!$C$2:$C$993,Sumifs!$A$2:$A$325,'actual (2)'!$B$2:$B$993,Sumifs!$B$1:$M$1)</f>
        <v>0</v>
      </c>
      <c r="C183" s="67">
        <f>SUMIFS('actual (2)'!$L$2:$L$993,'actual (2)'!$C$2:$C$993,Sumifs!$A$2:$A$325,'actual (2)'!$B$2:$B$993,Sumifs!$B$1:$M$1)</f>
        <v>0</v>
      </c>
      <c r="D183" s="67">
        <f>SUMIFS('actual (2)'!$L$2:$L$993,'actual (2)'!$C$2:$C$993,Sumifs!$A$2:$A$325,'actual (2)'!$B$2:$B$993,Sumifs!$B$1:$M$1)</f>
        <v>0</v>
      </c>
      <c r="E183" s="67">
        <f>SUMIFS('actual (2)'!$L$2:$L$993,'actual (2)'!$C$2:$C$993,Sumifs!$A$2:$A$325,'actual (2)'!$B$2:$B$993,Sumifs!$B$1:$M$1)</f>
        <v>0</v>
      </c>
      <c r="F183" s="67">
        <f>SUMIFS('actual (2)'!$L$2:$L$993,'actual (2)'!$C$2:$C$993,Sumifs!$A$2:$A$325,'actual (2)'!$B$2:$B$993,Sumifs!$B$1:$M$1)</f>
        <v>0</v>
      </c>
      <c r="G183" s="67">
        <f>SUMIFS('actual (2)'!$L$2:$L$993,'actual (2)'!$C$2:$C$993,Sumifs!$A$2:$A$325,'actual (2)'!$B$2:$B$993,Sumifs!$B$1:$M$1)</f>
        <v>0</v>
      </c>
      <c r="H183" s="67">
        <f>SUMIFS('actual (2)'!$L$2:$L$993,'actual (2)'!$C$2:$C$993,Sumifs!$A$2:$A$325,'actual (2)'!$B$2:$B$993,Sumifs!$B$1:$M$1)</f>
        <v>0</v>
      </c>
      <c r="I183" s="67">
        <f>SUMIFS('actual (2)'!$L$2:$L$993,'actual (2)'!$C$2:$C$993,Sumifs!$A$2:$A$325,'actual (2)'!$B$2:$B$993,Sumifs!$B$1:$M$1)</f>
        <v>0</v>
      </c>
      <c r="J183" s="67">
        <f>SUMIFS('actual (2)'!$L$2:$L$993,'actual (2)'!$C$2:$C$993,Sumifs!$A$2:$A$325,'actual (2)'!$B$2:$B$993,Sumifs!$B$1:$M$1)</f>
        <v>0</v>
      </c>
      <c r="K183" s="67">
        <f>SUMIFS('actual (2)'!$L$2:$L$993,'actual (2)'!$C$2:$C$993,Sumifs!$A$2:$A$325,'actual (2)'!$B$2:$B$993,Sumifs!$B$1:$M$1)</f>
        <v>40406</v>
      </c>
      <c r="L183" s="67">
        <f>SUMIFS('actual (2)'!$L$2:$L$993,'actual (2)'!$C$2:$C$993,Sumifs!$A$2:$A$325,'actual (2)'!$B$2:$B$993,Sumifs!$B$1:$M$1)</f>
        <v>0</v>
      </c>
      <c r="M183" s="67">
        <f>SUMIFS('actual (2)'!$L$2:$L$993,'actual (2)'!$C$2:$C$993,Sumifs!$A$2:$A$325,'actual (2)'!$B$2:$B$993,Sumifs!$B$1:$M$1)</f>
        <v>0</v>
      </c>
      <c r="N183" s="70">
        <f t="shared" si="2"/>
        <v>40406</v>
      </c>
    </row>
    <row r="184" spans="1:14" ht="18.5" x14ac:dyDescent="0.35">
      <c r="A184" s="69" t="s">
        <v>273</v>
      </c>
      <c r="B184" s="67">
        <f>SUMIFS('actual (2)'!$L$2:$L$993,'actual (2)'!$C$2:$C$993,Sumifs!$A$2:$A$325,'actual (2)'!$B$2:$B$993,Sumifs!$B$1:$M$1)</f>
        <v>0</v>
      </c>
      <c r="C184" s="67">
        <f>SUMIFS('actual (2)'!$L$2:$L$993,'actual (2)'!$C$2:$C$993,Sumifs!$A$2:$A$325,'actual (2)'!$B$2:$B$993,Sumifs!$B$1:$M$1)</f>
        <v>0</v>
      </c>
      <c r="D184" s="67">
        <f>SUMIFS('actual (2)'!$L$2:$L$993,'actual (2)'!$C$2:$C$993,Sumifs!$A$2:$A$325,'actual (2)'!$B$2:$B$993,Sumifs!$B$1:$M$1)</f>
        <v>0</v>
      </c>
      <c r="E184" s="67">
        <f>SUMIFS('actual (2)'!$L$2:$L$993,'actual (2)'!$C$2:$C$993,Sumifs!$A$2:$A$325,'actual (2)'!$B$2:$B$993,Sumifs!$B$1:$M$1)</f>
        <v>0</v>
      </c>
      <c r="F184" s="67">
        <f>SUMIFS('actual (2)'!$L$2:$L$993,'actual (2)'!$C$2:$C$993,Sumifs!$A$2:$A$325,'actual (2)'!$B$2:$B$993,Sumifs!$B$1:$M$1)</f>
        <v>0</v>
      </c>
      <c r="G184" s="67">
        <f>SUMIFS('actual (2)'!$L$2:$L$993,'actual (2)'!$C$2:$C$993,Sumifs!$A$2:$A$325,'actual (2)'!$B$2:$B$993,Sumifs!$B$1:$M$1)</f>
        <v>0</v>
      </c>
      <c r="H184" s="67">
        <f>SUMIFS('actual (2)'!$L$2:$L$993,'actual (2)'!$C$2:$C$993,Sumifs!$A$2:$A$325,'actual (2)'!$B$2:$B$993,Sumifs!$B$1:$M$1)</f>
        <v>0</v>
      </c>
      <c r="I184" s="67">
        <f>SUMIFS('actual (2)'!$L$2:$L$993,'actual (2)'!$C$2:$C$993,Sumifs!$A$2:$A$325,'actual (2)'!$B$2:$B$993,Sumifs!$B$1:$M$1)</f>
        <v>0</v>
      </c>
      <c r="J184" s="67">
        <f>SUMIFS('actual (2)'!$L$2:$L$993,'actual (2)'!$C$2:$C$993,Sumifs!$A$2:$A$325,'actual (2)'!$B$2:$B$993,Sumifs!$B$1:$M$1)</f>
        <v>0</v>
      </c>
      <c r="K184" s="67">
        <f>SUMIFS('actual (2)'!$L$2:$L$993,'actual (2)'!$C$2:$C$993,Sumifs!$A$2:$A$325,'actual (2)'!$B$2:$B$993,Sumifs!$B$1:$M$1)</f>
        <v>29167</v>
      </c>
      <c r="L184" s="67">
        <f>SUMIFS('actual (2)'!$L$2:$L$993,'actual (2)'!$C$2:$C$993,Sumifs!$A$2:$A$325,'actual (2)'!$B$2:$B$993,Sumifs!$B$1:$M$1)</f>
        <v>0</v>
      </c>
      <c r="M184" s="67">
        <f>SUMIFS('actual (2)'!$L$2:$L$993,'actual (2)'!$C$2:$C$993,Sumifs!$A$2:$A$325,'actual (2)'!$B$2:$B$993,Sumifs!$B$1:$M$1)</f>
        <v>0</v>
      </c>
      <c r="N184" s="70">
        <f t="shared" si="2"/>
        <v>29167</v>
      </c>
    </row>
    <row r="185" spans="1:14" ht="18.5" x14ac:dyDescent="0.35">
      <c r="A185" s="69" t="s">
        <v>274</v>
      </c>
      <c r="B185" s="67">
        <f>SUMIFS('actual (2)'!$L$2:$L$993,'actual (2)'!$C$2:$C$993,Sumifs!$A$2:$A$325,'actual (2)'!$B$2:$B$993,Sumifs!$B$1:$M$1)</f>
        <v>0</v>
      </c>
      <c r="C185" s="67">
        <f>SUMIFS('actual (2)'!$L$2:$L$993,'actual (2)'!$C$2:$C$993,Sumifs!$A$2:$A$325,'actual (2)'!$B$2:$B$993,Sumifs!$B$1:$M$1)</f>
        <v>0</v>
      </c>
      <c r="D185" s="67">
        <f>SUMIFS('actual (2)'!$L$2:$L$993,'actual (2)'!$C$2:$C$993,Sumifs!$A$2:$A$325,'actual (2)'!$B$2:$B$993,Sumifs!$B$1:$M$1)</f>
        <v>0</v>
      </c>
      <c r="E185" s="67">
        <f>SUMIFS('actual (2)'!$L$2:$L$993,'actual (2)'!$C$2:$C$993,Sumifs!$A$2:$A$325,'actual (2)'!$B$2:$B$993,Sumifs!$B$1:$M$1)</f>
        <v>0</v>
      </c>
      <c r="F185" s="67">
        <f>SUMIFS('actual (2)'!$L$2:$L$993,'actual (2)'!$C$2:$C$993,Sumifs!$A$2:$A$325,'actual (2)'!$B$2:$B$993,Sumifs!$B$1:$M$1)</f>
        <v>0</v>
      </c>
      <c r="G185" s="67">
        <f>SUMIFS('actual (2)'!$L$2:$L$993,'actual (2)'!$C$2:$C$993,Sumifs!$A$2:$A$325,'actual (2)'!$B$2:$B$993,Sumifs!$B$1:$M$1)</f>
        <v>0</v>
      </c>
      <c r="H185" s="67">
        <f>SUMIFS('actual (2)'!$L$2:$L$993,'actual (2)'!$C$2:$C$993,Sumifs!$A$2:$A$325,'actual (2)'!$B$2:$B$993,Sumifs!$B$1:$M$1)</f>
        <v>0</v>
      </c>
      <c r="I185" s="67">
        <f>SUMIFS('actual (2)'!$L$2:$L$993,'actual (2)'!$C$2:$C$993,Sumifs!$A$2:$A$325,'actual (2)'!$B$2:$B$993,Sumifs!$B$1:$M$1)</f>
        <v>0</v>
      </c>
      <c r="J185" s="67">
        <f>SUMIFS('actual (2)'!$L$2:$L$993,'actual (2)'!$C$2:$C$993,Sumifs!$A$2:$A$325,'actual (2)'!$B$2:$B$993,Sumifs!$B$1:$M$1)</f>
        <v>0</v>
      </c>
      <c r="K185" s="67">
        <f>SUMIFS('actual (2)'!$L$2:$L$993,'actual (2)'!$C$2:$C$993,Sumifs!$A$2:$A$325,'actual (2)'!$B$2:$B$993,Sumifs!$B$1:$M$1)</f>
        <v>55183</v>
      </c>
      <c r="L185" s="67">
        <f>SUMIFS('actual (2)'!$L$2:$L$993,'actual (2)'!$C$2:$C$993,Sumifs!$A$2:$A$325,'actual (2)'!$B$2:$B$993,Sumifs!$B$1:$M$1)</f>
        <v>0</v>
      </c>
      <c r="M185" s="67">
        <f>SUMIFS('actual (2)'!$L$2:$L$993,'actual (2)'!$C$2:$C$993,Sumifs!$A$2:$A$325,'actual (2)'!$B$2:$B$993,Sumifs!$B$1:$M$1)</f>
        <v>0</v>
      </c>
      <c r="N185" s="70">
        <f t="shared" si="2"/>
        <v>55183</v>
      </c>
    </row>
    <row r="186" spans="1:14" ht="18.5" x14ac:dyDescent="0.35">
      <c r="A186" s="69" t="s">
        <v>275</v>
      </c>
      <c r="B186" s="67">
        <f>SUMIFS('actual (2)'!$L$2:$L$993,'actual (2)'!$C$2:$C$993,Sumifs!$A$2:$A$325,'actual (2)'!$B$2:$B$993,Sumifs!$B$1:$M$1)</f>
        <v>0</v>
      </c>
      <c r="C186" s="67">
        <f>SUMIFS('actual (2)'!$L$2:$L$993,'actual (2)'!$C$2:$C$993,Sumifs!$A$2:$A$325,'actual (2)'!$B$2:$B$993,Sumifs!$B$1:$M$1)</f>
        <v>0</v>
      </c>
      <c r="D186" s="67">
        <f>SUMIFS('actual (2)'!$L$2:$L$993,'actual (2)'!$C$2:$C$993,Sumifs!$A$2:$A$325,'actual (2)'!$B$2:$B$993,Sumifs!$B$1:$M$1)</f>
        <v>0</v>
      </c>
      <c r="E186" s="67">
        <f>SUMIFS('actual (2)'!$L$2:$L$993,'actual (2)'!$C$2:$C$993,Sumifs!$A$2:$A$325,'actual (2)'!$B$2:$B$993,Sumifs!$B$1:$M$1)</f>
        <v>0</v>
      </c>
      <c r="F186" s="67">
        <f>SUMIFS('actual (2)'!$L$2:$L$993,'actual (2)'!$C$2:$C$993,Sumifs!$A$2:$A$325,'actual (2)'!$B$2:$B$993,Sumifs!$B$1:$M$1)</f>
        <v>0</v>
      </c>
      <c r="G186" s="67">
        <f>SUMIFS('actual (2)'!$L$2:$L$993,'actual (2)'!$C$2:$C$993,Sumifs!$A$2:$A$325,'actual (2)'!$B$2:$B$993,Sumifs!$B$1:$M$1)</f>
        <v>0</v>
      </c>
      <c r="H186" s="67">
        <f>SUMIFS('actual (2)'!$L$2:$L$993,'actual (2)'!$C$2:$C$993,Sumifs!$A$2:$A$325,'actual (2)'!$B$2:$B$993,Sumifs!$B$1:$M$1)</f>
        <v>0</v>
      </c>
      <c r="I186" s="67">
        <f>SUMIFS('actual (2)'!$L$2:$L$993,'actual (2)'!$C$2:$C$993,Sumifs!$A$2:$A$325,'actual (2)'!$B$2:$B$993,Sumifs!$B$1:$M$1)</f>
        <v>0</v>
      </c>
      <c r="J186" s="67">
        <f>SUMIFS('actual (2)'!$L$2:$L$993,'actual (2)'!$C$2:$C$993,Sumifs!$A$2:$A$325,'actual (2)'!$B$2:$B$993,Sumifs!$B$1:$M$1)</f>
        <v>0</v>
      </c>
      <c r="K186" s="67">
        <f>SUMIFS('actual (2)'!$L$2:$L$993,'actual (2)'!$C$2:$C$993,Sumifs!$A$2:$A$325,'actual (2)'!$B$2:$B$993,Sumifs!$B$1:$M$1)</f>
        <v>268415</v>
      </c>
      <c r="L186" s="67">
        <f>SUMIFS('actual (2)'!$L$2:$L$993,'actual (2)'!$C$2:$C$993,Sumifs!$A$2:$A$325,'actual (2)'!$B$2:$B$993,Sumifs!$B$1:$M$1)</f>
        <v>0</v>
      </c>
      <c r="M186" s="67">
        <f>SUMIFS('actual (2)'!$L$2:$L$993,'actual (2)'!$C$2:$C$993,Sumifs!$A$2:$A$325,'actual (2)'!$B$2:$B$993,Sumifs!$B$1:$M$1)</f>
        <v>0</v>
      </c>
      <c r="N186" s="70">
        <f t="shared" si="2"/>
        <v>268415</v>
      </c>
    </row>
    <row r="187" spans="1:14" ht="18.5" x14ac:dyDescent="0.35">
      <c r="A187" s="69" t="s">
        <v>276</v>
      </c>
      <c r="B187" s="67">
        <f>SUMIFS('actual (2)'!$L$2:$L$993,'actual (2)'!$C$2:$C$993,Sumifs!$A$2:$A$325,'actual (2)'!$B$2:$B$993,Sumifs!$B$1:$M$1)</f>
        <v>0</v>
      </c>
      <c r="C187" s="67">
        <f>SUMIFS('actual (2)'!$L$2:$L$993,'actual (2)'!$C$2:$C$993,Sumifs!$A$2:$A$325,'actual (2)'!$B$2:$B$993,Sumifs!$B$1:$M$1)</f>
        <v>0</v>
      </c>
      <c r="D187" s="67">
        <f>SUMIFS('actual (2)'!$L$2:$L$993,'actual (2)'!$C$2:$C$993,Sumifs!$A$2:$A$325,'actual (2)'!$B$2:$B$993,Sumifs!$B$1:$M$1)</f>
        <v>0</v>
      </c>
      <c r="E187" s="67">
        <f>SUMIFS('actual (2)'!$L$2:$L$993,'actual (2)'!$C$2:$C$993,Sumifs!$A$2:$A$325,'actual (2)'!$B$2:$B$993,Sumifs!$B$1:$M$1)</f>
        <v>0</v>
      </c>
      <c r="F187" s="67">
        <f>SUMIFS('actual (2)'!$L$2:$L$993,'actual (2)'!$C$2:$C$993,Sumifs!$A$2:$A$325,'actual (2)'!$B$2:$B$993,Sumifs!$B$1:$M$1)</f>
        <v>0</v>
      </c>
      <c r="G187" s="67">
        <f>SUMIFS('actual (2)'!$L$2:$L$993,'actual (2)'!$C$2:$C$993,Sumifs!$A$2:$A$325,'actual (2)'!$B$2:$B$993,Sumifs!$B$1:$M$1)</f>
        <v>0</v>
      </c>
      <c r="H187" s="67">
        <f>SUMIFS('actual (2)'!$L$2:$L$993,'actual (2)'!$C$2:$C$993,Sumifs!$A$2:$A$325,'actual (2)'!$B$2:$B$993,Sumifs!$B$1:$M$1)</f>
        <v>0</v>
      </c>
      <c r="I187" s="67">
        <f>SUMIFS('actual (2)'!$L$2:$L$993,'actual (2)'!$C$2:$C$993,Sumifs!$A$2:$A$325,'actual (2)'!$B$2:$B$993,Sumifs!$B$1:$M$1)</f>
        <v>0</v>
      </c>
      <c r="J187" s="67">
        <f>SUMIFS('actual (2)'!$L$2:$L$993,'actual (2)'!$C$2:$C$993,Sumifs!$A$2:$A$325,'actual (2)'!$B$2:$B$993,Sumifs!$B$1:$M$1)</f>
        <v>0</v>
      </c>
      <c r="K187" s="67">
        <f>SUMIFS('actual (2)'!$L$2:$L$993,'actual (2)'!$C$2:$C$993,Sumifs!$A$2:$A$325,'actual (2)'!$B$2:$B$993,Sumifs!$B$1:$M$1)</f>
        <v>199404</v>
      </c>
      <c r="L187" s="67">
        <f>SUMIFS('actual (2)'!$L$2:$L$993,'actual (2)'!$C$2:$C$993,Sumifs!$A$2:$A$325,'actual (2)'!$B$2:$B$993,Sumifs!$B$1:$M$1)</f>
        <v>0</v>
      </c>
      <c r="M187" s="67">
        <f>SUMIFS('actual (2)'!$L$2:$L$993,'actual (2)'!$C$2:$C$993,Sumifs!$A$2:$A$325,'actual (2)'!$B$2:$B$993,Sumifs!$B$1:$M$1)</f>
        <v>0</v>
      </c>
      <c r="N187" s="70">
        <f t="shared" si="2"/>
        <v>199404</v>
      </c>
    </row>
    <row r="188" spans="1:14" ht="18.5" x14ac:dyDescent="0.35">
      <c r="A188" s="69" t="s">
        <v>277</v>
      </c>
      <c r="B188" s="67">
        <f>SUMIFS('actual (2)'!$L$2:$L$993,'actual (2)'!$C$2:$C$993,Sumifs!$A$2:$A$325,'actual (2)'!$B$2:$B$993,Sumifs!$B$1:$M$1)</f>
        <v>0</v>
      </c>
      <c r="C188" s="67">
        <f>SUMIFS('actual (2)'!$L$2:$L$993,'actual (2)'!$C$2:$C$993,Sumifs!$A$2:$A$325,'actual (2)'!$B$2:$B$993,Sumifs!$B$1:$M$1)</f>
        <v>0</v>
      </c>
      <c r="D188" s="67">
        <f>SUMIFS('actual (2)'!$L$2:$L$993,'actual (2)'!$C$2:$C$993,Sumifs!$A$2:$A$325,'actual (2)'!$B$2:$B$993,Sumifs!$B$1:$M$1)</f>
        <v>0</v>
      </c>
      <c r="E188" s="67">
        <f>SUMIFS('actual (2)'!$L$2:$L$993,'actual (2)'!$C$2:$C$993,Sumifs!$A$2:$A$325,'actual (2)'!$B$2:$B$993,Sumifs!$B$1:$M$1)</f>
        <v>0</v>
      </c>
      <c r="F188" s="67">
        <f>SUMIFS('actual (2)'!$L$2:$L$993,'actual (2)'!$C$2:$C$993,Sumifs!$A$2:$A$325,'actual (2)'!$B$2:$B$993,Sumifs!$B$1:$M$1)</f>
        <v>0</v>
      </c>
      <c r="G188" s="67">
        <f>SUMIFS('actual (2)'!$L$2:$L$993,'actual (2)'!$C$2:$C$993,Sumifs!$A$2:$A$325,'actual (2)'!$B$2:$B$993,Sumifs!$B$1:$M$1)</f>
        <v>0</v>
      </c>
      <c r="H188" s="67">
        <f>SUMIFS('actual (2)'!$L$2:$L$993,'actual (2)'!$C$2:$C$993,Sumifs!$A$2:$A$325,'actual (2)'!$B$2:$B$993,Sumifs!$B$1:$M$1)</f>
        <v>0</v>
      </c>
      <c r="I188" s="67">
        <f>SUMIFS('actual (2)'!$L$2:$L$993,'actual (2)'!$C$2:$C$993,Sumifs!$A$2:$A$325,'actual (2)'!$B$2:$B$993,Sumifs!$B$1:$M$1)</f>
        <v>0</v>
      </c>
      <c r="J188" s="67">
        <f>SUMIFS('actual (2)'!$L$2:$L$993,'actual (2)'!$C$2:$C$993,Sumifs!$A$2:$A$325,'actual (2)'!$B$2:$B$993,Sumifs!$B$1:$M$1)</f>
        <v>0</v>
      </c>
      <c r="K188" s="67">
        <f>SUMIFS('actual (2)'!$L$2:$L$993,'actual (2)'!$C$2:$C$993,Sumifs!$A$2:$A$325,'actual (2)'!$B$2:$B$993,Sumifs!$B$1:$M$1)</f>
        <v>297032</v>
      </c>
      <c r="L188" s="67">
        <f>SUMIFS('actual (2)'!$L$2:$L$993,'actual (2)'!$C$2:$C$993,Sumifs!$A$2:$A$325,'actual (2)'!$B$2:$B$993,Sumifs!$B$1:$M$1)</f>
        <v>0</v>
      </c>
      <c r="M188" s="67">
        <f>SUMIFS('actual (2)'!$L$2:$L$993,'actual (2)'!$C$2:$C$993,Sumifs!$A$2:$A$325,'actual (2)'!$B$2:$B$993,Sumifs!$B$1:$M$1)</f>
        <v>0</v>
      </c>
      <c r="N188" s="70">
        <f t="shared" si="2"/>
        <v>297032</v>
      </c>
    </row>
    <row r="189" spans="1:14" ht="18.5" x14ac:dyDescent="0.35">
      <c r="A189" s="69" t="s">
        <v>278</v>
      </c>
      <c r="B189" s="67">
        <f>SUMIFS('actual (2)'!$L$2:$L$993,'actual (2)'!$C$2:$C$993,Sumifs!$A$2:$A$325,'actual (2)'!$B$2:$B$993,Sumifs!$B$1:$M$1)</f>
        <v>0</v>
      </c>
      <c r="C189" s="67">
        <f>SUMIFS('actual (2)'!$L$2:$L$993,'actual (2)'!$C$2:$C$993,Sumifs!$A$2:$A$325,'actual (2)'!$B$2:$B$993,Sumifs!$B$1:$M$1)</f>
        <v>0</v>
      </c>
      <c r="D189" s="67">
        <f>SUMIFS('actual (2)'!$L$2:$L$993,'actual (2)'!$C$2:$C$993,Sumifs!$A$2:$A$325,'actual (2)'!$B$2:$B$993,Sumifs!$B$1:$M$1)</f>
        <v>0</v>
      </c>
      <c r="E189" s="67">
        <f>SUMIFS('actual (2)'!$L$2:$L$993,'actual (2)'!$C$2:$C$993,Sumifs!$A$2:$A$325,'actual (2)'!$B$2:$B$993,Sumifs!$B$1:$M$1)</f>
        <v>0</v>
      </c>
      <c r="F189" s="67">
        <f>SUMIFS('actual (2)'!$L$2:$L$993,'actual (2)'!$C$2:$C$993,Sumifs!$A$2:$A$325,'actual (2)'!$B$2:$B$993,Sumifs!$B$1:$M$1)</f>
        <v>0</v>
      </c>
      <c r="G189" s="67">
        <f>SUMIFS('actual (2)'!$L$2:$L$993,'actual (2)'!$C$2:$C$993,Sumifs!$A$2:$A$325,'actual (2)'!$B$2:$B$993,Sumifs!$B$1:$M$1)</f>
        <v>0</v>
      </c>
      <c r="H189" s="67">
        <f>SUMIFS('actual (2)'!$L$2:$L$993,'actual (2)'!$C$2:$C$993,Sumifs!$A$2:$A$325,'actual (2)'!$B$2:$B$993,Sumifs!$B$1:$M$1)</f>
        <v>0</v>
      </c>
      <c r="I189" s="67">
        <f>SUMIFS('actual (2)'!$L$2:$L$993,'actual (2)'!$C$2:$C$993,Sumifs!$A$2:$A$325,'actual (2)'!$B$2:$B$993,Sumifs!$B$1:$M$1)</f>
        <v>0</v>
      </c>
      <c r="J189" s="67">
        <f>SUMIFS('actual (2)'!$L$2:$L$993,'actual (2)'!$C$2:$C$993,Sumifs!$A$2:$A$325,'actual (2)'!$B$2:$B$993,Sumifs!$B$1:$M$1)</f>
        <v>0</v>
      </c>
      <c r="K189" s="67">
        <f>SUMIFS('actual (2)'!$L$2:$L$993,'actual (2)'!$C$2:$C$993,Sumifs!$A$2:$A$325,'actual (2)'!$B$2:$B$993,Sumifs!$B$1:$M$1)</f>
        <v>293957</v>
      </c>
      <c r="L189" s="67">
        <f>SUMIFS('actual (2)'!$L$2:$L$993,'actual (2)'!$C$2:$C$993,Sumifs!$A$2:$A$325,'actual (2)'!$B$2:$B$993,Sumifs!$B$1:$M$1)</f>
        <v>0</v>
      </c>
      <c r="M189" s="67">
        <f>SUMIFS('actual (2)'!$L$2:$L$993,'actual (2)'!$C$2:$C$993,Sumifs!$A$2:$A$325,'actual (2)'!$B$2:$B$993,Sumifs!$B$1:$M$1)</f>
        <v>0</v>
      </c>
      <c r="N189" s="70">
        <f t="shared" si="2"/>
        <v>293957</v>
      </c>
    </row>
    <row r="190" spans="1:14" ht="18.5" x14ac:dyDescent="0.35">
      <c r="A190" s="69" t="s">
        <v>279</v>
      </c>
      <c r="B190" s="67">
        <f>SUMIFS('actual (2)'!$L$2:$L$993,'actual (2)'!$C$2:$C$993,Sumifs!$A$2:$A$325,'actual (2)'!$B$2:$B$993,Sumifs!$B$1:$M$1)</f>
        <v>0</v>
      </c>
      <c r="C190" s="67">
        <f>SUMIFS('actual (2)'!$L$2:$L$993,'actual (2)'!$C$2:$C$993,Sumifs!$A$2:$A$325,'actual (2)'!$B$2:$B$993,Sumifs!$B$1:$M$1)</f>
        <v>0</v>
      </c>
      <c r="D190" s="67">
        <f>SUMIFS('actual (2)'!$L$2:$L$993,'actual (2)'!$C$2:$C$993,Sumifs!$A$2:$A$325,'actual (2)'!$B$2:$B$993,Sumifs!$B$1:$M$1)</f>
        <v>0</v>
      </c>
      <c r="E190" s="67">
        <f>SUMIFS('actual (2)'!$L$2:$L$993,'actual (2)'!$C$2:$C$993,Sumifs!$A$2:$A$325,'actual (2)'!$B$2:$B$993,Sumifs!$B$1:$M$1)</f>
        <v>0</v>
      </c>
      <c r="F190" s="67">
        <f>SUMIFS('actual (2)'!$L$2:$L$993,'actual (2)'!$C$2:$C$993,Sumifs!$A$2:$A$325,'actual (2)'!$B$2:$B$993,Sumifs!$B$1:$M$1)</f>
        <v>0</v>
      </c>
      <c r="G190" s="67">
        <f>SUMIFS('actual (2)'!$L$2:$L$993,'actual (2)'!$C$2:$C$993,Sumifs!$A$2:$A$325,'actual (2)'!$B$2:$B$993,Sumifs!$B$1:$M$1)</f>
        <v>0</v>
      </c>
      <c r="H190" s="67">
        <f>SUMIFS('actual (2)'!$L$2:$L$993,'actual (2)'!$C$2:$C$993,Sumifs!$A$2:$A$325,'actual (2)'!$B$2:$B$993,Sumifs!$B$1:$M$1)</f>
        <v>0</v>
      </c>
      <c r="I190" s="67">
        <f>SUMIFS('actual (2)'!$L$2:$L$993,'actual (2)'!$C$2:$C$993,Sumifs!$A$2:$A$325,'actual (2)'!$B$2:$B$993,Sumifs!$B$1:$M$1)</f>
        <v>0</v>
      </c>
      <c r="J190" s="67">
        <f>SUMIFS('actual (2)'!$L$2:$L$993,'actual (2)'!$C$2:$C$993,Sumifs!$A$2:$A$325,'actual (2)'!$B$2:$B$993,Sumifs!$B$1:$M$1)</f>
        <v>0</v>
      </c>
      <c r="K190" s="67">
        <f>SUMIFS('actual (2)'!$L$2:$L$993,'actual (2)'!$C$2:$C$993,Sumifs!$A$2:$A$325,'actual (2)'!$B$2:$B$993,Sumifs!$B$1:$M$1)</f>
        <v>284730</v>
      </c>
      <c r="L190" s="67">
        <f>SUMIFS('actual (2)'!$L$2:$L$993,'actual (2)'!$C$2:$C$993,Sumifs!$A$2:$A$325,'actual (2)'!$B$2:$B$993,Sumifs!$B$1:$M$1)</f>
        <v>0</v>
      </c>
      <c r="M190" s="67">
        <f>SUMIFS('actual (2)'!$L$2:$L$993,'actual (2)'!$C$2:$C$993,Sumifs!$A$2:$A$325,'actual (2)'!$B$2:$B$993,Sumifs!$B$1:$M$1)</f>
        <v>0</v>
      </c>
      <c r="N190" s="70">
        <f t="shared" si="2"/>
        <v>284730</v>
      </c>
    </row>
    <row r="191" spans="1:14" ht="18.5" x14ac:dyDescent="0.35">
      <c r="A191" s="69" t="s">
        <v>280</v>
      </c>
      <c r="B191" s="67">
        <f>SUMIFS('actual (2)'!$L$2:$L$993,'actual (2)'!$C$2:$C$993,Sumifs!$A$2:$A$325,'actual (2)'!$B$2:$B$993,Sumifs!$B$1:$M$1)</f>
        <v>0</v>
      </c>
      <c r="C191" s="67">
        <f>SUMIFS('actual (2)'!$L$2:$L$993,'actual (2)'!$C$2:$C$993,Sumifs!$A$2:$A$325,'actual (2)'!$B$2:$B$993,Sumifs!$B$1:$M$1)</f>
        <v>0</v>
      </c>
      <c r="D191" s="67">
        <f>SUMIFS('actual (2)'!$L$2:$L$993,'actual (2)'!$C$2:$C$993,Sumifs!$A$2:$A$325,'actual (2)'!$B$2:$B$993,Sumifs!$B$1:$M$1)</f>
        <v>0</v>
      </c>
      <c r="E191" s="67">
        <f>SUMIFS('actual (2)'!$L$2:$L$993,'actual (2)'!$C$2:$C$993,Sumifs!$A$2:$A$325,'actual (2)'!$B$2:$B$993,Sumifs!$B$1:$M$1)</f>
        <v>0</v>
      </c>
      <c r="F191" s="67">
        <f>SUMIFS('actual (2)'!$L$2:$L$993,'actual (2)'!$C$2:$C$993,Sumifs!$A$2:$A$325,'actual (2)'!$B$2:$B$993,Sumifs!$B$1:$M$1)</f>
        <v>0</v>
      </c>
      <c r="G191" s="67">
        <f>SUMIFS('actual (2)'!$L$2:$L$993,'actual (2)'!$C$2:$C$993,Sumifs!$A$2:$A$325,'actual (2)'!$B$2:$B$993,Sumifs!$B$1:$M$1)</f>
        <v>0</v>
      </c>
      <c r="H191" s="67">
        <f>SUMIFS('actual (2)'!$L$2:$L$993,'actual (2)'!$C$2:$C$993,Sumifs!$A$2:$A$325,'actual (2)'!$B$2:$B$993,Sumifs!$B$1:$M$1)</f>
        <v>0</v>
      </c>
      <c r="I191" s="67">
        <f>SUMIFS('actual (2)'!$L$2:$L$993,'actual (2)'!$C$2:$C$993,Sumifs!$A$2:$A$325,'actual (2)'!$B$2:$B$993,Sumifs!$B$1:$M$1)</f>
        <v>0</v>
      </c>
      <c r="J191" s="67">
        <f>SUMIFS('actual (2)'!$L$2:$L$993,'actual (2)'!$C$2:$C$993,Sumifs!$A$2:$A$325,'actual (2)'!$B$2:$B$993,Sumifs!$B$1:$M$1)</f>
        <v>0</v>
      </c>
      <c r="K191" s="67">
        <f>SUMIFS('actual (2)'!$L$2:$L$993,'actual (2)'!$C$2:$C$993,Sumifs!$A$2:$A$325,'actual (2)'!$B$2:$B$993,Sumifs!$B$1:$M$1)</f>
        <v>265166</v>
      </c>
      <c r="L191" s="67">
        <f>SUMIFS('actual (2)'!$L$2:$L$993,'actual (2)'!$C$2:$C$993,Sumifs!$A$2:$A$325,'actual (2)'!$B$2:$B$993,Sumifs!$B$1:$M$1)</f>
        <v>0</v>
      </c>
      <c r="M191" s="67">
        <f>SUMIFS('actual (2)'!$L$2:$L$993,'actual (2)'!$C$2:$C$993,Sumifs!$A$2:$A$325,'actual (2)'!$B$2:$B$993,Sumifs!$B$1:$M$1)</f>
        <v>0</v>
      </c>
      <c r="N191" s="70">
        <f t="shared" si="2"/>
        <v>265166</v>
      </c>
    </row>
    <row r="192" spans="1:14" ht="18.5" x14ac:dyDescent="0.35">
      <c r="A192" s="69" t="s">
        <v>281</v>
      </c>
      <c r="B192" s="67">
        <f>SUMIFS('actual (2)'!$L$2:$L$993,'actual (2)'!$C$2:$C$993,Sumifs!$A$2:$A$325,'actual (2)'!$B$2:$B$993,Sumifs!$B$1:$M$1)</f>
        <v>0</v>
      </c>
      <c r="C192" s="67">
        <f>SUMIFS('actual (2)'!$L$2:$L$993,'actual (2)'!$C$2:$C$993,Sumifs!$A$2:$A$325,'actual (2)'!$B$2:$B$993,Sumifs!$B$1:$M$1)</f>
        <v>0</v>
      </c>
      <c r="D192" s="67">
        <f>SUMIFS('actual (2)'!$L$2:$L$993,'actual (2)'!$C$2:$C$993,Sumifs!$A$2:$A$325,'actual (2)'!$B$2:$B$993,Sumifs!$B$1:$M$1)</f>
        <v>0</v>
      </c>
      <c r="E192" s="67">
        <f>SUMIFS('actual (2)'!$L$2:$L$993,'actual (2)'!$C$2:$C$993,Sumifs!$A$2:$A$325,'actual (2)'!$B$2:$B$993,Sumifs!$B$1:$M$1)</f>
        <v>0</v>
      </c>
      <c r="F192" s="67">
        <f>SUMIFS('actual (2)'!$L$2:$L$993,'actual (2)'!$C$2:$C$993,Sumifs!$A$2:$A$325,'actual (2)'!$B$2:$B$993,Sumifs!$B$1:$M$1)</f>
        <v>0</v>
      </c>
      <c r="G192" s="67">
        <f>SUMIFS('actual (2)'!$L$2:$L$993,'actual (2)'!$C$2:$C$993,Sumifs!$A$2:$A$325,'actual (2)'!$B$2:$B$993,Sumifs!$B$1:$M$1)</f>
        <v>0</v>
      </c>
      <c r="H192" s="67">
        <f>SUMIFS('actual (2)'!$L$2:$L$993,'actual (2)'!$C$2:$C$993,Sumifs!$A$2:$A$325,'actual (2)'!$B$2:$B$993,Sumifs!$B$1:$M$1)</f>
        <v>0</v>
      </c>
      <c r="I192" s="67">
        <f>SUMIFS('actual (2)'!$L$2:$L$993,'actual (2)'!$C$2:$C$993,Sumifs!$A$2:$A$325,'actual (2)'!$B$2:$B$993,Sumifs!$B$1:$M$1)</f>
        <v>0</v>
      </c>
      <c r="J192" s="67">
        <f>SUMIFS('actual (2)'!$L$2:$L$993,'actual (2)'!$C$2:$C$993,Sumifs!$A$2:$A$325,'actual (2)'!$B$2:$B$993,Sumifs!$B$1:$M$1)</f>
        <v>0</v>
      </c>
      <c r="K192" s="67">
        <f>SUMIFS('actual (2)'!$L$2:$L$993,'actual (2)'!$C$2:$C$993,Sumifs!$A$2:$A$325,'actual (2)'!$B$2:$B$993,Sumifs!$B$1:$M$1)</f>
        <v>273348</v>
      </c>
      <c r="L192" s="67">
        <f>SUMIFS('actual (2)'!$L$2:$L$993,'actual (2)'!$C$2:$C$993,Sumifs!$A$2:$A$325,'actual (2)'!$B$2:$B$993,Sumifs!$B$1:$M$1)</f>
        <v>0</v>
      </c>
      <c r="M192" s="67">
        <f>SUMIFS('actual (2)'!$L$2:$L$993,'actual (2)'!$C$2:$C$993,Sumifs!$A$2:$A$325,'actual (2)'!$B$2:$B$993,Sumifs!$B$1:$M$1)</f>
        <v>0</v>
      </c>
      <c r="N192" s="70">
        <f t="shared" si="2"/>
        <v>273348</v>
      </c>
    </row>
    <row r="193" spans="1:14" ht="18.5" x14ac:dyDescent="0.35">
      <c r="A193" s="69" t="s">
        <v>282</v>
      </c>
      <c r="B193" s="67">
        <f>SUMIFS('actual (2)'!$L$2:$L$993,'actual (2)'!$C$2:$C$993,Sumifs!$A$2:$A$325,'actual (2)'!$B$2:$B$993,Sumifs!$B$1:$M$1)</f>
        <v>0</v>
      </c>
      <c r="C193" s="67">
        <f>SUMIFS('actual (2)'!$L$2:$L$993,'actual (2)'!$C$2:$C$993,Sumifs!$A$2:$A$325,'actual (2)'!$B$2:$B$993,Sumifs!$B$1:$M$1)</f>
        <v>0</v>
      </c>
      <c r="D193" s="67">
        <f>SUMIFS('actual (2)'!$L$2:$L$993,'actual (2)'!$C$2:$C$993,Sumifs!$A$2:$A$325,'actual (2)'!$B$2:$B$993,Sumifs!$B$1:$M$1)</f>
        <v>0</v>
      </c>
      <c r="E193" s="67">
        <f>SUMIFS('actual (2)'!$L$2:$L$993,'actual (2)'!$C$2:$C$993,Sumifs!$A$2:$A$325,'actual (2)'!$B$2:$B$993,Sumifs!$B$1:$M$1)</f>
        <v>0</v>
      </c>
      <c r="F193" s="67">
        <f>SUMIFS('actual (2)'!$L$2:$L$993,'actual (2)'!$C$2:$C$993,Sumifs!$A$2:$A$325,'actual (2)'!$B$2:$B$993,Sumifs!$B$1:$M$1)</f>
        <v>0</v>
      </c>
      <c r="G193" s="67">
        <f>SUMIFS('actual (2)'!$L$2:$L$993,'actual (2)'!$C$2:$C$993,Sumifs!$A$2:$A$325,'actual (2)'!$B$2:$B$993,Sumifs!$B$1:$M$1)</f>
        <v>0</v>
      </c>
      <c r="H193" s="67">
        <f>SUMIFS('actual (2)'!$L$2:$L$993,'actual (2)'!$C$2:$C$993,Sumifs!$A$2:$A$325,'actual (2)'!$B$2:$B$993,Sumifs!$B$1:$M$1)</f>
        <v>0</v>
      </c>
      <c r="I193" s="67">
        <f>SUMIFS('actual (2)'!$L$2:$L$993,'actual (2)'!$C$2:$C$993,Sumifs!$A$2:$A$325,'actual (2)'!$B$2:$B$993,Sumifs!$B$1:$M$1)</f>
        <v>0</v>
      </c>
      <c r="J193" s="67">
        <f>SUMIFS('actual (2)'!$L$2:$L$993,'actual (2)'!$C$2:$C$993,Sumifs!$A$2:$A$325,'actual (2)'!$B$2:$B$993,Sumifs!$B$1:$M$1)</f>
        <v>0</v>
      </c>
      <c r="K193" s="67">
        <f>SUMIFS('actual (2)'!$L$2:$L$993,'actual (2)'!$C$2:$C$993,Sumifs!$A$2:$A$325,'actual (2)'!$B$2:$B$993,Sumifs!$B$1:$M$1)</f>
        <v>233255</v>
      </c>
      <c r="L193" s="67">
        <f>SUMIFS('actual (2)'!$L$2:$L$993,'actual (2)'!$C$2:$C$993,Sumifs!$A$2:$A$325,'actual (2)'!$B$2:$B$993,Sumifs!$B$1:$M$1)</f>
        <v>0</v>
      </c>
      <c r="M193" s="67">
        <f>SUMIFS('actual (2)'!$L$2:$L$993,'actual (2)'!$C$2:$C$993,Sumifs!$A$2:$A$325,'actual (2)'!$B$2:$B$993,Sumifs!$B$1:$M$1)</f>
        <v>0</v>
      </c>
      <c r="N193" s="70">
        <f t="shared" si="2"/>
        <v>233255</v>
      </c>
    </row>
    <row r="194" spans="1:14" ht="18.5" x14ac:dyDescent="0.35">
      <c r="A194" s="69" t="s">
        <v>283</v>
      </c>
      <c r="B194" s="67">
        <f>SUMIFS('actual (2)'!$L$2:$L$993,'actual (2)'!$C$2:$C$993,Sumifs!$A$2:$A$325,'actual (2)'!$B$2:$B$993,Sumifs!$B$1:$M$1)</f>
        <v>0</v>
      </c>
      <c r="C194" s="67">
        <f>SUMIFS('actual (2)'!$L$2:$L$993,'actual (2)'!$C$2:$C$993,Sumifs!$A$2:$A$325,'actual (2)'!$B$2:$B$993,Sumifs!$B$1:$M$1)</f>
        <v>0</v>
      </c>
      <c r="D194" s="67">
        <f>SUMIFS('actual (2)'!$L$2:$L$993,'actual (2)'!$C$2:$C$993,Sumifs!$A$2:$A$325,'actual (2)'!$B$2:$B$993,Sumifs!$B$1:$M$1)</f>
        <v>0</v>
      </c>
      <c r="E194" s="67">
        <f>SUMIFS('actual (2)'!$L$2:$L$993,'actual (2)'!$C$2:$C$993,Sumifs!$A$2:$A$325,'actual (2)'!$B$2:$B$993,Sumifs!$B$1:$M$1)</f>
        <v>0</v>
      </c>
      <c r="F194" s="67">
        <f>SUMIFS('actual (2)'!$L$2:$L$993,'actual (2)'!$C$2:$C$993,Sumifs!$A$2:$A$325,'actual (2)'!$B$2:$B$993,Sumifs!$B$1:$M$1)</f>
        <v>0</v>
      </c>
      <c r="G194" s="67">
        <f>SUMIFS('actual (2)'!$L$2:$L$993,'actual (2)'!$C$2:$C$993,Sumifs!$A$2:$A$325,'actual (2)'!$B$2:$B$993,Sumifs!$B$1:$M$1)</f>
        <v>0</v>
      </c>
      <c r="H194" s="67">
        <f>SUMIFS('actual (2)'!$L$2:$L$993,'actual (2)'!$C$2:$C$993,Sumifs!$A$2:$A$325,'actual (2)'!$B$2:$B$993,Sumifs!$B$1:$M$1)</f>
        <v>0</v>
      </c>
      <c r="I194" s="67">
        <f>SUMIFS('actual (2)'!$L$2:$L$993,'actual (2)'!$C$2:$C$993,Sumifs!$A$2:$A$325,'actual (2)'!$B$2:$B$993,Sumifs!$B$1:$M$1)</f>
        <v>0</v>
      </c>
      <c r="J194" s="67">
        <f>SUMIFS('actual (2)'!$L$2:$L$993,'actual (2)'!$C$2:$C$993,Sumifs!$A$2:$A$325,'actual (2)'!$B$2:$B$993,Sumifs!$B$1:$M$1)</f>
        <v>0</v>
      </c>
      <c r="K194" s="67">
        <f>SUMIFS('actual (2)'!$L$2:$L$993,'actual (2)'!$C$2:$C$993,Sumifs!$A$2:$A$325,'actual (2)'!$B$2:$B$993,Sumifs!$B$1:$M$1)</f>
        <v>249388</v>
      </c>
      <c r="L194" s="67">
        <f>SUMIFS('actual (2)'!$L$2:$L$993,'actual (2)'!$C$2:$C$993,Sumifs!$A$2:$A$325,'actual (2)'!$B$2:$B$993,Sumifs!$B$1:$M$1)</f>
        <v>0</v>
      </c>
      <c r="M194" s="67">
        <f>SUMIFS('actual (2)'!$L$2:$L$993,'actual (2)'!$C$2:$C$993,Sumifs!$A$2:$A$325,'actual (2)'!$B$2:$B$993,Sumifs!$B$1:$M$1)</f>
        <v>0</v>
      </c>
      <c r="N194" s="70">
        <f t="shared" si="2"/>
        <v>249388</v>
      </c>
    </row>
    <row r="195" spans="1:14" ht="18.5" x14ac:dyDescent="0.35">
      <c r="A195" s="69" t="s">
        <v>284</v>
      </c>
      <c r="B195" s="67">
        <f>SUMIFS('actual (2)'!$L$2:$L$993,'actual (2)'!$C$2:$C$993,Sumifs!$A$2:$A$325,'actual (2)'!$B$2:$B$993,Sumifs!$B$1:$M$1)</f>
        <v>0</v>
      </c>
      <c r="C195" s="67">
        <f>SUMIFS('actual (2)'!$L$2:$L$993,'actual (2)'!$C$2:$C$993,Sumifs!$A$2:$A$325,'actual (2)'!$B$2:$B$993,Sumifs!$B$1:$M$1)</f>
        <v>0</v>
      </c>
      <c r="D195" s="67">
        <f>SUMIFS('actual (2)'!$L$2:$L$993,'actual (2)'!$C$2:$C$993,Sumifs!$A$2:$A$325,'actual (2)'!$B$2:$B$993,Sumifs!$B$1:$M$1)</f>
        <v>0</v>
      </c>
      <c r="E195" s="67">
        <f>SUMIFS('actual (2)'!$L$2:$L$993,'actual (2)'!$C$2:$C$993,Sumifs!$A$2:$A$325,'actual (2)'!$B$2:$B$993,Sumifs!$B$1:$M$1)</f>
        <v>0</v>
      </c>
      <c r="F195" s="67">
        <f>SUMIFS('actual (2)'!$L$2:$L$993,'actual (2)'!$C$2:$C$993,Sumifs!$A$2:$A$325,'actual (2)'!$B$2:$B$993,Sumifs!$B$1:$M$1)</f>
        <v>0</v>
      </c>
      <c r="G195" s="67">
        <f>SUMIFS('actual (2)'!$L$2:$L$993,'actual (2)'!$C$2:$C$993,Sumifs!$A$2:$A$325,'actual (2)'!$B$2:$B$993,Sumifs!$B$1:$M$1)</f>
        <v>0</v>
      </c>
      <c r="H195" s="67">
        <f>SUMIFS('actual (2)'!$L$2:$L$993,'actual (2)'!$C$2:$C$993,Sumifs!$A$2:$A$325,'actual (2)'!$B$2:$B$993,Sumifs!$B$1:$M$1)</f>
        <v>0</v>
      </c>
      <c r="I195" s="67">
        <f>SUMIFS('actual (2)'!$L$2:$L$993,'actual (2)'!$C$2:$C$993,Sumifs!$A$2:$A$325,'actual (2)'!$B$2:$B$993,Sumifs!$B$1:$M$1)</f>
        <v>0</v>
      </c>
      <c r="J195" s="67">
        <f>SUMIFS('actual (2)'!$L$2:$L$993,'actual (2)'!$C$2:$C$993,Sumifs!$A$2:$A$325,'actual (2)'!$B$2:$B$993,Sumifs!$B$1:$M$1)</f>
        <v>0</v>
      </c>
      <c r="K195" s="67">
        <f>SUMIFS('actual (2)'!$L$2:$L$993,'actual (2)'!$C$2:$C$993,Sumifs!$A$2:$A$325,'actual (2)'!$B$2:$B$993,Sumifs!$B$1:$M$1)</f>
        <v>294219</v>
      </c>
      <c r="L195" s="67">
        <f>SUMIFS('actual (2)'!$L$2:$L$993,'actual (2)'!$C$2:$C$993,Sumifs!$A$2:$A$325,'actual (2)'!$B$2:$B$993,Sumifs!$B$1:$M$1)</f>
        <v>0</v>
      </c>
      <c r="M195" s="67">
        <f>SUMIFS('actual (2)'!$L$2:$L$993,'actual (2)'!$C$2:$C$993,Sumifs!$A$2:$A$325,'actual (2)'!$B$2:$B$993,Sumifs!$B$1:$M$1)</f>
        <v>0</v>
      </c>
      <c r="N195" s="70">
        <f t="shared" ref="N195:N258" si="3">SUM(B195:M195)</f>
        <v>294219</v>
      </c>
    </row>
    <row r="196" spans="1:14" ht="18.5" x14ac:dyDescent="0.35">
      <c r="A196" s="69" t="s">
        <v>285</v>
      </c>
      <c r="B196" s="67">
        <f>SUMIFS('actual (2)'!$L$2:$L$993,'actual (2)'!$C$2:$C$993,Sumifs!$A$2:$A$325,'actual (2)'!$B$2:$B$993,Sumifs!$B$1:$M$1)</f>
        <v>0</v>
      </c>
      <c r="C196" s="67">
        <f>SUMIFS('actual (2)'!$L$2:$L$993,'actual (2)'!$C$2:$C$993,Sumifs!$A$2:$A$325,'actual (2)'!$B$2:$B$993,Sumifs!$B$1:$M$1)</f>
        <v>0</v>
      </c>
      <c r="D196" s="67">
        <f>SUMIFS('actual (2)'!$L$2:$L$993,'actual (2)'!$C$2:$C$993,Sumifs!$A$2:$A$325,'actual (2)'!$B$2:$B$993,Sumifs!$B$1:$M$1)</f>
        <v>0</v>
      </c>
      <c r="E196" s="67">
        <f>SUMIFS('actual (2)'!$L$2:$L$993,'actual (2)'!$C$2:$C$993,Sumifs!$A$2:$A$325,'actual (2)'!$B$2:$B$993,Sumifs!$B$1:$M$1)</f>
        <v>0</v>
      </c>
      <c r="F196" s="67">
        <f>SUMIFS('actual (2)'!$L$2:$L$993,'actual (2)'!$C$2:$C$993,Sumifs!$A$2:$A$325,'actual (2)'!$B$2:$B$993,Sumifs!$B$1:$M$1)</f>
        <v>0</v>
      </c>
      <c r="G196" s="67">
        <f>SUMIFS('actual (2)'!$L$2:$L$993,'actual (2)'!$C$2:$C$993,Sumifs!$A$2:$A$325,'actual (2)'!$B$2:$B$993,Sumifs!$B$1:$M$1)</f>
        <v>0</v>
      </c>
      <c r="H196" s="67">
        <f>SUMIFS('actual (2)'!$L$2:$L$993,'actual (2)'!$C$2:$C$993,Sumifs!$A$2:$A$325,'actual (2)'!$B$2:$B$993,Sumifs!$B$1:$M$1)</f>
        <v>0</v>
      </c>
      <c r="I196" s="67">
        <f>SUMIFS('actual (2)'!$L$2:$L$993,'actual (2)'!$C$2:$C$993,Sumifs!$A$2:$A$325,'actual (2)'!$B$2:$B$993,Sumifs!$B$1:$M$1)</f>
        <v>0</v>
      </c>
      <c r="J196" s="67">
        <f>SUMIFS('actual (2)'!$L$2:$L$993,'actual (2)'!$C$2:$C$993,Sumifs!$A$2:$A$325,'actual (2)'!$B$2:$B$993,Sumifs!$B$1:$M$1)</f>
        <v>0</v>
      </c>
      <c r="K196" s="67">
        <f>SUMIFS('actual (2)'!$L$2:$L$993,'actual (2)'!$C$2:$C$993,Sumifs!$A$2:$A$325,'actual (2)'!$B$2:$B$993,Sumifs!$B$1:$M$1)</f>
        <v>232240</v>
      </c>
      <c r="L196" s="67">
        <f>SUMIFS('actual (2)'!$L$2:$L$993,'actual (2)'!$C$2:$C$993,Sumifs!$A$2:$A$325,'actual (2)'!$B$2:$B$993,Sumifs!$B$1:$M$1)</f>
        <v>0</v>
      </c>
      <c r="M196" s="67">
        <f>SUMIFS('actual (2)'!$L$2:$L$993,'actual (2)'!$C$2:$C$993,Sumifs!$A$2:$A$325,'actual (2)'!$B$2:$B$993,Sumifs!$B$1:$M$1)</f>
        <v>0</v>
      </c>
      <c r="N196" s="70">
        <f t="shared" si="3"/>
        <v>232240</v>
      </c>
    </row>
    <row r="197" spans="1:14" ht="18.5" x14ac:dyDescent="0.35">
      <c r="A197" s="69" t="s">
        <v>286</v>
      </c>
      <c r="B197" s="67">
        <f>SUMIFS('actual (2)'!$L$2:$L$993,'actual (2)'!$C$2:$C$993,Sumifs!$A$2:$A$325,'actual (2)'!$B$2:$B$993,Sumifs!$B$1:$M$1)</f>
        <v>0</v>
      </c>
      <c r="C197" s="67">
        <f>SUMIFS('actual (2)'!$L$2:$L$993,'actual (2)'!$C$2:$C$993,Sumifs!$A$2:$A$325,'actual (2)'!$B$2:$B$993,Sumifs!$B$1:$M$1)</f>
        <v>0</v>
      </c>
      <c r="D197" s="67">
        <f>SUMIFS('actual (2)'!$L$2:$L$993,'actual (2)'!$C$2:$C$993,Sumifs!$A$2:$A$325,'actual (2)'!$B$2:$B$993,Sumifs!$B$1:$M$1)</f>
        <v>0</v>
      </c>
      <c r="E197" s="67">
        <f>SUMIFS('actual (2)'!$L$2:$L$993,'actual (2)'!$C$2:$C$993,Sumifs!$A$2:$A$325,'actual (2)'!$B$2:$B$993,Sumifs!$B$1:$M$1)</f>
        <v>0</v>
      </c>
      <c r="F197" s="67">
        <f>SUMIFS('actual (2)'!$L$2:$L$993,'actual (2)'!$C$2:$C$993,Sumifs!$A$2:$A$325,'actual (2)'!$B$2:$B$993,Sumifs!$B$1:$M$1)</f>
        <v>0</v>
      </c>
      <c r="G197" s="67">
        <f>SUMIFS('actual (2)'!$L$2:$L$993,'actual (2)'!$C$2:$C$993,Sumifs!$A$2:$A$325,'actual (2)'!$B$2:$B$993,Sumifs!$B$1:$M$1)</f>
        <v>0</v>
      </c>
      <c r="H197" s="67">
        <f>SUMIFS('actual (2)'!$L$2:$L$993,'actual (2)'!$C$2:$C$993,Sumifs!$A$2:$A$325,'actual (2)'!$B$2:$B$993,Sumifs!$B$1:$M$1)</f>
        <v>0</v>
      </c>
      <c r="I197" s="67">
        <f>SUMIFS('actual (2)'!$L$2:$L$993,'actual (2)'!$C$2:$C$993,Sumifs!$A$2:$A$325,'actual (2)'!$B$2:$B$993,Sumifs!$B$1:$M$1)</f>
        <v>0</v>
      </c>
      <c r="J197" s="67">
        <f>SUMIFS('actual (2)'!$L$2:$L$993,'actual (2)'!$C$2:$C$993,Sumifs!$A$2:$A$325,'actual (2)'!$B$2:$B$993,Sumifs!$B$1:$M$1)</f>
        <v>0</v>
      </c>
      <c r="K197" s="67">
        <f>SUMIFS('actual (2)'!$L$2:$L$993,'actual (2)'!$C$2:$C$993,Sumifs!$A$2:$A$325,'actual (2)'!$B$2:$B$993,Sumifs!$B$1:$M$1)</f>
        <v>72615</v>
      </c>
      <c r="L197" s="67">
        <f>SUMIFS('actual (2)'!$L$2:$L$993,'actual (2)'!$C$2:$C$993,Sumifs!$A$2:$A$325,'actual (2)'!$B$2:$B$993,Sumifs!$B$1:$M$1)</f>
        <v>0</v>
      </c>
      <c r="M197" s="67">
        <f>SUMIFS('actual (2)'!$L$2:$L$993,'actual (2)'!$C$2:$C$993,Sumifs!$A$2:$A$325,'actual (2)'!$B$2:$B$993,Sumifs!$B$1:$M$1)</f>
        <v>0</v>
      </c>
      <c r="N197" s="70">
        <f t="shared" si="3"/>
        <v>72615</v>
      </c>
    </row>
    <row r="198" spans="1:14" ht="18.5" x14ac:dyDescent="0.35">
      <c r="A198" s="69" t="s">
        <v>287</v>
      </c>
      <c r="B198" s="67">
        <f>SUMIFS('actual (2)'!$L$2:$L$993,'actual (2)'!$C$2:$C$993,Sumifs!$A$2:$A$325,'actual (2)'!$B$2:$B$993,Sumifs!$B$1:$M$1)</f>
        <v>0</v>
      </c>
      <c r="C198" s="67">
        <f>SUMIFS('actual (2)'!$L$2:$L$993,'actual (2)'!$C$2:$C$993,Sumifs!$A$2:$A$325,'actual (2)'!$B$2:$B$993,Sumifs!$B$1:$M$1)</f>
        <v>0</v>
      </c>
      <c r="D198" s="67">
        <f>SUMIFS('actual (2)'!$L$2:$L$993,'actual (2)'!$C$2:$C$993,Sumifs!$A$2:$A$325,'actual (2)'!$B$2:$B$993,Sumifs!$B$1:$M$1)</f>
        <v>0</v>
      </c>
      <c r="E198" s="67">
        <f>SUMIFS('actual (2)'!$L$2:$L$993,'actual (2)'!$C$2:$C$993,Sumifs!$A$2:$A$325,'actual (2)'!$B$2:$B$993,Sumifs!$B$1:$M$1)</f>
        <v>0</v>
      </c>
      <c r="F198" s="67">
        <f>SUMIFS('actual (2)'!$L$2:$L$993,'actual (2)'!$C$2:$C$993,Sumifs!$A$2:$A$325,'actual (2)'!$B$2:$B$993,Sumifs!$B$1:$M$1)</f>
        <v>0</v>
      </c>
      <c r="G198" s="67">
        <f>SUMIFS('actual (2)'!$L$2:$L$993,'actual (2)'!$C$2:$C$993,Sumifs!$A$2:$A$325,'actual (2)'!$B$2:$B$993,Sumifs!$B$1:$M$1)</f>
        <v>0</v>
      </c>
      <c r="H198" s="67">
        <f>SUMIFS('actual (2)'!$L$2:$L$993,'actual (2)'!$C$2:$C$993,Sumifs!$A$2:$A$325,'actual (2)'!$B$2:$B$993,Sumifs!$B$1:$M$1)</f>
        <v>0</v>
      </c>
      <c r="I198" s="67">
        <f>SUMIFS('actual (2)'!$L$2:$L$993,'actual (2)'!$C$2:$C$993,Sumifs!$A$2:$A$325,'actual (2)'!$B$2:$B$993,Sumifs!$B$1:$M$1)</f>
        <v>0</v>
      </c>
      <c r="J198" s="67">
        <f>SUMIFS('actual (2)'!$L$2:$L$993,'actual (2)'!$C$2:$C$993,Sumifs!$A$2:$A$325,'actual (2)'!$B$2:$B$993,Sumifs!$B$1:$M$1)</f>
        <v>0</v>
      </c>
      <c r="K198" s="67">
        <f>SUMIFS('actual (2)'!$L$2:$L$993,'actual (2)'!$C$2:$C$993,Sumifs!$A$2:$A$325,'actual (2)'!$B$2:$B$993,Sumifs!$B$1:$M$1)</f>
        <v>45382</v>
      </c>
      <c r="L198" s="67">
        <f>SUMIFS('actual (2)'!$L$2:$L$993,'actual (2)'!$C$2:$C$993,Sumifs!$A$2:$A$325,'actual (2)'!$B$2:$B$993,Sumifs!$B$1:$M$1)</f>
        <v>0</v>
      </c>
      <c r="M198" s="67">
        <f>SUMIFS('actual (2)'!$L$2:$L$993,'actual (2)'!$C$2:$C$993,Sumifs!$A$2:$A$325,'actual (2)'!$B$2:$B$993,Sumifs!$B$1:$M$1)</f>
        <v>0</v>
      </c>
      <c r="N198" s="70">
        <f t="shared" si="3"/>
        <v>45382</v>
      </c>
    </row>
    <row r="199" spans="1:14" ht="18.5" x14ac:dyDescent="0.35">
      <c r="A199" s="69" t="s">
        <v>288</v>
      </c>
      <c r="B199" s="67">
        <f>SUMIFS('actual (2)'!$L$2:$L$993,'actual (2)'!$C$2:$C$993,Sumifs!$A$2:$A$325,'actual (2)'!$B$2:$B$993,Sumifs!$B$1:$M$1)</f>
        <v>0</v>
      </c>
      <c r="C199" s="67">
        <f>SUMIFS('actual (2)'!$L$2:$L$993,'actual (2)'!$C$2:$C$993,Sumifs!$A$2:$A$325,'actual (2)'!$B$2:$B$993,Sumifs!$B$1:$M$1)</f>
        <v>0</v>
      </c>
      <c r="D199" s="67">
        <f>SUMIFS('actual (2)'!$L$2:$L$993,'actual (2)'!$C$2:$C$993,Sumifs!$A$2:$A$325,'actual (2)'!$B$2:$B$993,Sumifs!$B$1:$M$1)</f>
        <v>0</v>
      </c>
      <c r="E199" s="67">
        <f>SUMIFS('actual (2)'!$L$2:$L$993,'actual (2)'!$C$2:$C$993,Sumifs!$A$2:$A$325,'actual (2)'!$B$2:$B$993,Sumifs!$B$1:$M$1)</f>
        <v>0</v>
      </c>
      <c r="F199" s="67">
        <f>SUMIFS('actual (2)'!$L$2:$L$993,'actual (2)'!$C$2:$C$993,Sumifs!$A$2:$A$325,'actual (2)'!$B$2:$B$993,Sumifs!$B$1:$M$1)</f>
        <v>0</v>
      </c>
      <c r="G199" s="67">
        <f>SUMIFS('actual (2)'!$L$2:$L$993,'actual (2)'!$C$2:$C$993,Sumifs!$A$2:$A$325,'actual (2)'!$B$2:$B$993,Sumifs!$B$1:$M$1)</f>
        <v>0</v>
      </c>
      <c r="H199" s="67">
        <f>SUMIFS('actual (2)'!$L$2:$L$993,'actual (2)'!$C$2:$C$993,Sumifs!$A$2:$A$325,'actual (2)'!$B$2:$B$993,Sumifs!$B$1:$M$1)</f>
        <v>0</v>
      </c>
      <c r="I199" s="67">
        <f>SUMIFS('actual (2)'!$L$2:$L$993,'actual (2)'!$C$2:$C$993,Sumifs!$A$2:$A$325,'actual (2)'!$B$2:$B$993,Sumifs!$B$1:$M$1)</f>
        <v>0</v>
      </c>
      <c r="J199" s="67">
        <f>SUMIFS('actual (2)'!$L$2:$L$993,'actual (2)'!$C$2:$C$993,Sumifs!$A$2:$A$325,'actual (2)'!$B$2:$B$993,Sumifs!$B$1:$M$1)</f>
        <v>0</v>
      </c>
      <c r="K199" s="67">
        <f>SUMIFS('actual (2)'!$L$2:$L$993,'actual (2)'!$C$2:$C$993,Sumifs!$A$2:$A$325,'actual (2)'!$B$2:$B$993,Sumifs!$B$1:$M$1)</f>
        <v>54880</v>
      </c>
      <c r="L199" s="67">
        <f>SUMIFS('actual (2)'!$L$2:$L$993,'actual (2)'!$C$2:$C$993,Sumifs!$A$2:$A$325,'actual (2)'!$B$2:$B$993,Sumifs!$B$1:$M$1)</f>
        <v>0</v>
      </c>
      <c r="M199" s="67">
        <f>SUMIFS('actual (2)'!$L$2:$L$993,'actual (2)'!$C$2:$C$993,Sumifs!$A$2:$A$325,'actual (2)'!$B$2:$B$993,Sumifs!$B$1:$M$1)</f>
        <v>0</v>
      </c>
      <c r="N199" s="70">
        <f t="shared" si="3"/>
        <v>54880</v>
      </c>
    </row>
    <row r="200" spans="1:14" ht="18.5" x14ac:dyDescent="0.35">
      <c r="A200" s="69" t="s">
        <v>289</v>
      </c>
      <c r="B200" s="67">
        <f>SUMIFS('actual (2)'!$L$2:$L$993,'actual (2)'!$C$2:$C$993,Sumifs!$A$2:$A$325,'actual (2)'!$B$2:$B$993,Sumifs!$B$1:$M$1)</f>
        <v>0</v>
      </c>
      <c r="C200" s="67">
        <f>SUMIFS('actual (2)'!$L$2:$L$993,'actual (2)'!$C$2:$C$993,Sumifs!$A$2:$A$325,'actual (2)'!$B$2:$B$993,Sumifs!$B$1:$M$1)</f>
        <v>0</v>
      </c>
      <c r="D200" s="67">
        <f>SUMIFS('actual (2)'!$L$2:$L$993,'actual (2)'!$C$2:$C$993,Sumifs!$A$2:$A$325,'actual (2)'!$B$2:$B$993,Sumifs!$B$1:$M$1)</f>
        <v>0</v>
      </c>
      <c r="E200" s="67">
        <f>SUMIFS('actual (2)'!$L$2:$L$993,'actual (2)'!$C$2:$C$993,Sumifs!$A$2:$A$325,'actual (2)'!$B$2:$B$993,Sumifs!$B$1:$M$1)</f>
        <v>0</v>
      </c>
      <c r="F200" s="67">
        <f>SUMIFS('actual (2)'!$L$2:$L$993,'actual (2)'!$C$2:$C$993,Sumifs!$A$2:$A$325,'actual (2)'!$B$2:$B$993,Sumifs!$B$1:$M$1)</f>
        <v>0</v>
      </c>
      <c r="G200" s="67">
        <f>SUMIFS('actual (2)'!$L$2:$L$993,'actual (2)'!$C$2:$C$993,Sumifs!$A$2:$A$325,'actual (2)'!$B$2:$B$993,Sumifs!$B$1:$M$1)</f>
        <v>0</v>
      </c>
      <c r="H200" s="67">
        <f>SUMIFS('actual (2)'!$L$2:$L$993,'actual (2)'!$C$2:$C$993,Sumifs!$A$2:$A$325,'actual (2)'!$B$2:$B$993,Sumifs!$B$1:$M$1)</f>
        <v>0</v>
      </c>
      <c r="I200" s="67">
        <f>SUMIFS('actual (2)'!$L$2:$L$993,'actual (2)'!$C$2:$C$993,Sumifs!$A$2:$A$325,'actual (2)'!$B$2:$B$993,Sumifs!$B$1:$M$1)</f>
        <v>0</v>
      </c>
      <c r="J200" s="67">
        <f>SUMIFS('actual (2)'!$L$2:$L$993,'actual (2)'!$C$2:$C$993,Sumifs!$A$2:$A$325,'actual (2)'!$B$2:$B$993,Sumifs!$B$1:$M$1)</f>
        <v>0</v>
      </c>
      <c r="K200" s="67">
        <f>SUMIFS('actual (2)'!$L$2:$L$993,'actual (2)'!$C$2:$C$993,Sumifs!$A$2:$A$325,'actual (2)'!$B$2:$B$993,Sumifs!$B$1:$M$1)</f>
        <v>64148</v>
      </c>
      <c r="L200" s="67">
        <f>SUMIFS('actual (2)'!$L$2:$L$993,'actual (2)'!$C$2:$C$993,Sumifs!$A$2:$A$325,'actual (2)'!$B$2:$B$993,Sumifs!$B$1:$M$1)</f>
        <v>0</v>
      </c>
      <c r="M200" s="67">
        <f>SUMIFS('actual (2)'!$L$2:$L$993,'actual (2)'!$C$2:$C$993,Sumifs!$A$2:$A$325,'actual (2)'!$B$2:$B$993,Sumifs!$B$1:$M$1)</f>
        <v>0</v>
      </c>
      <c r="N200" s="70">
        <f t="shared" si="3"/>
        <v>64148</v>
      </c>
    </row>
    <row r="201" spans="1:14" ht="18.5" x14ac:dyDescent="0.35">
      <c r="A201" s="69" t="s">
        <v>290</v>
      </c>
      <c r="B201" s="67">
        <f>SUMIFS('actual (2)'!$L$2:$L$993,'actual (2)'!$C$2:$C$993,Sumifs!$A$2:$A$325,'actual (2)'!$B$2:$B$993,Sumifs!$B$1:$M$1)</f>
        <v>0</v>
      </c>
      <c r="C201" s="67">
        <f>SUMIFS('actual (2)'!$L$2:$L$993,'actual (2)'!$C$2:$C$993,Sumifs!$A$2:$A$325,'actual (2)'!$B$2:$B$993,Sumifs!$B$1:$M$1)</f>
        <v>0</v>
      </c>
      <c r="D201" s="67">
        <f>SUMIFS('actual (2)'!$L$2:$L$993,'actual (2)'!$C$2:$C$993,Sumifs!$A$2:$A$325,'actual (2)'!$B$2:$B$993,Sumifs!$B$1:$M$1)</f>
        <v>0</v>
      </c>
      <c r="E201" s="67">
        <f>SUMIFS('actual (2)'!$L$2:$L$993,'actual (2)'!$C$2:$C$993,Sumifs!$A$2:$A$325,'actual (2)'!$B$2:$B$993,Sumifs!$B$1:$M$1)</f>
        <v>0</v>
      </c>
      <c r="F201" s="67">
        <f>SUMIFS('actual (2)'!$L$2:$L$993,'actual (2)'!$C$2:$C$993,Sumifs!$A$2:$A$325,'actual (2)'!$B$2:$B$993,Sumifs!$B$1:$M$1)</f>
        <v>0</v>
      </c>
      <c r="G201" s="67">
        <f>SUMIFS('actual (2)'!$L$2:$L$993,'actual (2)'!$C$2:$C$993,Sumifs!$A$2:$A$325,'actual (2)'!$B$2:$B$993,Sumifs!$B$1:$M$1)</f>
        <v>0</v>
      </c>
      <c r="H201" s="67">
        <f>SUMIFS('actual (2)'!$L$2:$L$993,'actual (2)'!$C$2:$C$993,Sumifs!$A$2:$A$325,'actual (2)'!$B$2:$B$993,Sumifs!$B$1:$M$1)</f>
        <v>0</v>
      </c>
      <c r="I201" s="67">
        <f>SUMIFS('actual (2)'!$L$2:$L$993,'actual (2)'!$C$2:$C$993,Sumifs!$A$2:$A$325,'actual (2)'!$B$2:$B$993,Sumifs!$B$1:$M$1)</f>
        <v>0</v>
      </c>
      <c r="J201" s="67">
        <f>SUMIFS('actual (2)'!$L$2:$L$993,'actual (2)'!$C$2:$C$993,Sumifs!$A$2:$A$325,'actual (2)'!$B$2:$B$993,Sumifs!$B$1:$M$1)</f>
        <v>0</v>
      </c>
      <c r="K201" s="67">
        <f>SUMIFS('actual (2)'!$L$2:$L$993,'actual (2)'!$C$2:$C$993,Sumifs!$A$2:$A$325,'actual (2)'!$B$2:$B$993,Sumifs!$B$1:$M$1)</f>
        <v>46941</v>
      </c>
      <c r="L201" s="67">
        <f>SUMIFS('actual (2)'!$L$2:$L$993,'actual (2)'!$C$2:$C$993,Sumifs!$A$2:$A$325,'actual (2)'!$B$2:$B$993,Sumifs!$B$1:$M$1)</f>
        <v>0</v>
      </c>
      <c r="M201" s="67">
        <f>SUMIFS('actual (2)'!$L$2:$L$993,'actual (2)'!$C$2:$C$993,Sumifs!$A$2:$A$325,'actual (2)'!$B$2:$B$993,Sumifs!$B$1:$M$1)</f>
        <v>0</v>
      </c>
      <c r="N201" s="70">
        <f t="shared" si="3"/>
        <v>46941</v>
      </c>
    </row>
    <row r="202" spans="1:14" ht="18.5" x14ac:dyDescent="0.35">
      <c r="A202" s="69" t="s">
        <v>291</v>
      </c>
      <c r="B202" s="67">
        <f>SUMIFS('actual (2)'!$L$2:$L$993,'actual (2)'!$C$2:$C$993,Sumifs!$A$2:$A$325,'actual (2)'!$B$2:$B$993,Sumifs!$B$1:$M$1)</f>
        <v>0</v>
      </c>
      <c r="C202" s="67">
        <f>SUMIFS('actual (2)'!$L$2:$L$993,'actual (2)'!$C$2:$C$993,Sumifs!$A$2:$A$325,'actual (2)'!$B$2:$B$993,Sumifs!$B$1:$M$1)</f>
        <v>0</v>
      </c>
      <c r="D202" s="67">
        <f>SUMIFS('actual (2)'!$L$2:$L$993,'actual (2)'!$C$2:$C$993,Sumifs!$A$2:$A$325,'actual (2)'!$B$2:$B$993,Sumifs!$B$1:$M$1)</f>
        <v>0</v>
      </c>
      <c r="E202" s="67">
        <f>SUMIFS('actual (2)'!$L$2:$L$993,'actual (2)'!$C$2:$C$993,Sumifs!$A$2:$A$325,'actual (2)'!$B$2:$B$993,Sumifs!$B$1:$M$1)</f>
        <v>0</v>
      </c>
      <c r="F202" s="67">
        <f>SUMIFS('actual (2)'!$L$2:$L$993,'actual (2)'!$C$2:$C$993,Sumifs!$A$2:$A$325,'actual (2)'!$B$2:$B$993,Sumifs!$B$1:$M$1)</f>
        <v>0</v>
      </c>
      <c r="G202" s="67">
        <f>SUMIFS('actual (2)'!$L$2:$L$993,'actual (2)'!$C$2:$C$993,Sumifs!$A$2:$A$325,'actual (2)'!$B$2:$B$993,Sumifs!$B$1:$M$1)</f>
        <v>0</v>
      </c>
      <c r="H202" s="67">
        <f>SUMIFS('actual (2)'!$L$2:$L$993,'actual (2)'!$C$2:$C$993,Sumifs!$A$2:$A$325,'actual (2)'!$B$2:$B$993,Sumifs!$B$1:$M$1)</f>
        <v>0</v>
      </c>
      <c r="I202" s="67">
        <f>SUMIFS('actual (2)'!$L$2:$L$993,'actual (2)'!$C$2:$C$993,Sumifs!$A$2:$A$325,'actual (2)'!$B$2:$B$993,Sumifs!$B$1:$M$1)</f>
        <v>0</v>
      </c>
      <c r="J202" s="67">
        <f>SUMIFS('actual (2)'!$L$2:$L$993,'actual (2)'!$C$2:$C$993,Sumifs!$A$2:$A$325,'actual (2)'!$B$2:$B$993,Sumifs!$B$1:$M$1)</f>
        <v>0</v>
      </c>
      <c r="K202" s="67">
        <f>SUMIFS('actual (2)'!$L$2:$L$993,'actual (2)'!$C$2:$C$993,Sumifs!$A$2:$A$325,'actual (2)'!$B$2:$B$993,Sumifs!$B$1:$M$1)</f>
        <v>55108</v>
      </c>
      <c r="L202" s="67">
        <f>SUMIFS('actual (2)'!$L$2:$L$993,'actual (2)'!$C$2:$C$993,Sumifs!$A$2:$A$325,'actual (2)'!$B$2:$B$993,Sumifs!$B$1:$M$1)</f>
        <v>0</v>
      </c>
      <c r="M202" s="67">
        <f>SUMIFS('actual (2)'!$L$2:$L$993,'actual (2)'!$C$2:$C$993,Sumifs!$A$2:$A$325,'actual (2)'!$B$2:$B$993,Sumifs!$B$1:$M$1)</f>
        <v>0</v>
      </c>
      <c r="N202" s="70">
        <f t="shared" si="3"/>
        <v>55108</v>
      </c>
    </row>
    <row r="203" spans="1:14" ht="18.5" x14ac:dyDescent="0.35">
      <c r="A203" s="69" t="s">
        <v>292</v>
      </c>
      <c r="B203" s="67">
        <f>SUMIFS('actual (2)'!$L$2:$L$993,'actual (2)'!$C$2:$C$993,Sumifs!$A$2:$A$325,'actual (2)'!$B$2:$B$993,Sumifs!$B$1:$M$1)</f>
        <v>0</v>
      </c>
      <c r="C203" s="67">
        <f>SUMIFS('actual (2)'!$L$2:$L$993,'actual (2)'!$C$2:$C$993,Sumifs!$A$2:$A$325,'actual (2)'!$B$2:$B$993,Sumifs!$B$1:$M$1)</f>
        <v>0</v>
      </c>
      <c r="D203" s="67">
        <f>SUMIFS('actual (2)'!$L$2:$L$993,'actual (2)'!$C$2:$C$993,Sumifs!$A$2:$A$325,'actual (2)'!$B$2:$B$993,Sumifs!$B$1:$M$1)</f>
        <v>0</v>
      </c>
      <c r="E203" s="67">
        <f>SUMIFS('actual (2)'!$L$2:$L$993,'actual (2)'!$C$2:$C$993,Sumifs!$A$2:$A$325,'actual (2)'!$B$2:$B$993,Sumifs!$B$1:$M$1)</f>
        <v>0</v>
      </c>
      <c r="F203" s="67">
        <f>SUMIFS('actual (2)'!$L$2:$L$993,'actual (2)'!$C$2:$C$993,Sumifs!$A$2:$A$325,'actual (2)'!$B$2:$B$993,Sumifs!$B$1:$M$1)</f>
        <v>0</v>
      </c>
      <c r="G203" s="67">
        <f>SUMIFS('actual (2)'!$L$2:$L$993,'actual (2)'!$C$2:$C$993,Sumifs!$A$2:$A$325,'actual (2)'!$B$2:$B$993,Sumifs!$B$1:$M$1)</f>
        <v>0</v>
      </c>
      <c r="H203" s="67">
        <f>SUMIFS('actual (2)'!$L$2:$L$993,'actual (2)'!$C$2:$C$993,Sumifs!$A$2:$A$325,'actual (2)'!$B$2:$B$993,Sumifs!$B$1:$M$1)</f>
        <v>0</v>
      </c>
      <c r="I203" s="67">
        <f>SUMIFS('actual (2)'!$L$2:$L$993,'actual (2)'!$C$2:$C$993,Sumifs!$A$2:$A$325,'actual (2)'!$B$2:$B$993,Sumifs!$B$1:$M$1)</f>
        <v>0</v>
      </c>
      <c r="J203" s="67">
        <f>SUMIFS('actual (2)'!$L$2:$L$993,'actual (2)'!$C$2:$C$993,Sumifs!$A$2:$A$325,'actual (2)'!$B$2:$B$993,Sumifs!$B$1:$M$1)</f>
        <v>0</v>
      </c>
      <c r="K203" s="67">
        <f>SUMIFS('actual (2)'!$L$2:$L$993,'actual (2)'!$C$2:$C$993,Sumifs!$A$2:$A$325,'actual (2)'!$B$2:$B$993,Sumifs!$B$1:$M$1)</f>
        <v>57799</v>
      </c>
      <c r="L203" s="67">
        <f>SUMIFS('actual (2)'!$L$2:$L$993,'actual (2)'!$C$2:$C$993,Sumifs!$A$2:$A$325,'actual (2)'!$B$2:$B$993,Sumifs!$B$1:$M$1)</f>
        <v>0</v>
      </c>
      <c r="M203" s="67">
        <f>SUMIFS('actual (2)'!$L$2:$L$993,'actual (2)'!$C$2:$C$993,Sumifs!$A$2:$A$325,'actual (2)'!$B$2:$B$993,Sumifs!$B$1:$M$1)</f>
        <v>0</v>
      </c>
      <c r="N203" s="70">
        <f t="shared" si="3"/>
        <v>57799</v>
      </c>
    </row>
    <row r="204" spans="1:14" ht="18.5" x14ac:dyDescent="0.35">
      <c r="A204" s="69" t="s">
        <v>293</v>
      </c>
      <c r="B204" s="67">
        <f>SUMIFS('actual (2)'!$L$2:$L$993,'actual (2)'!$C$2:$C$993,Sumifs!$A$2:$A$325,'actual (2)'!$B$2:$B$993,Sumifs!$B$1:$M$1)</f>
        <v>0</v>
      </c>
      <c r="C204" s="67">
        <f>SUMIFS('actual (2)'!$L$2:$L$993,'actual (2)'!$C$2:$C$993,Sumifs!$A$2:$A$325,'actual (2)'!$B$2:$B$993,Sumifs!$B$1:$M$1)</f>
        <v>0</v>
      </c>
      <c r="D204" s="67">
        <f>SUMIFS('actual (2)'!$L$2:$L$993,'actual (2)'!$C$2:$C$993,Sumifs!$A$2:$A$325,'actual (2)'!$B$2:$B$993,Sumifs!$B$1:$M$1)</f>
        <v>0</v>
      </c>
      <c r="E204" s="67">
        <f>SUMIFS('actual (2)'!$L$2:$L$993,'actual (2)'!$C$2:$C$993,Sumifs!$A$2:$A$325,'actual (2)'!$B$2:$B$993,Sumifs!$B$1:$M$1)</f>
        <v>0</v>
      </c>
      <c r="F204" s="67">
        <f>SUMIFS('actual (2)'!$L$2:$L$993,'actual (2)'!$C$2:$C$993,Sumifs!$A$2:$A$325,'actual (2)'!$B$2:$B$993,Sumifs!$B$1:$M$1)</f>
        <v>0</v>
      </c>
      <c r="G204" s="67">
        <f>SUMIFS('actual (2)'!$L$2:$L$993,'actual (2)'!$C$2:$C$993,Sumifs!$A$2:$A$325,'actual (2)'!$B$2:$B$993,Sumifs!$B$1:$M$1)</f>
        <v>0</v>
      </c>
      <c r="H204" s="67">
        <f>SUMIFS('actual (2)'!$L$2:$L$993,'actual (2)'!$C$2:$C$993,Sumifs!$A$2:$A$325,'actual (2)'!$B$2:$B$993,Sumifs!$B$1:$M$1)</f>
        <v>0</v>
      </c>
      <c r="I204" s="67">
        <f>SUMIFS('actual (2)'!$L$2:$L$993,'actual (2)'!$C$2:$C$993,Sumifs!$A$2:$A$325,'actual (2)'!$B$2:$B$993,Sumifs!$B$1:$M$1)</f>
        <v>0</v>
      </c>
      <c r="J204" s="67">
        <f>SUMIFS('actual (2)'!$L$2:$L$993,'actual (2)'!$C$2:$C$993,Sumifs!$A$2:$A$325,'actual (2)'!$B$2:$B$993,Sumifs!$B$1:$M$1)</f>
        <v>0</v>
      </c>
      <c r="K204" s="67">
        <f>SUMIFS('actual (2)'!$L$2:$L$993,'actual (2)'!$C$2:$C$993,Sumifs!$A$2:$A$325,'actual (2)'!$B$2:$B$993,Sumifs!$B$1:$M$1)</f>
        <v>60090</v>
      </c>
      <c r="L204" s="67">
        <f>SUMIFS('actual (2)'!$L$2:$L$993,'actual (2)'!$C$2:$C$993,Sumifs!$A$2:$A$325,'actual (2)'!$B$2:$B$993,Sumifs!$B$1:$M$1)</f>
        <v>0</v>
      </c>
      <c r="M204" s="67">
        <f>SUMIFS('actual (2)'!$L$2:$L$993,'actual (2)'!$C$2:$C$993,Sumifs!$A$2:$A$325,'actual (2)'!$B$2:$B$993,Sumifs!$B$1:$M$1)</f>
        <v>0</v>
      </c>
      <c r="N204" s="70">
        <f t="shared" si="3"/>
        <v>60090</v>
      </c>
    </row>
    <row r="205" spans="1:14" ht="18.5" x14ac:dyDescent="0.35">
      <c r="A205" s="69" t="s">
        <v>294</v>
      </c>
      <c r="B205" s="67">
        <f>SUMIFS('actual (2)'!$L$2:$L$993,'actual (2)'!$C$2:$C$993,Sumifs!$A$2:$A$325,'actual (2)'!$B$2:$B$993,Sumifs!$B$1:$M$1)</f>
        <v>0</v>
      </c>
      <c r="C205" s="67">
        <f>SUMIFS('actual (2)'!$L$2:$L$993,'actual (2)'!$C$2:$C$993,Sumifs!$A$2:$A$325,'actual (2)'!$B$2:$B$993,Sumifs!$B$1:$M$1)</f>
        <v>0</v>
      </c>
      <c r="D205" s="67">
        <f>SUMIFS('actual (2)'!$L$2:$L$993,'actual (2)'!$C$2:$C$993,Sumifs!$A$2:$A$325,'actual (2)'!$B$2:$B$993,Sumifs!$B$1:$M$1)</f>
        <v>0</v>
      </c>
      <c r="E205" s="67">
        <f>SUMIFS('actual (2)'!$L$2:$L$993,'actual (2)'!$C$2:$C$993,Sumifs!$A$2:$A$325,'actual (2)'!$B$2:$B$993,Sumifs!$B$1:$M$1)</f>
        <v>0</v>
      </c>
      <c r="F205" s="67">
        <f>SUMIFS('actual (2)'!$L$2:$L$993,'actual (2)'!$C$2:$C$993,Sumifs!$A$2:$A$325,'actual (2)'!$B$2:$B$993,Sumifs!$B$1:$M$1)</f>
        <v>0</v>
      </c>
      <c r="G205" s="67">
        <f>SUMIFS('actual (2)'!$L$2:$L$993,'actual (2)'!$C$2:$C$993,Sumifs!$A$2:$A$325,'actual (2)'!$B$2:$B$993,Sumifs!$B$1:$M$1)</f>
        <v>0</v>
      </c>
      <c r="H205" s="67">
        <f>SUMIFS('actual (2)'!$L$2:$L$993,'actual (2)'!$C$2:$C$993,Sumifs!$A$2:$A$325,'actual (2)'!$B$2:$B$993,Sumifs!$B$1:$M$1)</f>
        <v>0</v>
      </c>
      <c r="I205" s="67">
        <f>SUMIFS('actual (2)'!$L$2:$L$993,'actual (2)'!$C$2:$C$993,Sumifs!$A$2:$A$325,'actual (2)'!$B$2:$B$993,Sumifs!$B$1:$M$1)</f>
        <v>0</v>
      </c>
      <c r="J205" s="67">
        <f>SUMIFS('actual (2)'!$L$2:$L$993,'actual (2)'!$C$2:$C$993,Sumifs!$A$2:$A$325,'actual (2)'!$B$2:$B$993,Sumifs!$B$1:$M$1)</f>
        <v>0</v>
      </c>
      <c r="K205" s="67">
        <f>SUMIFS('actual (2)'!$L$2:$L$993,'actual (2)'!$C$2:$C$993,Sumifs!$A$2:$A$325,'actual (2)'!$B$2:$B$993,Sumifs!$B$1:$M$1)</f>
        <v>74409</v>
      </c>
      <c r="L205" s="67">
        <f>SUMIFS('actual (2)'!$L$2:$L$993,'actual (2)'!$C$2:$C$993,Sumifs!$A$2:$A$325,'actual (2)'!$B$2:$B$993,Sumifs!$B$1:$M$1)</f>
        <v>0</v>
      </c>
      <c r="M205" s="67">
        <f>SUMIFS('actual (2)'!$L$2:$L$993,'actual (2)'!$C$2:$C$993,Sumifs!$A$2:$A$325,'actual (2)'!$B$2:$B$993,Sumifs!$B$1:$M$1)</f>
        <v>0</v>
      </c>
      <c r="N205" s="70">
        <f t="shared" si="3"/>
        <v>74409</v>
      </c>
    </row>
    <row r="206" spans="1:14" ht="18.5" x14ac:dyDescent="0.35">
      <c r="A206" s="69" t="s">
        <v>295</v>
      </c>
      <c r="B206" s="67">
        <f>SUMIFS('actual (2)'!$L$2:$L$993,'actual (2)'!$C$2:$C$993,Sumifs!$A$2:$A$325,'actual (2)'!$B$2:$B$993,Sumifs!$B$1:$M$1)</f>
        <v>0</v>
      </c>
      <c r="C206" s="67">
        <f>SUMIFS('actual (2)'!$L$2:$L$993,'actual (2)'!$C$2:$C$993,Sumifs!$A$2:$A$325,'actual (2)'!$B$2:$B$993,Sumifs!$B$1:$M$1)</f>
        <v>0</v>
      </c>
      <c r="D206" s="67">
        <f>SUMIFS('actual (2)'!$L$2:$L$993,'actual (2)'!$C$2:$C$993,Sumifs!$A$2:$A$325,'actual (2)'!$B$2:$B$993,Sumifs!$B$1:$M$1)</f>
        <v>0</v>
      </c>
      <c r="E206" s="67">
        <f>SUMIFS('actual (2)'!$L$2:$L$993,'actual (2)'!$C$2:$C$993,Sumifs!$A$2:$A$325,'actual (2)'!$B$2:$B$993,Sumifs!$B$1:$M$1)</f>
        <v>0</v>
      </c>
      <c r="F206" s="67">
        <f>SUMIFS('actual (2)'!$L$2:$L$993,'actual (2)'!$C$2:$C$993,Sumifs!$A$2:$A$325,'actual (2)'!$B$2:$B$993,Sumifs!$B$1:$M$1)</f>
        <v>0</v>
      </c>
      <c r="G206" s="67">
        <f>SUMIFS('actual (2)'!$L$2:$L$993,'actual (2)'!$C$2:$C$993,Sumifs!$A$2:$A$325,'actual (2)'!$B$2:$B$993,Sumifs!$B$1:$M$1)</f>
        <v>0</v>
      </c>
      <c r="H206" s="67">
        <f>SUMIFS('actual (2)'!$L$2:$L$993,'actual (2)'!$C$2:$C$993,Sumifs!$A$2:$A$325,'actual (2)'!$B$2:$B$993,Sumifs!$B$1:$M$1)</f>
        <v>0</v>
      </c>
      <c r="I206" s="67">
        <f>SUMIFS('actual (2)'!$L$2:$L$993,'actual (2)'!$C$2:$C$993,Sumifs!$A$2:$A$325,'actual (2)'!$B$2:$B$993,Sumifs!$B$1:$M$1)</f>
        <v>0</v>
      </c>
      <c r="J206" s="67">
        <f>SUMIFS('actual (2)'!$L$2:$L$993,'actual (2)'!$C$2:$C$993,Sumifs!$A$2:$A$325,'actual (2)'!$B$2:$B$993,Sumifs!$B$1:$M$1)</f>
        <v>0</v>
      </c>
      <c r="K206" s="67">
        <f>SUMIFS('actual (2)'!$L$2:$L$993,'actual (2)'!$C$2:$C$993,Sumifs!$A$2:$A$325,'actual (2)'!$B$2:$B$993,Sumifs!$B$1:$M$1)</f>
        <v>75123</v>
      </c>
      <c r="L206" s="67">
        <f>SUMIFS('actual (2)'!$L$2:$L$993,'actual (2)'!$C$2:$C$993,Sumifs!$A$2:$A$325,'actual (2)'!$B$2:$B$993,Sumifs!$B$1:$M$1)</f>
        <v>0</v>
      </c>
      <c r="M206" s="67">
        <f>SUMIFS('actual (2)'!$L$2:$L$993,'actual (2)'!$C$2:$C$993,Sumifs!$A$2:$A$325,'actual (2)'!$B$2:$B$993,Sumifs!$B$1:$M$1)</f>
        <v>0</v>
      </c>
      <c r="N206" s="70">
        <f t="shared" si="3"/>
        <v>75123</v>
      </c>
    </row>
    <row r="207" spans="1:14" ht="18.5" x14ac:dyDescent="0.35">
      <c r="A207" s="69" t="s">
        <v>296</v>
      </c>
      <c r="B207" s="67">
        <f>SUMIFS('actual (2)'!$L$2:$L$993,'actual (2)'!$C$2:$C$993,Sumifs!$A$2:$A$325,'actual (2)'!$B$2:$B$993,Sumifs!$B$1:$M$1)</f>
        <v>0</v>
      </c>
      <c r="C207" s="67">
        <f>SUMIFS('actual (2)'!$L$2:$L$993,'actual (2)'!$C$2:$C$993,Sumifs!$A$2:$A$325,'actual (2)'!$B$2:$B$993,Sumifs!$B$1:$M$1)</f>
        <v>0</v>
      </c>
      <c r="D207" s="67">
        <f>SUMIFS('actual (2)'!$L$2:$L$993,'actual (2)'!$C$2:$C$993,Sumifs!$A$2:$A$325,'actual (2)'!$B$2:$B$993,Sumifs!$B$1:$M$1)</f>
        <v>0</v>
      </c>
      <c r="E207" s="67">
        <f>SUMIFS('actual (2)'!$L$2:$L$993,'actual (2)'!$C$2:$C$993,Sumifs!$A$2:$A$325,'actual (2)'!$B$2:$B$993,Sumifs!$B$1:$M$1)</f>
        <v>0</v>
      </c>
      <c r="F207" s="67">
        <f>SUMIFS('actual (2)'!$L$2:$L$993,'actual (2)'!$C$2:$C$993,Sumifs!$A$2:$A$325,'actual (2)'!$B$2:$B$993,Sumifs!$B$1:$M$1)</f>
        <v>0</v>
      </c>
      <c r="G207" s="67">
        <f>SUMIFS('actual (2)'!$L$2:$L$993,'actual (2)'!$C$2:$C$993,Sumifs!$A$2:$A$325,'actual (2)'!$B$2:$B$993,Sumifs!$B$1:$M$1)</f>
        <v>0</v>
      </c>
      <c r="H207" s="67">
        <f>SUMIFS('actual (2)'!$L$2:$L$993,'actual (2)'!$C$2:$C$993,Sumifs!$A$2:$A$325,'actual (2)'!$B$2:$B$993,Sumifs!$B$1:$M$1)</f>
        <v>0</v>
      </c>
      <c r="I207" s="67">
        <f>SUMIFS('actual (2)'!$L$2:$L$993,'actual (2)'!$C$2:$C$993,Sumifs!$A$2:$A$325,'actual (2)'!$B$2:$B$993,Sumifs!$B$1:$M$1)</f>
        <v>0</v>
      </c>
      <c r="J207" s="67">
        <f>SUMIFS('actual (2)'!$L$2:$L$993,'actual (2)'!$C$2:$C$993,Sumifs!$A$2:$A$325,'actual (2)'!$B$2:$B$993,Sumifs!$B$1:$M$1)</f>
        <v>0</v>
      </c>
      <c r="K207" s="67">
        <f>SUMIFS('actual (2)'!$L$2:$L$993,'actual (2)'!$C$2:$C$993,Sumifs!$A$2:$A$325,'actual (2)'!$B$2:$B$993,Sumifs!$B$1:$M$1)</f>
        <v>83385</v>
      </c>
      <c r="L207" s="67">
        <f>SUMIFS('actual (2)'!$L$2:$L$993,'actual (2)'!$C$2:$C$993,Sumifs!$A$2:$A$325,'actual (2)'!$B$2:$B$993,Sumifs!$B$1:$M$1)</f>
        <v>0</v>
      </c>
      <c r="M207" s="67">
        <f>SUMIFS('actual (2)'!$L$2:$L$993,'actual (2)'!$C$2:$C$993,Sumifs!$A$2:$A$325,'actual (2)'!$B$2:$B$993,Sumifs!$B$1:$M$1)</f>
        <v>0</v>
      </c>
      <c r="N207" s="70">
        <f t="shared" si="3"/>
        <v>83385</v>
      </c>
    </row>
    <row r="208" spans="1:14" ht="18.5" x14ac:dyDescent="0.35">
      <c r="A208" s="69" t="s">
        <v>297</v>
      </c>
      <c r="B208" s="67">
        <f>SUMIFS('actual (2)'!$L$2:$L$993,'actual (2)'!$C$2:$C$993,Sumifs!$A$2:$A$325,'actual (2)'!$B$2:$B$993,Sumifs!$B$1:$M$1)</f>
        <v>0</v>
      </c>
      <c r="C208" s="67">
        <f>SUMIFS('actual (2)'!$L$2:$L$993,'actual (2)'!$C$2:$C$993,Sumifs!$A$2:$A$325,'actual (2)'!$B$2:$B$993,Sumifs!$B$1:$M$1)</f>
        <v>0</v>
      </c>
      <c r="D208" s="67">
        <f>SUMIFS('actual (2)'!$L$2:$L$993,'actual (2)'!$C$2:$C$993,Sumifs!$A$2:$A$325,'actual (2)'!$B$2:$B$993,Sumifs!$B$1:$M$1)</f>
        <v>0</v>
      </c>
      <c r="E208" s="67">
        <f>SUMIFS('actual (2)'!$L$2:$L$993,'actual (2)'!$C$2:$C$993,Sumifs!$A$2:$A$325,'actual (2)'!$B$2:$B$993,Sumifs!$B$1:$M$1)</f>
        <v>0</v>
      </c>
      <c r="F208" s="67">
        <f>SUMIFS('actual (2)'!$L$2:$L$993,'actual (2)'!$C$2:$C$993,Sumifs!$A$2:$A$325,'actual (2)'!$B$2:$B$993,Sumifs!$B$1:$M$1)</f>
        <v>0</v>
      </c>
      <c r="G208" s="67">
        <f>SUMIFS('actual (2)'!$L$2:$L$993,'actual (2)'!$C$2:$C$993,Sumifs!$A$2:$A$325,'actual (2)'!$B$2:$B$993,Sumifs!$B$1:$M$1)</f>
        <v>0</v>
      </c>
      <c r="H208" s="67">
        <f>SUMIFS('actual (2)'!$L$2:$L$993,'actual (2)'!$C$2:$C$993,Sumifs!$A$2:$A$325,'actual (2)'!$B$2:$B$993,Sumifs!$B$1:$M$1)</f>
        <v>0</v>
      </c>
      <c r="I208" s="67">
        <f>SUMIFS('actual (2)'!$L$2:$L$993,'actual (2)'!$C$2:$C$993,Sumifs!$A$2:$A$325,'actual (2)'!$B$2:$B$993,Sumifs!$B$1:$M$1)</f>
        <v>0</v>
      </c>
      <c r="J208" s="67">
        <f>SUMIFS('actual (2)'!$L$2:$L$993,'actual (2)'!$C$2:$C$993,Sumifs!$A$2:$A$325,'actual (2)'!$B$2:$B$993,Sumifs!$B$1:$M$1)</f>
        <v>0</v>
      </c>
      <c r="K208" s="67">
        <f>SUMIFS('actual (2)'!$L$2:$L$993,'actual (2)'!$C$2:$C$993,Sumifs!$A$2:$A$325,'actual (2)'!$B$2:$B$993,Sumifs!$B$1:$M$1)</f>
        <v>100926</v>
      </c>
      <c r="L208" s="67">
        <f>SUMIFS('actual (2)'!$L$2:$L$993,'actual (2)'!$C$2:$C$993,Sumifs!$A$2:$A$325,'actual (2)'!$B$2:$B$993,Sumifs!$B$1:$M$1)</f>
        <v>0</v>
      </c>
      <c r="M208" s="67">
        <f>SUMIFS('actual (2)'!$L$2:$L$993,'actual (2)'!$C$2:$C$993,Sumifs!$A$2:$A$325,'actual (2)'!$B$2:$B$993,Sumifs!$B$1:$M$1)</f>
        <v>0</v>
      </c>
      <c r="N208" s="70">
        <f t="shared" si="3"/>
        <v>100926</v>
      </c>
    </row>
    <row r="209" spans="1:14" ht="18.5" x14ac:dyDescent="0.35">
      <c r="A209" s="69" t="s">
        <v>298</v>
      </c>
      <c r="B209" s="67">
        <f>SUMIFS('actual (2)'!$L$2:$L$993,'actual (2)'!$C$2:$C$993,Sumifs!$A$2:$A$325,'actual (2)'!$B$2:$B$993,Sumifs!$B$1:$M$1)</f>
        <v>0</v>
      </c>
      <c r="C209" s="67">
        <f>SUMIFS('actual (2)'!$L$2:$L$993,'actual (2)'!$C$2:$C$993,Sumifs!$A$2:$A$325,'actual (2)'!$B$2:$B$993,Sumifs!$B$1:$M$1)</f>
        <v>0</v>
      </c>
      <c r="D209" s="67">
        <f>SUMIFS('actual (2)'!$L$2:$L$993,'actual (2)'!$C$2:$C$993,Sumifs!$A$2:$A$325,'actual (2)'!$B$2:$B$993,Sumifs!$B$1:$M$1)</f>
        <v>0</v>
      </c>
      <c r="E209" s="67">
        <f>SUMIFS('actual (2)'!$L$2:$L$993,'actual (2)'!$C$2:$C$993,Sumifs!$A$2:$A$325,'actual (2)'!$B$2:$B$993,Sumifs!$B$1:$M$1)</f>
        <v>0</v>
      </c>
      <c r="F209" s="67">
        <f>SUMIFS('actual (2)'!$L$2:$L$993,'actual (2)'!$C$2:$C$993,Sumifs!$A$2:$A$325,'actual (2)'!$B$2:$B$993,Sumifs!$B$1:$M$1)</f>
        <v>0</v>
      </c>
      <c r="G209" s="67">
        <f>SUMIFS('actual (2)'!$L$2:$L$993,'actual (2)'!$C$2:$C$993,Sumifs!$A$2:$A$325,'actual (2)'!$B$2:$B$993,Sumifs!$B$1:$M$1)</f>
        <v>0</v>
      </c>
      <c r="H209" s="67">
        <f>SUMIFS('actual (2)'!$L$2:$L$993,'actual (2)'!$C$2:$C$993,Sumifs!$A$2:$A$325,'actual (2)'!$B$2:$B$993,Sumifs!$B$1:$M$1)</f>
        <v>0</v>
      </c>
      <c r="I209" s="67">
        <f>SUMIFS('actual (2)'!$L$2:$L$993,'actual (2)'!$C$2:$C$993,Sumifs!$A$2:$A$325,'actual (2)'!$B$2:$B$993,Sumifs!$B$1:$M$1)</f>
        <v>0</v>
      </c>
      <c r="J209" s="67">
        <f>SUMIFS('actual (2)'!$L$2:$L$993,'actual (2)'!$C$2:$C$993,Sumifs!$A$2:$A$325,'actual (2)'!$B$2:$B$993,Sumifs!$B$1:$M$1)</f>
        <v>0</v>
      </c>
      <c r="K209" s="67">
        <f>SUMIFS('actual (2)'!$L$2:$L$993,'actual (2)'!$C$2:$C$993,Sumifs!$A$2:$A$325,'actual (2)'!$B$2:$B$993,Sumifs!$B$1:$M$1)</f>
        <v>259317</v>
      </c>
      <c r="L209" s="67">
        <f>SUMIFS('actual (2)'!$L$2:$L$993,'actual (2)'!$C$2:$C$993,Sumifs!$A$2:$A$325,'actual (2)'!$B$2:$B$993,Sumifs!$B$1:$M$1)</f>
        <v>0</v>
      </c>
      <c r="M209" s="67">
        <f>SUMIFS('actual (2)'!$L$2:$L$993,'actual (2)'!$C$2:$C$993,Sumifs!$A$2:$A$325,'actual (2)'!$B$2:$B$993,Sumifs!$B$1:$M$1)</f>
        <v>0</v>
      </c>
      <c r="N209" s="70">
        <f t="shared" si="3"/>
        <v>259317</v>
      </c>
    </row>
    <row r="210" spans="1:14" ht="18.5" x14ac:dyDescent="0.35">
      <c r="A210" s="69" t="s">
        <v>299</v>
      </c>
      <c r="B210" s="67">
        <f>SUMIFS('actual (2)'!$L$2:$L$993,'actual (2)'!$C$2:$C$993,Sumifs!$A$2:$A$325,'actual (2)'!$B$2:$B$993,Sumifs!$B$1:$M$1)</f>
        <v>0</v>
      </c>
      <c r="C210" s="67">
        <f>SUMIFS('actual (2)'!$L$2:$L$993,'actual (2)'!$C$2:$C$993,Sumifs!$A$2:$A$325,'actual (2)'!$B$2:$B$993,Sumifs!$B$1:$M$1)</f>
        <v>0</v>
      </c>
      <c r="D210" s="67">
        <f>SUMIFS('actual (2)'!$L$2:$L$993,'actual (2)'!$C$2:$C$993,Sumifs!$A$2:$A$325,'actual (2)'!$B$2:$B$993,Sumifs!$B$1:$M$1)</f>
        <v>0</v>
      </c>
      <c r="E210" s="67">
        <f>SUMIFS('actual (2)'!$L$2:$L$993,'actual (2)'!$C$2:$C$993,Sumifs!$A$2:$A$325,'actual (2)'!$B$2:$B$993,Sumifs!$B$1:$M$1)</f>
        <v>0</v>
      </c>
      <c r="F210" s="67">
        <f>SUMIFS('actual (2)'!$L$2:$L$993,'actual (2)'!$C$2:$C$993,Sumifs!$A$2:$A$325,'actual (2)'!$B$2:$B$993,Sumifs!$B$1:$M$1)</f>
        <v>0</v>
      </c>
      <c r="G210" s="67">
        <f>SUMIFS('actual (2)'!$L$2:$L$993,'actual (2)'!$C$2:$C$993,Sumifs!$A$2:$A$325,'actual (2)'!$B$2:$B$993,Sumifs!$B$1:$M$1)</f>
        <v>0</v>
      </c>
      <c r="H210" s="67">
        <f>SUMIFS('actual (2)'!$L$2:$L$993,'actual (2)'!$C$2:$C$993,Sumifs!$A$2:$A$325,'actual (2)'!$B$2:$B$993,Sumifs!$B$1:$M$1)</f>
        <v>0</v>
      </c>
      <c r="I210" s="67">
        <f>SUMIFS('actual (2)'!$L$2:$L$993,'actual (2)'!$C$2:$C$993,Sumifs!$A$2:$A$325,'actual (2)'!$B$2:$B$993,Sumifs!$B$1:$M$1)</f>
        <v>0</v>
      </c>
      <c r="J210" s="67">
        <f>SUMIFS('actual (2)'!$L$2:$L$993,'actual (2)'!$C$2:$C$993,Sumifs!$A$2:$A$325,'actual (2)'!$B$2:$B$993,Sumifs!$B$1:$M$1)</f>
        <v>0</v>
      </c>
      <c r="K210" s="67">
        <f>SUMIFS('actual (2)'!$L$2:$L$993,'actual (2)'!$C$2:$C$993,Sumifs!$A$2:$A$325,'actual (2)'!$B$2:$B$993,Sumifs!$B$1:$M$1)</f>
        <v>164732</v>
      </c>
      <c r="L210" s="67">
        <f>SUMIFS('actual (2)'!$L$2:$L$993,'actual (2)'!$C$2:$C$993,Sumifs!$A$2:$A$325,'actual (2)'!$B$2:$B$993,Sumifs!$B$1:$M$1)</f>
        <v>0</v>
      </c>
      <c r="M210" s="67">
        <f>SUMIFS('actual (2)'!$L$2:$L$993,'actual (2)'!$C$2:$C$993,Sumifs!$A$2:$A$325,'actual (2)'!$B$2:$B$993,Sumifs!$B$1:$M$1)</f>
        <v>0</v>
      </c>
      <c r="N210" s="70">
        <f t="shared" si="3"/>
        <v>164732</v>
      </c>
    </row>
    <row r="211" spans="1:14" ht="18.5" x14ac:dyDescent="0.35">
      <c r="A211" s="69" t="s">
        <v>300</v>
      </c>
      <c r="B211" s="67">
        <f>SUMIFS('actual (2)'!$L$2:$L$993,'actual (2)'!$C$2:$C$993,Sumifs!$A$2:$A$325,'actual (2)'!$B$2:$B$993,Sumifs!$B$1:$M$1)</f>
        <v>0</v>
      </c>
      <c r="C211" s="67">
        <f>SUMIFS('actual (2)'!$L$2:$L$993,'actual (2)'!$C$2:$C$993,Sumifs!$A$2:$A$325,'actual (2)'!$B$2:$B$993,Sumifs!$B$1:$M$1)</f>
        <v>0</v>
      </c>
      <c r="D211" s="67">
        <f>SUMIFS('actual (2)'!$L$2:$L$993,'actual (2)'!$C$2:$C$993,Sumifs!$A$2:$A$325,'actual (2)'!$B$2:$B$993,Sumifs!$B$1:$M$1)</f>
        <v>0</v>
      </c>
      <c r="E211" s="67">
        <f>SUMIFS('actual (2)'!$L$2:$L$993,'actual (2)'!$C$2:$C$993,Sumifs!$A$2:$A$325,'actual (2)'!$B$2:$B$993,Sumifs!$B$1:$M$1)</f>
        <v>0</v>
      </c>
      <c r="F211" s="67">
        <f>SUMIFS('actual (2)'!$L$2:$L$993,'actual (2)'!$C$2:$C$993,Sumifs!$A$2:$A$325,'actual (2)'!$B$2:$B$993,Sumifs!$B$1:$M$1)</f>
        <v>0</v>
      </c>
      <c r="G211" s="67">
        <f>SUMIFS('actual (2)'!$L$2:$L$993,'actual (2)'!$C$2:$C$993,Sumifs!$A$2:$A$325,'actual (2)'!$B$2:$B$993,Sumifs!$B$1:$M$1)</f>
        <v>0</v>
      </c>
      <c r="H211" s="67">
        <f>SUMIFS('actual (2)'!$L$2:$L$993,'actual (2)'!$C$2:$C$993,Sumifs!$A$2:$A$325,'actual (2)'!$B$2:$B$993,Sumifs!$B$1:$M$1)</f>
        <v>0</v>
      </c>
      <c r="I211" s="67">
        <f>SUMIFS('actual (2)'!$L$2:$L$993,'actual (2)'!$C$2:$C$993,Sumifs!$A$2:$A$325,'actual (2)'!$B$2:$B$993,Sumifs!$B$1:$M$1)</f>
        <v>0</v>
      </c>
      <c r="J211" s="67">
        <f>SUMIFS('actual (2)'!$L$2:$L$993,'actual (2)'!$C$2:$C$993,Sumifs!$A$2:$A$325,'actual (2)'!$B$2:$B$993,Sumifs!$B$1:$M$1)</f>
        <v>0</v>
      </c>
      <c r="K211" s="67">
        <f>SUMIFS('actual (2)'!$L$2:$L$993,'actual (2)'!$C$2:$C$993,Sumifs!$A$2:$A$325,'actual (2)'!$B$2:$B$993,Sumifs!$B$1:$M$1)</f>
        <v>289662</v>
      </c>
      <c r="L211" s="67">
        <f>SUMIFS('actual (2)'!$L$2:$L$993,'actual (2)'!$C$2:$C$993,Sumifs!$A$2:$A$325,'actual (2)'!$B$2:$B$993,Sumifs!$B$1:$M$1)</f>
        <v>0</v>
      </c>
      <c r="M211" s="67">
        <f>SUMIFS('actual (2)'!$L$2:$L$993,'actual (2)'!$C$2:$C$993,Sumifs!$A$2:$A$325,'actual (2)'!$B$2:$B$993,Sumifs!$B$1:$M$1)</f>
        <v>0</v>
      </c>
      <c r="N211" s="70">
        <f t="shared" si="3"/>
        <v>289662</v>
      </c>
    </row>
    <row r="212" spans="1:14" ht="18.5" x14ac:dyDescent="0.35">
      <c r="A212" s="69" t="s">
        <v>301</v>
      </c>
      <c r="B212" s="67">
        <f>SUMIFS('actual (2)'!$L$2:$L$993,'actual (2)'!$C$2:$C$993,Sumifs!$A$2:$A$325,'actual (2)'!$B$2:$B$993,Sumifs!$B$1:$M$1)</f>
        <v>0</v>
      </c>
      <c r="C212" s="67">
        <f>SUMIFS('actual (2)'!$L$2:$L$993,'actual (2)'!$C$2:$C$993,Sumifs!$A$2:$A$325,'actual (2)'!$B$2:$B$993,Sumifs!$B$1:$M$1)</f>
        <v>0</v>
      </c>
      <c r="D212" s="67">
        <f>SUMIFS('actual (2)'!$L$2:$L$993,'actual (2)'!$C$2:$C$993,Sumifs!$A$2:$A$325,'actual (2)'!$B$2:$B$993,Sumifs!$B$1:$M$1)</f>
        <v>0</v>
      </c>
      <c r="E212" s="67">
        <f>SUMIFS('actual (2)'!$L$2:$L$993,'actual (2)'!$C$2:$C$993,Sumifs!$A$2:$A$325,'actual (2)'!$B$2:$B$993,Sumifs!$B$1:$M$1)</f>
        <v>0</v>
      </c>
      <c r="F212" s="67">
        <f>SUMIFS('actual (2)'!$L$2:$L$993,'actual (2)'!$C$2:$C$993,Sumifs!$A$2:$A$325,'actual (2)'!$B$2:$B$993,Sumifs!$B$1:$M$1)</f>
        <v>0</v>
      </c>
      <c r="G212" s="67">
        <f>SUMIFS('actual (2)'!$L$2:$L$993,'actual (2)'!$C$2:$C$993,Sumifs!$A$2:$A$325,'actual (2)'!$B$2:$B$993,Sumifs!$B$1:$M$1)</f>
        <v>0</v>
      </c>
      <c r="H212" s="67">
        <f>SUMIFS('actual (2)'!$L$2:$L$993,'actual (2)'!$C$2:$C$993,Sumifs!$A$2:$A$325,'actual (2)'!$B$2:$B$993,Sumifs!$B$1:$M$1)</f>
        <v>0</v>
      </c>
      <c r="I212" s="67">
        <f>SUMIFS('actual (2)'!$L$2:$L$993,'actual (2)'!$C$2:$C$993,Sumifs!$A$2:$A$325,'actual (2)'!$B$2:$B$993,Sumifs!$B$1:$M$1)</f>
        <v>0</v>
      </c>
      <c r="J212" s="67">
        <f>SUMIFS('actual (2)'!$L$2:$L$993,'actual (2)'!$C$2:$C$993,Sumifs!$A$2:$A$325,'actual (2)'!$B$2:$B$993,Sumifs!$B$1:$M$1)</f>
        <v>0</v>
      </c>
      <c r="K212" s="67">
        <f>SUMIFS('actual (2)'!$L$2:$L$993,'actual (2)'!$C$2:$C$993,Sumifs!$A$2:$A$325,'actual (2)'!$B$2:$B$993,Sumifs!$B$1:$M$1)</f>
        <v>282819</v>
      </c>
      <c r="L212" s="67">
        <f>SUMIFS('actual (2)'!$L$2:$L$993,'actual (2)'!$C$2:$C$993,Sumifs!$A$2:$A$325,'actual (2)'!$B$2:$B$993,Sumifs!$B$1:$M$1)</f>
        <v>0</v>
      </c>
      <c r="M212" s="67">
        <f>SUMIFS('actual (2)'!$L$2:$L$993,'actual (2)'!$C$2:$C$993,Sumifs!$A$2:$A$325,'actual (2)'!$B$2:$B$993,Sumifs!$B$1:$M$1)</f>
        <v>0</v>
      </c>
      <c r="N212" s="70">
        <f t="shared" si="3"/>
        <v>282819</v>
      </c>
    </row>
    <row r="213" spans="1:14" ht="18.5" x14ac:dyDescent="0.35">
      <c r="A213" s="69" t="s">
        <v>302</v>
      </c>
      <c r="B213" s="67">
        <f>SUMIFS('actual (2)'!$L$2:$L$993,'actual (2)'!$C$2:$C$993,Sumifs!$A$2:$A$325,'actual (2)'!$B$2:$B$993,Sumifs!$B$1:$M$1)</f>
        <v>0</v>
      </c>
      <c r="C213" s="67">
        <f>SUMIFS('actual (2)'!$L$2:$L$993,'actual (2)'!$C$2:$C$993,Sumifs!$A$2:$A$325,'actual (2)'!$B$2:$B$993,Sumifs!$B$1:$M$1)</f>
        <v>0</v>
      </c>
      <c r="D213" s="67">
        <f>SUMIFS('actual (2)'!$L$2:$L$993,'actual (2)'!$C$2:$C$993,Sumifs!$A$2:$A$325,'actual (2)'!$B$2:$B$993,Sumifs!$B$1:$M$1)</f>
        <v>0</v>
      </c>
      <c r="E213" s="67">
        <f>SUMIFS('actual (2)'!$L$2:$L$993,'actual (2)'!$C$2:$C$993,Sumifs!$A$2:$A$325,'actual (2)'!$B$2:$B$993,Sumifs!$B$1:$M$1)</f>
        <v>0</v>
      </c>
      <c r="F213" s="67">
        <f>SUMIFS('actual (2)'!$L$2:$L$993,'actual (2)'!$C$2:$C$993,Sumifs!$A$2:$A$325,'actual (2)'!$B$2:$B$993,Sumifs!$B$1:$M$1)</f>
        <v>0</v>
      </c>
      <c r="G213" s="67">
        <f>SUMIFS('actual (2)'!$L$2:$L$993,'actual (2)'!$C$2:$C$993,Sumifs!$A$2:$A$325,'actual (2)'!$B$2:$B$993,Sumifs!$B$1:$M$1)</f>
        <v>0</v>
      </c>
      <c r="H213" s="67">
        <f>SUMIFS('actual (2)'!$L$2:$L$993,'actual (2)'!$C$2:$C$993,Sumifs!$A$2:$A$325,'actual (2)'!$B$2:$B$993,Sumifs!$B$1:$M$1)</f>
        <v>0</v>
      </c>
      <c r="I213" s="67">
        <f>SUMIFS('actual (2)'!$L$2:$L$993,'actual (2)'!$C$2:$C$993,Sumifs!$A$2:$A$325,'actual (2)'!$B$2:$B$993,Sumifs!$B$1:$M$1)</f>
        <v>0</v>
      </c>
      <c r="J213" s="67">
        <f>SUMIFS('actual (2)'!$L$2:$L$993,'actual (2)'!$C$2:$C$993,Sumifs!$A$2:$A$325,'actual (2)'!$B$2:$B$993,Sumifs!$B$1:$M$1)</f>
        <v>0</v>
      </c>
      <c r="K213" s="67">
        <f>SUMIFS('actual (2)'!$L$2:$L$993,'actual (2)'!$C$2:$C$993,Sumifs!$A$2:$A$325,'actual (2)'!$B$2:$B$993,Sumifs!$B$1:$M$1)</f>
        <v>84096</v>
      </c>
      <c r="L213" s="67">
        <f>SUMIFS('actual (2)'!$L$2:$L$993,'actual (2)'!$C$2:$C$993,Sumifs!$A$2:$A$325,'actual (2)'!$B$2:$B$993,Sumifs!$B$1:$M$1)</f>
        <v>0</v>
      </c>
      <c r="M213" s="67">
        <f>SUMIFS('actual (2)'!$L$2:$L$993,'actual (2)'!$C$2:$C$993,Sumifs!$A$2:$A$325,'actual (2)'!$B$2:$B$993,Sumifs!$B$1:$M$1)</f>
        <v>0</v>
      </c>
      <c r="N213" s="70">
        <f t="shared" si="3"/>
        <v>84096</v>
      </c>
    </row>
    <row r="214" spans="1:14" ht="18.5" x14ac:dyDescent="0.35">
      <c r="A214" s="69" t="s">
        <v>303</v>
      </c>
      <c r="B214" s="67">
        <f>SUMIFS('actual (2)'!$L$2:$L$993,'actual (2)'!$C$2:$C$993,Sumifs!$A$2:$A$325,'actual (2)'!$B$2:$B$993,Sumifs!$B$1:$M$1)</f>
        <v>0</v>
      </c>
      <c r="C214" s="67">
        <f>SUMIFS('actual (2)'!$L$2:$L$993,'actual (2)'!$C$2:$C$993,Sumifs!$A$2:$A$325,'actual (2)'!$B$2:$B$993,Sumifs!$B$1:$M$1)</f>
        <v>0</v>
      </c>
      <c r="D214" s="67">
        <f>SUMIFS('actual (2)'!$L$2:$L$993,'actual (2)'!$C$2:$C$993,Sumifs!$A$2:$A$325,'actual (2)'!$B$2:$B$993,Sumifs!$B$1:$M$1)</f>
        <v>0</v>
      </c>
      <c r="E214" s="67">
        <f>SUMIFS('actual (2)'!$L$2:$L$993,'actual (2)'!$C$2:$C$993,Sumifs!$A$2:$A$325,'actual (2)'!$B$2:$B$993,Sumifs!$B$1:$M$1)</f>
        <v>0</v>
      </c>
      <c r="F214" s="67">
        <f>SUMIFS('actual (2)'!$L$2:$L$993,'actual (2)'!$C$2:$C$993,Sumifs!$A$2:$A$325,'actual (2)'!$B$2:$B$993,Sumifs!$B$1:$M$1)</f>
        <v>0</v>
      </c>
      <c r="G214" s="67">
        <f>SUMIFS('actual (2)'!$L$2:$L$993,'actual (2)'!$C$2:$C$993,Sumifs!$A$2:$A$325,'actual (2)'!$B$2:$B$993,Sumifs!$B$1:$M$1)</f>
        <v>0</v>
      </c>
      <c r="H214" s="67">
        <f>SUMIFS('actual (2)'!$L$2:$L$993,'actual (2)'!$C$2:$C$993,Sumifs!$A$2:$A$325,'actual (2)'!$B$2:$B$993,Sumifs!$B$1:$M$1)</f>
        <v>0</v>
      </c>
      <c r="I214" s="67">
        <f>SUMIFS('actual (2)'!$L$2:$L$993,'actual (2)'!$C$2:$C$993,Sumifs!$A$2:$A$325,'actual (2)'!$B$2:$B$993,Sumifs!$B$1:$M$1)</f>
        <v>0</v>
      </c>
      <c r="J214" s="67">
        <f>SUMIFS('actual (2)'!$L$2:$L$993,'actual (2)'!$C$2:$C$993,Sumifs!$A$2:$A$325,'actual (2)'!$B$2:$B$993,Sumifs!$B$1:$M$1)</f>
        <v>0</v>
      </c>
      <c r="K214" s="67">
        <f>SUMIFS('actual (2)'!$L$2:$L$993,'actual (2)'!$C$2:$C$993,Sumifs!$A$2:$A$325,'actual (2)'!$B$2:$B$993,Sumifs!$B$1:$M$1)</f>
        <v>0</v>
      </c>
      <c r="L214" s="67">
        <f>SUMIFS('actual (2)'!$L$2:$L$993,'actual (2)'!$C$2:$C$993,Sumifs!$A$2:$A$325,'actual (2)'!$B$2:$B$993,Sumifs!$B$1:$M$1)</f>
        <v>111526</v>
      </c>
      <c r="M214" s="67">
        <f>SUMIFS('actual (2)'!$L$2:$L$993,'actual (2)'!$C$2:$C$993,Sumifs!$A$2:$A$325,'actual (2)'!$B$2:$B$993,Sumifs!$B$1:$M$1)</f>
        <v>0</v>
      </c>
      <c r="N214" s="70">
        <f t="shared" si="3"/>
        <v>111526</v>
      </c>
    </row>
    <row r="215" spans="1:14" ht="18.5" x14ac:dyDescent="0.35">
      <c r="A215" s="69" t="s">
        <v>304</v>
      </c>
      <c r="B215" s="67">
        <f>SUMIFS('actual (2)'!$L$2:$L$993,'actual (2)'!$C$2:$C$993,Sumifs!$A$2:$A$325,'actual (2)'!$B$2:$B$993,Sumifs!$B$1:$M$1)</f>
        <v>0</v>
      </c>
      <c r="C215" s="67">
        <f>SUMIFS('actual (2)'!$L$2:$L$993,'actual (2)'!$C$2:$C$993,Sumifs!$A$2:$A$325,'actual (2)'!$B$2:$B$993,Sumifs!$B$1:$M$1)</f>
        <v>0</v>
      </c>
      <c r="D215" s="67">
        <f>SUMIFS('actual (2)'!$L$2:$L$993,'actual (2)'!$C$2:$C$993,Sumifs!$A$2:$A$325,'actual (2)'!$B$2:$B$993,Sumifs!$B$1:$M$1)</f>
        <v>0</v>
      </c>
      <c r="E215" s="67">
        <f>SUMIFS('actual (2)'!$L$2:$L$993,'actual (2)'!$C$2:$C$993,Sumifs!$A$2:$A$325,'actual (2)'!$B$2:$B$993,Sumifs!$B$1:$M$1)</f>
        <v>0</v>
      </c>
      <c r="F215" s="67">
        <f>SUMIFS('actual (2)'!$L$2:$L$993,'actual (2)'!$C$2:$C$993,Sumifs!$A$2:$A$325,'actual (2)'!$B$2:$B$993,Sumifs!$B$1:$M$1)</f>
        <v>0</v>
      </c>
      <c r="G215" s="67">
        <f>SUMIFS('actual (2)'!$L$2:$L$993,'actual (2)'!$C$2:$C$993,Sumifs!$A$2:$A$325,'actual (2)'!$B$2:$B$993,Sumifs!$B$1:$M$1)</f>
        <v>0</v>
      </c>
      <c r="H215" s="67">
        <f>SUMIFS('actual (2)'!$L$2:$L$993,'actual (2)'!$C$2:$C$993,Sumifs!$A$2:$A$325,'actual (2)'!$B$2:$B$993,Sumifs!$B$1:$M$1)</f>
        <v>0</v>
      </c>
      <c r="I215" s="67">
        <f>SUMIFS('actual (2)'!$L$2:$L$993,'actual (2)'!$C$2:$C$993,Sumifs!$A$2:$A$325,'actual (2)'!$B$2:$B$993,Sumifs!$B$1:$M$1)</f>
        <v>0</v>
      </c>
      <c r="J215" s="67">
        <f>SUMIFS('actual (2)'!$L$2:$L$993,'actual (2)'!$C$2:$C$993,Sumifs!$A$2:$A$325,'actual (2)'!$B$2:$B$993,Sumifs!$B$1:$M$1)</f>
        <v>0</v>
      </c>
      <c r="K215" s="67">
        <f>SUMIFS('actual (2)'!$L$2:$L$993,'actual (2)'!$C$2:$C$993,Sumifs!$A$2:$A$325,'actual (2)'!$B$2:$B$993,Sumifs!$B$1:$M$1)</f>
        <v>0</v>
      </c>
      <c r="L215" s="67">
        <f>SUMIFS('actual (2)'!$L$2:$L$993,'actual (2)'!$C$2:$C$993,Sumifs!$A$2:$A$325,'actual (2)'!$B$2:$B$993,Sumifs!$B$1:$M$1)</f>
        <v>93281</v>
      </c>
      <c r="M215" s="67">
        <f>SUMIFS('actual (2)'!$L$2:$L$993,'actual (2)'!$C$2:$C$993,Sumifs!$A$2:$A$325,'actual (2)'!$B$2:$B$993,Sumifs!$B$1:$M$1)</f>
        <v>0</v>
      </c>
      <c r="N215" s="70">
        <f t="shared" si="3"/>
        <v>93281</v>
      </c>
    </row>
    <row r="216" spans="1:14" ht="18.5" x14ac:dyDescent="0.35">
      <c r="A216" s="69" t="s">
        <v>305</v>
      </c>
      <c r="B216" s="67">
        <f>SUMIFS('actual (2)'!$L$2:$L$993,'actual (2)'!$C$2:$C$993,Sumifs!$A$2:$A$325,'actual (2)'!$B$2:$B$993,Sumifs!$B$1:$M$1)</f>
        <v>0</v>
      </c>
      <c r="C216" s="67">
        <f>SUMIFS('actual (2)'!$L$2:$L$993,'actual (2)'!$C$2:$C$993,Sumifs!$A$2:$A$325,'actual (2)'!$B$2:$B$993,Sumifs!$B$1:$M$1)</f>
        <v>0</v>
      </c>
      <c r="D216" s="67">
        <f>SUMIFS('actual (2)'!$L$2:$L$993,'actual (2)'!$C$2:$C$993,Sumifs!$A$2:$A$325,'actual (2)'!$B$2:$B$993,Sumifs!$B$1:$M$1)</f>
        <v>0</v>
      </c>
      <c r="E216" s="67">
        <f>SUMIFS('actual (2)'!$L$2:$L$993,'actual (2)'!$C$2:$C$993,Sumifs!$A$2:$A$325,'actual (2)'!$B$2:$B$993,Sumifs!$B$1:$M$1)</f>
        <v>0</v>
      </c>
      <c r="F216" s="67">
        <f>SUMIFS('actual (2)'!$L$2:$L$993,'actual (2)'!$C$2:$C$993,Sumifs!$A$2:$A$325,'actual (2)'!$B$2:$B$993,Sumifs!$B$1:$M$1)</f>
        <v>0</v>
      </c>
      <c r="G216" s="67">
        <f>SUMIFS('actual (2)'!$L$2:$L$993,'actual (2)'!$C$2:$C$993,Sumifs!$A$2:$A$325,'actual (2)'!$B$2:$B$993,Sumifs!$B$1:$M$1)</f>
        <v>0</v>
      </c>
      <c r="H216" s="67">
        <f>SUMIFS('actual (2)'!$L$2:$L$993,'actual (2)'!$C$2:$C$993,Sumifs!$A$2:$A$325,'actual (2)'!$B$2:$B$993,Sumifs!$B$1:$M$1)</f>
        <v>0</v>
      </c>
      <c r="I216" s="67">
        <f>SUMIFS('actual (2)'!$L$2:$L$993,'actual (2)'!$C$2:$C$993,Sumifs!$A$2:$A$325,'actual (2)'!$B$2:$B$993,Sumifs!$B$1:$M$1)</f>
        <v>0</v>
      </c>
      <c r="J216" s="67">
        <f>SUMIFS('actual (2)'!$L$2:$L$993,'actual (2)'!$C$2:$C$993,Sumifs!$A$2:$A$325,'actual (2)'!$B$2:$B$993,Sumifs!$B$1:$M$1)</f>
        <v>0</v>
      </c>
      <c r="K216" s="67">
        <f>SUMIFS('actual (2)'!$L$2:$L$993,'actual (2)'!$C$2:$C$993,Sumifs!$A$2:$A$325,'actual (2)'!$B$2:$B$993,Sumifs!$B$1:$M$1)</f>
        <v>0</v>
      </c>
      <c r="L216" s="67">
        <f>SUMIFS('actual (2)'!$L$2:$L$993,'actual (2)'!$C$2:$C$993,Sumifs!$A$2:$A$325,'actual (2)'!$B$2:$B$993,Sumifs!$B$1:$M$1)</f>
        <v>94837</v>
      </c>
      <c r="M216" s="67">
        <f>SUMIFS('actual (2)'!$L$2:$L$993,'actual (2)'!$C$2:$C$993,Sumifs!$A$2:$A$325,'actual (2)'!$B$2:$B$993,Sumifs!$B$1:$M$1)</f>
        <v>0</v>
      </c>
      <c r="N216" s="70">
        <f t="shared" si="3"/>
        <v>94837</v>
      </c>
    </row>
    <row r="217" spans="1:14" ht="18.5" x14ac:dyDescent="0.35">
      <c r="A217" s="69" t="s">
        <v>306</v>
      </c>
      <c r="B217" s="67">
        <f>SUMIFS('actual (2)'!$L$2:$L$993,'actual (2)'!$C$2:$C$993,Sumifs!$A$2:$A$325,'actual (2)'!$B$2:$B$993,Sumifs!$B$1:$M$1)</f>
        <v>0</v>
      </c>
      <c r="C217" s="67">
        <f>SUMIFS('actual (2)'!$L$2:$L$993,'actual (2)'!$C$2:$C$993,Sumifs!$A$2:$A$325,'actual (2)'!$B$2:$B$993,Sumifs!$B$1:$M$1)</f>
        <v>0</v>
      </c>
      <c r="D217" s="67">
        <f>SUMIFS('actual (2)'!$L$2:$L$993,'actual (2)'!$C$2:$C$993,Sumifs!$A$2:$A$325,'actual (2)'!$B$2:$B$993,Sumifs!$B$1:$M$1)</f>
        <v>0</v>
      </c>
      <c r="E217" s="67">
        <f>SUMIFS('actual (2)'!$L$2:$L$993,'actual (2)'!$C$2:$C$993,Sumifs!$A$2:$A$325,'actual (2)'!$B$2:$B$993,Sumifs!$B$1:$M$1)</f>
        <v>0</v>
      </c>
      <c r="F217" s="67">
        <f>SUMIFS('actual (2)'!$L$2:$L$993,'actual (2)'!$C$2:$C$993,Sumifs!$A$2:$A$325,'actual (2)'!$B$2:$B$993,Sumifs!$B$1:$M$1)</f>
        <v>0</v>
      </c>
      <c r="G217" s="67">
        <f>SUMIFS('actual (2)'!$L$2:$L$993,'actual (2)'!$C$2:$C$993,Sumifs!$A$2:$A$325,'actual (2)'!$B$2:$B$993,Sumifs!$B$1:$M$1)</f>
        <v>0</v>
      </c>
      <c r="H217" s="67">
        <f>SUMIFS('actual (2)'!$L$2:$L$993,'actual (2)'!$C$2:$C$993,Sumifs!$A$2:$A$325,'actual (2)'!$B$2:$B$993,Sumifs!$B$1:$M$1)</f>
        <v>0</v>
      </c>
      <c r="I217" s="67">
        <f>SUMIFS('actual (2)'!$L$2:$L$993,'actual (2)'!$C$2:$C$993,Sumifs!$A$2:$A$325,'actual (2)'!$B$2:$B$993,Sumifs!$B$1:$M$1)</f>
        <v>0</v>
      </c>
      <c r="J217" s="67">
        <f>SUMIFS('actual (2)'!$L$2:$L$993,'actual (2)'!$C$2:$C$993,Sumifs!$A$2:$A$325,'actual (2)'!$B$2:$B$993,Sumifs!$B$1:$M$1)</f>
        <v>0</v>
      </c>
      <c r="K217" s="67">
        <f>SUMIFS('actual (2)'!$L$2:$L$993,'actual (2)'!$C$2:$C$993,Sumifs!$A$2:$A$325,'actual (2)'!$B$2:$B$993,Sumifs!$B$1:$M$1)</f>
        <v>0</v>
      </c>
      <c r="L217" s="67">
        <f>SUMIFS('actual (2)'!$L$2:$L$993,'actual (2)'!$C$2:$C$993,Sumifs!$A$2:$A$325,'actual (2)'!$B$2:$B$993,Sumifs!$B$1:$M$1)</f>
        <v>78892</v>
      </c>
      <c r="M217" s="67">
        <f>SUMIFS('actual (2)'!$L$2:$L$993,'actual (2)'!$C$2:$C$993,Sumifs!$A$2:$A$325,'actual (2)'!$B$2:$B$993,Sumifs!$B$1:$M$1)</f>
        <v>0</v>
      </c>
      <c r="N217" s="70">
        <f t="shared" si="3"/>
        <v>78892</v>
      </c>
    </row>
    <row r="218" spans="1:14" ht="18.5" x14ac:dyDescent="0.35">
      <c r="A218" s="69" t="s">
        <v>307</v>
      </c>
      <c r="B218" s="67">
        <f>SUMIFS('actual (2)'!$L$2:$L$993,'actual (2)'!$C$2:$C$993,Sumifs!$A$2:$A$325,'actual (2)'!$B$2:$B$993,Sumifs!$B$1:$M$1)</f>
        <v>0</v>
      </c>
      <c r="C218" s="67">
        <f>SUMIFS('actual (2)'!$L$2:$L$993,'actual (2)'!$C$2:$C$993,Sumifs!$A$2:$A$325,'actual (2)'!$B$2:$B$993,Sumifs!$B$1:$M$1)</f>
        <v>0</v>
      </c>
      <c r="D218" s="67">
        <f>SUMIFS('actual (2)'!$L$2:$L$993,'actual (2)'!$C$2:$C$993,Sumifs!$A$2:$A$325,'actual (2)'!$B$2:$B$993,Sumifs!$B$1:$M$1)</f>
        <v>0</v>
      </c>
      <c r="E218" s="67">
        <f>SUMIFS('actual (2)'!$L$2:$L$993,'actual (2)'!$C$2:$C$993,Sumifs!$A$2:$A$325,'actual (2)'!$B$2:$B$993,Sumifs!$B$1:$M$1)</f>
        <v>0</v>
      </c>
      <c r="F218" s="67">
        <f>SUMIFS('actual (2)'!$L$2:$L$993,'actual (2)'!$C$2:$C$993,Sumifs!$A$2:$A$325,'actual (2)'!$B$2:$B$993,Sumifs!$B$1:$M$1)</f>
        <v>0</v>
      </c>
      <c r="G218" s="67">
        <f>SUMIFS('actual (2)'!$L$2:$L$993,'actual (2)'!$C$2:$C$993,Sumifs!$A$2:$A$325,'actual (2)'!$B$2:$B$993,Sumifs!$B$1:$M$1)</f>
        <v>0</v>
      </c>
      <c r="H218" s="67">
        <f>SUMIFS('actual (2)'!$L$2:$L$993,'actual (2)'!$C$2:$C$993,Sumifs!$A$2:$A$325,'actual (2)'!$B$2:$B$993,Sumifs!$B$1:$M$1)</f>
        <v>0</v>
      </c>
      <c r="I218" s="67">
        <f>SUMIFS('actual (2)'!$L$2:$L$993,'actual (2)'!$C$2:$C$993,Sumifs!$A$2:$A$325,'actual (2)'!$B$2:$B$993,Sumifs!$B$1:$M$1)</f>
        <v>0</v>
      </c>
      <c r="J218" s="67">
        <f>SUMIFS('actual (2)'!$L$2:$L$993,'actual (2)'!$C$2:$C$993,Sumifs!$A$2:$A$325,'actual (2)'!$B$2:$B$993,Sumifs!$B$1:$M$1)</f>
        <v>0</v>
      </c>
      <c r="K218" s="67">
        <f>SUMIFS('actual (2)'!$L$2:$L$993,'actual (2)'!$C$2:$C$993,Sumifs!$A$2:$A$325,'actual (2)'!$B$2:$B$993,Sumifs!$B$1:$M$1)</f>
        <v>0</v>
      </c>
      <c r="L218" s="67">
        <f>SUMIFS('actual (2)'!$L$2:$L$993,'actual (2)'!$C$2:$C$993,Sumifs!$A$2:$A$325,'actual (2)'!$B$2:$B$993,Sumifs!$B$1:$M$1)</f>
        <v>97160</v>
      </c>
      <c r="M218" s="67">
        <f>SUMIFS('actual (2)'!$L$2:$L$993,'actual (2)'!$C$2:$C$993,Sumifs!$A$2:$A$325,'actual (2)'!$B$2:$B$993,Sumifs!$B$1:$M$1)</f>
        <v>0</v>
      </c>
      <c r="N218" s="70">
        <f t="shared" si="3"/>
        <v>97160</v>
      </c>
    </row>
    <row r="219" spans="1:14" ht="18.5" x14ac:dyDescent="0.35">
      <c r="A219" s="69" t="s">
        <v>308</v>
      </c>
      <c r="B219" s="67">
        <f>SUMIFS('actual (2)'!$L$2:$L$993,'actual (2)'!$C$2:$C$993,Sumifs!$A$2:$A$325,'actual (2)'!$B$2:$B$993,Sumifs!$B$1:$M$1)</f>
        <v>0</v>
      </c>
      <c r="C219" s="67">
        <f>SUMIFS('actual (2)'!$L$2:$L$993,'actual (2)'!$C$2:$C$993,Sumifs!$A$2:$A$325,'actual (2)'!$B$2:$B$993,Sumifs!$B$1:$M$1)</f>
        <v>0</v>
      </c>
      <c r="D219" s="67">
        <f>SUMIFS('actual (2)'!$L$2:$L$993,'actual (2)'!$C$2:$C$993,Sumifs!$A$2:$A$325,'actual (2)'!$B$2:$B$993,Sumifs!$B$1:$M$1)</f>
        <v>0</v>
      </c>
      <c r="E219" s="67">
        <f>SUMIFS('actual (2)'!$L$2:$L$993,'actual (2)'!$C$2:$C$993,Sumifs!$A$2:$A$325,'actual (2)'!$B$2:$B$993,Sumifs!$B$1:$M$1)</f>
        <v>0</v>
      </c>
      <c r="F219" s="67">
        <f>SUMIFS('actual (2)'!$L$2:$L$993,'actual (2)'!$C$2:$C$993,Sumifs!$A$2:$A$325,'actual (2)'!$B$2:$B$993,Sumifs!$B$1:$M$1)</f>
        <v>0</v>
      </c>
      <c r="G219" s="67">
        <f>SUMIFS('actual (2)'!$L$2:$L$993,'actual (2)'!$C$2:$C$993,Sumifs!$A$2:$A$325,'actual (2)'!$B$2:$B$993,Sumifs!$B$1:$M$1)</f>
        <v>0</v>
      </c>
      <c r="H219" s="67">
        <f>SUMIFS('actual (2)'!$L$2:$L$993,'actual (2)'!$C$2:$C$993,Sumifs!$A$2:$A$325,'actual (2)'!$B$2:$B$993,Sumifs!$B$1:$M$1)</f>
        <v>0</v>
      </c>
      <c r="I219" s="67">
        <f>SUMIFS('actual (2)'!$L$2:$L$993,'actual (2)'!$C$2:$C$993,Sumifs!$A$2:$A$325,'actual (2)'!$B$2:$B$993,Sumifs!$B$1:$M$1)</f>
        <v>0</v>
      </c>
      <c r="J219" s="67">
        <f>SUMIFS('actual (2)'!$L$2:$L$993,'actual (2)'!$C$2:$C$993,Sumifs!$A$2:$A$325,'actual (2)'!$B$2:$B$993,Sumifs!$B$1:$M$1)</f>
        <v>0</v>
      </c>
      <c r="K219" s="67">
        <f>SUMIFS('actual (2)'!$L$2:$L$993,'actual (2)'!$C$2:$C$993,Sumifs!$A$2:$A$325,'actual (2)'!$B$2:$B$993,Sumifs!$B$1:$M$1)</f>
        <v>0</v>
      </c>
      <c r="L219" s="67">
        <f>SUMIFS('actual (2)'!$L$2:$L$993,'actual (2)'!$C$2:$C$993,Sumifs!$A$2:$A$325,'actual (2)'!$B$2:$B$993,Sumifs!$B$1:$M$1)</f>
        <v>202305</v>
      </c>
      <c r="M219" s="67">
        <f>SUMIFS('actual (2)'!$L$2:$L$993,'actual (2)'!$C$2:$C$993,Sumifs!$A$2:$A$325,'actual (2)'!$B$2:$B$993,Sumifs!$B$1:$M$1)</f>
        <v>0</v>
      </c>
      <c r="N219" s="70">
        <f t="shared" si="3"/>
        <v>202305</v>
      </c>
    </row>
    <row r="220" spans="1:14" ht="18.5" x14ac:dyDescent="0.35">
      <c r="A220" s="69" t="s">
        <v>309</v>
      </c>
      <c r="B220" s="67">
        <f>SUMIFS('actual (2)'!$L$2:$L$993,'actual (2)'!$C$2:$C$993,Sumifs!$A$2:$A$325,'actual (2)'!$B$2:$B$993,Sumifs!$B$1:$M$1)</f>
        <v>0</v>
      </c>
      <c r="C220" s="67">
        <f>SUMIFS('actual (2)'!$L$2:$L$993,'actual (2)'!$C$2:$C$993,Sumifs!$A$2:$A$325,'actual (2)'!$B$2:$B$993,Sumifs!$B$1:$M$1)</f>
        <v>0</v>
      </c>
      <c r="D220" s="67">
        <f>SUMIFS('actual (2)'!$L$2:$L$993,'actual (2)'!$C$2:$C$993,Sumifs!$A$2:$A$325,'actual (2)'!$B$2:$B$993,Sumifs!$B$1:$M$1)</f>
        <v>0</v>
      </c>
      <c r="E220" s="67">
        <f>SUMIFS('actual (2)'!$L$2:$L$993,'actual (2)'!$C$2:$C$993,Sumifs!$A$2:$A$325,'actual (2)'!$B$2:$B$993,Sumifs!$B$1:$M$1)</f>
        <v>0</v>
      </c>
      <c r="F220" s="67">
        <f>SUMIFS('actual (2)'!$L$2:$L$993,'actual (2)'!$C$2:$C$993,Sumifs!$A$2:$A$325,'actual (2)'!$B$2:$B$993,Sumifs!$B$1:$M$1)</f>
        <v>0</v>
      </c>
      <c r="G220" s="67">
        <f>SUMIFS('actual (2)'!$L$2:$L$993,'actual (2)'!$C$2:$C$993,Sumifs!$A$2:$A$325,'actual (2)'!$B$2:$B$993,Sumifs!$B$1:$M$1)</f>
        <v>0</v>
      </c>
      <c r="H220" s="67">
        <f>SUMIFS('actual (2)'!$L$2:$L$993,'actual (2)'!$C$2:$C$993,Sumifs!$A$2:$A$325,'actual (2)'!$B$2:$B$993,Sumifs!$B$1:$M$1)</f>
        <v>0</v>
      </c>
      <c r="I220" s="67">
        <f>SUMIFS('actual (2)'!$L$2:$L$993,'actual (2)'!$C$2:$C$993,Sumifs!$A$2:$A$325,'actual (2)'!$B$2:$B$993,Sumifs!$B$1:$M$1)</f>
        <v>0</v>
      </c>
      <c r="J220" s="67">
        <f>SUMIFS('actual (2)'!$L$2:$L$993,'actual (2)'!$C$2:$C$993,Sumifs!$A$2:$A$325,'actual (2)'!$B$2:$B$993,Sumifs!$B$1:$M$1)</f>
        <v>0</v>
      </c>
      <c r="K220" s="67">
        <f>SUMIFS('actual (2)'!$L$2:$L$993,'actual (2)'!$C$2:$C$993,Sumifs!$A$2:$A$325,'actual (2)'!$B$2:$B$993,Sumifs!$B$1:$M$1)</f>
        <v>0</v>
      </c>
      <c r="L220" s="67">
        <f>SUMIFS('actual (2)'!$L$2:$L$993,'actual (2)'!$C$2:$C$993,Sumifs!$A$2:$A$325,'actual (2)'!$B$2:$B$993,Sumifs!$B$1:$M$1)</f>
        <v>205911</v>
      </c>
      <c r="M220" s="67">
        <f>SUMIFS('actual (2)'!$L$2:$L$993,'actual (2)'!$C$2:$C$993,Sumifs!$A$2:$A$325,'actual (2)'!$B$2:$B$993,Sumifs!$B$1:$M$1)</f>
        <v>0</v>
      </c>
      <c r="N220" s="70">
        <f t="shared" si="3"/>
        <v>205911</v>
      </c>
    </row>
    <row r="221" spans="1:14" ht="18.5" x14ac:dyDescent="0.35">
      <c r="A221" s="69" t="s">
        <v>310</v>
      </c>
      <c r="B221" s="67">
        <f>SUMIFS('actual (2)'!$L$2:$L$993,'actual (2)'!$C$2:$C$993,Sumifs!$A$2:$A$325,'actual (2)'!$B$2:$B$993,Sumifs!$B$1:$M$1)</f>
        <v>0</v>
      </c>
      <c r="C221" s="67">
        <f>SUMIFS('actual (2)'!$L$2:$L$993,'actual (2)'!$C$2:$C$993,Sumifs!$A$2:$A$325,'actual (2)'!$B$2:$B$993,Sumifs!$B$1:$M$1)</f>
        <v>0</v>
      </c>
      <c r="D221" s="67">
        <f>SUMIFS('actual (2)'!$L$2:$L$993,'actual (2)'!$C$2:$C$993,Sumifs!$A$2:$A$325,'actual (2)'!$B$2:$B$993,Sumifs!$B$1:$M$1)</f>
        <v>0</v>
      </c>
      <c r="E221" s="67">
        <f>SUMIFS('actual (2)'!$L$2:$L$993,'actual (2)'!$C$2:$C$993,Sumifs!$A$2:$A$325,'actual (2)'!$B$2:$B$993,Sumifs!$B$1:$M$1)</f>
        <v>0</v>
      </c>
      <c r="F221" s="67">
        <f>SUMIFS('actual (2)'!$L$2:$L$993,'actual (2)'!$C$2:$C$993,Sumifs!$A$2:$A$325,'actual (2)'!$B$2:$B$993,Sumifs!$B$1:$M$1)</f>
        <v>0</v>
      </c>
      <c r="G221" s="67">
        <f>SUMIFS('actual (2)'!$L$2:$L$993,'actual (2)'!$C$2:$C$993,Sumifs!$A$2:$A$325,'actual (2)'!$B$2:$B$993,Sumifs!$B$1:$M$1)</f>
        <v>0</v>
      </c>
      <c r="H221" s="67">
        <f>SUMIFS('actual (2)'!$L$2:$L$993,'actual (2)'!$C$2:$C$993,Sumifs!$A$2:$A$325,'actual (2)'!$B$2:$B$993,Sumifs!$B$1:$M$1)</f>
        <v>0</v>
      </c>
      <c r="I221" s="67">
        <f>SUMIFS('actual (2)'!$L$2:$L$993,'actual (2)'!$C$2:$C$993,Sumifs!$A$2:$A$325,'actual (2)'!$B$2:$B$993,Sumifs!$B$1:$M$1)</f>
        <v>0</v>
      </c>
      <c r="J221" s="67">
        <f>SUMIFS('actual (2)'!$L$2:$L$993,'actual (2)'!$C$2:$C$993,Sumifs!$A$2:$A$325,'actual (2)'!$B$2:$B$993,Sumifs!$B$1:$M$1)</f>
        <v>0</v>
      </c>
      <c r="K221" s="67">
        <f>SUMIFS('actual (2)'!$L$2:$L$993,'actual (2)'!$C$2:$C$993,Sumifs!$A$2:$A$325,'actual (2)'!$B$2:$B$993,Sumifs!$B$1:$M$1)</f>
        <v>0</v>
      </c>
      <c r="L221" s="67">
        <f>SUMIFS('actual (2)'!$L$2:$L$993,'actual (2)'!$C$2:$C$993,Sumifs!$A$2:$A$325,'actual (2)'!$B$2:$B$993,Sumifs!$B$1:$M$1)</f>
        <v>230066</v>
      </c>
      <c r="M221" s="67">
        <f>SUMIFS('actual (2)'!$L$2:$L$993,'actual (2)'!$C$2:$C$993,Sumifs!$A$2:$A$325,'actual (2)'!$B$2:$B$993,Sumifs!$B$1:$M$1)</f>
        <v>0</v>
      </c>
      <c r="N221" s="70">
        <f t="shared" si="3"/>
        <v>230066</v>
      </c>
    </row>
    <row r="222" spans="1:14" ht="18.5" x14ac:dyDescent="0.35">
      <c r="A222" s="69" t="s">
        <v>311</v>
      </c>
      <c r="B222" s="67">
        <f>SUMIFS('actual (2)'!$L$2:$L$993,'actual (2)'!$C$2:$C$993,Sumifs!$A$2:$A$325,'actual (2)'!$B$2:$B$993,Sumifs!$B$1:$M$1)</f>
        <v>0</v>
      </c>
      <c r="C222" s="67">
        <f>SUMIFS('actual (2)'!$L$2:$L$993,'actual (2)'!$C$2:$C$993,Sumifs!$A$2:$A$325,'actual (2)'!$B$2:$B$993,Sumifs!$B$1:$M$1)</f>
        <v>0</v>
      </c>
      <c r="D222" s="67">
        <f>SUMIFS('actual (2)'!$L$2:$L$993,'actual (2)'!$C$2:$C$993,Sumifs!$A$2:$A$325,'actual (2)'!$B$2:$B$993,Sumifs!$B$1:$M$1)</f>
        <v>0</v>
      </c>
      <c r="E222" s="67">
        <f>SUMIFS('actual (2)'!$L$2:$L$993,'actual (2)'!$C$2:$C$993,Sumifs!$A$2:$A$325,'actual (2)'!$B$2:$B$993,Sumifs!$B$1:$M$1)</f>
        <v>0</v>
      </c>
      <c r="F222" s="67">
        <f>SUMIFS('actual (2)'!$L$2:$L$993,'actual (2)'!$C$2:$C$993,Sumifs!$A$2:$A$325,'actual (2)'!$B$2:$B$993,Sumifs!$B$1:$M$1)</f>
        <v>0</v>
      </c>
      <c r="G222" s="67">
        <f>SUMIFS('actual (2)'!$L$2:$L$993,'actual (2)'!$C$2:$C$993,Sumifs!$A$2:$A$325,'actual (2)'!$B$2:$B$993,Sumifs!$B$1:$M$1)</f>
        <v>0</v>
      </c>
      <c r="H222" s="67">
        <f>SUMIFS('actual (2)'!$L$2:$L$993,'actual (2)'!$C$2:$C$993,Sumifs!$A$2:$A$325,'actual (2)'!$B$2:$B$993,Sumifs!$B$1:$M$1)</f>
        <v>0</v>
      </c>
      <c r="I222" s="67">
        <f>SUMIFS('actual (2)'!$L$2:$L$993,'actual (2)'!$C$2:$C$993,Sumifs!$A$2:$A$325,'actual (2)'!$B$2:$B$993,Sumifs!$B$1:$M$1)</f>
        <v>0</v>
      </c>
      <c r="J222" s="67">
        <f>SUMIFS('actual (2)'!$L$2:$L$993,'actual (2)'!$C$2:$C$993,Sumifs!$A$2:$A$325,'actual (2)'!$B$2:$B$993,Sumifs!$B$1:$M$1)</f>
        <v>0</v>
      </c>
      <c r="K222" s="67">
        <f>SUMIFS('actual (2)'!$L$2:$L$993,'actual (2)'!$C$2:$C$993,Sumifs!$A$2:$A$325,'actual (2)'!$B$2:$B$993,Sumifs!$B$1:$M$1)</f>
        <v>0</v>
      </c>
      <c r="L222" s="67">
        <f>SUMIFS('actual (2)'!$L$2:$L$993,'actual (2)'!$C$2:$C$993,Sumifs!$A$2:$A$325,'actual (2)'!$B$2:$B$993,Sumifs!$B$1:$M$1)</f>
        <v>222018</v>
      </c>
      <c r="M222" s="67">
        <f>SUMIFS('actual (2)'!$L$2:$L$993,'actual (2)'!$C$2:$C$993,Sumifs!$A$2:$A$325,'actual (2)'!$B$2:$B$993,Sumifs!$B$1:$M$1)</f>
        <v>0</v>
      </c>
      <c r="N222" s="70">
        <f t="shared" si="3"/>
        <v>222018</v>
      </c>
    </row>
    <row r="223" spans="1:14" ht="18.5" x14ac:dyDescent="0.35">
      <c r="A223" s="69" t="s">
        <v>312</v>
      </c>
      <c r="B223" s="67">
        <f>SUMIFS('actual (2)'!$L$2:$L$993,'actual (2)'!$C$2:$C$993,Sumifs!$A$2:$A$325,'actual (2)'!$B$2:$B$993,Sumifs!$B$1:$M$1)</f>
        <v>0</v>
      </c>
      <c r="C223" s="67">
        <f>SUMIFS('actual (2)'!$L$2:$L$993,'actual (2)'!$C$2:$C$993,Sumifs!$A$2:$A$325,'actual (2)'!$B$2:$B$993,Sumifs!$B$1:$M$1)</f>
        <v>0</v>
      </c>
      <c r="D223" s="67">
        <f>SUMIFS('actual (2)'!$L$2:$L$993,'actual (2)'!$C$2:$C$993,Sumifs!$A$2:$A$325,'actual (2)'!$B$2:$B$993,Sumifs!$B$1:$M$1)</f>
        <v>0</v>
      </c>
      <c r="E223" s="67">
        <f>SUMIFS('actual (2)'!$L$2:$L$993,'actual (2)'!$C$2:$C$993,Sumifs!$A$2:$A$325,'actual (2)'!$B$2:$B$993,Sumifs!$B$1:$M$1)</f>
        <v>0</v>
      </c>
      <c r="F223" s="67">
        <f>SUMIFS('actual (2)'!$L$2:$L$993,'actual (2)'!$C$2:$C$993,Sumifs!$A$2:$A$325,'actual (2)'!$B$2:$B$993,Sumifs!$B$1:$M$1)</f>
        <v>0</v>
      </c>
      <c r="G223" s="67">
        <f>SUMIFS('actual (2)'!$L$2:$L$993,'actual (2)'!$C$2:$C$993,Sumifs!$A$2:$A$325,'actual (2)'!$B$2:$B$993,Sumifs!$B$1:$M$1)</f>
        <v>0</v>
      </c>
      <c r="H223" s="67">
        <f>SUMIFS('actual (2)'!$L$2:$L$993,'actual (2)'!$C$2:$C$993,Sumifs!$A$2:$A$325,'actual (2)'!$B$2:$B$993,Sumifs!$B$1:$M$1)</f>
        <v>0</v>
      </c>
      <c r="I223" s="67">
        <f>SUMIFS('actual (2)'!$L$2:$L$993,'actual (2)'!$C$2:$C$993,Sumifs!$A$2:$A$325,'actual (2)'!$B$2:$B$993,Sumifs!$B$1:$M$1)</f>
        <v>0</v>
      </c>
      <c r="J223" s="67">
        <f>SUMIFS('actual (2)'!$L$2:$L$993,'actual (2)'!$C$2:$C$993,Sumifs!$A$2:$A$325,'actual (2)'!$B$2:$B$993,Sumifs!$B$1:$M$1)</f>
        <v>0</v>
      </c>
      <c r="K223" s="67">
        <f>SUMIFS('actual (2)'!$L$2:$L$993,'actual (2)'!$C$2:$C$993,Sumifs!$A$2:$A$325,'actual (2)'!$B$2:$B$993,Sumifs!$B$1:$M$1)</f>
        <v>0</v>
      </c>
      <c r="L223" s="67">
        <f>SUMIFS('actual (2)'!$L$2:$L$993,'actual (2)'!$C$2:$C$993,Sumifs!$A$2:$A$325,'actual (2)'!$B$2:$B$993,Sumifs!$B$1:$M$1)</f>
        <v>320493</v>
      </c>
      <c r="M223" s="67">
        <f>SUMIFS('actual (2)'!$L$2:$L$993,'actual (2)'!$C$2:$C$993,Sumifs!$A$2:$A$325,'actual (2)'!$B$2:$B$993,Sumifs!$B$1:$M$1)</f>
        <v>0</v>
      </c>
      <c r="N223" s="70">
        <f t="shared" si="3"/>
        <v>320493</v>
      </c>
    </row>
    <row r="224" spans="1:14" ht="18.5" x14ac:dyDescent="0.35">
      <c r="A224" s="69" t="s">
        <v>313</v>
      </c>
      <c r="B224" s="67">
        <f>SUMIFS('actual (2)'!$L$2:$L$993,'actual (2)'!$C$2:$C$993,Sumifs!$A$2:$A$325,'actual (2)'!$B$2:$B$993,Sumifs!$B$1:$M$1)</f>
        <v>0</v>
      </c>
      <c r="C224" s="67">
        <f>SUMIFS('actual (2)'!$L$2:$L$993,'actual (2)'!$C$2:$C$993,Sumifs!$A$2:$A$325,'actual (2)'!$B$2:$B$993,Sumifs!$B$1:$M$1)</f>
        <v>0</v>
      </c>
      <c r="D224" s="67">
        <f>SUMIFS('actual (2)'!$L$2:$L$993,'actual (2)'!$C$2:$C$993,Sumifs!$A$2:$A$325,'actual (2)'!$B$2:$B$993,Sumifs!$B$1:$M$1)</f>
        <v>0</v>
      </c>
      <c r="E224" s="67">
        <f>SUMIFS('actual (2)'!$L$2:$L$993,'actual (2)'!$C$2:$C$993,Sumifs!$A$2:$A$325,'actual (2)'!$B$2:$B$993,Sumifs!$B$1:$M$1)</f>
        <v>0</v>
      </c>
      <c r="F224" s="67">
        <f>SUMIFS('actual (2)'!$L$2:$L$993,'actual (2)'!$C$2:$C$993,Sumifs!$A$2:$A$325,'actual (2)'!$B$2:$B$993,Sumifs!$B$1:$M$1)</f>
        <v>0</v>
      </c>
      <c r="G224" s="67">
        <f>SUMIFS('actual (2)'!$L$2:$L$993,'actual (2)'!$C$2:$C$993,Sumifs!$A$2:$A$325,'actual (2)'!$B$2:$B$993,Sumifs!$B$1:$M$1)</f>
        <v>0</v>
      </c>
      <c r="H224" s="67">
        <f>SUMIFS('actual (2)'!$L$2:$L$993,'actual (2)'!$C$2:$C$993,Sumifs!$A$2:$A$325,'actual (2)'!$B$2:$B$993,Sumifs!$B$1:$M$1)</f>
        <v>0</v>
      </c>
      <c r="I224" s="67">
        <f>SUMIFS('actual (2)'!$L$2:$L$993,'actual (2)'!$C$2:$C$993,Sumifs!$A$2:$A$325,'actual (2)'!$B$2:$B$993,Sumifs!$B$1:$M$1)</f>
        <v>0</v>
      </c>
      <c r="J224" s="67">
        <f>SUMIFS('actual (2)'!$L$2:$L$993,'actual (2)'!$C$2:$C$993,Sumifs!$A$2:$A$325,'actual (2)'!$B$2:$B$993,Sumifs!$B$1:$M$1)</f>
        <v>0</v>
      </c>
      <c r="K224" s="67">
        <f>SUMIFS('actual (2)'!$L$2:$L$993,'actual (2)'!$C$2:$C$993,Sumifs!$A$2:$A$325,'actual (2)'!$B$2:$B$993,Sumifs!$B$1:$M$1)</f>
        <v>0</v>
      </c>
      <c r="L224" s="67">
        <f>SUMIFS('actual (2)'!$L$2:$L$993,'actual (2)'!$C$2:$C$993,Sumifs!$A$2:$A$325,'actual (2)'!$B$2:$B$993,Sumifs!$B$1:$M$1)</f>
        <v>229243</v>
      </c>
      <c r="M224" s="67">
        <f>SUMIFS('actual (2)'!$L$2:$L$993,'actual (2)'!$C$2:$C$993,Sumifs!$A$2:$A$325,'actual (2)'!$B$2:$B$993,Sumifs!$B$1:$M$1)</f>
        <v>0</v>
      </c>
      <c r="N224" s="70">
        <f t="shared" si="3"/>
        <v>229243</v>
      </c>
    </row>
    <row r="225" spans="1:14" ht="18.5" x14ac:dyDescent="0.35">
      <c r="A225" s="69" t="s">
        <v>314</v>
      </c>
      <c r="B225" s="67">
        <f>SUMIFS('actual (2)'!$L$2:$L$993,'actual (2)'!$C$2:$C$993,Sumifs!$A$2:$A$325,'actual (2)'!$B$2:$B$993,Sumifs!$B$1:$M$1)</f>
        <v>0</v>
      </c>
      <c r="C225" s="67">
        <f>SUMIFS('actual (2)'!$L$2:$L$993,'actual (2)'!$C$2:$C$993,Sumifs!$A$2:$A$325,'actual (2)'!$B$2:$B$993,Sumifs!$B$1:$M$1)</f>
        <v>0</v>
      </c>
      <c r="D225" s="67">
        <f>SUMIFS('actual (2)'!$L$2:$L$993,'actual (2)'!$C$2:$C$993,Sumifs!$A$2:$A$325,'actual (2)'!$B$2:$B$993,Sumifs!$B$1:$M$1)</f>
        <v>0</v>
      </c>
      <c r="E225" s="67">
        <f>SUMIFS('actual (2)'!$L$2:$L$993,'actual (2)'!$C$2:$C$993,Sumifs!$A$2:$A$325,'actual (2)'!$B$2:$B$993,Sumifs!$B$1:$M$1)</f>
        <v>0</v>
      </c>
      <c r="F225" s="67">
        <f>SUMIFS('actual (2)'!$L$2:$L$993,'actual (2)'!$C$2:$C$993,Sumifs!$A$2:$A$325,'actual (2)'!$B$2:$B$993,Sumifs!$B$1:$M$1)</f>
        <v>0</v>
      </c>
      <c r="G225" s="67">
        <f>SUMIFS('actual (2)'!$L$2:$L$993,'actual (2)'!$C$2:$C$993,Sumifs!$A$2:$A$325,'actual (2)'!$B$2:$B$993,Sumifs!$B$1:$M$1)</f>
        <v>0</v>
      </c>
      <c r="H225" s="67">
        <f>SUMIFS('actual (2)'!$L$2:$L$993,'actual (2)'!$C$2:$C$993,Sumifs!$A$2:$A$325,'actual (2)'!$B$2:$B$993,Sumifs!$B$1:$M$1)</f>
        <v>0</v>
      </c>
      <c r="I225" s="67">
        <f>SUMIFS('actual (2)'!$L$2:$L$993,'actual (2)'!$C$2:$C$993,Sumifs!$A$2:$A$325,'actual (2)'!$B$2:$B$993,Sumifs!$B$1:$M$1)</f>
        <v>0</v>
      </c>
      <c r="J225" s="67">
        <f>SUMIFS('actual (2)'!$L$2:$L$993,'actual (2)'!$C$2:$C$993,Sumifs!$A$2:$A$325,'actual (2)'!$B$2:$B$993,Sumifs!$B$1:$M$1)</f>
        <v>0</v>
      </c>
      <c r="K225" s="67">
        <f>SUMIFS('actual (2)'!$L$2:$L$993,'actual (2)'!$C$2:$C$993,Sumifs!$A$2:$A$325,'actual (2)'!$B$2:$B$993,Sumifs!$B$1:$M$1)</f>
        <v>0</v>
      </c>
      <c r="L225" s="67">
        <f>SUMIFS('actual (2)'!$L$2:$L$993,'actual (2)'!$C$2:$C$993,Sumifs!$A$2:$A$325,'actual (2)'!$B$2:$B$993,Sumifs!$B$1:$M$1)</f>
        <v>285099</v>
      </c>
      <c r="M225" s="67">
        <f>SUMIFS('actual (2)'!$L$2:$L$993,'actual (2)'!$C$2:$C$993,Sumifs!$A$2:$A$325,'actual (2)'!$B$2:$B$993,Sumifs!$B$1:$M$1)</f>
        <v>0</v>
      </c>
      <c r="N225" s="70">
        <f t="shared" si="3"/>
        <v>285099</v>
      </c>
    </row>
    <row r="226" spans="1:14" ht="18.5" x14ac:dyDescent="0.35">
      <c r="A226" s="69" t="s">
        <v>315</v>
      </c>
      <c r="B226" s="67">
        <f>SUMIFS('actual (2)'!$L$2:$L$993,'actual (2)'!$C$2:$C$993,Sumifs!$A$2:$A$325,'actual (2)'!$B$2:$B$993,Sumifs!$B$1:$M$1)</f>
        <v>0</v>
      </c>
      <c r="C226" s="67">
        <f>SUMIFS('actual (2)'!$L$2:$L$993,'actual (2)'!$C$2:$C$993,Sumifs!$A$2:$A$325,'actual (2)'!$B$2:$B$993,Sumifs!$B$1:$M$1)</f>
        <v>0</v>
      </c>
      <c r="D226" s="67">
        <f>SUMIFS('actual (2)'!$L$2:$L$993,'actual (2)'!$C$2:$C$993,Sumifs!$A$2:$A$325,'actual (2)'!$B$2:$B$993,Sumifs!$B$1:$M$1)</f>
        <v>0</v>
      </c>
      <c r="E226" s="67">
        <f>SUMIFS('actual (2)'!$L$2:$L$993,'actual (2)'!$C$2:$C$993,Sumifs!$A$2:$A$325,'actual (2)'!$B$2:$B$993,Sumifs!$B$1:$M$1)</f>
        <v>0</v>
      </c>
      <c r="F226" s="67">
        <f>SUMIFS('actual (2)'!$L$2:$L$993,'actual (2)'!$C$2:$C$993,Sumifs!$A$2:$A$325,'actual (2)'!$B$2:$B$993,Sumifs!$B$1:$M$1)</f>
        <v>0</v>
      </c>
      <c r="G226" s="67">
        <f>SUMIFS('actual (2)'!$L$2:$L$993,'actual (2)'!$C$2:$C$993,Sumifs!$A$2:$A$325,'actual (2)'!$B$2:$B$993,Sumifs!$B$1:$M$1)</f>
        <v>0</v>
      </c>
      <c r="H226" s="67">
        <f>SUMIFS('actual (2)'!$L$2:$L$993,'actual (2)'!$C$2:$C$993,Sumifs!$A$2:$A$325,'actual (2)'!$B$2:$B$993,Sumifs!$B$1:$M$1)</f>
        <v>0</v>
      </c>
      <c r="I226" s="67">
        <f>SUMIFS('actual (2)'!$L$2:$L$993,'actual (2)'!$C$2:$C$993,Sumifs!$A$2:$A$325,'actual (2)'!$B$2:$B$993,Sumifs!$B$1:$M$1)</f>
        <v>0</v>
      </c>
      <c r="J226" s="67">
        <f>SUMIFS('actual (2)'!$L$2:$L$993,'actual (2)'!$C$2:$C$993,Sumifs!$A$2:$A$325,'actual (2)'!$B$2:$B$993,Sumifs!$B$1:$M$1)</f>
        <v>0</v>
      </c>
      <c r="K226" s="67">
        <f>SUMIFS('actual (2)'!$L$2:$L$993,'actual (2)'!$C$2:$C$993,Sumifs!$A$2:$A$325,'actual (2)'!$B$2:$B$993,Sumifs!$B$1:$M$1)</f>
        <v>0</v>
      </c>
      <c r="L226" s="67">
        <f>SUMIFS('actual (2)'!$L$2:$L$993,'actual (2)'!$C$2:$C$993,Sumifs!$A$2:$A$325,'actual (2)'!$B$2:$B$993,Sumifs!$B$1:$M$1)</f>
        <v>99034</v>
      </c>
      <c r="M226" s="67">
        <f>SUMIFS('actual (2)'!$L$2:$L$993,'actual (2)'!$C$2:$C$993,Sumifs!$A$2:$A$325,'actual (2)'!$B$2:$B$993,Sumifs!$B$1:$M$1)</f>
        <v>0</v>
      </c>
      <c r="N226" s="70">
        <f t="shared" si="3"/>
        <v>99034</v>
      </c>
    </row>
    <row r="227" spans="1:14" ht="18.5" x14ac:dyDescent="0.35">
      <c r="A227" s="69" t="s">
        <v>316</v>
      </c>
      <c r="B227" s="67">
        <f>SUMIFS('actual (2)'!$L$2:$L$993,'actual (2)'!$C$2:$C$993,Sumifs!$A$2:$A$325,'actual (2)'!$B$2:$B$993,Sumifs!$B$1:$M$1)</f>
        <v>0</v>
      </c>
      <c r="C227" s="67">
        <f>SUMIFS('actual (2)'!$L$2:$L$993,'actual (2)'!$C$2:$C$993,Sumifs!$A$2:$A$325,'actual (2)'!$B$2:$B$993,Sumifs!$B$1:$M$1)</f>
        <v>0</v>
      </c>
      <c r="D227" s="67">
        <f>SUMIFS('actual (2)'!$L$2:$L$993,'actual (2)'!$C$2:$C$993,Sumifs!$A$2:$A$325,'actual (2)'!$B$2:$B$993,Sumifs!$B$1:$M$1)</f>
        <v>0</v>
      </c>
      <c r="E227" s="67">
        <f>SUMIFS('actual (2)'!$L$2:$L$993,'actual (2)'!$C$2:$C$993,Sumifs!$A$2:$A$325,'actual (2)'!$B$2:$B$993,Sumifs!$B$1:$M$1)</f>
        <v>0</v>
      </c>
      <c r="F227" s="67">
        <f>SUMIFS('actual (2)'!$L$2:$L$993,'actual (2)'!$C$2:$C$993,Sumifs!$A$2:$A$325,'actual (2)'!$B$2:$B$993,Sumifs!$B$1:$M$1)</f>
        <v>0</v>
      </c>
      <c r="G227" s="67">
        <f>SUMIFS('actual (2)'!$L$2:$L$993,'actual (2)'!$C$2:$C$993,Sumifs!$A$2:$A$325,'actual (2)'!$B$2:$B$993,Sumifs!$B$1:$M$1)</f>
        <v>0</v>
      </c>
      <c r="H227" s="67">
        <f>SUMIFS('actual (2)'!$L$2:$L$993,'actual (2)'!$C$2:$C$993,Sumifs!$A$2:$A$325,'actual (2)'!$B$2:$B$993,Sumifs!$B$1:$M$1)</f>
        <v>0</v>
      </c>
      <c r="I227" s="67">
        <f>SUMIFS('actual (2)'!$L$2:$L$993,'actual (2)'!$C$2:$C$993,Sumifs!$A$2:$A$325,'actual (2)'!$B$2:$B$993,Sumifs!$B$1:$M$1)</f>
        <v>0</v>
      </c>
      <c r="J227" s="67">
        <f>SUMIFS('actual (2)'!$L$2:$L$993,'actual (2)'!$C$2:$C$993,Sumifs!$A$2:$A$325,'actual (2)'!$B$2:$B$993,Sumifs!$B$1:$M$1)</f>
        <v>0</v>
      </c>
      <c r="K227" s="67">
        <f>SUMIFS('actual (2)'!$L$2:$L$993,'actual (2)'!$C$2:$C$993,Sumifs!$A$2:$A$325,'actual (2)'!$B$2:$B$993,Sumifs!$B$1:$M$1)</f>
        <v>0</v>
      </c>
      <c r="L227" s="67">
        <f>SUMIFS('actual (2)'!$L$2:$L$993,'actual (2)'!$C$2:$C$993,Sumifs!$A$2:$A$325,'actual (2)'!$B$2:$B$993,Sumifs!$B$1:$M$1)</f>
        <v>67541</v>
      </c>
      <c r="M227" s="67">
        <f>SUMIFS('actual (2)'!$L$2:$L$993,'actual (2)'!$C$2:$C$993,Sumifs!$A$2:$A$325,'actual (2)'!$B$2:$B$993,Sumifs!$B$1:$M$1)</f>
        <v>0</v>
      </c>
      <c r="N227" s="70">
        <f t="shared" si="3"/>
        <v>67541</v>
      </c>
    </row>
    <row r="228" spans="1:14" ht="18.5" x14ac:dyDescent="0.35">
      <c r="A228" s="69" t="s">
        <v>317</v>
      </c>
      <c r="B228" s="67">
        <f>SUMIFS('actual (2)'!$L$2:$L$993,'actual (2)'!$C$2:$C$993,Sumifs!$A$2:$A$325,'actual (2)'!$B$2:$B$993,Sumifs!$B$1:$M$1)</f>
        <v>0</v>
      </c>
      <c r="C228" s="67">
        <f>SUMIFS('actual (2)'!$L$2:$L$993,'actual (2)'!$C$2:$C$993,Sumifs!$A$2:$A$325,'actual (2)'!$B$2:$B$993,Sumifs!$B$1:$M$1)</f>
        <v>0</v>
      </c>
      <c r="D228" s="67">
        <f>SUMIFS('actual (2)'!$L$2:$L$993,'actual (2)'!$C$2:$C$993,Sumifs!$A$2:$A$325,'actual (2)'!$B$2:$B$993,Sumifs!$B$1:$M$1)</f>
        <v>0</v>
      </c>
      <c r="E228" s="67">
        <f>SUMIFS('actual (2)'!$L$2:$L$993,'actual (2)'!$C$2:$C$993,Sumifs!$A$2:$A$325,'actual (2)'!$B$2:$B$993,Sumifs!$B$1:$M$1)</f>
        <v>0</v>
      </c>
      <c r="F228" s="67">
        <f>SUMIFS('actual (2)'!$L$2:$L$993,'actual (2)'!$C$2:$C$993,Sumifs!$A$2:$A$325,'actual (2)'!$B$2:$B$993,Sumifs!$B$1:$M$1)</f>
        <v>0</v>
      </c>
      <c r="G228" s="67">
        <f>SUMIFS('actual (2)'!$L$2:$L$993,'actual (2)'!$C$2:$C$993,Sumifs!$A$2:$A$325,'actual (2)'!$B$2:$B$993,Sumifs!$B$1:$M$1)</f>
        <v>0</v>
      </c>
      <c r="H228" s="67">
        <f>SUMIFS('actual (2)'!$L$2:$L$993,'actual (2)'!$C$2:$C$993,Sumifs!$A$2:$A$325,'actual (2)'!$B$2:$B$993,Sumifs!$B$1:$M$1)</f>
        <v>0</v>
      </c>
      <c r="I228" s="67">
        <f>SUMIFS('actual (2)'!$L$2:$L$993,'actual (2)'!$C$2:$C$993,Sumifs!$A$2:$A$325,'actual (2)'!$B$2:$B$993,Sumifs!$B$1:$M$1)</f>
        <v>0</v>
      </c>
      <c r="J228" s="67">
        <f>SUMIFS('actual (2)'!$L$2:$L$993,'actual (2)'!$C$2:$C$993,Sumifs!$A$2:$A$325,'actual (2)'!$B$2:$B$993,Sumifs!$B$1:$M$1)</f>
        <v>0</v>
      </c>
      <c r="K228" s="67">
        <f>SUMIFS('actual (2)'!$L$2:$L$993,'actual (2)'!$C$2:$C$993,Sumifs!$A$2:$A$325,'actual (2)'!$B$2:$B$993,Sumifs!$B$1:$M$1)</f>
        <v>0</v>
      </c>
      <c r="L228" s="67">
        <f>SUMIFS('actual (2)'!$L$2:$L$993,'actual (2)'!$C$2:$C$993,Sumifs!$A$2:$A$325,'actual (2)'!$B$2:$B$993,Sumifs!$B$1:$M$1)</f>
        <v>73041</v>
      </c>
      <c r="M228" s="67">
        <f>SUMIFS('actual (2)'!$L$2:$L$993,'actual (2)'!$C$2:$C$993,Sumifs!$A$2:$A$325,'actual (2)'!$B$2:$B$993,Sumifs!$B$1:$M$1)</f>
        <v>0</v>
      </c>
      <c r="N228" s="70">
        <f t="shared" si="3"/>
        <v>73041</v>
      </c>
    </row>
    <row r="229" spans="1:14" ht="18.5" x14ac:dyDescent="0.35">
      <c r="A229" s="69" t="s">
        <v>318</v>
      </c>
      <c r="B229" s="67">
        <f>SUMIFS('actual (2)'!$L$2:$L$993,'actual (2)'!$C$2:$C$993,Sumifs!$A$2:$A$325,'actual (2)'!$B$2:$B$993,Sumifs!$B$1:$M$1)</f>
        <v>0</v>
      </c>
      <c r="C229" s="67">
        <f>SUMIFS('actual (2)'!$L$2:$L$993,'actual (2)'!$C$2:$C$993,Sumifs!$A$2:$A$325,'actual (2)'!$B$2:$B$993,Sumifs!$B$1:$M$1)</f>
        <v>0</v>
      </c>
      <c r="D229" s="67">
        <f>SUMIFS('actual (2)'!$L$2:$L$993,'actual (2)'!$C$2:$C$993,Sumifs!$A$2:$A$325,'actual (2)'!$B$2:$B$993,Sumifs!$B$1:$M$1)</f>
        <v>0</v>
      </c>
      <c r="E229" s="67">
        <f>SUMIFS('actual (2)'!$L$2:$L$993,'actual (2)'!$C$2:$C$993,Sumifs!$A$2:$A$325,'actual (2)'!$B$2:$B$993,Sumifs!$B$1:$M$1)</f>
        <v>0</v>
      </c>
      <c r="F229" s="67">
        <f>SUMIFS('actual (2)'!$L$2:$L$993,'actual (2)'!$C$2:$C$993,Sumifs!$A$2:$A$325,'actual (2)'!$B$2:$B$993,Sumifs!$B$1:$M$1)</f>
        <v>0</v>
      </c>
      <c r="G229" s="67">
        <f>SUMIFS('actual (2)'!$L$2:$L$993,'actual (2)'!$C$2:$C$993,Sumifs!$A$2:$A$325,'actual (2)'!$B$2:$B$993,Sumifs!$B$1:$M$1)</f>
        <v>0</v>
      </c>
      <c r="H229" s="67">
        <f>SUMIFS('actual (2)'!$L$2:$L$993,'actual (2)'!$C$2:$C$993,Sumifs!$A$2:$A$325,'actual (2)'!$B$2:$B$993,Sumifs!$B$1:$M$1)</f>
        <v>0</v>
      </c>
      <c r="I229" s="67">
        <f>SUMIFS('actual (2)'!$L$2:$L$993,'actual (2)'!$C$2:$C$993,Sumifs!$A$2:$A$325,'actual (2)'!$B$2:$B$993,Sumifs!$B$1:$M$1)</f>
        <v>0</v>
      </c>
      <c r="J229" s="67">
        <f>SUMIFS('actual (2)'!$L$2:$L$993,'actual (2)'!$C$2:$C$993,Sumifs!$A$2:$A$325,'actual (2)'!$B$2:$B$993,Sumifs!$B$1:$M$1)</f>
        <v>0</v>
      </c>
      <c r="K229" s="67">
        <f>SUMIFS('actual (2)'!$L$2:$L$993,'actual (2)'!$C$2:$C$993,Sumifs!$A$2:$A$325,'actual (2)'!$B$2:$B$993,Sumifs!$B$1:$M$1)</f>
        <v>0</v>
      </c>
      <c r="L229" s="67">
        <f>SUMIFS('actual (2)'!$L$2:$L$993,'actual (2)'!$C$2:$C$993,Sumifs!$A$2:$A$325,'actual (2)'!$B$2:$B$993,Sumifs!$B$1:$M$1)</f>
        <v>90718</v>
      </c>
      <c r="M229" s="67">
        <f>SUMIFS('actual (2)'!$L$2:$L$993,'actual (2)'!$C$2:$C$993,Sumifs!$A$2:$A$325,'actual (2)'!$B$2:$B$993,Sumifs!$B$1:$M$1)</f>
        <v>0</v>
      </c>
      <c r="N229" s="70">
        <f t="shared" si="3"/>
        <v>90718</v>
      </c>
    </row>
    <row r="230" spans="1:14" ht="18.5" x14ac:dyDescent="0.35">
      <c r="A230" s="69" t="s">
        <v>319</v>
      </c>
      <c r="B230" s="67">
        <f>SUMIFS('actual (2)'!$L$2:$L$993,'actual (2)'!$C$2:$C$993,Sumifs!$A$2:$A$325,'actual (2)'!$B$2:$B$993,Sumifs!$B$1:$M$1)</f>
        <v>0</v>
      </c>
      <c r="C230" s="67">
        <f>SUMIFS('actual (2)'!$L$2:$L$993,'actual (2)'!$C$2:$C$993,Sumifs!$A$2:$A$325,'actual (2)'!$B$2:$B$993,Sumifs!$B$1:$M$1)</f>
        <v>0</v>
      </c>
      <c r="D230" s="67">
        <f>SUMIFS('actual (2)'!$L$2:$L$993,'actual (2)'!$C$2:$C$993,Sumifs!$A$2:$A$325,'actual (2)'!$B$2:$B$993,Sumifs!$B$1:$M$1)</f>
        <v>0</v>
      </c>
      <c r="E230" s="67">
        <f>SUMIFS('actual (2)'!$L$2:$L$993,'actual (2)'!$C$2:$C$993,Sumifs!$A$2:$A$325,'actual (2)'!$B$2:$B$993,Sumifs!$B$1:$M$1)</f>
        <v>0</v>
      </c>
      <c r="F230" s="67">
        <f>SUMIFS('actual (2)'!$L$2:$L$993,'actual (2)'!$C$2:$C$993,Sumifs!$A$2:$A$325,'actual (2)'!$B$2:$B$993,Sumifs!$B$1:$M$1)</f>
        <v>0</v>
      </c>
      <c r="G230" s="67">
        <f>SUMIFS('actual (2)'!$L$2:$L$993,'actual (2)'!$C$2:$C$993,Sumifs!$A$2:$A$325,'actual (2)'!$B$2:$B$993,Sumifs!$B$1:$M$1)</f>
        <v>0</v>
      </c>
      <c r="H230" s="67">
        <f>SUMIFS('actual (2)'!$L$2:$L$993,'actual (2)'!$C$2:$C$993,Sumifs!$A$2:$A$325,'actual (2)'!$B$2:$B$993,Sumifs!$B$1:$M$1)</f>
        <v>0</v>
      </c>
      <c r="I230" s="67">
        <f>SUMIFS('actual (2)'!$L$2:$L$993,'actual (2)'!$C$2:$C$993,Sumifs!$A$2:$A$325,'actual (2)'!$B$2:$B$993,Sumifs!$B$1:$M$1)</f>
        <v>0</v>
      </c>
      <c r="J230" s="67">
        <f>SUMIFS('actual (2)'!$L$2:$L$993,'actual (2)'!$C$2:$C$993,Sumifs!$A$2:$A$325,'actual (2)'!$B$2:$B$993,Sumifs!$B$1:$M$1)</f>
        <v>0</v>
      </c>
      <c r="K230" s="67">
        <f>SUMIFS('actual (2)'!$L$2:$L$993,'actual (2)'!$C$2:$C$993,Sumifs!$A$2:$A$325,'actual (2)'!$B$2:$B$993,Sumifs!$B$1:$M$1)</f>
        <v>0</v>
      </c>
      <c r="L230" s="67">
        <f>SUMIFS('actual (2)'!$L$2:$L$993,'actual (2)'!$C$2:$C$993,Sumifs!$A$2:$A$325,'actual (2)'!$B$2:$B$993,Sumifs!$B$1:$M$1)</f>
        <v>82672</v>
      </c>
      <c r="M230" s="67">
        <f>SUMIFS('actual (2)'!$L$2:$L$993,'actual (2)'!$C$2:$C$993,Sumifs!$A$2:$A$325,'actual (2)'!$B$2:$B$993,Sumifs!$B$1:$M$1)</f>
        <v>0</v>
      </c>
      <c r="N230" s="70">
        <f t="shared" si="3"/>
        <v>82672</v>
      </c>
    </row>
    <row r="231" spans="1:14" ht="18.5" x14ac:dyDescent="0.35">
      <c r="A231" s="69" t="s">
        <v>320</v>
      </c>
      <c r="B231" s="67">
        <f>SUMIFS('actual (2)'!$L$2:$L$993,'actual (2)'!$C$2:$C$993,Sumifs!$A$2:$A$325,'actual (2)'!$B$2:$B$993,Sumifs!$B$1:$M$1)</f>
        <v>0</v>
      </c>
      <c r="C231" s="67">
        <f>SUMIFS('actual (2)'!$L$2:$L$993,'actual (2)'!$C$2:$C$993,Sumifs!$A$2:$A$325,'actual (2)'!$B$2:$B$993,Sumifs!$B$1:$M$1)</f>
        <v>0</v>
      </c>
      <c r="D231" s="67">
        <f>SUMIFS('actual (2)'!$L$2:$L$993,'actual (2)'!$C$2:$C$993,Sumifs!$A$2:$A$325,'actual (2)'!$B$2:$B$993,Sumifs!$B$1:$M$1)</f>
        <v>0</v>
      </c>
      <c r="E231" s="67">
        <f>SUMIFS('actual (2)'!$L$2:$L$993,'actual (2)'!$C$2:$C$993,Sumifs!$A$2:$A$325,'actual (2)'!$B$2:$B$993,Sumifs!$B$1:$M$1)</f>
        <v>0</v>
      </c>
      <c r="F231" s="67">
        <f>SUMIFS('actual (2)'!$L$2:$L$993,'actual (2)'!$C$2:$C$993,Sumifs!$A$2:$A$325,'actual (2)'!$B$2:$B$993,Sumifs!$B$1:$M$1)</f>
        <v>0</v>
      </c>
      <c r="G231" s="67">
        <f>SUMIFS('actual (2)'!$L$2:$L$993,'actual (2)'!$C$2:$C$993,Sumifs!$A$2:$A$325,'actual (2)'!$B$2:$B$993,Sumifs!$B$1:$M$1)</f>
        <v>0</v>
      </c>
      <c r="H231" s="67">
        <f>SUMIFS('actual (2)'!$L$2:$L$993,'actual (2)'!$C$2:$C$993,Sumifs!$A$2:$A$325,'actual (2)'!$B$2:$B$993,Sumifs!$B$1:$M$1)</f>
        <v>0</v>
      </c>
      <c r="I231" s="67">
        <f>SUMIFS('actual (2)'!$L$2:$L$993,'actual (2)'!$C$2:$C$993,Sumifs!$A$2:$A$325,'actual (2)'!$B$2:$B$993,Sumifs!$B$1:$M$1)</f>
        <v>0</v>
      </c>
      <c r="J231" s="67">
        <f>SUMIFS('actual (2)'!$L$2:$L$993,'actual (2)'!$C$2:$C$993,Sumifs!$A$2:$A$325,'actual (2)'!$B$2:$B$993,Sumifs!$B$1:$M$1)</f>
        <v>0</v>
      </c>
      <c r="K231" s="67">
        <f>SUMIFS('actual (2)'!$L$2:$L$993,'actual (2)'!$C$2:$C$993,Sumifs!$A$2:$A$325,'actual (2)'!$B$2:$B$993,Sumifs!$B$1:$M$1)</f>
        <v>0</v>
      </c>
      <c r="L231" s="67">
        <f>SUMIFS('actual (2)'!$L$2:$L$993,'actual (2)'!$C$2:$C$993,Sumifs!$A$2:$A$325,'actual (2)'!$B$2:$B$993,Sumifs!$B$1:$M$1)</f>
        <v>89787</v>
      </c>
      <c r="M231" s="67">
        <f>SUMIFS('actual (2)'!$L$2:$L$993,'actual (2)'!$C$2:$C$993,Sumifs!$A$2:$A$325,'actual (2)'!$B$2:$B$993,Sumifs!$B$1:$M$1)</f>
        <v>0</v>
      </c>
      <c r="N231" s="70">
        <f t="shared" si="3"/>
        <v>89787</v>
      </c>
    </row>
    <row r="232" spans="1:14" ht="18.5" x14ac:dyDescent="0.35">
      <c r="A232" s="69" t="s">
        <v>321</v>
      </c>
      <c r="B232" s="67">
        <f>SUMIFS('actual (2)'!$L$2:$L$993,'actual (2)'!$C$2:$C$993,Sumifs!$A$2:$A$325,'actual (2)'!$B$2:$B$993,Sumifs!$B$1:$M$1)</f>
        <v>0</v>
      </c>
      <c r="C232" s="67">
        <f>SUMIFS('actual (2)'!$L$2:$L$993,'actual (2)'!$C$2:$C$993,Sumifs!$A$2:$A$325,'actual (2)'!$B$2:$B$993,Sumifs!$B$1:$M$1)</f>
        <v>0</v>
      </c>
      <c r="D232" s="67">
        <f>SUMIFS('actual (2)'!$L$2:$L$993,'actual (2)'!$C$2:$C$993,Sumifs!$A$2:$A$325,'actual (2)'!$B$2:$B$993,Sumifs!$B$1:$M$1)</f>
        <v>0</v>
      </c>
      <c r="E232" s="67">
        <f>SUMIFS('actual (2)'!$L$2:$L$993,'actual (2)'!$C$2:$C$993,Sumifs!$A$2:$A$325,'actual (2)'!$B$2:$B$993,Sumifs!$B$1:$M$1)</f>
        <v>0</v>
      </c>
      <c r="F232" s="67">
        <f>SUMIFS('actual (2)'!$L$2:$L$993,'actual (2)'!$C$2:$C$993,Sumifs!$A$2:$A$325,'actual (2)'!$B$2:$B$993,Sumifs!$B$1:$M$1)</f>
        <v>0</v>
      </c>
      <c r="G232" s="67">
        <f>SUMIFS('actual (2)'!$L$2:$L$993,'actual (2)'!$C$2:$C$993,Sumifs!$A$2:$A$325,'actual (2)'!$B$2:$B$993,Sumifs!$B$1:$M$1)</f>
        <v>0</v>
      </c>
      <c r="H232" s="67">
        <f>SUMIFS('actual (2)'!$L$2:$L$993,'actual (2)'!$C$2:$C$993,Sumifs!$A$2:$A$325,'actual (2)'!$B$2:$B$993,Sumifs!$B$1:$M$1)</f>
        <v>0</v>
      </c>
      <c r="I232" s="67">
        <f>SUMIFS('actual (2)'!$L$2:$L$993,'actual (2)'!$C$2:$C$993,Sumifs!$A$2:$A$325,'actual (2)'!$B$2:$B$993,Sumifs!$B$1:$M$1)</f>
        <v>0</v>
      </c>
      <c r="J232" s="67">
        <f>SUMIFS('actual (2)'!$L$2:$L$993,'actual (2)'!$C$2:$C$993,Sumifs!$A$2:$A$325,'actual (2)'!$B$2:$B$993,Sumifs!$B$1:$M$1)</f>
        <v>0</v>
      </c>
      <c r="K232" s="67">
        <f>SUMIFS('actual (2)'!$L$2:$L$993,'actual (2)'!$C$2:$C$993,Sumifs!$A$2:$A$325,'actual (2)'!$B$2:$B$993,Sumifs!$B$1:$M$1)</f>
        <v>0</v>
      </c>
      <c r="L232" s="67">
        <f>SUMIFS('actual (2)'!$L$2:$L$993,'actual (2)'!$C$2:$C$993,Sumifs!$A$2:$A$325,'actual (2)'!$B$2:$B$993,Sumifs!$B$1:$M$1)</f>
        <v>69614</v>
      </c>
      <c r="M232" s="67">
        <f>SUMIFS('actual (2)'!$L$2:$L$993,'actual (2)'!$C$2:$C$993,Sumifs!$A$2:$A$325,'actual (2)'!$B$2:$B$993,Sumifs!$B$1:$M$1)</f>
        <v>0</v>
      </c>
      <c r="N232" s="70">
        <f t="shared" si="3"/>
        <v>69614</v>
      </c>
    </row>
    <row r="233" spans="1:14" ht="18.5" x14ac:dyDescent="0.35">
      <c r="A233" s="69" t="s">
        <v>322</v>
      </c>
      <c r="B233" s="67">
        <f>SUMIFS('actual (2)'!$L$2:$L$993,'actual (2)'!$C$2:$C$993,Sumifs!$A$2:$A$325,'actual (2)'!$B$2:$B$993,Sumifs!$B$1:$M$1)</f>
        <v>0</v>
      </c>
      <c r="C233" s="67">
        <f>SUMIFS('actual (2)'!$L$2:$L$993,'actual (2)'!$C$2:$C$993,Sumifs!$A$2:$A$325,'actual (2)'!$B$2:$B$993,Sumifs!$B$1:$M$1)</f>
        <v>0</v>
      </c>
      <c r="D233" s="67">
        <f>SUMIFS('actual (2)'!$L$2:$L$993,'actual (2)'!$C$2:$C$993,Sumifs!$A$2:$A$325,'actual (2)'!$B$2:$B$993,Sumifs!$B$1:$M$1)</f>
        <v>0</v>
      </c>
      <c r="E233" s="67">
        <f>SUMIFS('actual (2)'!$L$2:$L$993,'actual (2)'!$C$2:$C$993,Sumifs!$A$2:$A$325,'actual (2)'!$B$2:$B$993,Sumifs!$B$1:$M$1)</f>
        <v>0</v>
      </c>
      <c r="F233" s="67">
        <f>SUMIFS('actual (2)'!$L$2:$L$993,'actual (2)'!$C$2:$C$993,Sumifs!$A$2:$A$325,'actual (2)'!$B$2:$B$993,Sumifs!$B$1:$M$1)</f>
        <v>0</v>
      </c>
      <c r="G233" s="67">
        <f>SUMIFS('actual (2)'!$L$2:$L$993,'actual (2)'!$C$2:$C$993,Sumifs!$A$2:$A$325,'actual (2)'!$B$2:$B$993,Sumifs!$B$1:$M$1)</f>
        <v>0</v>
      </c>
      <c r="H233" s="67">
        <f>SUMIFS('actual (2)'!$L$2:$L$993,'actual (2)'!$C$2:$C$993,Sumifs!$A$2:$A$325,'actual (2)'!$B$2:$B$993,Sumifs!$B$1:$M$1)</f>
        <v>0</v>
      </c>
      <c r="I233" s="67">
        <f>SUMIFS('actual (2)'!$L$2:$L$993,'actual (2)'!$C$2:$C$993,Sumifs!$A$2:$A$325,'actual (2)'!$B$2:$B$993,Sumifs!$B$1:$M$1)</f>
        <v>0</v>
      </c>
      <c r="J233" s="67">
        <f>SUMIFS('actual (2)'!$L$2:$L$993,'actual (2)'!$C$2:$C$993,Sumifs!$A$2:$A$325,'actual (2)'!$B$2:$B$993,Sumifs!$B$1:$M$1)</f>
        <v>0</v>
      </c>
      <c r="K233" s="67">
        <f>SUMIFS('actual (2)'!$L$2:$L$993,'actual (2)'!$C$2:$C$993,Sumifs!$A$2:$A$325,'actual (2)'!$B$2:$B$993,Sumifs!$B$1:$M$1)</f>
        <v>0</v>
      </c>
      <c r="L233" s="67">
        <f>SUMIFS('actual (2)'!$L$2:$L$993,'actual (2)'!$C$2:$C$993,Sumifs!$A$2:$A$325,'actual (2)'!$B$2:$B$993,Sumifs!$B$1:$M$1)</f>
        <v>93187</v>
      </c>
      <c r="M233" s="67">
        <f>SUMIFS('actual (2)'!$L$2:$L$993,'actual (2)'!$C$2:$C$993,Sumifs!$A$2:$A$325,'actual (2)'!$B$2:$B$993,Sumifs!$B$1:$M$1)</f>
        <v>0</v>
      </c>
      <c r="N233" s="70">
        <f t="shared" si="3"/>
        <v>93187</v>
      </c>
    </row>
    <row r="234" spans="1:14" ht="18.5" x14ac:dyDescent="0.35">
      <c r="A234" s="69" t="s">
        <v>323</v>
      </c>
      <c r="B234" s="67">
        <f>SUMIFS('actual (2)'!$L$2:$L$993,'actual (2)'!$C$2:$C$993,Sumifs!$A$2:$A$325,'actual (2)'!$B$2:$B$993,Sumifs!$B$1:$M$1)</f>
        <v>0</v>
      </c>
      <c r="C234" s="67">
        <f>SUMIFS('actual (2)'!$L$2:$L$993,'actual (2)'!$C$2:$C$993,Sumifs!$A$2:$A$325,'actual (2)'!$B$2:$B$993,Sumifs!$B$1:$M$1)</f>
        <v>0</v>
      </c>
      <c r="D234" s="67">
        <f>SUMIFS('actual (2)'!$L$2:$L$993,'actual (2)'!$C$2:$C$993,Sumifs!$A$2:$A$325,'actual (2)'!$B$2:$B$993,Sumifs!$B$1:$M$1)</f>
        <v>0</v>
      </c>
      <c r="E234" s="67">
        <f>SUMIFS('actual (2)'!$L$2:$L$993,'actual (2)'!$C$2:$C$993,Sumifs!$A$2:$A$325,'actual (2)'!$B$2:$B$993,Sumifs!$B$1:$M$1)</f>
        <v>0</v>
      </c>
      <c r="F234" s="67">
        <f>SUMIFS('actual (2)'!$L$2:$L$993,'actual (2)'!$C$2:$C$993,Sumifs!$A$2:$A$325,'actual (2)'!$B$2:$B$993,Sumifs!$B$1:$M$1)</f>
        <v>0</v>
      </c>
      <c r="G234" s="67">
        <f>SUMIFS('actual (2)'!$L$2:$L$993,'actual (2)'!$C$2:$C$993,Sumifs!$A$2:$A$325,'actual (2)'!$B$2:$B$993,Sumifs!$B$1:$M$1)</f>
        <v>0</v>
      </c>
      <c r="H234" s="67">
        <f>SUMIFS('actual (2)'!$L$2:$L$993,'actual (2)'!$C$2:$C$993,Sumifs!$A$2:$A$325,'actual (2)'!$B$2:$B$993,Sumifs!$B$1:$M$1)</f>
        <v>0</v>
      </c>
      <c r="I234" s="67">
        <f>SUMIFS('actual (2)'!$L$2:$L$993,'actual (2)'!$C$2:$C$993,Sumifs!$A$2:$A$325,'actual (2)'!$B$2:$B$993,Sumifs!$B$1:$M$1)</f>
        <v>0</v>
      </c>
      <c r="J234" s="67">
        <f>SUMIFS('actual (2)'!$L$2:$L$993,'actual (2)'!$C$2:$C$993,Sumifs!$A$2:$A$325,'actual (2)'!$B$2:$B$993,Sumifs!$B$1:$M$1)</f>
        <v>0</v>
      </c>
      <c r="K234" s="67">
        <f>SUMIFS('actual (2)'!$L$2:$L$993,'actual (2)'!$C$2:$C$993,Sumifs!$A$2:$A$325,'actual (2)'!$B$2:$B$993,Sumifs!$B$1:$M$1)</f>
        <v>0</v>
      </c>
      <c r="L234" s="67">
        <f>SUMIFS('actual (2)'!$L$2:$L$993,'actual (2)'!$C$2:$C$993,Sumifs!$A$2:$A$325,'actual (2)'!$B$2:$B$993,Sumifs!$B$1:$M$1)</f>
        <v>85008</v>
      </c>
      <c r="M234" s="67">
        <f>SUMIFS('actual (2)'!$L$2:$L$993,'actual (2)'!$C$2:$C$993,Sumifs!$A$2:$A$325,'actual (2)'!$B$2:$B$993,Sumifs!$B$1:$M$1)</f>
        <v>0</v>
      </c>
      <c r="N234" s="70">
        <f t="shared" si="3"/>
        <v>85008</v>
      </c>
    </row>
    <row r="235" spans="1:14" ht="18.5" x14ac:dyDescent="0.35">
      <c r="A235" s="69" t="s">
        <v>324</v>
      </c>
      <c r="B235" s="67">
        <f>SUMIFS('actual (2)'!$L$2:$L$993,'actual (2)'!$C$2:$C$993,Sumifs!$A$2:$A$325,'actual (2)'!$B$2:$B$993,Sumifs!$B$1:$M$1)</f>
        <v>0</v>
      </c>
      <c r="C235" s="67">
        <f>SUMIFS('actual (2)'!$L$2:$L$993,'actual (2)'!$C$2:$C$993,Sumifs!$A$2:$A$325,'actual (2)'!$B$2:$B$993,Sumifs!$B$1:$M$1)</f>
        <v>0</v>
      </c>
      <c r="D235" s="67">
        <f>SUMIFS('actual (2)'!$L$2:$L$993,'actual (2)'!$C$2:$C$993,Sumifs!$A$2:$A$325,'actual (2)'!$B$2:$B$993,Sumifs!$B$1:$M$1)</f>
        <v>0</v>
      </c>
      <c r="E235" s="67">
        <f>SUMIFS('actual (2)'!$L$2:$L$993,'actual (2)'!$C$2:$C$993,Sumifs!$A$2:$A$325,'actual (2)'!$B$2:$B$993,Sumifs!$B$1:$M$1)</f>
        <v>0</v>
      </c>
      <c r="F235" s="67">
        <f>SUMIFS('actual (2)'!$L$2:$L$993,'actual (2)'!$C$2:$C$993,Sumifs!$A$2:$A$325,'actual (2)'!$B$2:$B$993,Sumifs!$B$1:$M$1)</f>
        <v>0</v>
      </c>
      <c r="G235" s="67">
        <f>SUMIFS('actual (2)'!$L$2:$L$993,'actual (2)'!$C$2:$C$993,Sumifs!$A$2:$A$325,'actual (2)'!$B$2:$B$993,Sumifs!$B$1:$M$1)</f>
        <v>0</v>
      </c>
      <c r="H235" s="67">
        <f>SUMIFS('actual (2)'!$L$2:$L$993,'actual (2)'!$C$2:$C$993,Sumifs!$A$2:$A$325,'actual (2)'!$B$2:$B$993,Sumifs!$B$1:$M$1)</f>
        <v>0</v>
      </c>
      <c r="I235" s="67">
        <f>SUMIFS('actual (2)'!$L$2:$L$993,'actual (2)'!$C$2:$C$993,Sumifs!$A$2:$A$325,'actual (2)'!$B$2:$B$993,Sumifs!$B$1:$M$1)</f>
        <v>0</v>
      </c>
      <c r="J235" s="67">
        <f>SUMIFS('actual (2)'!$L$2:$L$993,'actual (2)'!$C$2:$C$993,Sumifs!$A$2:$A$325,'actual (2)'!$B$2:$B$993,Sumifs!$B$1:$M$1)</f>
        <v>0</v>
      </c>
      <c r="K235" s="67">
        <f>SUMIFS('actual (2)'!$L$2:$L$993,'actual (2)'!$C$2:$C$993,Sumifs!$A$2:$A$325,'actual (2)'!$B$2:$B$993,Sumifs!$B$1:$M$1)</f>
        <v>0</v>
      </c>
      <c r="L235" s="67">
        <f>SUMIFS('actual (2)'!$L$2:$L$993,'actual (2)'!$C$2:$C$993,Sumifs!$A$2:$A$325,'actual (2)'!$B$2:$B$993,Sumifs!$B$1:$M$1)</f>
        <v>70974</v>
      </c>
      <c r="M235" s="67">
        <f>SUMIFS('actual (2)'!$L$2:$L$993,'actual (2)'!$C$2:$C$993,Sumifs!$A$2:$A$325,'actual (2)'!$B$2:$B$993,Sumifs!$B$1:$M$1)</f>
        <v>0</v>
      </c>
      <c r="N235" s="70">
        <f t="shared" si="3"/>
        <v>70974</v>
      </c>
    </row>
    <row r="236" spans="1:14" ht="18.5" x14ac:dyDescent="0.35">
      <c r="A236" s="69" t="s">
        <v>325</v>
      </c>
      <c r="B236" s="67">
        <f>SUMIFS('actual (2)'!$L$2:$L$993,'actual (2)'!$C$2:$C$993,Sumifs!$A$2:$A$325,'actual (2)'!$B$2:$B$993,Sumifs!$B$1:$M$1)</f>
        <v>0</v>
      </c>
      <c r="C236" s="67">
        <f>SUMIFS('actual (2)'!$L$2:$L$993,'actual (2)'!$C$2:$C$993,Sumifs!$A$2:$A$325,'actual (2)'!$B$2:$B$993,Sumifs!$B$1:$M$1)</f>
        <v>0</v>
      </c>
      <c r="D236" s="67">
        <f>SUMIFS('actual (2)'!$L$2:$L$993,'actual (2)'!$C$2:$C$993,Sumifs!$A$2:$A$325,'actual (2)'!$B$2:$B$993,Sumifs!$B$1:$M$1)</f>
        <v>0</v>
      </c>
      <c r="E236" s="67">
        <f>SUMIFS('actual (2)'!$L$2:$L$993,'actual (2)'!$C$2:$C$993,Sumifs!$A$2:$A$325,'actual (2)'!$B$2:$B$993,Sumifs!$B$1:$M$1)</f>
        <v>0</v>
      </c>
      <c r="F236" s="67">
        <f>SUMIFS('actual (2)'!$L$2:$L$993,'actual (2)'!$C$2:$C$993,Sumifs!$A$2:$A$325,'actual (2)'!$B$2:$B$993,Sumifs!$B$1:$M$1)</f>
        <v>0</v>
      </c>
      <c r="G236" s="67">
        <f>SUMIFS('actual (2)'!$L$2:$L$993,'actual (2)'!$C$2:$C$993,Sumifs!$A$2:$A$325,'actual (2)'!$B$2:$B$993,Sumifs!$B$1:$M$1)</f>
        <v>0</v>
      </c>
      <c r="H236" s="67">
        <f>SUMIFS('actual (2)'!$L$2:$L$993,'actual (2)'!$C$2:$C$993,Sumifs!$A$2:$A$325,'actual (2)'!$B$2:$B$993,Sumifs!$B$1:$M$1)</f>
        <v>0</v>
      </c>
      <c r="I236" s="67">
        <f>SUMIFS('actual (2)'!$L$2:$L$993,'actual (2)'!$C$2:$C$993,Sumifs!$A$2:$A$325,'actual (2)'!$B$2:$B$993,Sumifs!$B$1:$M$1)</f>
        <v>0</v>
      </c>
      <c r="J236" s="67">
        <f>SUMIFS('actual (2)'!$L$2:$L$993,'actual (2)'!$C$2:$C$993,Sumifs!$A$2:$A$325,'actual (2)'!$B$2:$B$993,Sumifs!$B$1:$M$1)</f>
        <v>0</v>
      </c>
      <c r="K236" s="67">
        <f>SUMIFS('actual (2)'!$L$2:$L$993,'actual (2)'!$C$2:$C$993,Sumifs!$A$2:$A$325,'actual (2)'!$B$2:$B$993,Sumifs!$B$1:$M$1)</f>
        <v>0</v>
      </c>
      <c r="L236" s="67">
        <f>SUMIFS('actual (2)'!$L$2:$L$993,'actual (2)'!$C$2:$C$993,Sumifs!$A$2:$A$325,'actual (2)'!$B$2:$B$993,Sumifs!$B$1:$M$1)</f>
        <v>97672</v>
      </c>
      <c r="M236" s="67">
        <f>SUMIFS('actual (2)'!$L$2:$L$993,'actual (2)'!$C$2:$C$993,Sumifs!$A$2:$A$325,'actual (2)'!$B$2:$B$993,Sumifs!$B$1:$M$1)</f>
        <v>0</v>
      </c>
      <c r="N236" s="70">
        <f t="shared" si="3"/>
        <v>97672</v>
      </c>
    </row>
    <row r="237" spans="1:14" ht="18.5" x14ac:dyDescent="0.35">
      <c r="A237" s="69" t="s">
        <v>326</v>
      </c>
      <c r="B237" s="67">
        <f>SUMIFS('actual (2)'!$L$2:$L$993,'actual (2)'!$C$2:$C$993,Sumifs!$A$2:$A$325,'actual (2)'!$B$2:$B$993,Sumifs!$B$1:$M$1)</f>
        <v>0</v>
      </c>
      <c r="C237" s="67">
        <f>SUMIFS('actual (2)'!$L$2:$L$993,'actual (2)'!$C$2:$C$993,Sumifs!$A$2:$A$325,'actual (2)'!$B$2:$B$993,Sumifs!$B$1:$M$1)</f>
        <v>0</v>
      </c>
      <c r="D237" s="67">
        <f>SUMIFS('actual (2)'!$L$2:$L$993,'actual (2)'!$C$2:$C$993,Sumifs!$A$2:$A$325,'actual (2)'!$B$2:$B$993,Sumifs!$B$1:$M$1)</f>
        <v>0</v>
      </c>
      <c r="E237" s="67">
        <f>SUMIFS('actual (2)'!$L$2:$L$993,'actual (2)'!$C$2:$C$993,Sumifs!$A$2:$A$325,'actual (2)'!$B$2:$B$993,Sumifs!$B$1:$M$1)</f>
        <v>0</v>
      </c>
      <c r="F237" s="67">
        <f>SUMIFS('actual (2)'!$L$2:$L$993,'actual (2)'!$C$2:$C$993,Sumifs!$A$2:$A$325,'actual (2)'!$B$2:$B$993,Sumifs!$B$1:$M$1)</f>
        <v>0</v>
      </c>
      <c r="G237" s="67">
        <f>SUMIFS('actual (2)'!$L$2:$L$993,'actual (2)'!$C$2:$C$993,Sumifs!$A$2:$A$325,'actual (2)'!$B$2:$B$993,Sumifs!$B$1:$M$1)</f>
        <v>0</v>
      </c>
      <c r="H237" s="67">
        <f>SUMIFS('actual (2)'!$L$2:$L$993,'actual (2)'!$C$2:$C$993,Sumifs!$A$2:$A$325,'actual (2)'!$B$2:$B$993,Sumifs!$B$1:$M$1)</f>
        <v>0</v>
      </c>
      <c r="I237" s="67">
        <f>SUMIFS('actual (2)'!$L$2:$L$993,'actual (2)'!$C$2:$C$993,Sumifs!$A$2:$A$325,'actual (2)'!$B$2:$B$993,Sumifs!$B$1:$M$1)</f>
        <v>0</v>
      </c>
      <c r="J237" s="67">
        <f>SUMIFS('actual (2)'!$L$2:$L$993,'actual (2)'!$C$2:$C$993,Sumifs!$A$2:$A$325,'actual (2)'!$B$2:$B$993,Sumifs!$B$1:$M$1)</f>
        <v>0</v>
      </c>
      <c r="K237" s="67">
        <f>SUMIFS('actual (2)'!$L$2:$L$993,'actual (2)'!$C$2:$C$993,Sumifs!$A$2:$A$325,'actual (2)'!$B$2:$B$993,Sumifs!$B$1:$M$1)</f>
        <v>0</v>
      </c>
      <c r="L237" s="67">
        <f>SUMIFS('actual (2)'!$L$2:$L$993,'actual (2)'!$C$2:$C$993,Sumifs!$A$2:$A$325,'actual (2)'!$B$2:$B$993,Sumifs!$B$1:$M$1)</f>
        <v>85484</v>
      </c>
      <c r="M237" s="67">
        <f>SUMIFS('actual (2)'!$L$2:$L$993,'actual (2)'!$C$2:$C$993,Sumifs!$A$2:$A$325,'actual (2)'!$B$2:$B$993,Sumifs!$B$1:$M$1)</f>
        <v>0</v>
      </c>
      <c r="N237" s="70">
        <f t="shared" si="3"/>
        <v>85484</v>
      </c>
    </row>
    <row r="238" spans="1:14" ht="18.5" x14ac:dyDescent="0.35">
      <c r="A238" s="69" t="s">
        <v>327</v>
      </c>
      <c r="B238" s="67">
        <f>SUMIFS('actual (2)'!$L$2:$L$993,'actual (2)'!$C$2:$C$993,Sumifs!$A$2:$A$325,'actual (2)'!$B$2:$B$993,Sumifs!$B$1:$M$1)</f>
        <v>0</v>
      </c>
      <c r="C238" s="67">
        <f>SUMIFS('actual (2)'!$L$2:$L$993,'actual (2)'!$C$2:$C$993,Sumifs!$A$2:$A$325,'actual (2)'!$B$2:$B$993,Sumifs!$B$1:$M$1)</f>
        <v>0</v>
      </c>
      <c r="D238" s="67">
        <f>SUMIFS('actual (2)'!$L$2:$L$993,'actual (2)'!$C$2:$C$993,Sumifs!$A$2:$A$325,'actual (2)'!$B$2:$B$993,Sumifs!$B$1:$M$1)</f>
        <v>0</v>
      </c>
      <c r="E238" s="67">
        <f>SUMIFS('actual (2)'!$L$2:$L$993,'actual (2)'!$C$2:$C$993,Sumifs!$A$2:$A$325,'actual (2)'!$B$2:$B$993,Sumifs!$B$1:$M$1)</f>
        <v>0</v>
      </c>
      <c r="F238" s="67">
        <f>SUMIFS('actual (2)'!$L$2:$L$993,'actual (2)'!$C$2:$C$993,Sumifs!$A$2:$A$325,'actual (2)'!$B$2:$B$993,Sumifs!$B$1:$M$1)</f>
        <v>0</v>
      </c>
      <c r="G238" s="67">
        <f>SUMIFS('actual (2)'!$L$2:$L$993,'actual (2)'!$C$2:$C$993,Sumifs!$A$2:$A$325,'actual (2)'!$B$2:$B$993,Sumifs!$B$1:$M$1)</f>
        <v>0</v>
      </c>
      <c r="H238" s="67">
        <f>SUMIFS('actual (2)'!$L$2:$L$993,'actual (2)'!$C$2:$C$993,Sumifs!$A$2:$A$325,'actual (2)'!$B$2:$B$993,Sumifs!$B$1:$M$1)</f>
        <v>0</v>
      </c>
      <c r="I238" s="67">
        <f>SUMIFS('actual (2)'!$L$2:$L$993,'actual (2)'!$C$2:$C$993,Sumifs!$A$2:$A$325,'actual (2)'!$B$2:$B$993,Sumifs!$B$1:$M$1)</f>
        <v>0</v>
      </c>
      <c r="J238" s="67">
        <f>SUMIFS('actual (2)'!$L$2:$L$993,'actual (2)'!$C$2:$C$993,Sumifs!$A$2:$A$325,'actual (2)'!$B$2:$B$993,Sumifs!$B$1:$M$1)</f>
        <v>0</v>
      </c>
      <c r="K238" s="67">
        <f>SUMIFS('actual (2)'!$L$2:$L$993,'actual (2)'!$C$2:$C$993,Sumifs!$A$2:$A$325,'actual (2)'!$B$2:$B$993,Sumifs!$B$1:$M$1)</f>
        <v>0</v>
      </c>
      <c r="L238" s="67">
        <f>SUMIFS('actual (2)'!$L$2:$L$993,'actual (2)'!$C$2:$C$993,Sumifs!$A$2:$A$325,'actual (2)'!$B$2:$B$993,Sumifs!$B$1:$M$1)</f>
        <v>92478</v>
      </c>
      <c r="M238" s="67">
        <f>SUMIFS('actual (2)'!$L$2:$L$993,'actual (2)'!$C$2:$C$993,Sumifs!$A$2:$A$325,'actual (2)'!$B$2:$B$993,Sumifs!$B$1:$M$1)</f>
        <v>0</v>
      </c>
      <c r="N238" s="70">
        <f t="shared" si="3"/>
        <v>92478</v>
      </c>
    </row>
    <row r="239" spans="1:14" ht="18.5" x14ac:dyDescent="0.35">
      <c r="A239" s="69" t="s">
        <v>328</v>
      </c>
      <c r="B239" s="67">
        <f>SUMIFS('actual (2)'!$L$2:$L$993,'actual (2)'!$C$2:$C$993,Sumifs!$A$2:$A$325,'actual (2)'!$B$2:$B$993,Sumifs!$B$1:$M$1)</f>
        <v>0</v>
      </c>
      <c r="C239" s="67">
        <f>SUMIFS('actual (2)'!$L$2:$L$993,'actual (2)'!$C$2:$C$993,Sumifs!$A$2:$A$325,'actual (2)'!$B$2:$B$993,Sumifs!$B$1:$M$1)</f>
        <v>0</v>
      </c>
      <c r="D239" s="67">
        <f>SUMIFS('actual (2)'!$L$2:$L$993,'actual (2)'!$C$2:$C$993,Sumifs!$A$2:$A$325,'actual (2)'!$B$2:$B$993,Sumifs!$B$1:$M$1)</f>
        <v>0</v>
      </c>
      <c r="E239" s="67">
        <f>SUMIFS('actual (2)'!$L$2:$L$993,'actual (2)'!$C$2:$C$993,Sumifs!$A$2:$A$325,'actual (2)'!$B$2:$B$993,Sumifs!$B$1:$M$1)</f>
        <v>0</v>
      </c>
      <c r="F239" s="67">
        <f>SUMIFS('actual (2)'!$L$2:$L$993,'actual (2)'!$C$2:$C$993,Sumifs!$A$2:$A$325,'actual (2)'!$B$2:$B$993,Sumifs!$B$1:$M$1)</f>
        <v>0</v>
      </c>
      <c r="G239" s="67">
        <f>SUMIFS('actual (2)'!$L$2:$L$993,'actual (2)'!$C$2:$C$993,Sumifs!$A$2:$A$325,'actual (2)'!$B$2:$B$993,Sumifs!$B$1:$M$1)</f>
        <v>0</v>
      </c>
      <c r="H239" s="67">
        <f>SUMIFS('actual (2)'!$L$2:$L$993,'actual (2)'!$C$2:$C$993,Sumifs!$A$2:$A$325,'actual (2)'!$B$2:$B$993,Sumifs!$B$1:$M$1)</f>
        <v>0</v>
      </c>
      <c r="I239" s="67">
        <f>SUMIFS('actual (2)'!$L$2:$L$993,'actual (2)'!$C$2:$C$993,Sumifs!$A$2:$A$325,'actual (2)'!$B$2:$B$993,Sumifs!$B$1:$M$1)</f>
        <v>0</v>
      </c>
      <c r="J239" s="67">
        <f>SUMIFS('actual (2)'!$L$2:$L$993,'actual (2)'!$C$2:$C$993,Sumifs!$A$2:$A$325,'actual (2)'!$B$2:$B$993,Sumifs!$B$1:$M$1)</f>
        <v>0</v>
      </c>
      <c r="K239" s="67">
        <f>SUMIFS('actual (2)'!$L$2:$L$993,'actual (2)'!$C$2:$C$993,Sumifs!$A$2:$A$325,'actual (2)'!$B$2:$B$993,Sumifs!$B$1:$M$1)</f>
        <v>0</v>
      </c>
      <c r="L239" s="67">
        <f>SUMIFS('actual (2)'!$L$2:$L$993,'actual (2)'!$C$2:$C$993,Sumifs!$A$2:$A$325,'actual (2)'!$B$2:$B$993,Sumifs!$B$1:$M$1)</f>
        <v>87463</v>
      </c>
      <c r="M239" s="67">
        <f>SUMIFS('actual (2)'!$L$2:$L$993,'actual (2)'!$C$2:$C$993,Sumifs!$A$2:$A$325,'actual (2)'!$B$2:$B$993,Sumifs!$B$1:$M$1)</f>
        <v>0</v>
      </c>
      <c r="N239" s="70">
        <f t="shared" si="3"/>
        <v>87463</v>
      </c>
    </row>
    <row r="240" spans="1:14" ht="18.5" x14ac:dyDescent="0.35">
      <c r="A240" s="69" t="s">
        <v>329</v>
      </c>
      <c r="B240" s="67">
        <f>SUMIFS('actual (2)'!$L$2:$L$993,'actual (2)'!$C$2:$C$993,Sumifs!$A$2:$A$325,'actual (2)'!$B$2:$B$993,Sumifs!$B$1:$M$1)</f>
        <v>0</v>
      </c>
      <c r="C240" s="67">
        <f>SUMIFS('actual (2)'!$L$2:$L$993,'actual (2)'!$C$2:$C$993,Sumifs!$A$2:$A$325,'actual (2)'!$B$2:$B$993,Sumifs!$B$1:$M$1)</f>
        <v>0</v>
      </c>
      <c r="D240" s="67">
        <f>SUMIFS('actual (2)'!$L$2:$L$993,'actual (2)'!$C$2:$C$993,Sumifs!$A$2:$A$325,'actual (2)'!$B$2:$B$993,Sumifs!$B$1:$M$1)</f>
        <v>0</v>
      </c>
      <c r="E240" s="67">
        <f>SUMIFS('actual (2)'!$L$2:$L$993,'actual (2)'!$C$2:$C$993,Sumifs!$A$2:$A$325,'actual (2)'!$B$2:$B$993,Sumifs!$B$1:$M$1)</f>
        <v>0</v>
      </c>
      <c r="F240" s="67">
        <f>SUMIFS('actual (2)'!$L$2:$L$993,'actual (2)'!$C$2:$C$993,Sumifs!$A$2:$A$325,'actual (2)'!$B$2:$B$993,Sumifs!$B$1:$M$1)</f>
        <v>0</v>
      </c>
      <c r="G240" s="67">
        <f>SUMIFS('actual (2)'!$L$2:$L$993,'actual (2)'!$C$2:$C$993,Sumifs!$A$2:$A$325,'actual (2)'!$B$2:$B$993,Sumifs!$B$1:$M$1)</f>
        <v>0</v>
      </c>
      <c r="H240" s="67">
        <f>SUMIFS('actual (2)'!$L$2:$L$993,'actual (2)'!$C$2:$C$993,Sumifs!$A$2:$A$325,'actual (2)'!$B$2:$B$993,Sumifs!$B$1:$M$1)</f>
        <v>0</v>
      </c>
      <c r="I240" s="67">
        <f>SUMIFS('actual (2)'!$L$2:$L$993,'actual (2)'!$C$2:$C$993,Sumifs!$A$2:$A$325,'actual (2)'!$B$2:$B$993,Sumifs!$B$1:$M$1)</f>
        <v>0</v>
      </c>
      <c r="J240" s="67">
        <f>SUMIFS('actual (2)'!$L$2:$L$993,'actual (2)'!$C$2:$C$993,Sumifs!$A$2:$A$325,'actual (2)'!$B$2:$B$993,Sumifs!$B$1:$M$1)</f>
        <v>0</v>
      </c>
      <c r="K240" s="67">
        <f>SUMIFS('actual (2)'!$L$2:$L$993,'actual (2)'!$C$2:$C$993,Sumifs!$A$2:$A$325,'actual (2)'!$B$2:$B$993,Sumifs!$B$1:$M$1)</f>
        <v>0</v>
      </c>
      <c r="L240" s="67">
        <f>SUMIFS('actual (2)'!$L$2:$L$993,'actual (2)'!$C$2:$C$993,Sumifs!$A$2:$A$325,'actual (2)'!$B$2:$B$993,Sumifs!$B$1:$M$1)</f>
        <v>91007</v>
      </c>
      <c r="M240" s="67">
        <f>SUMIFS('actual (2)'!$L$2:$L$993,'actual (2)'!$C$2:$C$993,Sumifs!$A$2:$A$325,'actual (2)'!$B$2:$B$993,Sumifs!$B$1:$M$1)</f>
        <v>0</v>
      </c>
      <c r="N240" s="70">
        <f t="shared" si="3"/>
        <v>91007</v>
      </c>
    </row>
    <row r="241" spans="1:14" ht="18.5" x14ac:dyDescent="0.35">
      <c r="A241" s="69" t="s">
        <v>330</v>
      </c>
      <c r="B241" s="67">
        <f>SUMIFS('actual (2)'!$L$2:$L$993,'actual (2)'!$C$2:$C$993,Sumifs!$A$2:$A$325,'actual (2)'!$B$2:$B$993,Sumifs!$B$1:$M$1)</f>
        <v>0</v>
      </c>
      <c r="C241" s="67">
        <f>SUMIFS('actual (2)'!$L$2:$L$993,'actual (2)'!$C$2:$C$993,Sumifs!$A$2:$A$325,'actual (2)'!$B$2:$B$993,Sumifs!$B$1:$M$1)</f>
        <v>0</v>
      </c>
      <c r="D241" s="67">
        <f>SUMIFS('actual (2)'!$L$2:$L$993,'actual (2)'!$C$2:$C$993,Sumifs!$A$2:$A$325,'actual (2)'!$B$2:$B$993,Sumifs!$B$1:$M$1)</f>
        <v>0</v>
      </c>
      <c r="E241" s="67">
        <f>SUMIFS('actual (2)'!$L$2:$L$993,'actual (2)'!$C$2:$C$993,Sumifs!$A$2:$A$325,'actual (2)'!$B$2:$B$993,Sumifs!$B$1:$M$1)</f>
        <v>0</v>
      </c>
      <c r="F241" s="67">
        <f>SUMIFS('actual (2)'!$L$2:$L$993,'actual (2)'!$C$2:$C$993,Sumifs!$A$2:$A$325,'actual (2)'!$B$2:$B$993,Sumifs!$B$1:$M$1)</f>
        <v>0</v>
      </c>
      <c r="G241" s="67">
        <f>SUMIFS('actual (2)'!$L$2:$L$993,'actual (2)'!$C$2:$C$993,Sumifs!$A$2:$A$325,'actual (2)'!$B$2:$B$993,Sumifs!$B$1:$M$1)</f>
        <v>0</v>
      </c>
      <c r="H241" s="67">
        <f>SUMIFS('actual (2)'!$L$2:$L$993,'actual (2)'!$C$2:$C$993,Sumifs!$A$2:$A$325,'actual (2)'!$B$2:$B$993,Sumifs!$B$1:$M$1)</f>
        <v>0</v>
      </c>
      <c r="I241" s="67">
        <f>SUMIFS('actual (2)'!$L$2:$L$993,'actual (2)'!$C$2:$C$993,Sumifs!$A$2:$A$325,'actual (2)'!$B$2:$B$993,Sumifs!$B$1:$M$1)</f>
        <v>0</v>
      </c>
      <c r="J241" s="67">
        <f>SUMIFS('actual (2)'!$L$2:$L$993,'actual (2)'!$C$2:$C$993,Sumifs!$A$2:$A$325,'actual (2)'!$B$2:$B$993,Sumifs!$B$1:$M$1)</f>
        <v>0</v>
      </c>
      <c r="K241" s="67">
        <f>SUMIFS('actual (2)'!$L$2:$L$993,'actual (2)'!$C$2:$C$993,Sumifs!$A$2:$A$325,'actual (2)'!$B$2:$B$993,Sumifs!$B$1:$M$1)</f>
        <v>0</v>
      </c>
      <c r="L241" s="67">
        <f>SUMIFS('actual (2)'!$L$2:$L$993,'actual (2)'!$C$2:$C$993,Sumifs!$A$2:$A$325,'actual (2)'!$B$2:$B$993,Sumifs!$B$1:$M$1)</f>
        <v>84687</v>
      </c>
      <c r="M241" s="67">
        <f>SUMIFS('actual (2)'!$L$2:$L$993,'actual (2)'!$C$2:$C$993,Sumifs!$A$2:$A$325,'actual (2)'!$B$2:$B$993,Sumifs!$B$1:$M$1)</f>
        <v>0</v>
      </c>
      <c r="N241" s="70">
        <f t="shared" si="3"/>
        <v>84687</v>
      </c>
    </row>
    <row r="242" spans="1:14" ht="18.5" x14ac:dyDescent="0.35">
      <c r="A242" s="69" t="s">
        <v>331</v>
      </c>
      <c r="B242" s="67">
        <f>SUMIFS('actual (2)'!$L$2:$L$993,'actual (2)'!$C$2:$C$993,Sumifs!$A$2:$A$325,'actual (2)'!$B$2:$B$993,Sumifs!$B$1:$M$1)</f>
        <v>0</v>
      </c>
      <c r="C242" s="67">
        <f>SUMIFS('actual (2)'!$L$2:$L$993,'actual (2)'!$C$2:$C$993,Sumifs!$A$2:$A$325,'actual (2)'!$B$2:$B$993,Sumifs!$B$1:$M$1)</f>
        <v>0</v>
      </c>
      <c r="D242" s="67">
        <f>SUMIFS('actual (2)'!$L$2:$L$993,'actual (2)'!$C$2:$C$993,Sumifs!$A$2:$A$325,'actual (2)'!$B$2:$B$993,Sumifs!$B$1:$M$1)</f>
        <v>0</v>
      </c>
      <c r="E242" s="67">
        <f>SUMIFS('actual (2)'!$L$2:$L$993,'actual (2)'!$C$2:$C$993,Sumifs!$A$2:$A$325,'actual (2)'!$B$2:$B$993,Sumifs!$B$1:$M$1)</f>
        <v>0</v>
      </c>
      <c r="F242" s="67">
        <f>SUMIFS('actual (2)'!$L$2:$L$993,'actual (2)'!$C$2:$C$993,Sumifs!$A$2:$A$325,'actual (2)'!$B$2:$B$993,Sumifs!$B$1:$M$1)</f>
        <v>0</v>
      </c>
      <c r="G242" s="67">
        <f>SUMIFS('actual (2)'!$L$2:$L$993,'actual (2)'!$C$2:$C$993,Sumifs!$A$2:$A$325,'actual (2)'!$B$2:$B$993,Sumifs!$B$1:$M$1)</f>
        <v>0</v>
      </c>
      <c r="H242" s="67">
        <f>SUMIFS('actual (2)'!$L$2:$L$993,'actual (2)'!$C$2:$C$993,Sumifs!$A$2:$A$325,'actual (2)'!$B$2:$B$993,Sumifs!$B$1:$M$1)</f>
        <v>0</v>
      </c>
      <c r="I242" s="67">
        <f>SUMIFS('actual (2)'!$L$2:$L$993,'actual (2)'!$C$2:$C$993,Sumifs!$A$2:$A$325,'actual (2)'!$B$2:$B$993,Sumifs!$B$1:$M$1)</f>
        <v>0</v>
      </c>
      <c r="J242" s="67">
        <f>SUMIFS('actual (2)'!$L$2:$L$993,'actual (2)'!$C$2:$C$993,Sumifs!$A$2:$A$325,'actual (2)'!$B$2:$B$993,Sumifs!$B$1:$M$1)</f>
        <v>0</v>
      </c>
      <c r="K242" s="67">
        <f>SUMIFS('actual (2)'!$L$2:$L$993,'actual (2)'!$C$2:$C$993,Sumifs!$A$2:$A$325,'actual (2)'!$B$2:$B$993,Sumifs!$B$1:$M$1)</f>
        <v>0</v>
      </c>
      <c r="L242" s="67">
        <f>SUMIFS('actual (2)'!$L$2:$L$993,'actual (2)'!$C$2:$C$993,Sumifs!$A$2:$A$325,'actual (2)'!$B$2:$B$993,Sumifs!$B$1:$M$1)</f>
        <v>110033</v>
      </c>
      <c r="M242" s="67">
        <f>SUMIFS('actual (2)'!$L$2:$L$993,'actual (2)'!$C$2:$C$993,Sumifs!$A$2:$A$325,'actual (2)'!$B$2:$B$993,Sumifs!$B$1:$M$1)</f>
        <v>0</v>
      </c>
      <c r="N242" s="70">
        <f t="shared" si="3"/>
        <v>110033</v>
      </c>
    </row>
    <row r="243" spans="1:14" ht="18.5" x14ac:dyDescent="0.35">
      <c r="A243" s="69" t="s">
        <v>332</v>
      </c>
      <c r="B243" s="67">
        <f>SUMIFS('actual (2)'!$L$2:$L$993,'actual (2)'!$C$2:$C$993,Sumifs!$A$2:$A$325,'actual (2)'!$B$2:$B$993,Sumifs!$B$1:$M$1)</f>
        <v>0</v>
      </c>
      <c r="C243" s="67">
        <f>SUMIFS('actual (2)'!$L$2:$L$993,'actual (2)'!$C$2:$C$993,Sumifs!$A$2:$A$325,'actual (2)'!$B$2:$B$993,Sumifs!$B$1:$M$1)</f>
        <v>0</v>
      </c>
      <c r="D243" s="67">
        <f>SUMIFS('actual (2)'!$L$2:$L$993,'actual (2)'!$C$2:$C$993,Sumifs!$A$2:$A$325,'actual (2)'!$B$2:$B$993,Sumifs!$B$1:$M$1)</f>
        <v>0</v>
      </c>
      <c r="E243" s="67">
        <f>SUMIFS('actual (2)'!$L$2:$L$993,'actual (2)'!$C$2:$C$993,Sumifs!$A$2:$A$325,'actual (2)'!$B$2:$B$993,Sumifs!$B$1:$M$1)</f>
        <v>0</v>
      </c>
      <c r="F243" s="67">
        <f>SUMIFS('actual (2)'!$L$2:$L$993,'actual (2)'!$C$2:$C$993,Sumifs!$A$2:$A$325,'actual (2)'!$B$2:$B$993,Sumifs!$B$1:$M$1)</f>
        <v>0</v>
      </c>
      <c r="G243" s="67">
        <f>SUMIFS('actual (2)'!$L$2:$L$993,'actual (2)'!$C$2:$C$993,Sumifs!$A$2:$A$325,'actual (2)'!$B$2:$B$993,Sumifs!$B$1:$M$1)</f>
        <v>0</v>
      </c>
      <c r="H243" s="67">
        <f>SUMIFS('actual (2)'!$L$2:$L$993,'actual (2)'!$C$2:$C$993,Sumifs!$A$2:$A$325,'actual (2)'!$B$2:$B$993,Sumifs!$B$1:$M$1)</f>
        <v>0</v>
      </c>
      <c r="I243" s="67">
        <f>SUMIFS('actual (2)'!$L$2:$L$993,'actual (2)'!$C$2:$C$993,Sumifs!$A$2:$A$325,'actual (2)'!$B$2:$B$993,Sumifs!$B$1:$M$1)</f>
        <v>0</v>
      </c>
      <c r="J243" s="67">
        <f>SUMIFS('actual (2)'!$L$2:$L$993,'actual (2)'!$C$2:$C$993,Sumifs!$A$2:$A$325,'actual (2)'!$B$2:$B$993,Sumifs!$B$1:$M$1)</f>
        <v>0</v>
      </c>
      <c r="K243" s="67">
        <f>SUMIFS('actual (2)'!$L$2:$L$993,'actual (2)'!$C$2:$C$993,Sumifs!$A$2:$A$325,'actual (2)'!$B$2:$B$993,Sumifs!$B$1:$M$1)</f>
        <v>0</v>
      </c>
      <c r="L243" s="67">
        <f>SUMIFS('actual (2)'!$L$2:$L$993,'actual (2)'!$C$2:$C$993,Sumifs!$A$2:$A$325,'actual (2)'!$B$2:$B$993,Sumifs!$B$1:$M$1)</f>
        <v>88914</v>
      </c>
      <c r="M243" s="67">
        <f>SUMIFS('actual (2)'!$L$2:$L$993,'actual (2)'!$C$2:$C$993,Sumifs!$A$2:$A$325,'actual (2)'!$B$2:$B$993,Sumifs!$B$1:$M$1)</f>
        <v>0</v>
      </c>
      <c r="N243" s="70">
        <f t="shared" si="3"/>
        <v>88914</v>
      </c>
    </row>
    <row r="244" spans="1:14" ht="18.5" x14ac:dyDescent="0.35">
      <c r="A244" s="69" t="s">
        <v>333</v>
      </c>
      <c r="B244" s="67">
        <f>SUMIFS('actual (2)'!$L$2:$L$993,'actual (2)'!$C$2:$C$993,Sumifs!$A$2:$A$325,'actual (2)'!$B$2:$B$993,Sumifs!$B$1:$M$1)</f>
        <v>0</v>
      </c>
      <c r="C244" s="67">
        <f>SUMIFS('actual (2)'!$L$2:$L$993,'actual (2)'!$C$2:$C$993,Sumifs!$A$2:$A$325,'actual (2)'!$B$2:$B$993,Sumifs!$B$1:$M$1)</f>
        <v>0</v>
      </c>
      <c r="D244" s="67">
        <f>SUMIFS('actual (2)'!$L$2:$L$993,'actual (2)'!$C$2:$C$993,Sumifs!$A$2:$A$325,'actual (2)'!$B$2:$B$993,Sumifs!$B$1:$M$1)</f>
        <v>0</v>
      </c>
      <c r="E244" s="67">
        <f>SUMIFS('actual (2)'!$L$2:$L$993,'actual (2)'!$C$2:$C$993,Sumifs!$A$2:$A$325,'actual (2)'!$B$2:$B$993,Sumifs!$B$1:$M$1)</f>
        <v>0</v>
      </c>
      <c r="F244" s="67">
        <f>SUMIFS('actual (2)'!$L$2:$L$993,'actual (2)'!$C$2:$C$993,Sumifs!$A$2:$A$325,'actual (2)'!$B$2:$B$993,Sumifs!$B$1:$M$1)</f>
        <v>0</v>
      </c>
      <c r="G244" s="67">
        <f>SUMIFS('actual (2)'!$L$2:$L$993,'actual (2)'!$C$2:$C$993,Sumifs!$A$2:$A$325,'actual (2)'!$B$2:$B$993,Sumifs!$B$1:$M$1)</f>
        <v>0</v>
      </c>
      <c r="H244" s="67">
        <f>SUMIFS('actual (2)'!$L$2:$L$993,'actual (2)'!$C$2:$C$993,Sumifs!$A$2:$A$325,'actual (2)'!$B$2:$B$993,Sumifs!$B$1:$M$1)</f>
        <v>0</v>
      </c>
      <c r="I244" s="67">
        <f>SUMIFS('actual (2)'!$L$2:$L$993,'actual (2)'!$C$2:$C$993,Sumifs!$A$2:$A$325,'actual (2)'!$B$2:$B$993,Sumifs!$B$1:$M$1)</f>
        <v>0</v>
      </c>
      <c r="J244" s="67">
        <f>SUMIFS('actual (2)'!$L$2:$L$993,'actual (2)'!$C$2:$C$993,Sumifs!$A$2:$A$325,'actual (2)'!$B$2:$B$993,Sumifs!$B$1:$M$1)</f>
        <v>0</v>
      </c>
      <c r="K244" s="67">
        <f>SUMIFS('actual (2)'!$L$2:$L$993,'actual (2)'!$C$2:$C$993,Sumifs!$A$2:$A$325,'actual (2)'!$B$2:$B$993,Sumifs!$B$1:$M$1)</f>
        <v>0</v>
      </c>
      <c r="L244" s="67">
        <f>SUMIFS('actual (2)'!$L$2:$L$993,'actual (2)'!$C$2:$C$993,Sumifs!$A$2:$A$325,'actual (2)'!$B$2:$B$993,Sumifs!$B$1:$M$1)</f>
        <v>0</v>
      </c>
      <c r="M244" s="67">
        <f>SUMIFS('actual (2)'!$L$2:$L$993,'actual (2)'!$C$2:$C$993,Sumifs!$A$2:$A$325,'actual (2)'!$B$2:$B$993,Sumifs!$B$1:$M$1)</f>
        <v>101862</v>
      </c>
      <c r="N244" s="70">
        <f t="shared" si="3"/>
        <v>101862</v>
      </c>
    </row>
    <row r="245" spans="1:14" ht="18.5" x14ac:dyDescent="0.35">
      <c r="A245" s="69" t="s">
        <v>334</v>
      </c>
      <c r="B245" s="67">
        <f>SUMIFS('actual (2)'!$L$2:$L$993,'actual (2)'!$C$2:$C$993,Sumifs!$A$2:$A$325,'actual (2)'!$B$2:$B$993,Sumifs!$B$1:$M$1)</f>
        <v>0</v>
      </c>
      <c r="C245" s="67">
        <f>SUMIFS('actual (2)'!$L$2:$L$993,'actual (2)'!$C$2:$C$993,Sumifs!$A$2:$A$325,'actual (2)'!$B$2:$B$993,Sumifs!$B$1:$M$1)</f>
        <v>0</v>
      </c>
      <c r="D245" s="67">
        <f>SUMIFS('actual (2)'!$L$2:$L$993,'actual (2)'!$C$2:$C$993,Sumifs!$A$2:$A$325,'actual (2)'!$B$2:$B$993,Sumifs!$B$1:$M$1)</f>
        <v>0</v>
      </c>
      <c r="E245" s="67">
        <f>SUMIFS('actual (2)'!$L$2:$L$993,'actual (2)'!$C$2:$C$993,Sumifs!$A$2:$A$325,'actual (2)'!$B$2:$B$993,Sumifs!$B$1:$M$1)</f>
        <v>0</v>
      </c>
      <c r="F245" s="67">
        <f>SUMIFS('actual (2)'!$L$2:$L$993,'actual (2)'!$C$2:$C$993,Sumifs!$A$2:$A$325,'actual (2)'!$B$2:$B$993,Sumifs!$B$1:$M$1)</f>
        <v>0</v>
      </c>
      <c r="G245" s="67">
        <f>SUMIFS('actual (2)'!$L$2:$L$993,'actual (2)'!$C$2:$C$993,Sumifs!$A$2:$A$325,'actual (2)'!$B$2:$B$993,Sumifs!$B$1:$M$1)</f>
        <v>0</v>
      </c>
      <c r="H245" s="67">
        <f>SUMIFS('actual (2)'!$L$2:$L$993,'actual (2)'!$C$2:$C$993,Sumifs!$A$2:$A$325,'actual (2)'!$B$2:$B$993,Sumifs!$B$1:$M$1)</f>
        <v>0</v>
      </c>
      <c r="I245" s="67">
        <f>SUMIFS('actual (2)'!$L$2:$L$993,'actual (2)'!$C$2:$C$993,Sumifs!$A$2:$A$325,'actual (2)'!$B$2:$B$993,Sumifs!$B$1:$M$1)</f>
        <v>0</v>
      </c>
      <c r="J245" s="67">
        <f>SUMIFS('actual (2)'!$L$2:$L$993,'actual (2)'!$C$2:$C$993,Sumifs!$A$2:$A$325,'actual (2)'!$B$2:$B$993,Sumifs!$B$1:$M$1)</f>
        <v>0</v>
      </c>
      <c r="K245" s="67">
        <f>SUMIFS('actual (2)'!$L$2:$L$993,'actual (2)'!$C$2:$C$993,Sumifs!$A$2:$A$325,'actual (2)'!$B$2:$B$993,Sumifs!$B$1:$M$1)</f>
        <v>0</v>
      </c>
      <c r="L245" s="67">
        <f>SUMIFS('actual (2)'!$L$2:$L$993,'actual (2)'!$C$2:$C$993,Sumifs!$A$2:$A$325,'actual (2)'!$B$2:$B$993,Sumifs!$B$1:$M$1)</f>
        <v>0</v>
      </c>
      <c r="M245" s="67">
        <f>SUMIFS('actual (2)'!$L$2:$L$993,'actual (2)'!$C$2:$C$993,Sumifs!$A$2:$A$325,'actual (2)'!$B$2:$B$993,Sumifs!$B$1:$M$1)</f>
        <v>79195</v>
      </c>
      <c r="N245" s="70">
        <f t="shared" si="3"/>
        <v>79195</v>
      </c>
    </row>
    <row r="246" spans="1:14" ht="18.5" x14ac:dyDescent="0.35">
      <c r="A246" s="69" t="s">
        <v>335</v>
      </c>
      <c r="B246" s="67">
        <f>SUMIFS('actual (2)'!$L$2:$L$993,'actual (2)'!$C$2:$C$993,Sumifs!$A$2:$A$325,'actual (2)'!$B$2:$B$993,Sumifs!$B$1:$M$1)</f>
        <v>0</v>
      </c>
      <c r="C246" s="67">
        <f>SUMIFS('actual (2)'!$L$2:$L$993,'actual (2)'!$C$2:$C$993,Sumifs!$A$2:$A$325,'actual (2)'!$B$2:$B$993,Sumifs!$B$1:$M$1)</f>
        <v>0</v>
      </c>
      <c r="D246" s="67">
        <f>SUMIFS('actual (2)'!$L$2:$L$993,'actual (2)'!$C$2:$C$993,Sumifs!$A$2:$A$325,'actual (2)'!$B$2:$B$993,Sumifs!$B$1:$M$1)</f>
        <v>0</v>
      </c>
      <c r="E246" s="67">
        <f>SUMIFS('actual (2)'!$L$2:$L$993,'actual (2)'!$C$2:$C$993,Sumifs!$A$2:$A$325,'actual (2)'!$B$2:$B$993,Sumifs!$B$1:$M$1)</f>
        <v>0</v>
      </c>
      <c r="F246" s="67">
        <f>SUMIFS('actual (2)'!$L$2:$L$993,'actual (2)'!$C$2:$C$993,Sumifs!$A$2:$A$325,'actual (2)'!$B$2:$B$993,Sumifs!$B$1:$M$1)</f>
        <v>0</v>
      </c>
      <c r="G246" s="67">
        <f>SUMIFS('actual (2)'!$L$2:$L$993,'actual (2)'!$C$2:$C$993,Sumifs!$A$2:$A$325,'actual (2)'!$B$2:$B$993,Sumifs!$B$1:$M$1)</f>
        <v>0</v>
      </c>
      <c r="H246" s="67">
        <f>SUMIFS('actual (2)'!$L$2:$L$993,'actual (2)'!$C$2:$C$993,Sumifs!$A$2:$A$325,'actual (2)'!$B$2:$B$993,Sumifs!$B$1:$M$1)</f>
        <v>0</v>
      </c>
      <c r="I246" s="67">
        <f>SUMIFS('actual (2)'!$L$2:$L$993,'actual (2)'!$C$2:$C$993,Sumifs!$A$2:$A$325,'actual (2)'!$B$2:$B$993,Sumifs!$B$1:$M$1)</f>
        <v>0</v>
      </c>
      <c r="J246" s="67">
        <f>SUMIFS('actual (2)'!$L$2:$L$993,'actual (2)'!$C$2:$C$993,Sumifs!$A$2:$A$325,'actual (2)'!$B$2:$B$993,Sumifs!$B$1:$M$1)</f>
        <v>0</v>
      </c>
      <c r="K246" s="67">
        <f>SUMIFS('actual (2)'!$L$2:$L$993,'actual (2)'!$C$2:$C$993,Sumifs!$A$2:$A$325,'actual (2)'!$B$2:$B$993,Sumifs!$B$1:$M$1)</f>
        <v>0</v>
      </c>
      <c r="L246" s="67">
        <f>SUMIFS('actual (2)'!$L$2:$L$993,'actual (2)'!$C$2:$C$993,Sumifs!$A$2:$A$325,'actual (2)'!$B$2:$B$993,Sumifs!$B$1:$M$1)</f>
        <v>0</v>
      </c>
      <c r="M246" s="67">
        <f>SUMIFS('actual (2)'!$L$2:$L$993,'actual (2)'!$C$2:$C$993,Sumifs!$A$2:$A$325,'actual (2)'!$B$2:$B$993,Sumifs!$B$1:$M$1)</f>
        <v>104263</v>
      </c>
      <c r="N246" s="70">
        <f t="shared" si="3"/>
        <v>104263</v>
      </c>
    </row>
    <row r="247" spans="1:14" ht="18.5" x14ac:dyDescent="0.35">
      <c r="A247" s="69" t="s">
        <v>336</v>
      </c>
      <c r="B247" s="67">
        <f>SUMIFS('actual (2)'!$L$2:$L$993,'actual (2)'!$C$2:$C$993,Sumifs!$A$2:$A$325,'actual (2)'!$B$2:$B$993,Sumifs!$B$1:$M$1)</f>
        <v>0</v>
      </c>
      <c r="C247" s="67">
        <f>SUMIFS('actual (2)'!$L$2:$L$993,'actual (2)'!$C$2:$C$993,Sumifs!$A$2:$A$325,'actual (2)'!$B$2:$B$993,Sumifs!$B$1:$M$1)</f>
        <v>0</v>
      </c>
      <c r="D247" s="67">
        <f>SUMIFS('actual (2)'!$L$2:$L$993,'actual (2)'!$C$2:$C$993,Sumifs!$A$2:$A$325,'actual (2)'!$B$2:$B$993,Sumifs!$B$1:$M$1)</f>
        <v>0</v>
      </c>
      <c r="E247" s="67">
        <f>SUMIFS('actual (2)'!$L$2:$L$993,'actual (2)'!$C$2:$C$993,Sumifs!$A$2:$A$325,'actual (2)'!$B$2:$B$993,Sumifs!$B$1:$M$1)</f>
        <v>0</v>
      </c>
      <c r="F247" s="67">
        <f>SUMIFS('actual (2)'!$L$2:$L$993,'actual (2)'!$C$2:$C$993,Sumifs!$A$2:$A$325,'actual (2)'!$B$2:$B$993,Sumifs!$B$1:$M$1)</f>
        <v>0</v>
      </c>
      <c r="G247" s="67">
        <f>SUMIFS('actual (2)'!$L$2:$L$993,'actual (2)'!$C$2:$C$993,Sumifs!$A$2:$A$325,'actual (2)'!$B$2:$B$993,Sumifs!$B$1:$M$1)</f>
        <v>0</v>
      </c>
      <c r="H247" s="67">
        <f>SUMIFS('actual (2)'!$L$2:$L$993,'actual (2)'!$C$2:$C$993,Sumifs!$A$2:$A$325,'actual (2)'!$B$2:$B$993,Sumifs!$B$1:$M$1)</f>
        <v>0</v>
      </c>
      <c r="I247" s="67">
        <f>SUMIFS('actual (2)'!$L$2:$L$993,'actual (2)'!$C$2:$C$993,Sumifs!$A$2:$A$325,'actual (2)'!$B$2:$B$993,Sumifs!$B$1:$M$1)</f>
        <v>0</v>
      </c>
      <c r="J247" s="67">
        <f>SUMIFS('actual (2)'!$L$2:$L$993,'actual (2)'!$C$2:$C$993,Sumifs!$A$2:$A$325,'actual (2)'!$B$2:$B$993,Sumifs!$B$1:$M$1)</f>
        <v>0</v>
      </c>
      <c r="K247" s="67">
        <f>SUMIFS('actual (2)'!$L$2:$L$993,'actual (2)'!$C$2:$C$993,Sumifs!$A$2:$A$325,'actual (2)'!$B$2:$B$993,Sumifs!$B$1:$M$1)</f>
        <v>0</v>
      </c>
      <c r="L247" s="67">
        <f>SUMIFS('actual (2)'!$L$2:$L$993,'actual (2)'!$C$2:$C$993,Sumifs!$A$2:$A$325,'actual (2)'!$B$2:$B$993,Sumifs!$B$1:$M$1)</f>
        <v>0</v>
      </c>
      <c r="M247" s="67">
        <f>SUMIFS('actual (2)'!$L$2:$L$993,'actual (2)'!$C$2:$C$993,Sumifs!$A$2:$A$325,'actual (2)'!$B$2:$B$993,Sumifs!$B$1:$M$1)</f>
        <v>73598</v>
      </c>
      <c r="N247" s="70">
        <f t="shared" si="3"/>
        <v>73598</v>
      </c>
    </row>
    <row r="248" spans="1:14" ht="18.5" x14ac:dyDescent="0.35">
      <c r="A248" s="69" t="s">
        <v>337</v>
      </c>
      <c r="B248" s="67">
        <f>SUMIFS('actual (2)'!$L$2:$L$993,'actual (2)'!$C$2:$C$993,Sumifs!$A$2:$A$325,'actual (2)'!$B$2:$B$993,Sumifs!$B$1:$M$1)</f>
        <v>0</v>
      </c>
      <c r="C248" s="67">
        <f>SUMIFS('actual (2)'!$L$2:$L$993,'actual (2)'!$C$2:$C$993,Sumifs!$A$2:$A$325,'actual (2)'!$B$2:$B$993,Sumifs!$B$1:$M$1)</f>
        <v>0</v>
      </c>
      <c r="D248" s="67">
        <f>SUMIFS('actual (2)'!$L$2:$L$993,'actual (2)'!$C$2:$C$993,Sumifs!$A$2:$A$325,'actual (2)'!$B$2:$B$993,Sumifs!$B$1:$M$1)</f>
        <v>0</v>
      </c>
      <c r="E248" s="67">
        <f>SUMIFS('actual (2)'!$L$2:$L$993,'actual (2)'!$C$2:$C$993,Sumifs!$A$2:$A$325,'actual (2)'!$B$2:$B$993,Sumifs!$B$1:$M$1)</f>
        <v>0</v>
      </c>
      <c r="F248" s="67">
        <f>SUMIFS('actual (2)'!$L$2:$L$993,'actual (2)'!$C$2:$C$993,Sumifs!$A$2:$A$325,'actual (2)'!$B$2:$B$993,Sumifs!$B$1:$M$1)</f>
        <v>0</v>
      </c>
      <c r="G248" s="67">
        <f>SUMIFS('actual (2)'!$L$2:$L$993,'actual (2)'!$C$2:$C$993,Sumifs!$A$2:$A$325,'actual (2)'!$B$2:$B$993,Sumifs!$B$1:$M$1)</f>
        <v>0</v>
      </c>
      <c r="H248" s="67">
        <f>SUMIFS('actual (2)'!$L$2:$L$993,'actual (2)'!$C$2:$C$993,Sumifs!$A$2:$A$325,'actual (2)'!$B$2:$B$993,Sumifs!$B$1:$M$1)</f>
        <v>0</v>
      </c>
      <c r="I248" s="67">
        <f>SUMIFS('actual (2)'!$L$2:$L$993,'actual (2)'!$C$2:$C$993,Sumifs!$A$2:$A$325,'actual (2)'!$B$2:$B$993,Sumifs!$B$1:$M$1)</f>
        <v>0</v>
      </c>
      <c r="J248" s="67">
        <f>SUMIFS('actual (2)'!$L$2:$L$993,'actual (2)'!$C$2:$C$993,Sumifs!$A$2:$A$325,'actual (2)'!$B$2:$B$993,Sumifs!$B$1:$M$1)</f>
        <v>0</v>
      </c>
      <c r="K248" s="67">
        <f>SUMIFS('actual (2)'!$L$2:$L$993,'actual (2)'!$C$2:$C$993,Sumifs!$A$2:$A$325,'actual (2)'!$B$2:$B$993,Sumifs!$B$1:$M$1)</f>
        <v>0</v>
      </c>
      <c r="L248" s="67">
        <f>SUMIFS('actual (2)'!$L$2:$L$993,'actual (2)'!$C$2:$C$993,Sumifs!$A$2:$A$325,'actual (2)'!$B$2:$B$993,Sumifs!$B$1:$M$1)</f>
        <v>0</v>
      </c>
      <c r="M248" s="67">
        <f>SUMIFS('actual (2)'!$L$2:$L$993,'actual (2)'!$C$2:$C$993,Sumifs!$A$2:$A$325,'actual (2)'!$B$2:$B$993,Sumifs!$B$1:$M$1)</f>
        <v>60154</v>
      </c>
      <c r="N248" s="70">
        <f t="shared" si="3"/>
        <v>60154</v>
      </c>
    </row>
    <row r="249" spans="1:14" ht="18.5" x14ac:dyDescent="0.35">
      <c r="A249" s="69" t="s">
        <v>338</v>
      </c>
      <c r="B249" s="67">
        <f>SUMIFS('actual (2)'!$L$2:$L$993,'actual (2)'!$C$2:$C$993,Sumifs!$A$2:$A$325,'actual (2)'!$B$2:$B$993,Sumifs!$B$1:$M$1)</f>
        <v>0</v>
      </c>
      <c r="C249" s="67">
        <f>SUMIFS('actual (2)'!$L$2:$L$993,'actual (2)'!$C$2:$C$993,Sumifs!$A$2:$A$325,'actual (2)'!$B$2:$B$993,Sumifs!$B$1:$M$1)</f>
        <v>0</v>
      </c>
      <c r="D249" s="67">
        <f>SUMIFS('actual (2)'!$L$2:$L$993,'actual (2)'!$C$2:$C$993,Sumifs!$A$2:$A$325,'actual (2)'!$B$2:$B$993,Sumifs!$B$1:$M$1)</f>
        <v>0</v>
      </c>
      <c r="E249" s="67">
        <f>SUMIFS('actual (2)'!$L$2:$L$993,'actual (2)'!$C$2:$C$993,Sumifs!$A$2:$A$325,'actual (2)'!$B$2:$B$993,Sumifs!$B$1:$M$1)</f>
        <v>0</v>
      </c>
      <c r="F249" s="67">
        <f>SUMIFS('actual (2)'!$L$2:$L$993,'actual (2)'!$C$2:$C$993,Sumifs!$A$2:$A$325,'actual (2)'!$B$2:$B$993,Sumifs!$B$1:$M$1)</f>
        <v>0</v>
      </c>
      <c r="G249" s="67">
        <f>SUMIFS('actual (2)'!$L$2:$L$993,'actual (2)'!$C$2:$C$993,Sumifs!$A$2:$A$325,'actual (2)'!$B$2:$B$993,Sumifs!$B$1:$M$1)</f>
        <v>0</v>
      </c>
      <c r="H249" s="67">
        <f>SUMIFS('actual (2)'!$L$2:$L$993,'actual (2)'!$C$2:$C$993,Sumifs!$A$2:$A$325,'actual (2)'!$B$2:$B$993,Sumifs!$B$1:$M$1)</f>
        <v>0</v>
      </c>
      <c r="I249" s="67">
        <f>SUMIFS('actual (2)'!$L$2:$L$993,'actual (2)'!$C$2:$C$993,Sumifs!$A$2:$A$325,'actual (2)'!$B$2:$B$993,Sumifs!$B$1:$M$1)</f>
        <v>0</v>
      </c>
      <c r="J249" s="67">
        <f>SUMIFS('actual (2)'!$L$2:$L$993,'actual (2)'!$C$2:$C$993,Sumifs!$A$2:$A$325,'actual (2)'!$B$2:$B$993,Sumifs!$B$1:$M$1)</f>
        <v>0</v>
      </c>
      <c r="K249" s="67">
        <f>SUMIFS('actual (2)'!$L$2:$L$993,'actual (2)'!$C$2:$C$993,Sumifs!$A$2:$A$325,'actual (2)'!$B$2:$B$993,Sumifs!$B$1:$M$1)</f>
        <v>0</v>
      </c>
      <c r="L249" s="67">
        <f>SUMIFS('actual (2)'!$L$2:$L$993,'actual (2)'!$C$2:$C$993,Sumifs!$A$2:$A$325,'actual (2)'!$B$2:$B$993,Sumifs!$B$1:$M$1)</f>
        <v>0</v>
      </c>
      <c r="M249" s="67">
        <f>SUMIFS('actual (2)'!$L$2:$L$993,'actual (2)'!$C$2:$C$993,Sumifs!$A$2:$A$325,'actual (2)'!$B$2:$B$993,Sumifs!$B$1:$M$1)</f>
        <v>77328</v>
      </c>
      <c r="N249" s="70">
        <f t="shared" si="3"/>
        <v>77328</v>
      </c>
    </row>
    <row r="250" spans="1:14" ht="18.5" x14ac:dyDescent="0.35">
      <c r="A250" s="69" t="s">
        <v>339</v>
      </c>
      <c r="B250" s="67">
        <f>SUMIFS('actual (2)'!$L$2:$L$993,'actual (2)'!$C$2:$C$993,Sumifs!$A$2:$A$325,'actual (2)'!$B$2:$B$993,Sumifs!$B$1:$M$1)</f>
        <v>0</v>
      </c>
      <c r="C250" s="67">
        <f>SUMIFS('actual (2)'!$L$2:$L$993,'actual (2)'!$C$2:$C$993,Sumifs!$A$2:$A$325,'actual (2)'!$B$2:$B$993,Sumifs!$B$1:$M$1)</f>
        <v>0</v>
      </c>
      <c r="D250" s="67">
        <f>SUMIFS('actual (2)'!$L$2:$L$993,'actual (2)'!$C$2:$C$993,Sumifs!$A$2:$A$325,'actual (2)'!$B$2:$B$993,Sumifs!$B$1:$M$1)</f>
        <v>0</v>
      </c>
      <c r="E250" s="67">
        <f>SUMIFS('actual (2)'!$L$2:$L$993,'actual (2)'!$C$2:$C$993,Sumifs!$A$2:$A$325,'actual (2)'!$B$2:$B$993,Sumifs!$B$1:$M$1)</f>
        <v>0</v>
      </c>
      <c r="F250" s="67">
        <f>SUMIFS('actual (2)'!$L$2:$L$993,'actual (2)'!$C$2:$C$993,Sumifs!$A$2:$A$325,'actual (2)'!$B$2:$B$993,Sumifs!$B$1:$M$1)</f>
        <v>0</v>
      </c>
      <c r="G250" s="67">
        <f>SUMIFS('actual (2)'!$L$2:$L$993,'actual (2)'!$C$2:$C$993,Sumifs!$A$2:$A$325,'actual (2)'!$B$2:$B$993,Sumifs!$B$1:$M$1)</f>
        <v>0</v>
      </c>
      <c r="H250" s="67">
        <f>SUMIFS('actual (2)'!$L$2:$L$993,'actual (2)'!$C$2:$C$993,Sumifs!$A$2:$A$325,'actual (2)'!$B$2:$B$993,Sumifs!$B$1:$M$1)</f>
        <v>0</v>
      </c>
      <c r="I250" s="67">
        <f>SUMIFS('actual (2)'!$L$2:$L$993,'actual (2)'!$C$2:$C$993,Sumifs!$A$2:$A$325,'actual (2)'!$B$2:$B$993,Sumifs!$B$1:$M$1)</f>
        <v>0</v>
      </c>
      <c r="J250" s="67">
        <f>SUMIFS('actual (2)'!$L$2:$L$993,'actual (2)'!$C$2:$C$993,Sumifs!$A$2:$A$325,'actual (2)'!$B$2:$B$993,Sumifs!$B$1:$M$1)</f>
        <v>0</v>
      </c>
      <c r="K250" s="67">
        <f>SUMIFS('actual (2)'!$L$2:$L$993,'actual (2)'!$C$2:$C$993,Sumifs!$A$2:$A$325,'actual (2)'!$B$2:$B$993,Sumifs!$B$1:$M$1)</f>
        <v>0</v>
      </c>
      <c r="L250" s="67">
        <f>SUMIFS('actual (2)'!$L$2:$L$993,'actual (2)'!$C$2:$C$993,Sumifs!$A$2:$A$325,'actual (2)'!$B$2:$B$993,Sumifs!$B$1:$M$1)</f>
        <v>0</v>
      </c>
      <c r="M250" s="67">
        <f>SUMIFS('actual (2)'!$L$2:$L$993,'actual (2)'!$C$2:$C$993,Sumifs!$A$2:$A$325,'actual (2)'!$B$2:$B$993,Sumifs!$B$1:$M$1)</f>
        <v>89528</v>
      </c>
      <c r="N250" s="70">
        <f t="shared" si="3"/>
        <v>89528</v>
      </c>
    </row>
    <row r="251" spans="1:14" ht="18.5" x14ac:dyDescent="0.35">
      <c r="A251" s="69" t="s">
        <v>340</v>
      </c>
      <c r="B251" s="67">
        <f>SUMIFS('actual (2)'!$L$2:$L$993,'actual (2)'!$C$2:$C$993,Sumifs!$A$2:$A$325,'actual (2)'!$B$2:$B$993,Sumifs!$B$1:$M$1)</f>
        <v>0</v>
      </c>
      <c r="C251" s="67">
        <f>SUMIFS('actual (2)'!$L$2:$L$993,'actual (2)'!$C$2:$C$993,Sumifs!$A$2:$A$325,'actual (2)'!$B$2:$B$993,Sumifs!$B$1:$M$1)</f>
        <v>0</v>
      </c>
      <c r="D251" s="67">
        <f>SUMIFS('actual (2)'!$L$2:$L$993,'actual (2)'!$C$2:$C$993,Sumifs!$A$2:$A$325,'actual (2)'!$B$2:$B$993,Sumifs!$B$1:$M$1)</f>
        <v>0</v>
      </c>
      <c r="E251" s="67">
        <f>SUMIFS('actual (2)'!$L$2:$L$993,'actual (2)'!$C$2:$C$993,Sumifs!$A$2:$A$325,'actual (2)'!$B$2:$B$993,Sumifs!$B$1:$M$1)</f>
        <v>0</v>
      </c>
      <c r="F251" s="67">
        <f>SUMIFS('actual (2)'!$L$2:$L$993,'actual (2)'!$C$2:$C$993,Sumifs!$A$2:$A$325,'actual (2)'!$B$2:$B$993,Sumifs!$B$1:$M$1)</f>
        <v>0</v>
      </c>
      <c r="G251" s="67">
        <f>SUMIFS('actual (2)'!$L$2:$L$993,'actual (2)'!$C$2:$C$993,Sumifs!$A$2:$A$325,'actual (2)'!$B$2:$B$993,Sumifs!$B$1:$M$1)</f>
        <v>0</v>
      </c>
      <c r="H251" s="67">
        <f>SUMIFS('actual (2)'!$L$2:$L$993,'actual (2)'!$C$2:$C$993,Sumifs!$A$2:$A$325,'actual (2)'!$B$2:$B$993,Sumifs!$B$1:$M$1)</f>
        <v>0</v>
      </c>
      <c r="I251" s="67">
        <f>SUMIFS('actual (2)'!$L$2:$L$993,'actual (2)'!$C$2:$C$993,Sumifs!$A$2:$A$325,'actual (2)'!$B$2:$B$993,Sumifs!$B$1:$M$1)</f>
        <v>0</v>
      </c>
      <c r="J251" s="67">
        <f>SUMIFS('actual (2)'!$L$2:$L$993,'actual (2)'!$C$2:$C$993,Sumifs!$A$2:$A$325,'actual (2)'!$B$2:$B$993,Sumifs!$B$1:$M$1)</f>
        <v>0</v>
      </c>
      <c r="K251" s="67">
        <f>SUMIFS('actual (2)'!$L$2:$L$993,'actual (2)'!$C$2:$C$993,Sumifs!$A$2:$A$325,'actual (2)'!$B$2:$B$993,Sumifs!$B$1:$M$1)</f>
        <v>0</v>
      </c>
      <c r="L251" s="67">
        <f>SUMIFS('actual (2)'!$L$2:$L$993,'actual (2)'!$C$2:$C$993,Sumifs!$A$2:$A$325,'actual (2)'!$B$2:$B$993,Sumifs!$B$1:$M$1)</f>
        <v>0</v>
      </c>
      <c r="M251" s="67">
        <f>SUMIFS('actual (2)'!$L$2:$L$993,'actual (2)'!$C$2:$C$993,Sumifs!$A$2:$A$325,'actual (2)'!$B$2:$B$993,Sumifs!$B$1:$M$1)</f>
        <v>86298</v>
      </c>
      <c r="N251" s="70">
        <f t="shared" si="3"/>
        <v>86298</v>
      </c>
    </row>
    <row r="252" spans="1:14" ht="18.5" x14ac:dyDescent="0.35">
      <c r="A252" s="69" t="s">
        <v>341</v>
      </c>
      <c r="B252" s="67">
        <f>SUMIFS('actual (2)'!$L$2:$L$993,'actual (2)'!$C$2:$C$993,Sumifs!$A$2:$A$325,'actual (2)'!$B$2:$B$993,Sumifs!$B$1:$M$1)</f>
        <v>0</v>
      </c>
      <c r="C252" s="67">
        <f>SUMIFS('actual (2)'!$L$2:$L$993,'actual (2)'!$C$2:$C$993,Sumifs!$A$2:$A$325,'actual (2)'!$B$2:$B$993,Sumifs!$B$1:$M$1)</f>
        <v>0</v>
      </c>
      <c r="D252" s="67">
        <f>SUMIFS('actual (2)'!$L$2:$L$993,'actual (2)'!$C$2:$C$993,Sumifs!$A$2:$A$325,'actual (2)'!$B$2:$B$993,Sumifs!$B$1:$M$1)</f>
        <v>0</v>
      </c>
      <c r="E252" s="67">
        <f>SUMIFS('actual (2)'!$L$2:$L$993,'actual (2)'!$C$2:$C$993,Sumifs!$A$2:$A$325,'actual (2)'!$B$2:$B$993,Sumifs!$B$1:$M$1)</f>
        <v>0</v>
      </c>
      <c r="F252" s="67">
        <f>SUMIFS('actual (2)'!$L$2:$L$993,'actual (2)'!$C$2:$C$993,Sumifs!$A$2:$A$325,'actual (2)'!$B$2:$B$993,Sumifs!$B$1:$M$1)</f>
        <v>0</v>
      </c>
      <c r="G252" s="67">
        <f>SUMIFS('actual (2)'!$L$2:$L$993,'actual (2)'!$C$2:$C$993,Sumifs!$A$2:$A$325,'actual (2)'!$B$2:$B$993,Sumifs!$B$1:$M$1)</f>
        <v>0</v>
      </c>
      <c r="H252" s="67">
        <f>SUMIFS('actual (2)'!$L$2:$L$993,'actual (2)'!$C$2:$C$993,Sumifs!$A$2:$A$325,'actual (2)'!$B$2:$B$993,Sumifs!$B$1:$M$1)</f>
        <v>0</v>
      </c>
      <c r="I252" s="67">
        <f>SUMIFS('actual (2)'!$L$2:$L$993,'actual (2)'!$C$2:$C$993,Sumifs!$A$2:$A$325,'actual (2)'!$B$2:$B$993,Sumifs!$B$1:$M$1)</f>
        <v>0</v>
      </c>
      <c r="J252" s="67">
        <f>SUMIFS('actual (2)'!$L$2:$L$993,'actual (2)'!$C$2:$C$993,Sumifs!$A$2:$A$325,'actual (2)'!$B$2:$B$993,Sumifs!$B$1:$M$1)</f>
        <v>0</v>
      </c>
      <c r="K252" s="67">
        <f>SUMIFS('actual (2)'!$L$2:$L$993,'actual (2)'!$C$2:$C$993,Sumifs!$A$2:$A$325,'actual (2)'!$B$2:$B$993,Sumifs!$B$1:$M$1)</f>
        <v>0</v>
      </c>
      <c r="L252" s="67">
        <f>SUMIFS('actual (2)'!$L$2:$L$993,'actual (2)'!$C$2:$C$993,Sumifs!$A$2:$A$325,'actual (2)'!$B$2:$B$993,Sumifs!$B$1:$M$1)</f>
        <v>0</v>
      </c>
      <c r="M252" s="67">
        <f>SUMIFS('actual (2)'!$L$2:$L$993,'actual (2)'!$C$2:$C$993,Sumifs!$A$2:$A$325,'actual (2)'!$B$2:$B$993,Sumifs!$B$1:$M$1)</f>
        <v>63256</v>
      </c>
      <c r="N252" s="70">
        <f t="shared" si="3"/>
        <v>63256</v>
      </c>
    </row>
    <row r="253" spans="1:14" ht="18.5" x14ac:dyDescent="0.35">
      <c r="A253" s="69" t="s">
        <v>342</v>
      </c>
      <c r="B253" s="67">
        <f>SUMIFS('actual (2)'!$L$2:$L$993,'actual (2)'!$C$2:$C$993,Sumifs!$A$2:$A$325,'actual (2)'!$B$2:$B$993,Sumifs!$B$1:$M$1)</f>
        <v>0</v>
      </c>
      <c r="C253" s="67">
        <f>SUMIFS('actual (2)'!$L$2:$L$993,'actual (2)'!$C$2:$C$993,Sumifs!$A$2:$A$325,'actual (2)'!$B$2:$B$993,Sumifs!$B$1:$M$1)</f>
        <v>0</v>
      </c>
      <c r="D253" s="67">
        <f>SUMIFS('actual (2)'!$L$2:$L$993,'actual (2)'!$C$2:$C$993,Sumifs!$A$2:$A$325,'actual (2)'!$B$2:$B$993,Sumifs!$B$1:$M$1)</f>
        <v>0</v>
      </c>
      <c r="E253" s="67">
        <f>SUMIFS('actual (2)'!$L$2:$L$993,'actual (2)'!$C$2:$C$993,Sumifs!$A$2:$A$325,'actual (2)'!$B$2:$B$993,Sumifs!$B$1:$M$1)</f>
        <v>0</v>
      </c>
      <c r="F253" s="67">
        <f>SUMIFS('actual (2)'!$L$2:$L$993,'actual (2)'!$C$2:$C$993,Sumifs!$A$2:$A$325,'actual (2)'!$B$2:$B$993,Sumifs!$B$1:$M$1)</f>
        <v>0</v>
      </c>
      <c r="G253" s="67">
        <f>SUMIFS('actual (2)'!$L$2:$L$993,'actual (2)'!$C$2:$C$993,Sumifs!$A$2:$A$325,'actual (2)'!$B$2:$B$993,Sumifs!$B$1:$M$1)</f>
        <v>0</v>
      </c>
      <c r="H253" s="67">
        <f>SUMIFS('actual (2)'!$L$2:$L$993,'actual (2)'!$C$2:$C$993,Sumifs!$A$2:$A$325,'actual (2)'!$B$2:$B$993,Sumifs!$B$1:$M$1)</f>
        <v>0</v>
      </c>
      <c r="I253" s="67">
        <f>SUMIFS('actual (2)'!$L$2:$L$993,'actual (2)'!$C$2:$C$993,Sumifs!$A$2:$A$325,'actual (2)'!$B$2:$B$993,Sumifs!$B$1:$M$1)</f>
        <v>0</v>
      </c>
      <c r="J253" s="67">
        <f>SUMIFS('actual (2)'!$L$2:$L$993,'actual (2)'!$C$2:$C$993,Sumifs!$A$2:$A$325,'actual (2)'!$B$2:$B$993,Sumifs!$B$1:$M$1)</f>
        <v>0</v>
      </c>
      <c r="K253" s="67">
        <f>SUMIFS('actual (2)'!$L$2:$L$993,'actual (2)'!$C$2:$C$993,Sumifs!$A$2:$A$325,'actual (2)'!$B$2:$B$993,Sumifs!$B$1:$M$1)</f>
        <v>0</v>
      </c>
      <c r="L253" s="67">
        <f>SUMIFS('actual (2)'!$L$2:$L$993,'actual (2)'!$C$2:$C$993,Sumifs!$A$2:$A$325,'actual (2)'!$B$2:$B$993,Sumifs!$B$1:$M$1)</f>
        <v>0</v>
      </c>
      <c r="M253" s="67">
        <f>SUMIFS('actual (2)'!$L$2:$L$993,'actual (2)'!$C$2:$C$993,Sumifs!$A$2:$A$325,'actual (2)'!$B$2:$B$993,Sumifs!$B$1:$M$1)</f>
        <v>211076</v>
      </c>
      <c r="N253" s="70">
        <f t="shared" si="3"/>
        <v>211076</v>
      </c>
    </row>
    <row r="254" spans="1:14" ht="18.5" x14ac:dyDescent="0.35">
      <c r="A254" s="69" t="s">
        <v>343</v>
      </c>
      <c r="B254" s="67">
        <f>SUMIFS('actual (2)'!$L$2:$L$993,'actual (2)'!$C$2:$C$993,Sumifs!$A$2:$A$325,'actual (2)'!$B$2:$B$993,Sumifs!$B$1:$M$1)</f>
        <v>0</v>
      </c>
      <c r="C254" s="67">
        <f>SUMIFS('actual (2)'!$L$2:$L$993,'actual (2)'!$C$2:$C$993,Sumifs!$A$2:$A$325,'actual (2)'!$B$2:$B$993,Sumifs!$B$1:$M$1)</f>
        <v>0</v>
      </c>
      <c r="D254" s="67">
        <f>SUMIFS('actual (2)'!$L$2:$L$993,'actual (2)'!$C$2:$C$993,Sumifs!$A$2:$A$325,'actual (2)'!$B$2:$B$993,Sumifs!$B$1:$M$1)</f>
        <v>0</v>
      </c>
      <c r="E254" s="67">
        <f>SUMIFS('actual (2)'!$L$2:$L$993,'actual (2)'!$C$2:$C$993,Sumifs!$A$2:$A$325,'actual (2)'!$B$2:$B$993,Sumifs!$B$1:$M$1)</f>
        <v>0</v>
      </c>
      <c r="F254" s="67">
        <f>SUMIFS('actual (2)'!$L$2:$L$993,'actual (2)'!$C$2:$C$993,Sumifs!$A$2:$A$325,'actual (2)'!$B$2:$B$993,Sumifs!$B$1:$M$1)</f>
        <v>0</v>
      </c>
      <c r="G254" s="67">
        <f>SUMIFS('actual (2)'!$L$2:$L$993,'actual (2)'!$C$2:$C$993,Sumifs!$A$2:$A$325,'actual (2)'!$B$2:$B$993,Sumifs!$B$1:$M$1)</f>
        <v>0</v>
      </c>
      <c r="H254" s="67">
        <f>SUMIFS('actual (2)'!$L$2:$L$993,'actual (2)'!$C$2:$C$993,Sumifs!$A$2:$A$325,'actual (2)'!$B$2:$B$993,Sumifs!$B$1:$M$1)</f>
        <v>0</v>
      </c>
      <c r="I254" s="67">
        <f>SUMIFS('actual (2)'!$L$2:$L$993,'actual (2)'!$C$2:$C$993,Sumifs!$A$2:$A$325,'actual (2)'!$B$2:$B$993,Sumifs!$B$1:$M$1)</f>
        <v>0</v>
      </c>
      <c r="J254" s="67">
        <f>SUMIFS('actual (2)'!$L$2:$L$993,'actual (2)'!$C$2:$C$993,Sumifs!$A$2:$A$325,'actual (2)'!$B$2:$B$993,Sumifs!$B$1:$M$1)</f>
        <v>0</v>
      </c>
      <c r="K254" s="67">
        <f>SUMIFS('actual (2)'!$L$2:$L$993,'actual (2)'!$C$2:$C$993,Sumifs!$A$2:$A$325,'actual (2)'!$B$2:$B$993,Sumifs!$B$1:$M$1)</f>
        <v>0</v>
      </c>
      <c r="L254" s="67">
        <f>SUMIFS('actual (2)'!$L$2:$L$993,'actual (2)'!$C$2:$C$993,Sumifs!$A$2:$A$325,'actual (2)'!$B$2:$B$993,Sumifs!$B$1:$M$1)</f>
        <v>0</v>
      </c>
      <c r="M254" s="67">
        <f>SUMIFS('actual (2)'!$L$2:$L$993,'actual (2)'!$C$2:$C$993,Sumifs!$A$2:$A$325,'actual (2)'!$B$2:$B$993,Sumifs!$B$1:$M$1)</f>
        <v>259252</v>
      </c>
      <c r="N254" s="70">
        <f t="shared" si="3"/>
        <v>259252</v>
      </c>
    </row>
    <row r="255" spans="1:14" ht="18.5" x14ac:dyDescent="0.35">
      <c r="A255" s="69" t="s">
        <v>344</v>
      </c>
      <c r="B255" s="67">
        <f>SUMIFS('actual (2)'!$L$2:$L$993,'actual (2)'!$C$2:$C$993,Sumifs!$A$2:$A$325,'actual (2)'!$B$2:$B$993,Sumifs!$B$1:$M$1)</f>
        <v>0</v>
      </c>
      <c r="C255" s="67">
        <f>SUMIFS('actual (2)'!$L$2:$L$993,'actual (2)'!$C$2:$C$993,Sumifs!$A$2:$A$325,'actual (2)'!$B$2:$B$993,Sumifs!$B$1:$M$1)</f>
        <v>0</v>
      </c>
      <c r="D255" s="67">
        <f>SUMIFS('actual (2)'!$L$2:$L$993,'actual (2)'!$C$2:$C$993,Sumifs!$A$2:$A$325,'actual (2)'!$B$2:$B$993,Sumifs!$B$1:$M$1)</f>
        <v>0</v>
      </c>
      <c r="E255" s="67">
        <f>SUMIFS('actual (2)'!$L$2:$L$993,'actual (2)'!$C$2:$C$993,Sumifs!$A$2:$A$325,'actual (2)'!$B$2:$B$993,Sumifs!$B$1:$M$1)</f>
        <v>0</v>
      </c>
      <c r="F255" s="67">
        <f>SUMIFS('actual (2)'!$L$2:$L$993,'actual (2)'!$C$2:$C$993,Sumifs!$A$2:$A$325,'actual (2)'!$B$2:$B$993,Sumifs!$B$1:$M$1)</f>
        <v>0</v>
      </c>
      <c r="G255" s="67">
        <f>SUMIFS('actual (2)'!$L$2:$L$993,'actual (2)'!$C$2:$C$993,Sumifs!$A$2:$A$325,'actual (2)'!$B$2:$B$993,Sumifs!$B$1:$M$1)</f>
        <v>0</v>
      </c>
      <c r="H255" s="67">
        <f>SUMIFS('actual (2)'!$L$2:$L$993,'actual (2)'!$C$2:$C$993,Sumifs!$A$2:$A$325,'actual (2)'!$B$2:$B$993,Sumifs!$B$1:$M$1)</f>
        <v>0</v>
      </c>
      <c r="I255" s="67">
        <f>SUMIFS('actual (2)'!$L$2:$L$993,'actual (2)'!$C$2:$C$993,Sumifs!$A$2:$A$325,'actual (2)'!$B$2:$B$993,Sumifs!$B$1:$M$1)</f>
        <v>0</v>
      </c>
      <c r="J255" s="67">
        <f>SUMIFS('actual (2)'!$L$2:$L$993,'actual (2)'!$C$2:$C$993,Sumifs!$A$2:$A$325,'actual (2)'!$B$2:$B$993,Sumifs!$B$1:$M$1)</f>
        <v>0</v>
      </c>
      <c r="K255" s="67">
        <f>SUMIFS('actual (2)'!$L$2:$L$993,'actual (2)'!$C$2:$C$993,Sumifs!$A$2:$A$325,'actual (2)'!$B$2:$B$993,Sumifs!$B$1:$M$1)</f>
        <v>0</v>
      </c>
      <c r="L255" s="67">
        <f>SUMIFS('actual (2)'!$L$2:$L$993,'actual (2)'!$C$2:$C$993,Sumifs!$A$2:$A$325,'actual (2)'!$B$2:$B$993,Sumifs!$B$1:$M$1)</f>
        <v>0</v>
      </c>
      <c r="M255" s="67">
        <f>SUMIFS('actual (2)'!$L$2:$L$993,'actual (2)'!$C$2:$C$993,Sumifs!$A$2:$A$325,'actual (2)'!$B$2:$B$993,Sumifs!$B$1:$M$1)</f>
        <v>203358</v>
      </c>
      <c r="N255" s="70">
        <f t="shared" si="3"/>
        <v>203358</v>
      </c>
    </row>
    <row r="256" spans="1:14" ht="18.5" x14ac:dyDescent="0.35">
      <c r="A256" s="69" t="s">
        <v>345</v>
      </c>
      <c r="B256" s="67">
        <f>SUMIFS('actual (2)'!$L$2:$L$993,'actual (2)'!$C$2:$C$993,Sumifs!$A$2:$A$325,'actual (2)'!$B$2:$B$993,Sumifs!$B$1:$M$1)</f>
        <v>0</v>
      </c>
      <c r="C256" s="67">
        <f>SUMIFS('actual (2)'!$L$2:$L$993,'actual (2)'!$C$2:$C$993,Sumifs!$A$2:$A$325,'actual (2)'!$B$2:$B$993,Sumifs!$B$1:$M$1)</f>
        <v>0</v>
      </c>
      <c r="D256" s="67">
        <f>SUMIFS('actual (2)'!$L$2:$L$993,'actual (2)'!$C$2:$C$993,Sumifs!$A$2:$A$325,'actual (2)'!$B$2:$B$993,Sumifs!$B$1:$M$1)</f>
        <v>0</v>
      </c>
      <c r="E256" s="67">
        <f>SUMIFS('actual (2)'!$L$2:$L$993,'actual (2)'!$C$2:$C$993,Sumifs!$A$2:$A$325,'actual (2)'!$B$2:$B$993,Sumifs!$B$1:$M$1)</f>
        <v>0</v>
      </c>
      <c r="F256" s="67">
        <f>SUMIFS('actual (2)'!$L$2:$L$993,'actual (2)'!$C$2:$C$993,Sumifs!$A$2:$A$325,'actual (2)'!$B$2:$B$993,Sumifs!$B$1:$M$1)</f>
        <v>0</v>
      </c>
      <c r="G256" s="67">
        <f>SUMIFS('actual (2)'!$L$2:$L$993,'actual (2)'!$C$2:$C$993,Sumifs!$A$2:$A$325,'actual (2)'!$B$2:$B$993,Sumifs!$B$1:$M$1)</f>
        <v>0</v>
      </c>
      <c r="H256" s="67">
        <f>SUMIFS('actual (2)'!$L$2:$L$993,'actual (2)'!$C$2:$C$993,Sumifs!$A$2:$A$325,'actual (2)'!$B$2:$B$993,Sumifs!$B$1:$M$1)</f>
        <v>0</v>
      </c>
      <c r="I256" s="67">
        <f>SUMIFS('actual (2)'!$L$2:$L$993,'actual (2)'!$C$2:$C$993,Sumifs!$A$2:$A$325,'actual (2)'!$B$2:$B$993,Sumifs!$B$1:$M$1)</f>
        <v>0</v>
      </c>
      <c r="J256" s="67">
        <f>SUMIFS('actual (2)'!$L$2:$L$993,'actual (2)'!$C$2:$C$993,Sumifs!$A$2:$A$325,'actual (2)'!$B$2:$B$993,Sumifs!$B$1:$M$1)</f>
        <v>0</v>
      </c>
      <c r="K256" s="67">
        <f>SUMIFS('actual (2)'!$L$2:$L$993,'actual (2)'!$C$2:$C$993,Sumifs!$A$2:$A$325,'actual (2)'!$B$2:$B$993,Sumifs!$B$1:$M$1)</f>
        <v>0</v>
      </c>
      <c r="L256" s="67">
        <f>SUMIFS('actual (2)'!$L$2:$L$993,'actual (2)'!$C$2:$C$993,Sumifs!$A$2:$A$325,'actual (2)'!$B$2:$B$993,Sumifs!$B$1:$M$1)</f>
        <v>0</v>
      </c>
      <c r="M256" s="67">
        <f>SUMIFS('actual (2)'!$L$2:$L$993,'actual (2)'!$C$2:$C$993,Sumifs!$A$2:$A$325,'actual (2)'!$B$2:$B$993,Sumifs!$B$1:$M$1)</f>
        <v>272880</v>
      </c>
      <c r="N256" s="70">
        <f t="shared" si="3"/>
        <v>272880</v>
      </c>
    </row>
    <row r="257" spans="1:14" ht="18.5" x14ac:dyDescent="0.35">
      <c r="A257" s="69" t="s">
        <v>346</v>
      </c>
      <c r="B257" s="67">
        <f>SUMIFS('actual (2)'!$L$2:$L$993,'actual (2)'!$C$2:$C$993,Sumifs!$A$2:$A$325,'actual (2)'!$B$2:$B$993,Sumifs!$B$1:$M$1)</f>
        <v>0</v>
      </c>
      <c r="C257" s="67">
        <f>SUMIFS('actual (2)'!$L$2:$L$993,'actual (2)'!$C$2:$C$993,Sumifs!$A$2:$A$325,'actual (2)'!$B$2:$B$993,Sumifs!$B$1:$M$1)</f>
        <v>0</v>
      </c>
      <c r="D257" s="67">
        <f>SUMIFS('actual (2)'!$L$2:$L$993,'actual (2)'!$C$2:$C$993,Sumifs!$A$2:$A$325,'actual (2)'!$B$2:$B$993,Sumifs!$B$1:$M$1)</f>
        <v>0</v>
      </c>
      <c r="E257" s="67">
        <f>SUMIFS('actual (2)'!$L$2:$L$993,'actual (2)'!$C$2:$C$993,Sumifs!$A$2:$A$325,'actual (2)'!$B$2:$B$993,Sumifs!$B$1:$M$1)</f>
        <v>0</v>
      </c>
      <c r="F257" s="67">
        <f>SUMIFS('actual (2)'!$L$2:$L$993,'actual (2)'!$C$2:$C$993,Sumifs!$A$2:$A$325,'actual (2)'!$B$2:$B$993,Sumifs!$B$1:$M$1)</f>
        <v>0</v>
      </c>
      <c r="G257" s="67">
        <f>SUMIFS('actual (2)'!$L$2:$L$993,'actual (2)'!$C$2:$C$993,Sumifs!$A$2:$A$325,'actual (2)'!$B$2:$B$993,Sumifs!$B$1:$M$1)</f>
        <v>0</v>
      </c>
      <c r="H257" s="67">
        <f>SUMIFS('actual (2)'!$L$2:$L$993,'actual (2)'!$C$2:$C$993,Sumifs!$A$2:$A$325,'actual (2)'!$B$2:$B$993,Sumifs!$B$1:$M$1)</f>
        <v>0</v>
      </c>
      <c r="I257" s="67">
        <f>SUMIFS('actual (2)'!$L$2:$L$993,'actual (2)'!$C$2:$C$993,Sumifs!$A$2:$A$325,'actual (2)'!$B$2:$B$993,Sumifs!$B$1:$M$1)</f>
        <v>0</v>
      </c>
      <c r="J257" s="67">
        <f>SUMIFS('actual (2)'!$L$2:$L$993,'actual (2)'!$C$2:$C$993,Sumifs!$A$2:$A$325,'actual (2)'!$B$2:$B$993,Sumifs!$B$1:$M$1)</f>
        <v>0</v>
      </c>
      <c r="K257" s="67">
        <f>SUMIFS('actual (2)'!$L$2:$L$993,'actual (2)'!$C$2:$C$993,Sumifs!$A$2:$A$325,'actual (2)'!$B$2:$B$993,Sumifs!$B$1:$M$1)</f>
        <v>0</v>
      </c>
      <c r="L257" s="67">
        <f>SUMIFS('actual (2)'!$L$2:$L$993,'actual (2)'!$C$2:$C$993,Sumifs!$A$2:$A$325,'actual (2)'!$B$2:$B$993,Sumifs!$B$1:$M$1)</f>
        <v>0</v>
      </c>
      <c r="M257" s="67">
        <f>SUMIFS('actual (2)'!$L$2:$L$993,'actual (2)'!$C$2:$C$993,Sumifs!$A$2:$A$325,'actual (2)'!$B$2:$B$993,Sumifs!$B$1:$M$1)</f>
        <v>192548</v>
      </c>
      <c r="N257" s="70">
        <f t="shared" si="3"/>
        <v>192548</v>
      </c>
    </row>
    <row r="258" spans="1:14" ht="18.5" x14ac:dyDescent="0.35">
      <c r="A258" s="69" t="s">
        <v>347</v>
      </c>
      <c r="B258" s="67">
        <f>SUMIFS('actual (2)'!$L$2:$L$993,'actual (2)'!$C$2:$C$993,Sumifs!$A$2:$A$325,'actual (2)'!$B$2:$B$993,Sumifs!$B$1:$M$1)</f>
        <v>0</v>
      </c>
      <c r="C258" s="67">
        <f>SUMIFS('actual (2)'!$L$2:$L$993,'actual (2)'!$C$2:$C$993,Sumifs!$A$2:$A$325,'actual (2)'!$B$2:$B$993,Sumifs!$B$1:$M$1)</f>
        <v>0</v>
      </c>
      <c r="D258" s="67">
        <f>SUMIFS('actual (2)'!$L$2:$L$993,'actual (2)'!$C$2:$C$993,Sumifs!$A$2:$A$325,'actual (2)'!$B$2:$B$993,Sumifs!$B$1:$M$1)</f>
        <v>0</v>
      </c>
      <c r="E258" s="67">
        <f>SUMIFS('actual (2)'!$L$2:$L$993,'actual (2)'!$C$2:$C$993,Sumifs!$A$2:$A$325,'actual (2)'!$B$2:$B$993,Sumifs!$B$1:$M$1)</f>
        <v>0</v>
      </c>
      <c r="F258" s="67">
        <f>SUMIFS('actual (2)'!$L$2:$L$993,'actual (2)'!$C$2:$C$993,Sumifs!$A$2:$A$325,'actual (2)'!$B$2:$B$993,Sumifs!$B$1:$M$1)</f>
        <v>0</v>
      </c>
      <c r="G258" s="67">
        <f>SUMIFS('actual (2)'!$L$2:$L$993,'actual (2)'!$C$2:$C$993,Sumifs!$A$2:$A$325,'actual (2)'!$B$2:$B$993,Sumifs!$B$1:$M$1)</f>
        <v>0</v>
      </c>
      <c r="H258" s="67">
        <f>SUMIFS('actual (2)'!$L$2:$L$993,'actual (2)'!$C$2:$C$993,Sumifs!$A$2:$A$325,'actual (2)'!$B$2:$B$993,Sumifs!$B$1:$M$1)</f>
        <v>0</v>
      </c>
      <c r="I258" s="67">
        <f>SUMIFS('actual (2)'!$L$2:$L$993,'actual (2)'!$C$2:$C$993,Sumifs!$A$2:$A$325,'actual (2)'!$B$2:$B$993,Sumifs!$B$1:$M$1)</f>
        <v>0</v>
      </c>
      <c r="J258" s="67">
        <f>SUMIFS('actual (2)'!$L$2:$L$993,'actual (2)'!$C$2:$C$993,Sumifs!$A$2:$A$325,'actual (2)'!$B$2:$B$993,Sumifs!$B$1:$M$1)</f>
        <v>0</v>
      </c>
      <c r="K258" s="67">
        <f>SUMIFS('actual (2)'!$L$2:$L$993,'actual (2)'!$C$2:$C$993,Sumifs!$A$2:$A$325,'actual (2)'!$B$2:$B$993,Sumifs!$B$1:$M$1)</f>
        <v>0</v>
      </c>
      <c r="L258" s="67">
        <f>SUMIFS('actual (2)'!$L$2:$L$993,'actual (2)'!$C$2:$C$993,Sumifs!$A$2:$A$325,'actual (2)'!$B$2:$B$993,Sumifs!$B$1:$M$1)</f>
        <v>0</v>
      </c>
      <c r="M258" s="67">
        <f>SUMIFS('actual (2)'!$L$2:$L$993,'actual (2)'!$C$2:$C$993,Sumifs!$A$2:$A$325,'actual (2)'!$B$2:$B$993,Sumifs!$B$1:$M$1)</f>
        <v>253096</v>
      </c>
      <c r="N258" s="70">
        <f t="shared" si="3"/>
        <v>253096</v>
      </c>
    </row>
    <row r="259" spans="1:14" ht="18.5" x14ac:dyDescent="0.35">
      <c r="A259" s="69" t="s">
        <v>348</v>
      </c>
      <c r="B259" s="67">
        <f>SUMIFS('actual (2)'!$L$2:$L$993,'actual (2)'!$C$2:$C$993,Sumifs!$A$2:$A$325,'actual (2)'!$B$2:$B$993,Sumifs!$B$1:$M$1)</f>
        <v>0</v>
      </c>
      <c r="C259" s="67">
        <f>SUMIFS('actual (2)'!$L$2:$L$993,'actual (2)'!$C$2:$C$993,Sumifs!$A$2:$A$325,'actual (2)'!$B$2:$B$993,Sumifs!$B$1:$M$1)</f>
        <v>0</v>
      </c>
      <c r="D259" s="67">
        <f>SUMIFS('actual (2)'!$L$2:$L$993,'actual (2)'!$C$2:$C$993,Sumifs!$A$2:$A$325,'actual (2)'!$B$2:$B$993,Sumifs!$B$1:$M$1)</f>
        <v>0</v>
      </c>
      <c r="E259" s="67">
        <f>SUMIFS('actual (2)'!$L$2:$L$993,'actual (2)'!$C$2:$C$993,Sumifs!$A$2:$A$325,'actual (2)'!$B$2:$B$993,Sumifs!$B$1:$M$1)</f>
        <v>0</v>
      </c>
      <c r="F259" s="67">
        <f>SUMIFS('actual (2)'!$L$2:$L$993,'actual (2)'!$C$2:$C$993,Sumifs!$A$2:$A$325,'actual (2)'!$B$2:$B$993,Sumifs!$B$1:$M$1)</f>
        <v>0</v>
      </c>
      <c r="G259" s="67">
        <f>SUMIFS('actual (2)'!$L$2:$L$993,'actual (2)'!$C$2:$C$993,Sumifs!$A$2:$A$325,'actual (2)'!$B$2:$B$993,Sumifs!$B$1:$M$1)</f>
        <v>0</v>
      </c>
      <c r="H259" s="67">
        <f>SUMIFS('actual (2)'!$L$2:$L$993,'actual (2)'!$C$2:$C$993,Sumifs!$A$2:$A$325,'actual (2)'!$B$2:$B$993,Sumifs!$B$1:$M$1)</f>
        <v>0</v>
      </c>
      <c r="I259" s="67">
        <f>SUMIFS('actual (2)'!$L$2:$L$993,'actual (2)'!$C$2:$C$993,Sumifs!$A$2:$A$325,'actual (2)'!$B$2:$B$993,Sumifs!$B$1:$M$1)</f>
        <v>0</v>
      </c>
      <c r="J259" s="67">
        <f>SUMIFS('actual (2)'!$L$2:$L$993,'actual (2)'!$C$2:$C$993,Sumifs!$A$2:$A$325,'actual (2)'!$B$2:$B$993,Sumifs!$B$1:$M$1)</f>
        <v>0</v>
      </c>
      <c r="K259" s="67">
        <f>SUMIFS('actual (2)'!$L$2:$L$993,'actual (2)'!$C$2:$C$993,Sumifs!$A$2:$A$325,'actual (2)'!$B$2:$B$993,Sumifs!$B$1:$M$1)</f>
        <v>0</v>
      </c>
      <c r="L259" s="67">
        <f>SUMIFS('actual (2)'!$L$2:$L$993,'actual (2)'!$C$2:$C$993,Sumifs!$A$2:$A$325,'actual (2)'!$B$2:$B$993,Sumifs!$B$1:$M$1)</f>
        <v>0</v>
      </c>
      <c r="M259" s="67">
        <f>SUMIFS('actual (2)'!$L$2:$L$993,'actual (2)'!$C$2:$C$993,Sumifs!$A$2:$A$325,'actual (2)'!$B$2:$B$993,Sumifs!$B$1:$M$1)</f>
        <v>278324</v>
      </c>
      <c r="N259" s="70">
        <f t="shared" ref="N259:N322" si="4">SUM(B259:M259)</f>
        <v>278324</v>
      </c>
    </row>
    <row r="260" spans="1:14" ht="18.5" x14ac:dyDescent="0.35">
      <c r="A260" s="69" t="s">
        <v>349</v>
      </c>
      <c r="B260" s="67">
        <f>SUMIFS('actual (2)'!$L$2:$L$993,'actual (2)'!$C$2:$C$993,Sumifs!$A$2:$A$325,'actual (2)'!$B$2:$B$993,Sumifs!$B$1:$M$1)</f>
        <v>0</v>
      </c>
      <c r="C260" s="67">
        <f>SUMIFS('actual (2)'!$L$2:$L$993,'actual (2)'!$C$2:$C$993,Sumifs!$A$2:$A$325,'actual (2)'!$B$2:$B$993,Sumifs!$B$1:$M$1)</f>
        <v>0</v>
      </c>
      <c r="D260" s="67">
        <f>SUMIFS('actual (2)'!$L$2:$L$993,'actual (2)'!$C$2:$C$993,Sumifs!$A$2:$A$325,'actual (2)'!$B$2:$B$993,Sumifs!$B$1:$M$1)</f>
        <v>0</v>
      </c>
      <c r="E260" s="67">
        <f>SUMIFS('actual (2)'!$L$2:$L$993,'actual (2)'!$C$2:$C$993,Sumifs!$A$2:$A$325,'actual (2)'!$B$2:$B$993,Sumifs!$B$1:$M$1)</f>
        <v>0</v>
      </c>
      <c r="F260" s="67">
        <f>SUMIFS('actual (2)'!$L$2:$L$993,'actual (2)'!$C$2:$C$993,Sumifs!$A$2:$A$325,'actual (2)'!$B$2:$B$993,Sumifs!$B$1:$M$1)</f>
        <v>0</v>
      </c>
      <c r="G260" s="67">
        <f>SUMIFS('actual (2)'!$L$2:$L$993,'actual (2)'!$C$2:$C$993,Sumifs!$A$2:$A$325,'actual (2)'!$B$2:$B$993,Sumifs!$B$1:$M$1)</f>
        <v>0</v>
      </c>
      <c r="H260" s="67">
        <f>SUMIFS('actual (2)'!$L$2:$L$993,'actual (2)'!$C$2:$C$993,Sumifs!$A$2:$A$325,'actual (2)'!$B$2:$B$993,Sumifs!$B$1:$M$1)</f>
        <v>0</v>
      </c>
      <c r="I260" s="67">
        <f>SUMIFS('actual (2)'!$L$2:$L$993,'actual (2)'!$C$2:$C$993,Sumifs!$A$2:$A$325,'actual (2)'!$B$2:$B$993,Sumifs!$B$1:$M$1)</f>
        <v>0</v>
      </c>
      <c r="J260" s="67">
        <f>SUMIFS('actual (2)'!$L$2:$L$993,'actual (2)'!$C$2:$C$993,Sumifs!$A$2:$A$325,'actual (2)'!$B$2:$B$993,Sumifs!$B$1:$M$1)</f>
        <v>0</v>
      </c>
      <c r="K260" s="67">
        <f>SUMIFS('actual (2)'!$L$2:$L$993,'actual (2)'!$C$2:$C$993,Sumifs!$A$2:$A$325,'actual (2)'!$B$2:$B$993,Sumifs!$B$1:$M$1)</f>
        <v>0</v>
      </c>
      <c r="L260" s="67">
        <f>SUMIFS('actual (2)'!$L$2:$L$993,'actual (2)'!$C$2:$C$993,Sumifs!$A$2:$A$325,'actual (2)'!$B$2:$B$993,Sumifs!$B$1:$M$1)</f>
        <v>0</v>
      </c>
      <c r="M260" s="67">
        <f>SUMIFS('actual (2)'!$L$2:$L$993,'actual (2)'!$C$2:$C$993,Sumifs!$A$2:$A$325,'actual (2)'!$B$2:$B$993,Sumifs!$B$1:$M$1)</f>
        <v>209728</v>
      </c>
      <c r="N260" s="70">
        <f t="shared" si="4"/>
        <v>209728</v>
      </c>
    </row>
    <row r="261" spans="1:14" ht="18.5" x14ac:dyDescent="0.35">
      <c r="A261" s="69" t="s">
        <v>350</v>
      </c>
      <c r="B261" s="67">
        <f>SUMIFS('actual (2)'!$L$2:$L$993,'actual (2)'!$C$2:$C$993,Sumifs!$A$2:$A$325,'actual (2)'!$B$2:$B$993,Sumifs!$B$1:$M$1)</f>
        <v>0</v>
      </c>
      <c r="C261" s="67">
        <f>SUMIFS('actual (2)'!$L$2:$L$993,'actual (2)'!$C$2:$C$993,Sumifs!$A$2:$A$325,'actual (2)'!$B$2:$B$993,Sumifs!$B$1:$M$1)</f>
        <v>0</v>
      </c>
      <c r="D261" s="67">
        <f>SUMIFS('actual (2)'!$L$2:$L$993,'actual (2)'!$C$2:$C$993,Sumifs!$A$2:$A$325,'actual (2)'!$B$2:$B$993,Sumifs!$B$1:$M$1)</f>
        <v>0</v>
      </c>
      <c r="E261" s="67">
        <f>SUMIFS('actual (2)'!$L$2:$L$993,'actual (2)'!$C$2:$C$993,Sumifs!$A$2:$A$325,'actual (2)'!$B$2:$B$993,Sumifs!$B$1:$M$1)</f>
        <v>0</v>
      </c>
      <c r="F261" s="67">
        <f>SUMIFS('actual (2)'!$L$2:$L$993,'actual (2)'!$C$2:$C$993,Sumifs!$A$2:$A$325,'actual (2)'!$B$2:$B$993,Sumifs!$B$1:$M$1)</f>
        <v>0</v>
      </c>
      <c r="G261" s="67">
        <f>SUMIFS('actual (2)'!$L$2:$L$993,'actual (2)'!$C$2:$C$993,Sumifs!$A$2:$A$325,'actual (2)'!$B$2:$B$993,Sumifs!$B$1:$M$1)</f>
        <v>0</v>
      </c>
      <c r="H261" s="67">
        <f>SUMIFS('actual (2)'!$L$2:$L$993,'actual (2)'!$C$2:$C$993,Sumifs!$A$2:$A$325,'actual (2)'!$B$2:$B$993,Sumifs!$B$1:$M$1)</f>
        <v>0</v>
      </c>
      <c r="I261" s="67">
        <f>SUMIFS('actual (2)'!$L$2:$L$993,'actual (2)'!$C$2:$C$993,Sumifs!$A$2:$A$325,'actual (2)'!$B$2:$B$993,Sumifs!$B$1:$M$1)</f>
        <v>0</v>
      </c>
      <c r="J261" s="67">
        <f>SUMIFS('actual (2)'!$L$2:$L$993,'actual (2)'!$C$2:$C$993,Sumifs!$A$2:$A$325,'actual (2)'!$B$2:$B$993,Sumifs!$B$1:$M$1)</f>
        <v>0</v>
      </c>
      <c r="K261" s="67">
        <f>SUMIFS('actual (2)'!$L$2:$L$993,'actual (2)'!$C$2:$C$993,Sumifs!$A$2:$A$325,'actual (2)'!$B$2:$B$993,Sumifs!$B$1:$M$1)</f>
        <v>0</v>
      </c>
      <c r="L261" s="67">
        <f>SUMIFS('actual (2)'!$L$2:$L$993,'actual (2)'!$C$2:$C$993,Sumifs!$A$2:$A$325,'actual (2)'!$B$2:$B$993,Sumifs!$B$1:$M$1)</f>
        <v>0</v>
      </c>
      <c r="M261" s="67">
        <f>SUMIFS('actual (2)'!$L$2:$L$993,'actual (2)'!$C$2:$C$993,Sumifs!$A$2:$A$325,'actual (2)'!$B$2:$B$993,Sumifs!$B$1:$M$1)</f>
        <v>246380</v>
      </c>
      <c r="N261" s="70">
        <f t="shared" si="4"/>
        <v>246380</v>
      </c>
    </row>
    <row r="262" spans="1:14" ht="18.5" x14ac:dyDescent="0.35">
      <c r="A262" s="69" t="s">
        <v>351</v>
      </c>
      <c r="B262" s="67">
        <f>SUMIFS('actual (2)'!$L$2:$L$993,'actual (2)'!$C$2:$C$993,Sumifs!$A$2:$A$325,'actual (2)'!$B$2:$B$993,Sumifs!$B$1:$M$1)</f>
        <v>0</v>
      </c>
      <c r="C262" s="67">
        <f>SUMIFS('actual (2)'!$L$2:$L$993,'actual (2)'!$C$2:$C$993,Sumifs!$A$2:$A$325,'actual (2)'!$B$2:$B$993,Sumifs!$B$1:$M$1)</f>
        <v>0</v>
      </c>
      <c r="D262" s="67">
        <f>SUMIFS('actual (2)'!$L$2:$L$993,'actual (2)'!$C$2:$C$993,Sumifs!$A$2:$A$325,'actual (2)'!$B$2:$B$993,Sumifs!$B$1:$M$1)</f>
        <v>0</v>
      </c>
      <c r="E262" s="67">
        <f>SUMIFS('actual (2)'!$L$2:$L$993,'actual (2)'!$C$2:$C$993,Sumifs!$A$2:$A$325,'actual (2)'!$B$2:$B$993,Sumifs!$B$1:$M$1)</f>
        <v>0</v>
      </c>
      <c r="F262" s="67">
        <f>SUMIFS('actual (2)'!$L$2:$L$993,'actual (2)'!$C$2:$C$993,Sumifs!$A$2:$A$325,'actual (2)'!$B$2:$B$993,Sumifs!$B$1:$M$1)</f>
        <v>0</v>
      </c>
      <c r="G262" s="67">
        <f>SUMIFS('actual (2)'!$L$2:$L$993,'actual (2)'!$C$2:$C$993,Sumifs!$A$2:$A$325,'actual (2)'!$B$2:$B$993,Sumifs!$B$1:$M$1)</f>
        <v>0</v>
      </c>
      <c r="H262" s="67">
        <f>SUMIFS('actual (2)'!$L$2:$L$993,'actual (2)'!$C$2:$C$993,Sumifs!$A$2:$A$325,'actual (2)'!$B$2:$B$993,Sumifs!$B$1:$M$1)</f>
        <v>0</v>
      </c>
      <c r="I262" s="67">
        <f>SUMIFS('actual (2)'!$L$2:$L$993,'actual (2)'!$C$2:$C$993,Sumifs!$A$2:$A$325,'actual (2)'!$B$2:$B$993,Sumifs!$B$1:$M$1)</f>
        <v>0</v>
      </c>
      <c r="J262" s="67">
        <f>SUMIFS('actual (2)'!$L$2:$L$993,'actual (2)'!$C$2:$C$993,Sumifs!$A$2:$A$325,'actual (2)'!$B$2:$B$993,Sumifs!$B$1:$M$1)</f>
        <v>0</v>
      </c>
      <c r="K262" s="67">
        <f>SUMIFS('actual (2)'!$L$2:$L$993,'actual (2)'!$C$2:$C$993,Sumifs!$A$2:$A$325,'actual (2)'!$B$2:$B$993,Sumifs!$B$1:$M$1)</f>
        <v>0</v>
      </c>
      <c r="L262" s="67">
        <f>SUMIFS('actual (2)'!$L$2:$L$993,'actual (2)'!$C$2:$C$993,Sumifs!$A$2:$A$325,'actual (2)'!$B$2:$B$993,Sumifs!$B$1:$M$1)</f>
        <v>0</v>
      </c>
      <c r="M262" s="67">
        <f>SUMIFS('actual (2)'!$L$2:$L$993,'actual (2)'!$C$2:$C$993,Sumifs!$A$2:$A$325,'actual (2)'!$B$2:$B$993,Sumifs!$B$1:$M$1)</f>
        <v>254699</v>
      </c>
      <c r="N262" s="70">
        <f t="shared" si="4"/>
        <v>254699</v>
      </c>
    </row>
    <row r="263" spans="1:14" ht="18.5" x14ac:dyDescent="0.35">
      <c r="A263" s="69" t="s">
        <v>352</v>
      </c>
      <c r="B263" s="67">
        <f>SUMIFS('actual (2)'!$L$2:$L$993,'actual (2)'!$C$2:$C$993,Sumifs!$A$2:$A$325,'actual (2)'!$B$2:$B$993,Sumifs!$B$1:$M$1)</f>
        <v>0</v>
      </c>
      <c r="C263" s="67">
        <f>SUMIFS('actual (2)'!$L$2:$L$993,'actual (2)'!$C$2:$C$993,Sumifs!$A$2:$A$325,'actual (2)'!$B$2:$B$993,Sumifs!$B$1:$M$1)</f>
        <v>0</v>
      </c>
      <c r="D263" s="67">
        <f>SUMIFS('actual (2)'!$L$2:$L$993,'actual (2)'!$C$2:$C$993,Sumifs!$A$2:$A$325,'actual (2)'!$B$2:$B$993,Sumifs!$B$1:$M$1)</f>
        <v>0</v>
      </c>
      <c r="E263" s="67">
        <f>SUMIFS('actual (2)'!$L$2:$L$993,'actual (2)'!$C$2:$C$993,Sumifs!$A$2:$A$325,'actual (2)'!$B$2:$B$993,Sumifs!$B$1:$M$1)</f>
        <v>0</v>
      </c>
      <c r="F263" s="67">
        <f>SUMIFS('actual (2)'!$L$2:$L$993,'actual (2)'!$C$2:$C$993,Sumifs!$A$2:$A$325,'actual (2)'!$B$2:$B$993,Sumifs!$B$1:$M$1)</f>
        <v>0</v>
      </c>
      <c r="G263" s="67">
        <f>SUMIFS('actual (2)'!$L$2:$L$993,'actual (2)'!$C$2:$C$993,Sumifs!$A$2:$A$325,'actual (2)'!$B$2:$B$993,Sumifs!$B$1:$M$1)</f>
        <v>0</v>
      </c>
      <c r="H263" s="67">
        <f>SUMIFS('actual (2)'!$L$2:$L$993,'actual (2)'!$C$2:$C$993,Sumifs!$A$2:$A$325,'actual (2)'!$B$2:$B$993,Sumifs!$B$1:$M$1)</f>
        <v>0</v>
      </c>
      <c r="I263" s="67">
        <f>SUMIFS('actual (2)'!$L$2:$L$993,'actual (2)'!$C$2:$C$993,Sumifs!$A$2:$A$325,'actual (2)'!$B$2:$B$993,Sumifs!$B$1:$M$1)</f>
        <v>0</v>
      </c>
      <c r="J263" s="67">
        <f>SUMIFS('actual (2)'!$L$2:$L$993,'actual (2)'!$C$2:$C$993,Sumifs!$A$2:$A$325,'actual (2)'!$B$2:$B$993,Sumifs!$B$1:$M$1)</f>
        <v>0</v>
      </c>
      <c r="K263" s="67">
        <f>SUMIFS('actual (2)'!$L$2:$L$993,'actual (2)'!$C$2:$C$993,Sumifs!$A$2:$A$325,'actual (2)'!$B$2:$B$993,Sumifs!$B$1:$M$1)</f>
        <v>0</v>
      </c>
      <c r="L263" s="67">
        <f>SUMIFS('actual (2)'!$L$2:$L$993,'actual (2)'!$C$2:$C$993,Sumifs!$A$2:$A$325,'actual (2)'!$B$2:$B$993,Sumifs!$B$1:$M$1)</f>
        <v>0</v>
      </c>
      <c r="M263" s="67">
        <f>SUMIFS('actual (2)'!$L$2:$L$993,'actual (2)'!$C$2:$C$993,Sumifs!$A$2:$A$325,'actual (2)'!$B$2:$B$993,Sumifs!$B$1:$M$1)</f>
        <v>278258</v>
      </c>
      <c r="N263" s="70">
        <f t="shared" si="4"/>
        <v>278258</v>
      </c>
    </row>
    <row r="264" spans="1:14" ht="18.5" x14ac:dyDescent="0.35">
      <c r="A264" s="69" t="s">
        <v>353</v>
      </c>
      <c r="B264" s="67">
        <f>SUMIFS('actual (2)'!$L$2:$L$993,'actual (2)'!$C$2:$C$993,Sumifs!$A$2:$A$325,'actual (2)'!$B$2:$B$993,Sumifs!$B$1:$M$1)</f>
        <v>0</v>
      </c>
      <c r="C264" s="67">
        <f>SUMIFS('actual (2)'!$L$2:$L$993,'actual (2)'!$C$2:$C$993,Sumifs!$A$2:$A$325,'actual (2)'!$B$2:$B$993,Sumifs!$B$1:$M$1)</f>
        <v>0</v>
      </c>
      <c r="D264" s="67">
        <f>SUMIFS('actual (2)'!$L$2:$L$993,'actual (2)'!$C$2:$C$993,Sumifs!$A$2:$A$325,'actual (2)'!$B$2:$B$993,Sumifs!$B$1:$M$1)</f>
        <v>0</v>
      </c>
      <c r="E264" s="67">
        <f>SUMIFS('actual (2)'!$L$2:$L$993,'actual (2)'!$C$2:$C$993,Sumifs!$A$2:$A$325,'actual (2)'!$B$2:$B$993,Sumifs!$B$1:$M$1)</f>
        <v>0</v>
      </c>
      <c r="F264" s="67">
        <f>SUMIFS('actual (2)'!$L$2:$L$993,'actual (2)'!$C$2:$C$993,Sumifs!$A$2:$A$325,'actual (2)'!$B$2:$B$993,Sumifs!$B$1:$M$1)</f>
        <v>0</v>
      </c>
      <c r="G264" s="67">
        <f>SUMIFS('actual (2)'!$L$2:$L$993,'actual (2)'!$C$2:$C$993,Sumifs!$A$2:$A$325,'actual (2)'!$B$2:$B$993,Sumifs!$B$1:$M$1)</f>
        <v>0</v>
      </c>
      <c r="H264" s="67">
        <f>SUMIFS('actual (2)'!$L$2:$L$993,'actual (2)'!$C$2:$C$993,Sumifs!$A$2:$A$325,'actual (2)'!$B$2:$B$993,Sumifs!$B$1:$M$1)</f>
        <v>0</v>
      </c>
      <c r="I264" s="67">
        <f>SUMIFS('actual (2)'!$L$2:$L$993,'actual (2)'!$C$2:$C$993,Sumifs!$A$2:$A$325,'actual (2)'!$B$2:$B$993,Sumifs!$B$1:$M$1)</f>
        <v>0</v>
      </c>
      <c r="J264" s="67">
        <f>SUMIFS('actual (2)'!$L$2:$L$993,'actual (2)'!$C$2:$C$993,Sumifs!$A$2:$A$325,'actual (2)'!$B$2:$B$993,Sumifs!$B$1:$M$1)</f>
        <v>0</v>
      </c>
      <c r="K264" s="67">
        <f>SUMIFS('actual (2)'!$L$2:$L$993,'actual (2)'!$C$2:$C$993,Sumifs!$A$2:$A$325,'actual (2)'!$B$2:$B$993,Sumifs!$B$1:$M$1)</f>
        <v>0</v>
      </c>
      <c r="L264" s="67">
        <f>SUMIFS('actual (2)'!$L$2:$L$993,'actual (2)'!$C$2:$C$993,Sumifs!$A$2:$A$325,'actual (2)'!$B$2:$B$993,Sumifs!$B$1:$M$1)</f>
        <v>0</v>
      </c>
      <c r="M264" s="67">
        <f>SUMIFS('actual (2)'!$L$2:$L$993,'actual (2)'!$C$2:$C$993,Sumifs!$A$2:$A$325,'actual (2)'!$B$2:$B$993,Sumifs!$B$1:$M$1)</f>
        <v>183186</v>
      </c>
      <c r="N264" s="70">
        <f t="shared" si="4"/>
        <v>183186</v>
      </c>
    </row>
    <row r="265" spans="1:14" ht="18.5" x14ac:dyDescent="0.35">
      <c r="A265" s="69" t="s">
        <v>354</v>
      </c>
      <c r="B265" s="67">
        <f>SUMIFS('actual (2)'!$L$2:$L$993,'actual (2)'!$C$2:$C$993,Sumifs!$A$2:$A$325,'actual (2)'!$B$2:$B$993,Sumifs!$B$1:$M$1)</f>
        <v>0</v>
      </c>
      <c r="C265" s="67">
        <f>SUMIFS('actual (2)'!$L$2:$L$993,'actual (2)'!$C$2:$C$993,Sumifs!$A$2:$A$325,'actual (2)'!$B$2:$B$993,Sumifs!$B$1:$M$1)</f>
        <v>0</v>
      </c>
      <c r="D265" s="67">
        <f>SUMIFS('actual (2)'!$L$2:$L$993,'actual (2)'!$C$2:$C$993,Sumifs!$A$2:$A$325,'actual (2)'!$B$2:$B$993,Sumifs!$B$1:$M$1)</f>
        <v>0</v>
      </c>
      <c r="E265" s="67">
        <f>SUMIFS('actual (2)'!$L$2:$L$993,'actual (2)'!$C$2:$C$993,Sumifs!$A$2:$A$325,'actual (2)'!$B$2:$B$993,Sumifs!$B$1:$M$1)</f>
        <v>0</v>
      </c>
      <c r="F265" s="67">
        <f>SUMIFS('actual (2)'!$L$2:$L$993,'actual (2)'!$C$2:$C$993,Sumifs!$A$2:$A$325,'actual (2)'!$B$2:$B$993,Sumifs!$B$1:$M$1)</f>
        <v>0</v>
      </c>
      <c r="G265" s="67">
        <f>SUMIFS('actual (2)'!$L$2:$L$993,'actual (2)'!$C$2:$C$993,Sumifs!$A$2:$A$325,'actual (2)'!$B$2:$B$993,Sumifs!$B$1:$M$1)</f>
        <v>0</v>
      </c>
      <c r="H265" s="67">
        <f>SUMIFS('actual (2)'!$L$2:$L$993,'actual (2)'!$C$2:$C$993,Sumifs!$A$2:$A$325,'actual (2)'!$B$2:$B$993,Sumifs!$B$1:$M$1)</f>
        <v>0</v>
      </c>
      <c r="I265" s="67">
        <f>SUMIFS('actual (2)'!$L$2:$L$993,'actual (2)'!$C$2:$C$993,Sumifs!$A$2:$A$325,'actual (2)'!$B$2:$B$993,Sumifs!$B$1:$M$1)</f>
        <v>0</v>
      </c>
      <c r="J265" s="67">
        <f>SUMIFS('actual (2)'!$L$2:$L$993,'actual (2)'!$C$2:$C$993,Sumifs!$A$2:$A$325,'actual (2)'!$B$2:$B$993,Sumifs!$B$1:$M$1)</f>
        <v>0</v>
      </c>
      <c r="K265" s="67">
        <f>SUMIFS('actual (2)'!$L$2:$L$993,'actual (2)'!$C$2:$C$993,Sumifs!$A$2:$A$325,'actual (2)'!$B$2:$B$993,Sumifs!$B$1:$M$1)</f>
        <v>0</v>
      </c>
      <c r="L265" s="67">
        <f>SUMIFS('actual (2)'!$L$2:$L$993,'actual (2)'!$C$2:$C$993,Sumifs!$A$2:$A$325,'actual (2)'!$B$2:$B$993,Sumifs!$B$1:$M$1)</f>
        <v>0</v>
      </c>
      <c r="M265" s="67">
        <f>SUMIFS('actual (2)'!$L$2:$L$993,'actual (2)'!$C$2:$C$993,Sumifs!$A$2:$A$325,'actual (2)'!$B$2:$B$993,Sumifs!$B$1:$M$1)</f>
        <v>234845</v>
      </c>
      <c r="N265" s="70">
        <f t="shared" si="4"/>
        <v>234845</v>
      </c>
    </row>
    <row r="266" spans="1:14" ht="18.5" x14ac:dyDescent="0.35">
      <c r="A266" s="69" t="s">
        <v>355</v>
      </c>
      <c r="B266" s="67">
        <f>SUMIFS('actual (2)'!$L$2:$L$993,'actual (2)'!$C$2:$C$993,Sumifs!$A$2:$A$325,'actual (2)'!$B$2:$B$993,Sumifs!$B$1:$M$1)</f>
        <v>0</v>
      </c>
      <c r="C266" s="67">
        <f>SUMIFS('actual (2)'!$L$2:$L$993,'actual (2)'!$C$2:$C$993,Sumifs!$A$2:$A$325,'actual (2)'!$B$2:$B$993,Sumifs!$B$1:$M$1)</f>
        <v>0</v>
      </c>
      <c r="D266" s="67">
        <f>SUMIFS('actual (2)'!$L$2:$L$993,'actual (2)'!$C$2:$C$993,Sumifs!$A$2:$A$325,'actual (2)'!$B$2:$B$993,Sumifs!$B$1:$M$1)</f>
        <v>0</v>
      </c>
      <c r="E266" s="67">
        <f>SUMIFS('actual (2)'!$L$2:$L$993,'actual (2)'!$C$2:$C$993,Sumifs!$A$2:$A$325,'actual (2)'!$B$2:$B$993,Sumifs!$B$1:$M$1)</f>
        <v>0</v>
      </c>
      <c r="F266" s="67">
        <f>SUMIFS('actual (2)'!$L$2:$L$993,'actual (2)'!$C$2:$C$993,Sumifs!$A$2:$A$325,'actual (2)'!$B$2:$B$993,Sumifs!$B$1:$M$1)</f>
        <v>0</v>
      </c>
      <c r="G266" s="67">
        <f>SUMIFS('actual (2)'!$L$2:$L$993,'actual (2)'!$C$2:$C$993,Sumifs!$A$2:$A$325,'actual (2)'!$B$2:$B$993,Sumifs!$B$1:$M$1)</f>
        <v>0</v>
      </c>
      <c r="H266" s="67">
        <f>SUMIFS('actual (2)'!$L$2:$L$993,'actual (2)'!$C$2:$C$993,Sumifs!$A$2:$A$325,'actual (2)'!$B$2:$B$993,Sumifs!$B$1:$M$1)</f>
        <v>0</v>
      </c>
      <c r="I266" s="67">
        <f>SUMIFS('actual (2)'!$L$2:$L$993,'actual (2)'!$C$2:$C$993,Sumifs!$A$2:$A$325,'actual (2)'!$B$2:$B$993,Sumifs!$B$1:$M$1)</f>
        <v>0</v>
      </c>
      <c r="J266" s="67">
        <f>SUMIFS('actual (2)'!$L$2:$L$993,'actual (2)'!$C$2:$C$993,Sumifs!$A$2:$A$325,'actual (2)'!$B$2:$B$993,Sumifs!$B$1:$M$1)</f>
        <v>0</v>
      </c>
      <c r="K266" s="67">
        <f>SUMIFS('actual (2)'!$L$2:$L$993,'actual (2)'!$C$2:$C$993,Sumifs!$A$2:$A$325,'actual (2)'!$B$2:$B$993,Sumifs!$B$1:$M$1)</f>
        <v>0</v>
      </c>
      <c r="L266" s="67">
        <f>SUMIFS('actual (2)'!$L$2:$L$993,'actual (2)'!$C$2:$C$993,Sumifs!$A$2:$A$325,'actual (2)'!$B$2:$B$993,Sumifs!$B$1:$M$1)</f>
        <v>0</v>
      </c>
      <c r="M266" s="67">
        <f>SUMIFS('actual (2)'!$L$2:$L$993,'actual (2)'!$C$2:$C$993,Sumifs!$A$2:$A$325,'actual (2)'!$B$2:$B$993,Sumifs!$B$1:$M$1)</f>
        <v>191660</v>
      </c>
      <c r="N266" s="70">
        <f t="shared" si="4"/>
        <v>191660</v>
      </c>
    </row>
    <row r="267" spans="1:14" ht="18.5" x14ac:dyDescent="0.35">
      <c r="A267" s="69" t="s">
        <v>356</v>
      </c>
      <c r="B267" s="67">
        <f>SUMIFS('actual (2)'!$L$2:$L$993,'actual (2)'!$C$2:$C$993,Sumifs!$A$2:$A$325,'actual (2)'!$B$2:$B$993,Sumifs!$B$1:$M$1)</f>
        <v>0</v>
      </c>
      <c r="C267" s="67">
        <f>SUMIFS('actual (2)'!$L$2:$L$993,'actual (2)'!$C$2:$C$993,Sumifs!$A$2:$A$325,'actual (2)'!$B$2:$B$993,Sumifs!$B$1:$M$1)</f>
        <v>0</v>
      </c>
      <c r="D267" s="67">
        <f>SUMIFS('actual (2)'!$L$2:$L$993,'actual (2)'!$C$2:$C$993,Sumifs!$A$2:$A$325,'actual (2)'!$B$2:$B$993,Sumifs!$B$1:$M$1)</f>
        <v>0</v>
      </c>
      <c r="E267" s="67">
        <f>SUMIFS('actual (2)'!$L$2:$L$993,'actual (2)'!$C$2:$C$993,Sumifs!$A$2:$A$325,'actual (2)'!$B$2:$B$993,Sumifs!$B$1:$M$1)</f>
        <v>0</v>
      </c>
      <c r="F267" s="67">
        <f>SUMIFS('actual (2)'!$L$2:$L$993,'actual (2)'!$C$2:$C$993,Sumifs!$A$2:$A$325,'actual (2)'!$B$2:$B$993,Sumifs!$B$1:$M$1)</f>
        <v>0</v>
      </c>
      <c r="G267" s="67">
        <f>SUMIFS('actual (2)'!$L$2:$L$993,'actual (2)'!$C$2:$C$993,Sumifs!$A$2:$A$325,'actual (2)'!$B$2:$B$993,Sumifs!$B$1:$M$1)</f>
        <v>0</v>
      </c>
      <c r="H267" s="67">
        <f>SUMIFS('actual (2)'!$L$2:$L$993,'actual (2)'!$C$2:$C$993,Sumifs!$A$2:$A$325,'actual (2)'!$B$2:$B$993,Sumifs!$B$1:$M$1)</f>
        <v>0</v>
      </c>
      <c r="I267" s="67">
        <f>SUMIFS('actual (2)'!$L$2:$L$993,'actual (2)'!$C$2:$C$993,Sumifs!$A$2:$A$325,'actual (2)'!$B$2:$B$993,Sumifs!$B$1:$M$1)</f>
        <v>0</v>
      </c>
      <c r="J267" s="67">
        <f>SUMIFS('actual (2)'!$L$2:$L$993,'actual (2)'!$C$2:$C$993,Sumifs!$A$2:$A$325,'actual (2)'!$B$2:$B$993,Sumifs!$B$1:$M$1)</f>
        <v>0</v>
      </c>
      <c r="K267" s="67">
        <f>SUMIFS('actual (2)'!$L$2:$L$993,'actual (2)'!$C$2:$C$993,Sumifs!$A$2:$A$325,'actual (2)'!$B$2:$B$993,Sumifs!$B$1:$M$1)</f>
        <v>0</v>
      </c>
      <c r="L267" s="67">
        <f>SUMIFS('actual (2)'!$L$2:$L$993,'actual (2)'!$C$2:$C$993,Sumifs!$A$2:$A$325,'actual (2)'!$B$2:$B$993,Sumifs!$B$1:$M$1)</f>
        <v>0</v>
      </c>
      <c r="M267" s="67">
        <f>SUMIFS('actual (2)'!$L$2:$L$993,'actual (2)'!$C$2:$C$993,Sumifs!$A$2:$A$325,'actual (2)'!$B$2:$B$993,Sumifs!$B$1:$M$1)</f>
        <v>233517</v>
      </c>
      <c r="N267" s="70">
        <f t="shared" si="4"/>
        <v>233517</v>
      </c>
    </row>
    <row r="268" spans="1:14" ht="18.5" x14ac:dyDescent="0.35">
      <c r="A268" s="69" t="s">
        <v>357</v>
      </c>
      <c r="B268" s="67">
        <f>SUMIFS('actual (2)'!$L$2:$L$993,'actual (2)'!$C$2:$C$993,Sumifs!$A$2:$A$325,'actual (2)'!$B$2:$B$993,Sumifs!$B$1:$M$1)</f>
        <v>0</v>
      </c>
      <c r="C268" s="67">
        <f>SUMIFS('actual (2)'!$L$2:$L$993,'actual (2)'!$C$2:$C$993,Sumifs!$A$2:$A$325,'actual (2)'!$B$2:$B$993,Sumifs!$B$1:$M$1)</f>
        <v>0</v>
      </c>
      <c r="D268" s="67">
        <f>SUMIFS('actual (2)'!$L$2:$L$993,'actual (2)'!$C$2:$C$993,Sumifs!$A$2:$A$325,'actual (2)'!$B$2:$B$993,Sumifs!$B$1:$M$1)</f>
        <v>0</v>
      </c>
      <c r="E268" s="67">
        <f>SUMIFS('actual (2)'!$L$2:$L$993,'actual (2)'!$C$2:$C$993,Sumifs!$A$2:$A$325,'actual (2)'!$B$2:$B$993,Sumifs!$B$1:$M$1)</f>
        <v>0</v>
      </c>
      <c r="F268" s="67">
        <f>SUMIFS('actual (2)'!$L$2:$L$993,'actual (2)'!$C$2:$C$993,Sumifs!$A$2:$A$325,'actual (2)'!$B$2:$B$993,Sumifs!$B$1:$M$1)</f>
        <v>0</v>
      </c>
      <c r="G268" s="67">
        <f>SUMIFS('actual (2)'!$L$2:$L$993,'actual (2)'!$C$2:$C$993,Sumifs!$A$2:$A$325,'actual (2)'!$B$2:$B$993,Sumifs!$B$1:$M$1)</f>
        <v>0</v>
      </c>
      <c r="H268" s="67">
        <f>SUMIFS('actual (2)'!$L$2:$L$993,'actual (2)'!$C$2:$C$993,Sumifs!$A$2:$A$325,'actual (2)'!$B$2:$B$993,Sumifs!$B$1:$M$1)</f>
        <v>0</v>
      </c>
      <c r="I268" s="67">
        <f>SUMIFS('actual (2)'!$L$2:$L$993,'actual (2)'!$C$2:$C$993,Sumifs!$A$2:$A$325,'actual (2)'!$B$2:$B$993,Sumifs!$B$1:$M$1)</f>
        <v>0</v>
      </c>
      <c r="J268" s="67">
        <f>SUMIFS('actual (2)'!$L$2:$L$993,'actual (2)'!$C$2:$C$993,Sumifs!$A$2:$A$325,'actual (2)'!$B$2:$B$993,Sumifs!$B$1:$M$1)</f>
        <v>0</v>
      </c>
      <c r="K268" s="67">
        <f>SUMIFS('actual (2)'!$L$2:$L$993,'actual (2)'!$C$2:$C$993,Sumifs!$A$2:$A$325,'actual (2)'!$B$2:$B$993,Sumifs!$B$1:$M$1)</f>
        <v>0</v>
      </c>
      <c r="L268" s="67">
        <f>SUMIFS('actual (2)'!$L$2:$L$993,'actual (2)'!$C$2:$C$993,Sumifs!$A$2:$A$325,'actual (2)'!$B$2:$B$993,Sumifs!$B$1:$M$1)</f>
        <v>0</v>
      </c>
      <c r="M268" s="67">
        <f>SUMIFS('actual (2)'!$L$2:$L$993,'actual (2)'!$C$2:$C$993,Sumifs!$A$2:$A$325,'actual (2)'!$B$2:$B$993,Sumifs!$B$1:$M$1)</f>
        <v>203140</v>
      </c>
      <c r="N268" s="70">
        <f t="shared" si="4"/>
        <v>203140</v>
      </c>
    </row>
    <row r="269" spans="1:14" ht="18.5" x14ac:dyDescent="0.35">
      <c r="A269" s="69" t="s">
        <v>358</v>
      </c>
      <c r="B269" s="67">
        <f>SUMIFS('actual (2)'!$L$2:$L$993,'actual (2)'!$C$2:$C$993,Sumifs!$A$2:$A$325,'actual (2)'!$B$2:$B$993,Sumifs!$B$1:$M$1)</f>
        <v>0</v>
      </c>
      <c r="C269" s="67">
        <f>SUMIFS('actual (2)'!$L$2:$L$993,'actual (2)'!$C$2:$C$993,Sumifs!$A$2:$A$325,'actual (2)'!$B$2:$B$993,Sumifs!$B$1:$M$1)</f>
        <v>0</v>
      </c>
      <c r="D269" s="67">
        <f>SUMIFS('actual (2)'!$L$2:$L$993,'actual (2)'!$C$2:$C$993,Sumifs!$A$2:$A$325,'actual (2)'!$B$2:$B$993,Sumifs!$B$1:$M$1)</f>
        <v>0</v>
      </c>
      <c r="E269" s="67">
        <f>SUMIFS('actual (2)'!$L$2:$L$993,'actual (2)'!$C$2:$C$993,Sumifs!$A$2:$A$325,'actual (2)'!$B$2:$B$993,Sumifs!$B$1:$M$1)</f>
        <v>0</v>
      </c>
      <c r="F269" s="67">
        <f>SUMIFS('actual (2)'!$L$2:$L$993,'actual (2)'!$C$2:$C$993,Sumifs!$A$2:$A$325,'actual (2)'!$B$2:$B$993,Sumifs!$B$1:$M$1)</f>
        <v>0</v>
      </c>
      <c r="G269" s="67">
        <f>SUMIFS('actual (2)'!$L$2:$L$993,'actual (2)'!$C$2:$C$993,Sumifs!$A$2:$A$325,'actual (2)'!$B$2:$B$993,Sumifs!$B$1:$M$1)</f>
        <v>0</v>
      </c>
      <c r="H269" s="67">
        <f>SUMIFS('actual (2)'!$L$2:$L$993,'actual (2)'!$C$2:$C$993,Sumifs!$A$2:$A$325,'actual (2)'!$B$2:$B$993,Sumifs!$B$1:$M$1)</f>
        <v>0</v>
      </c>
      <c r="I269" s="67">
        <f>SUMIFS('actual (2)'!$L$2:$L$993,'actual (2)'!$C$2:$C$993,Sumifs!$A$2:$A$325,'actual (2)'!$B$2:$B$993,Sumifs!$B$1:$M$1)</f>
        <v>0</v>
      </c>
      <c r="J269" s="67">
        <f>SUMIFS('actual (2)'!$L$2:$L$993,'actual (2)'!$C$2:$C$993,Sumifs!$A$2:$A$325,'actual (2)'!$B$2:$B$993,Sumifs!$B$1:$M$1)</f>
        <v>0</v>
      </c>
      <c r="K269" s="67">
        <f>SUMIFS('actual (2)'!$L$2:$L$993,'actual (2)'!$C$2:$C$993,Sumifs!$A$2:$A$325,'actual (2)'!$B$2:$B$993,Sumifs!$B$1:$M$1)</f>
        <v>0</v>
      </c>
      <c r="L269" s="67">
        <f>SUMIFS('actual (2)'!$L$2:$L$993,'actual (2)'!$C$2:$C$993,Sumifs!$A$2:$A$325,'actual (2)'!$B$2:$B$993,Sumifs!$B$1:$M$1)</f>
        <v>0</v>
      </c>
      <c r="M269" s="67">
        <f>SUMIFS('actual (2)'!$L$2:$L$993,'actual (2)'!$C$2:$C$993,Sumifs!$A$2:$A$325,'actual (2)'!$B$2:$B$993,Sumifs!$B$1:$M$1)</f>
        <v>330022</v>
      </c>
      <c r="N269" s="70">
        <f t="shared" si="4"/>
        <v>330022</v>
      </c>
    </row>
    <row r="270" spans="1:14" ht="18.5" x14ac:dyDescent="0.35">
      <c r="A270" s="69" t="s">
        <v>359</v>
      </c>
      <c r="B270" s="67">
        <f>SUMIFS('actual (2)'!$L$2:$L$993,'actual (2)'!$C$2:$C$993,Sumifs!$A$2:$A$325,'actual (2)'!$B$2:$B$993,Sumifs!$B$1:$M$1)</f>
        <v>0</v>
      </c>
      <c r="C270" s="67">
        <f>SUMIFS('actual (2)'!$L$2:$L$993,'actual (2)'!$C$2:$C$993,Sumifs!$A$2:$A$325,'actual (2)'!$B$2:$B$993,Sumifs!$B$1:$M$1)</f>
        <v>0</v>
      </c>
      <c r="D270" s="67">
        <f>SUMIFS('actual (2)'!$L$2:$L$993,'actual (2)'!$C$2:$C$993,Sumifs!$A$2:$A$325,'actual (2)'!$B$2:$B$993,Sumifs!$B$1:$M$1)</f>
        <v>0</v>
      </c>
      <c r="E270" s="67">
        <f>SUMIFS('actual (2)'!$L$2:$L$993,'actual (2)'!$C$2:$C$993,Sumifs!$A$2:$A$325,'actual (2)'!$B$2:$B$993,Sumifs!$B$1:$M$1)</f>
        <v>0</v>
      </c>
      <c r="F270" s="67">
        <f>SUMIFS('actual (2)'!$L$2:$L$993,'actual (2)'!$C$2:$C$993,Sumifs!$A$2:$A$325,'actual (2)'!$B$2:$B$993,Sumifs!$B$1:$M$1)</f>
        <v>0</v>
      </c>
      <c r="G270" s="67">
        <f>SUMIFS('actual (2)'!$L$2:$L$993,'actual (2)'!$C$2:$C$993,Sumifs!$A$2:$A$325,'actual (2)'!$B$2:$B$993,Sumifs!$B$1:$M$1)</f>
        <v>0</v>
      </c>
      <c r="H270" s="67">
        <f>SUMIFS('actual (2)'!$L$2:$L$993,'actual (2)'!$C$2:$C$993,Sumifs!$A$2:$A$325,'actual (2)'!$B$2:$B$993,Sumifs!$B$1:$M$1)</f>
        <v>0</v>
      </c>
      <c r="I270" s="67">
        <f>SUMIFS('actual (2)'!$L$2:$L$993,'actual (2)'!$C$2:$C$993,Sumifs!$A$2:$A$325,'actual (2)'!$B$2:$B$993,Sumifs!$B$1:$M$1)</f>
        <v>0</v>
      </c>
      <c r="J270" s="67">
        <f>SUMIFS('actual (2)'!$L$2:$L$993,'actual (2)'!$C$2:$C$993,Sumifs!$A$2:$A$325,'actual (2)'!$B$2:$B$993,Sumifs!$B$1:$M$1)</f>
        <v>0</v>
      </c>
      <c r="K270" s="67">
        <f>SUMIFS('actual (2)'!$L$2:$L$993,'actual (2)'!$C$2:$C$993,Sumifs!$A$2:$A$325,'actual (2)'!$B$2:$B$993,Sumifs!$B$1:$M$1)</f>
        <v>0</v>
      </c>
      <c r="L270" s="67">
        <f>SUMIFS('actual (2)'!$L$2:$L$993,'actual (2)'!$C$2:$C$993,Sumifs!$A$2:$A$325,'actual (2)'!$B$2:$B$993,Sumifs!$B$1:$M$1)</f>
        <v>0</v>
      </c>
      <c r="M270" s="67">
        <f>SUMIFS('actual (2)'!$L$2:$L$993,'actual (2)'!$C$2:$C$993,Sumifs!$A$2:$A$325,'actual (2)'!$B$2:$B$993,Sumifs!$B$1:$M$1)</f>
        <v>334814</v>
      </c>
      <c r="N270" s="70">
        <f t="shared" si="4"/>
        <v>334814</v>
      </c>
    </row>
    <row r="271" spans="1:14" ht="18.5" x14ac:dyDescent="0.35">
      <c r="A271" s="69" t="s">
        <v>360</v>
      </c>
      <c r="B271" s="67">
        <f>SUMIFS('actual (2)'!$L$2:$L$993,'actual (2)'!$C$2:$C$993,Sumifs!$A$2:$A$325,'actual (2)'!$B$2:$B$993,Sumifs!$B$1:$M$1)</f>
        <v>0</v>
      </c>
      <c r="C271" s="67">
        <f>SUMIFS('actual (2)'!$L$2:$L$993,'actual (2)'!$C$2:$C$993,Sumifs!$A$2:$A$325,'actual (2)'!$B$2:$B$993,Sumifs!$B$1:$M$1)</f>
        <v>0</v>
      </c>
      <c r="D271" s="67">
        <f>SUMIFS('actual (2)'!$L$2:$L$993,'actual (2)'!$C$2:$C$993,Sumifs!$A$2:$A$325,'actual (2)'!$B$2:$B$993,Sumifs!$B$1:$M$1)</f>
        <v>0</v>
      </c>
      <c r="E271" s="67">
        <f>SUMIFS('actual (2)'!$L$2:$L$993,'actual (2)'!$C$2:$C$993,Sumifs!$A$2:$A$325,'actual (2)'!$B$2:$B$993,Sumifs!$B$1:$M$1)</f>
        <v>0</v>
      </c>
      <c r="F271" s="67">
        <f>SUMIFS('actual (2)'!$L$2:$L$993,'actual (2)'!$C$2:$C$993,Sumifs!$A$2:$A$325,'actual (2)'!$B$2:$B$993,Sumifs!$B$1:$M$1)</f>
        <v>0</v>
      </c>
      <c r="G271" s="67">
        <f>SUMIFS('actual (2)'!$L$2:$L$993,'actual (2)'!$C$2:$C$993,Sumifs!$A$2:$A$325,'actual (2)'!$B$2:$B$993,Sumifs!$B$1:$M$1)</f>
        <v>0</v>
      </c>
      <c r="H271" s="67">
        <f>SUMIFS('actual (2)'!$L$2:$L$993,'actual (2)'!$C$2:$C$993,Sumifs!$A$2:$A$325,'actual (2)'!$B$2:$B$993,Sumifs!$B$1:$M$1)</f>
        <v>0</v>
      </c>
      <c r="I271" s="67">
        <f>SUMIFS('actual (2)'!$L$2:$L$993,'actual (2)'!$C$2:$C$993,Sumifs!$A$2:$A$325,'actual (2)'!$B$2:$B$993,Sumifs!$B$1:$M$1)</f>
        <v>0</v>
      </c>
      <c r="J271" s="67">
        <f>SUMIFS('actual (2)'!$L$2:$L$993,'actual (2)'!$C$2:$C$993,Sumifs!$A$2:$A$325,'actual (2)'!$B$2:$B$993,Sumifs!$B$1:$M$1)</f>
        <v>0</v>
      </c>
      <c r="K271" s="67">
        <f>SUMIFS('actual (2)'!$L$2:$L$993,'actual (2)'!$C$2:$C$993,Sumifs!$A$2:$A$325,'actual (2)'!$B$2:$B$993,Sumifs!$B$1:$M$1)</f>
        <v>0</v>
      </c>
      <c r="L271" s="67">
        <f>SUMIFS('actual (2)'!$L$2:$L$993,'actual (2)'!$C$2:$C$993,Sumifs!$A$2:$A$325,'actual (2)'!$B$2:$B$993,Sumifs!$B$1:$M$1)</f>
        <v>0</v>
      </c>
      <c r="M271" s="67">
        <f>SUMIFS('actual (2)'!$L$2:$L$993,'actual (2)'!$C$2:$C$993,Sumifs!$A$2:$A$325,'actual (2)'!$B$2:$B$993,Sumifs!$B$1:$M$1)</f>
        <v>261893</v>
      </c>
      <c r="N271" s="70">
        <f t="shared" si="4"/>
        <v>261893</v>
      </c>
    </row>
    <row r="272" spans="1:14" ht="18.5" x14ac:dyDescent="0.35">
      <c r="A272" s="69" t="s">
        <v>361</v>
      </c>
      <c r="B272" s="67">
        <f>SUMIFS('actual (2)'!$L$2:$L$993,'actual (2)'!$C$2:$C$993,Sumifs!$A$2:$A$325,'actual (2)'!$B$2:$B$993,Sumifs!$B$1:$M$1)</f>
        <v>0</v>
      </c>
      <c r="C272" s="67">
        <f>SUMIFS('actual (2)'!$L$2:$L$993,'actual (2)'!$C$2:$C$993,Sumifs!$A$2:$A$325,'actual (2)'!$B$2:$B$993,Sumifs!$B$1:$M$1)</f>
        <v>0</v>
      </c>
      <c r="D272" s="67">
        <f>SUMIFS('actual (2)'!$L$2:$L$993,'actual (2)'!$C$2:$C$993,Sumifs!$A$2:$A$325,'actual (2)'!$B$2:$B$993,Sumifs!$B$1:$M$1)</f>
        <v>0</v>
      </c>
      <c r="E272" s="67">
        <f>SUMIFS('actual (2)'!$L$2:$L$993,'actual (2)'!$C$2:$C$993,Sumifs!$A$2:$A$325,'actual (2)'!$B$2:$B$993,Sumifs!$B$1:$M$1)</f>
        <v>0</v>
      </c>
      <c r="F272" s="67">
        <f>SUMIFS('actual (2)'!$L$2:$L$993,'actual (2)'!$C$2:$C$993,Sumifs!$A$2:$A$325,'actual (2)'!$B$2:$B$993,Sumifs!$B$1:$M$1)</f>
        <v>0</v>
      </c>
      <c r="G272" s="67">
        <f>SUMIFS('actual (2)'!$L$2:$L$993,'actual (2)'!$C$2:$C$993,Sumifs!$A$2:$A$325,'actual (2)'!$B$2:$B$993,Sumifs!$B$1:$M$1)</f>
        <v>0</v>
      </c>
      <c r="H272" s="67">
        <f>SUMIFS('actual (2)'!$L$2:$L$993,'actual (2)'!$C$2:$C$993,Sumifs!$A$2:$A$325,'actual (2)'!$B$2:$B$993,Sumifs!$B$1:$M$1)</f>
        <v>0</v>
      </c>
      <c r="I272" s="67">
        <f>SUMIFS('actual (2)'!$L$2:$L$993,'actual (2)'!$C$2:$C$993,Sumifs!$A$2:$A$325,'actual (2)'!$B$2:$B$993,Sumifs!$B$1:$M$1)</f>
        <v>0</v>
      </c>
      <c r="J272" s="67">
        <f>SUMIFS('actual (2)'!$L$2:$L$993,'actual (2)'!$C$2:$C$993,Sumifs!$A$2:$A$325,'actual (2)'!$B$2:$B$993,Sumifs!$B$1:$M$1)</f>
        <v>0</v>
      </c>
      <c r="K272" s="67">
        <f>SUMIFS('actual (2)'!$L$2:$L$993,'actual (2)'!$C$2:$C$993,Sumifs!$A$2:$A$325,'actual (2)'!$B$2:$B$993,Sumifs!$B$1:$M$1)</f>
        <v>0</v>
      </c>
      <c r="L272" s="67">
        <f>SUMIFS('actual (2)'!$L$2:$L$993,'actual (2)'!$C$2:$C$993,Sumifs!$A$2:$A$325,'actual (2)'!$B$2:$B$993,Sumifs!$B$1:$M$1)</f>
        <v>0</v>
      </c>
      <c r="M272" s="67">
        <f>SUMIFS('actual (2)'!$L$2:$L$993,'actual (2)'!$C$2:$C$993,Sumifs!$A$2:$A$325,'actual (2)'!$B$2:$B$993,Sumifs!$B$1:$M$1)</f>
        <v>221805</v>
      </c>
      <c r="N272" s="70">
        <f t="shared" si="4"/>
        <v>221805</v>
      </c>
    </row>
    <row r="273" spans="1:14" ht="18.5" x14ac:dyDescent="0.35">
      <c r="A273" s="69" t="s">
        <v>362</v>
      </c>
      <c r="B273" s="67">
        <f>SUMIFS('actual (2)'!$L$2:$L$993,'actual (2)'!$C$2:$C$993,Sumifs!$A$2:$A$325,'actual (2)'!$B$2:$B$993,Sumifs!$B$1:$M$1)</f>
        <v>0</v>
      </c>
      <c r="C273" s="67">
        <f>SUMIFS('actual (2)'!$L$2:$L$993,'actual (2)'!$C$2:$C$993,Sumifs!$A$2:$A$325,'actual (2)'!$B$2:$B$993,Sumifs!$B$1:$M$1)</f>
        <v>0</v>
      </c>
      <c r="D273" s="67">
        <f>SUMIFS('actual (2)'!$L$2:$L$993,'actual (2)'!$C$2:$C$993,Sumifs!$A$2:$A$325,'actual (2)'!$B$2:$B$993,Sumifs!$B$1:$M$1)</f>
        <v>0</v>
      </c>
      <c r="E273" s="67">
        <f>SUMIFS('actual (2)'!$L$2:$L$993,'actual (2)'!$C$2:$C$993,Sumifs!$A$2:$A$325,'actual (2)'!$B$2:$B$993,Sumifs!$B$1:$M$1)</f>
        <v>0</v>
      </c>
      <c r="F273" s="67">
        <f>SUMIFS('actual (2)'!$L$2:$L$993,'actual (2)'!$C$2:$C$993,Sumifs!$A$2:$A$325,'actual (2)'!$B$2:$B$993,Sumifs!$B$1:$M$1)</f>
        <v>0</v>
      </c>
      <c r="G273" s="67">
        <f>SUMIFS('actual (2)'!$L$2:$L$993,'actual (2)'!$C$2:$C$993,Sumifs!$A$2:$A$325,'actual (2)'!$B$2:$B$993,Sumifs!$B$1:$M$1)</f>
        <v>0</v>
      </c>
      <c r="H273" s="67">
        <f>SUMIFS('actual (2)'!$L$2:$L$993,'actual (2)'!$C$2:$C$993,Sumifs!$A$2:$A$325,'actual (2)'!$B$2:$B$993,Sumifs!$B$1:$M$1)</f>
        <v>0</v>
      </c>
      <c r="I273" s="67">
        <f>SUMIFS('actual (2)'!$L$2:$L$993,'actual (2)'!$C$2:$C$993,Sumifs!$A$2:$A$325,'actual (2)'!$B$2:$B$993,Sumifs!$B$1:$M$1)</f>
        <v>0</v>
      </c>
      <c r="J273" s="67">
        <f>SUMIFS('actual (2)'!$L$2:$L$993,'actual (2)'!$C$2:$C$993,Sumifs!$A$2:$A$325,'actual (2)'!$B$2:$B$993,Sumifs!$B$1:$M$1)</f>
        <v>0</v>
      </c>
      <c r="K273" s="67">
        <f>SUMIFS('actual (2)'!$L$2:$L$993,'actual (2)'!$C$2:$C$993,Sumifs!$A$2:$A$325,'actual (2)'!$B$2:$B$993,Sumifs!$B$1:$M$1)</f>
        <v>0</v>
      </c>
      <c r="L273" s="67">
        <f>SUMIFS('actual (2)'!$L$2:$L$993,'actual (2)'!$C$2:$C$993,Sumifs!$A$2:$A$325,'actual (2)'!$B$2:$B$993,Sumifs!$B$1:$M$1)</f>
        <v>0</v>
      </c>
      <c r="M273" s="67">
        <f>SUMIFS('actual (2)'!$L$2:$L$993,'actual (2)'!$C$2:$C$993,Sumifs!$A$2:$A$325,'actual (2)'!$B$2:$B$993,Sumifs!$B$1:$M$1)</f>
        <v>199404</v>
      </c>
      <c r="N273" s="70">
        <f t="shared" si="4"/>
        <v>199404</v>
      </c>
    </row>
    <row r="274" spans="1:14" ht="18.5" x14ac:dyDescent="0.35">
      <c r="A274" s="69" t="s">
        <v>363</v>
      </c>
      <c r="B274" s="67">
        <f>SUMIFS('actual (2)'!$L$2:$L$993,'actual (2)'!$C$2:$C$993,Sumifs!$A$2:$A$325,'actual (2)'!$B$2:$B$993,Sumifs!$B$1:$M$1)</f>
        <v>283717</v>
      </c>
      <c r="C274" s="67">
        <f>SUMIFS('actual (2)'!$L$2:$L$993,'actual (2)'!$C$2:$C$993,Sumifs!$A$2:$A$325,'actual (2)'!$B$2:$B$993,Sumifs!$B$1:$M$1)</f>
        <v>0</v>
      </c>
      <c r="D274" s="67">
        <f>SUMIFS('actual (2)'!$L$2:$L$993,'actual (2)'!$C$2:$C$993,Sumifs!$A$2:$A$325,'actual (2)'!$B$2:$B$993,Sumifs!$B$1:$M$1)</f>
        <v>0</v>
      </c>
      <c r="E274" s="67">
        <f>SUMIFS('actual (2)'!$L$2:$L$993,'actual (2)'!$C$2:$C$993,Sumifs!$A$2:$A$325,'actual (2)'!$B$2:$B$993,Sumifs!$B$1:$M$1)</f>
        <v>0</v>
      </c>
      <c r="F274" s="67">
        <f>SUMIFS('actual (2)'!$L$2:$L$993,'actual (2)'!$C$2:$C$993,Sumifs!$A$2:$A$325,'actual (2)'!$B$2:$B$993,Sumifs!$B$1:$M$1)</f>
        <v>0</v>
      </c>
      <c r="G274" s="67">
        <f>SUMIFS('actual (2)'!$L$2:$L$993,'actual (2)'!$C$2:$C$993,Sumifs!$A$2:$A$325,'actual (2)'!$B$2:$B$993,Sumifs!$B$1:$M$1)</f>
        <v>0</v>
      </c>
      <c r="H274" s="67">
        <f>SUMIFS('actual (2)'!$L$2:$L$993,'actual (2)'!$C$2:$C$993,Sumifs!$A$2:$A$325,'actual (2)'!$B$2:$B$993,Sumifs!$B$1:$M$1)</f>
        <v>0</v>
      </c>
      <c r="I274" s="67">
        <f>SUMIFS('actual (2)'!$L$2:$L$993,'actual (2)'!$C$2:$C$993,Sumifs!$A$2:$A$325,'actual (2)'!$B$2:$B$993,Sumifs!$B$1:$M$1)</f>
        <v>0</v>
      </c>
      <c r="J274" s="67">
        <f>SUMIFS('actual (2)'!$L$2:$L$993,'actual (2)'!$C$2:$C$993,Sumifs!$A$2:$A$325,'actual (2)'!$B$2:$B$993,Sumifs!$B$1:$M$1)</f>
        <v>0</v>
      </c>
      <c r="K274" s="67">
        <f>SUMIFS('actual (2)'!$L$2:$L$993,'actual (2)'!$C$2:$C$993,Sumifs!$A$2:$A$325,'actual (2)'!$B$2:$B$993,Sumifs!$B$1:$M$1)</f>
        <v>0</v>
      </c>
      <c r="L274" s="67">
        <f>SUMIFS('actual (2)'!$L$2:$L$993,'actual (2)'!$C$2:$C$993,Sumifs!$A$2:$A$325,'actual (2)'!$B$2:$B$993,Sumifs!$B$1:$M$1)</f>
        <v>0</v>
      </c>
      <c r="M274" s="67">
        <f>SUMIFS('actual (2)'!$L$2:$L$993,'actual (2)'!$C$2:$C$993,Sumifs!$A$2:$A$325,'actual (2)'!$B$2:$B$993,Sumifs!$B$1:$M$1)</f>
        <v>0</v>
      </c>
      <c r="N274" s="70">
        <f t="shared" si="4"/>
        <v>283717</v>
      </c>
    </row>
    <row r="275" spans="1:14" ht="18.5" x14ac:dyDescent="0.35">
      <c r="A275" s="69" t="s">
        <v>364</v>
      </c>
      <c r="B275" s="67">
        <f>SUMIFS('actual (2)'!$L$2:$L$993,'actual (2)'!$C$2:$C$993,Sumifs!$A$2:$A$325,'actual (2)'!$B$2:$B$993,Sumifs!$B$1:$M$1)</f>
        <v>46604</v>
      </c>
      <c r="C275" s="67">
        <f>SUMIFS('actual (2)'!$L$2:$L$993,'actual (2)'!$C$2:$C$993,Sumifs!$A$2:$A$325,'actual (2)'!$B$2:$B$993,Sumifs!$B$1:$M$1)</f>
        <v>0</v>
      </c>
      <c r="D275" s="67">
        <f>SUMIFS('actual (2)'!$L$2:$L$993,'actual (2)'!$C$2:$C$993,Sumifs!$A$2:$A$325,'actual (2)'!$B$2:$B$993,Sumifs!$B$1:$M$1)</f>
        <v>0</v>
      </c>
      <c r="E275" s="67">
        <f>SUMIFS('actual (2)'!$L$2:$L$993,'actual (2)'!$C$2:$C$993,Sumifs!$A$2:$A$325,'actual (2)'!$B$2:$B$993,Sumifs!$B$1:$M$1)</f>
        <v>0</v>
      </c>
      <c r="F275" s="67">
        <f>SUMIFS('actual (2)'!$L$2:$L$993,'actual (2)'!$C$2:$C$993,Sumifs!$A$2:$A$325,'actual (2)'!$B$2:$B$993,Sumifs!$B$1:$M$1)</f>
        <v>0</v>
      </c>
      <c r="G275" s="67">
        <f>SUMIFS('actual (2)'!$L$2:$L$993,'actual (2)'!$C$2:$C$993,Sumifs!$A$2:$A$325,'actual (2)'!$B$2:$B$993,Sumifs!$B$1:$M$1)</f>
        <v>0</v>
      </c>
      <c r="H275" s="67">
        <f>SUMIFS('actual (2)'!$L$2:$L$993,'actual (2)'!$C$2:$C$993,Sumifs!$A$2:$A$325,'actual (2)'!$B$2:$B$993,Sumifs!$B$1:$M$1)</f>
        <v>0</v>
      </c>
      <c r="I275" s="67">
        <f>SUMIFS('actual (2)'!$L$2:$L$993,'actual (2)'!$C$2:$C$993,Sumifs!$A$2:$A$325,'actual (2)'!$B$2:$B$993,Sumifs!$B$1:$M$1)</f>
        <v>0</v>
      </c>
      <c r="J275" s="67">
        <f>SUMIFS('actual (2)'!$L$2:$L$993,'actual (2)'!$C$2:$C$993,Sumifs!$A$2:$A$325,'actual (2)'!$B$2:$B$993,Sumifs!$B$1:$M$1)</f>
        <v>0</v>
      </c>
      <c r="K275" s="67">
        <f>SUMIFS('actual (2)'!$L$2:$L$993,'actual (2)'!$C$2:$C$993,Sumifs!$A$2:$A$325,'actual (2)'!$B$2:$B$993,Sumifs!$B$1:$M$1)</f>
        <v>0</v>
      </c>
      <c r="L275" s="67">
        <f>SUMIFS('actual (2)'!$L$2:$L$993,'actual (2)'!$C$2:$C$993,Sumifs!$A$2:$A$325,'actual (2)'!$B$2:$B$993,Sumifs!$B$1:$M$1)</f>
        <v>0</v>
      </c>
      <c r="M275" s="67">
        <f>SUMIFS('actual (2)'!$L$2:$L$993,'actual (2)'!$C$2:$C$993,Sumifs!$A$2:$A$325,'actual (2)'!$B$2:$B$993,Sumifs!$B$1:$M$1)</f>
        <v>0</v>
      </c>
      <c r="N275" s="70">
        <f t="shared" si="4"/>
        <v>46604</v>
      </c>
    </row>
    <row r="276" spans="1:14" ht="18.5" x14ac:dyDescent="0.35">
      <c r="A276" s="69" t="s">
        <v>365</v>
      </c>
      <c r="B276" s="67">
        <f>SUMIFS('actual (2)'!$L$2:$L$993,'actual (2)'!$C$2:$C$993,Sumifs!$A$2:$A$325,'actual (2)'!$B$2:$B$993,Sumifs!$B$1:$M$1)</f>
        <v>31786</v>
      </c>
      <c r="C276" s="67">
        <f>SUMIFS('actual (2)'!$L$2:$L$993,'actual (2)'!$C$2:$C$993,Sumifs!$A$2:$A$325,'actual (2)'!$B$2:$B$993,Sumifs!$B$1:$M$1)</f>
        <v>0</v>
      </c>
      <c r="D276" s="67">
        <f>SUMIFS('actual (2)'!$L$2:$L$993,'actual (2)'!$C$2:$C$993,Sumifs!$A$2:$A$325,'actual (2)'!$B$2:$B$993,Sumifs!$B$1:$M$1)</f>
        <v>0</v>
      </c>
      <c r="E276" s="67">
        <f>SUMIFS('actual (2)'!$L$2:$L$993,'actual (2)'!$C$2:$C$993,Sumifs!$A$2:$A$325,'actual (2)'!$B$2:$B$993,Sumifs!$B$1:$M$1)</f>
        <v>0</v>
      </c>
      <c r="F276" s="67">
        <f>SUMIFS('actual (2)'!$L$2:$L$993,'actual (2)'!$C$2:$C$993,Sumifs!$A$2:$A$325,'actual (2)'!$B$2:$B$993,Sumifs!$B$1:$M$1)</f>
        <v>0</v>
      </c>
      <c r="G276" s="67">
        <f>SUMIFS('actual (2)'!$L$2:$L$993,'actual (2)'!$C$2:$C$993,Sumifs!$A$2:$A$325,'actual (2)'!$B$2:$B$993,Sumifs!$B$1:$M$1)</f>
        <v>0</v>
      </c>
      <c r="H276" s="67">
        <f>SUMIFS('actual (2)'!$L$2:$L$993,'actual (2)'!$C$2:$C$993,Sumifs!$A$2:$A$325,'actual (2)'!$B$2:$B$993,Sumifs!$B$1:$M$1)</f>
        <v>0</v>
      </c>
      <c r="I276" s="67">
        <f>SUMIFS('actual (2)'!$L$2:$L$993,'actual (2)'!$C$2:$C$993,Sumifs!$A$2:$A$325,'actual (2)'!$B$2:$B$993,Sumifs!$B$1:$M$1)</f>
        <v>0</v>
      </c>
      <c r="J276" s="67">
        <f>SUMIFS('actual (2)'!$L$2:$L$993,'actual (2)'!$C$2:$C$993,Sumifs!$A$2:$A$325,'actual (2)'!$B$2:$B$993,Sumifs!$B$1:$M$1)</f>
        <v>0</v>
      </c>
      <c r="K276" s="67">
        <f>SUMIFS('actual (2)'!$L$2:$L$993,'actual (2)'!$C$2:$C$993,Sumifs!$A$2:$A$325,'actual (2)'!$B$2:$B$993,Sumifs!$B$1:$M$1)</f>
        <v>0</v>
      </c>
      <c r="L276" s="67">
        <f>SUMIFS('actual (2)'!$L$2:$L$993,'actual (2)'!$C$2:$C$993,Sumifs!$A$2:$A$325,'actual (2)'!$B$2:$B$993,Sumifs!$B$1:$M$1)</f>
        <v>0</v>
      </c>
      <c r="M276" s="67">
        <f>SUMIFS('actual (2)'!$L$2:$L$993,'actual (2)'!$C$2:$C$993,Sumifs!$A$2:$A$325,'actual (2)'!$B$2:$B$993,Sumifs!$B$1:$M$1)</f>
        <v>0</v>
      </c>
      <c r="N276" s="70">
        <f t="shared" si="4"/>
        <v>31786</v>
      </c>
    </row>
    <row r="277" spans="1:14" ht="18.5" x14ac:dyDescent="0.35">
      <c r="A277" s="69" t="s">
        <v>366</v>
      </c>
      <c r="B277" s="67">
        <f>SUMIFS('actual (2)'!$L$2:$L$993,'actual (2)'!$C$2:$C$993,Sumifs!$A$2:$A$325,'actual (2)'!$B$2:$B$993,Sumifs!$B$1:$M$1)</f>
        <v>41931</v>
      </c>
      <c r="C277" s="67">
        <f>SUMIFS('actual (2)'!$L$2:$L$993,'actual (2)'!$C$2:$C$993,Sumifs!$A$2:$A$325,'actual (2)'!$B$2:$B$993,Sumifs!$B$1:$M$1)</f>
        <v>0</v>
      </c>
      <c r="D277" s="67">
        <f>SUMIFS('actual (2)'!$L$2:$L$993,'actual (2)'!$C$2:$C$993,Sumifs!$A$2:$A$325,'actual (2)'!$B$2:$B$993,Sumifs!$B$1:$M$1)</f>
        <v>0</v>
      </c>
      <c r="E277" s="67">
        <f>SUMIFS('actual (2)'!$L$2:$L$993,'actual (2)'!$C$2:$C$993,Sumifs!$A$2:$A$325,'actual (2)'!$B$2:$B$993,Sumifs!$B$1:$M$1)</f>
        <v>0</v>
      </c>
      <c r="F277" s="67">
        <f>SUMIFS('actual (2)'!$L$2:$L$993,'actual (2)'!$C$2:$C$993,Sumifs!$A$2:$A$325,'actual (2)'!$B$2:$B$993,Sumifs!$B$1:$M$1)</f>
        <v>0</v>
      </c>
      <c r="G277" s="67">
        <f>SUMIFS('actual (2)'!$L$2:$L$993,'actual (2)'!$C$2:$C$993,Sumifs!$A$2:$A$325,'actual (2)'!$B$2:$B$993,Sumifs!$B$1:$M$1)</f>
        <v>0</v>
      </c>
      <c r="H277" s="67">
        <f>SUMIFS('actual (2)'!$L$2:$L$993,'actual (2)'!$C$2:$C$993,Sumifs!$A$2:$A$325,'actual (2)'!$B$2:$B$993,Sumifs!$B$1:$M$1)</f>
        <v>0</v>
      </c>
      <c r="I277" s="67">
        <f>SUMIFS('actual (2)'!$L$2:$L$993,'actual (2)'!$C$2:$C$993,Sumifs!$A$2:$A$325,'actual (2)'!$B$2:$B$993,Sumifs!$B$1:$M$1)</f>
        <v>0</v>
      </c>
      <c r="J277" s="67">
        <f>SUMIFS('actual (2)'!$L$2:$L$993,'actual (2)'!$C$2:$C$993,Sumifs!$A$2:$A$325,'actual (2)'!$B$2:$B$993,Sumifs!$B$1:$M$1)</f>
        <v>0</v>
      </c>
      <c r="K277" s="67">
        <f>SUMIFS('actual (2)'!$L$2:$L$993,'actual (2)'!$C$2:$C$993,Sumifs!$A$2:$A$325,'actual (2)'!$B$2:$B$993,Sumifs!$B$1:$M$1)</f>
        <v>0</v>
      </c>
      <c r="L277" s="67">
        <f>SUMIFS('actual (2)'!$L$2:$L$993,'actual (2)'!$C$2:$C$993,Sumifs!$A$2:$A$325,'actual (2)'!$B$2:$B$993,Sumifs!$B$1:$M$1)</f>
        <v>0</v>
      </c>
      <c r="M277" s="67">
        <f>SUMIFS('actual (2)'!$L$2:$L$993,'actual (2)'!$C$2:$C$993,Sumifs!$A$2:$A$325,'actual (2)'!$B$2:$B$993,Sumifs!$B$1:$M$1)</f>
        <v>0</v>
      </c>
      <c r="N277" s="70">
        <f t="shared" si="4"/>
        <v>41931</v>
      </c>
    </row>
    <row r="278" spans="1:14" ht="18.5" x14ac:dyDescent="0.35">
      <c r="A278" s="69" t="s">
        <v>367</v>
      </c>
      <c r="B278" s="67">
        <f>SUMIFS('actual (2)'!$L$2:$L$993,'actual (2)'!$C$2:$C$993,Sumifs!$A$2:$A$325,'actual (2)'!$B$2:$B$993,Sumifs!$B$1:$M$1)</f>
        <v>53014</v>
      </c>
      <c r="C278" s="67">
        <f>SUMIFS('actual (2)'!$L$2:$L$993,'actual (2)'!$C$2:$C$993,Sumifs!$A$2:$A$325,'actual (2)'!$B$2:$B$993,Sumifs!$B$1:$M$1)</f>
        <v>0</v>
      </c>
      <c r="D278" s="67">
        <f>SUMIFS('actual (2)'!$L$2:$L$993,'actual (2)'!$C$2:$C$993,Sumifs!$A$2:$A$325,'actual (2)'!$B$2:$B$993,Sumifs!$B$1:$M$1)</f>
        <v>0</v>
      </c>
      <c r="E278" s="67">
        <f>SUMIFS('actual (2)'!$L$2:$L$993,'actual (2)'!$C$2:$C$993,Sumifs!$A$2:$A$325,'actual (2)'!$B$2:$B$993,Sumifs!$B$1:$M$1)</f>
        <v>0</v>
      </c>
      <c r="F278" s="67">
        <f>SUMIFS('actual (2)'!$L$2:$L$993,'actual (2)'!$C$2:$C$993,Sumifs!$A$2:$A$325,'actual (2)'!$B$2:$B$993,Sumifs!$B$1:$M$1)</f>
        <v>0</v>
      </c>
      <c r="G278" s="67">
        <f>SUMIFS('actual (2)'!$L$2:$L$993,'actual (2)'!$C$2:$C$993,Sumifs!$A$2:$A$325,'actual (2)'!$B$2:$B$993,Sumifs!$B$1:$M$1)</f>
        <v>0</v>
      </c>
      <c r="H278" s="67">
        <f>SUMIFS('actual (2)'!$L$2:$L$993,'actual (2)'!$C$2:$C$993,Sumifs!$A$2:$A$325,'actual (2)'!$B$2:$B$993,Sumifs!$B$1:$M$1)</f>
        <v>0</v>
      </c>
      <c r="I278" s="67">
        <f>SUMIFS('actual (2)'!$L$2:$L$993,'actual (2)'!$C$2:$C$993,Sumifs!$A$2:$A$325,'actual (2)'!$B$2:$B$993,Sumifs!$B$1:$M$1)</f>
        <v>0</v>
      </c>
      <c r="J278" s="67">
        <f>SUMIFS('actual (2)'!$L$2:$L$993,'actual (2)'!$C$2:$C$993,Sumifs!$A$2:$A$325,'actual (2)'!$B$2:$B$993,Sumifs!$B$1:$M$1)</f>
        <v>0</v>
      </c>
      <c r="K278" s="67">
        <f>SUMIFS('actual (2)'!$L$2:$L$993,'actual (2)'!$C$2:$C$993,Sumifs!$A$2:$A$325,'actual (2)'!$B$2:$B$993,Sumifs!$B$1:$M$1)</f>
        <v>0</v>
      </c>
      <c r="L278" s="67">
        <f>SUMIFS('actual (2)'!$L$2:$L$993,'actual (2)'!$C$2:$C$993,Sumifs!$A$2:$A$325,'actual (2)'!$B$2:$B$993,Sumifs!$B$1:$M$1)</f>
        <v>0</v>
      </c>
      <c r="M278" s="67">
        <f>SUMIFS('actual (2)'!$L$2:$L$993,'actual (2)'!$C$2:$C$993,Sumifs!$A$2:$A$325,'actual (2)'!$B$2:$B$993,Sumifs!$B$1:$M$1)</f>
        <v>0</v>
      </c>
      <c r="N278" s="70">
        <f t="shared" si="4"/>
        <v>53014</v>
      </c>
    </row>
    <row r="279" spans="1:14" ht="18.5" x14ac:dyDescent="0.35">
      <c r="A279" s="69" t="s">
        <v>368</v>
      </c>
      <c r="B279" s="67">
        <f>SUMIFS('actual (2)'!$L$2:$L$993,'actual (2)'!$C$2:$C$993,Sumifs!$A$2:$A$325,'actual (2)'!$B$2:$B$993,Sumifs!$B$1:$M$1)</f>
        <v>53360</v>
      </c>
      <c r="C279" s="67">
        <f>SUMIFS('actual (2)'!$L$2:$L$993,'actual (2)'!$C$2:$C$993,Sumifs!$A$2:$A$325,'actual (2)'!$B$2:$B$993,Sumifs!$B$1:$M$1)</f>
        <v>0</v>
      </c>
      <c r="D279" s="67">
        <f>SUMIFS('actual (2)'!$L$2:$L$993,'actual (2)'!$C$2:$C$993,Sumifs!$A$2:$A$325,'actual (2)'!$B$2:$B$993,Sumifs!$B$1:$M$1)</f>
        <v>0</v>
      </c>
      <c r="E279" s="67">
        <f>SUMIFS('actual (2)'!$L$2:$L$993,'actual (2)'!$C$2:$C$993,Sumifs!$A$2:$A$325,'actual (2)'!$B$2:$B$993,Sumifs!$B$1:$M$1)</f>
        <v>0</v>
      </c>
      <c r="F279" s="67">
        <f>SUMIFS('actual (2)'!$L$2:$L$993,'actual (2)'!$C$2:$C$993,Sumifs!$A$2:$A$325,'actual (2)'!$B$2:$B$993,Sumifs!$B$1:$M$1)</f>
        <v>0</v>
      </c>
      <c r="G279" s="67">
        <f>SUMIFS('actual (2)'!$L$2:$L$993,'actual (2)'!$C$2:$C$993,Sumifs!$A$2:$A$325,'actual (2)'!$B$2:$B$993,Sumifs!$B$1:$M$1)</f>
        <v>0</v>
      </c>
      <c r="H279" s="67">
        <f>SUMIFS('actual (2)'!$L$2:$L$993,'actual (2)'!$C$2:$C$993,Sumifs!$A$2:$A$325,'actual (2)'!$B$2:$B$993,Sumifs!$B$1:$M$1)</f>
        <v>0</v>
      </c>
      <c r="I279" s="67">
        <f>SUMIFS('actual (2)'!$L$2:$L$993,'actual (2)'!$C$2:$C$993,Sumifs!$A$2:$A$325,'actual (2)'!$B$2:$B$993,Sumifs!$B$1:$M$1)</f>
        <v>0</v>
      </c>
      <c r="J279" s="67">
        <f>SUMIFS('actual (2)'!$L$2:$L$993,'actual (2)'!$C$2:$C$993,Sumifs!$A$2:$A$325,'actual (2)'!$B$2:$B$993,Sumifs!$B$1:$M$1)</f>
        <v>0</v>
      </c>
      <c r="K279" s="67">
        <f>SUMIFS('actual (2)'!$L$2:$L$993,'actual (2)'!$C$2:$C$993,Sumifs!$A$2:$A$325,'actual (2)'!$B$2:$B$993,Sumifs!$B$1:$M$1)</f>
        <v>0</v>
      </c>
      <c r="L279" s="67">
        <f>SUMIFS('actual (2)'!$L$2:$L$993,'actual (2)'!$C$2:$C$993,Sumifs!$A$2:$A$325,'actual (2)'!$B$2:$B$993,Sumifs!$B$1:$M$1)</f>
        <v>0</v>
      </c>
      <c r="M279" s="67">
        <f>SUMIFS('actual (2)'!$L$2:$L$993,'actual (2)'!$C$2:$C$993,Sumifs!$A$2:$A$325,'actual (2)'!$B$2:$B$993,Sumifs!$B$1:$M$1)</f>
        <v>0</v>
      </c>
      <c r="N279" s="70">
        <f t="shared" si="4"/>
        <v>53360</v>
      </c>
    </row>
    <row r="280" spans="1:14" ht="18.5" x14ac:dyDescent="0.35">
      <c r="A280" s="69" t="s">
        <v>369</v>
      </c>
      <c r="B280" s="67">
        <f>SUMIFS('actual (2)'!$L$2:$L$993,'actual (2)'!$C$2:$C$993,Sumifs!$A$2:$A$325,'actual (2)'!$B$2:$B$993,Sumifs!$B$1:$M$1)</f>
        <v>39439</v>
      </c>
      <c r="C280" s="67">
        <f>SUMIFS('actual (2)'!$L$2:$L$993,'actual (2)'!$C$2:$C$993,Sumifs!$A$2:$A$325,'actual (2)'!$B$2:$B$993,Sumifs!$B$1:$M$1)</f>
        <v>0</v>
      </c>
      <c r="D280" s="67">
        <f>SUMIFS('actual (2)'!$L$2:$L$993,'actual (2)'!$C$2:$C$993,Sumifs!$A$2:$A$325,'actual (2)'!$B$2:$B$993,Sumifs!$B$1:$M$1)</f>
        <v>0</v>
      </c>
      <c r="E280" s="67">
        <f>SUMIFS('actual (2)'!$L$2:$L$993,'actual (2)'!$C$2:$C$993,Sumifs!$A$2:$A$325,'actual (2)'!$B$2:$B$993,Sumifs!$B$1:$M$1)</f>
        <v>0</v>
      </c>
      <c r="F280" s="67">
        <f>SUMIFS('actual (2)'!$L$2:$L$993,'actual (2)'!$C$2:$C$993,Sumifs!$A$2:$A$325,'actual (2)'!$B$2:$B$993,Sumifs!$B$1:$M$1)</f>
        <v>0</v>
      </c>
      <c r="G280" s="67">
        <f>SUMIFS('actual (2)'!$L$2:$L$993,'actual (2)'!$C$2:$C$993,Sumifs!$A$2:$A$325,'actual (2)'!$B$2:$B$993,Sumifs!$B$1:$M$1)</f>
        <v>0</v>
      </c>
      <c r="H280" s="67">
        <f>SUMIFS('actual (2)'!$L$2:$L$993,'actual (2)'!$C$2:$C$993,Sumifs!$A$2:$A$325,'actual (2)'!$B$2:$B$993,Sumifs!$B$1:$M$1)</f>
        <v>0</v>
      </c>
      <c r="I280" s="67">
        <f>SUMIFS('actual (2)'!$L$2:$L$993,'actual (2)'!$C$2:$C$993,Sumifs!$A$2:$A$325,'actual (2)'!$B$2:$B$993,Sumifs!$B$1:$M$1)</f>
        <v>0</v>
      </c>
      <c r="J280" s="67">
        <f>SUMIFS('actual (2)'!$L$2:$L$993,'actual (2)'!$C$2:$C$993,Sumifs!$A$2:$A$325,'actual (2)'!$B$2:$B$993,Sumifs!$B$1:$M$1)</f>
        <v>0</v>
      </c>
      <c r="K280" s="67">
        <f>SUMIFS('actual (2)'!$L$2:$L$993,'actual (2)'!$C$2:$C$993,Sumifs!$A$2:$A$325,'actual (2)'!$B$2:$B$993,Sumifs!$B$1:$M$1)</f>
        <v>0</v>
      </c>
      <c r="L280" s="67">
        <f>SUMIFS('actual (2)'!$L$2:$L$993,'actual (2)'!$C$2:$C$993,Sumifs!$A$2:$A$325,'actual (2)'!$B$2:$B$993,Sumifs!$B$1:$M$1)</f>
        <v>0</v>
      </c>
      <c r="M280" s="67">
        <f>SUMIFS('actual (2)'!$L$2:$L$993,'actual (2)'!$C$2:$C$993,Sumifs!$A$2:$A$325,'actual (2)'!$B$2:$B$993,Sumifs!$B$1:$M$1)</f>
        <v>0</v>
      </c>
      <c r="N280" s="70">
        <f t="shared" si="4"/>
        <v>39439</v>
      </c>
    </row>
    <row r="281" spans="1:14" ht="18.5" x14ac:dyDescent="0.35">
      <c r="A281" s="69" t="s">
        <v>370</v>
      </c>
      <c r="B281" s="67">
        <f>SUMIFS('actual (2)'!$L$2:$L$993,'actual (2)'!$C$2:$C$993,Sumifs!$A$2:$A$325,'actual (2)'!$B$2:$B$993,Sumifs!$B$1:$M$1)</f>
        <v>38748</v>
      </c>
      <c r="C281" s="67">
        <f>SUMIFS('actual (2)'!$L$2:$L$993,'actual (2)'!$C$2:$C$993,Sumifs!$A$2:$A$325,'actual (2)'!$B$2:$B$993,Sumifs!$B$1:$M$1)</f>
        <v>0</v>
      </c>
      <c r="D281" s="67">
        <f>SUMIFS('actual (2)'!$L$2:$L$993,'actual (2)'!$C$2:$C$993,Sumifs!$A$2:$A$325,'actual (2)'!$B$2:$B$993,Sumifs!$B$1:$M$1)</f>
        <v>0</v>
      </c>
      <c r="E281" s="67">
        <f>SUMIFS('actual (2)'!$L$2:$L$993,'actual (2)'!$C$2:$C$993,Sumifs!$A$2:$A$325,'actual (2)'!$B$2:$B$993,Sumifs!$B$1:$M$1)</f>
        <v>0</v>
      </c>
      <c r="F281" s="67">
        <f>SUMIFS('actual (2)'!$L$2:$L$993,'actual (2)'!$C$2:$C$993,Sumifs!$A$2:$A$325,'actual (2)'!$B$2:$B$993,Sumifs!$B$1:$M$1)</f>
        <v>0</v>
      </c>
      <c r="G281" s="67">
        <f>SUMIFS('actual (2)'!$L$2:$L$993,'actual (2)'!$C$2:$C$993,Sumifs!$A$2:$A$325,'actual (2)'!$B$2:$B$993,Sumifs!$B$1:$M$1)</f>
        <v>0</v>
      </c>
      <c r="H281" s="67">
        <f>SUMIFS('actual (2)'!$L$2:$L$993,'actual (2)'!$C$2:$C$993,Sumifs!$A$2:$A$325,'actual (2)'!$B$2:$B$993,Sumifs!$B$1:$M$1)</f>
        <v>0</v>
      </c>
      <c r="I281" s="67">
        <f>SUMIFS('actual (2)'!$L$2:$L$993,'actual (2)'!$C$2:$C$993,Sumifs!$A$2:$A$325,'actual (2)'!$B$2:$B$993,Sumifs!$B$1:$M$1)</f>
        <v>0</v>
      </c>
      <c r="J281" s="67">
        <f>SUMIFS('actual (2)'!$L$2:$L$993,'actual (2)'!$C$2:$C$993,Sumifs!$A$2:$A$325,'actual (2)'!$B$2:$B$993,Sumifs!$B$1:$M$1)</f>
        <v>0</v>
      </c>
      <c r="K281" s="67">
        <f>SUMIFS('actual (2)'!$L$2:$L$993,'actual (2)'!$C$2:$C$993,Sumifs!$A$2:$A$325,'actual (2)'!$B$2:$B$993,Sumifs!$B$1:$M$1)</f>
        <v>0</v>
      </c>
      <c r="L281" s="67">
        <f>SUMIFS('actual (2)'!$L$2:$L$993,'actual (2)'!$C$2:$C$993,Sumifs!$A$2:$A$325,'actual (2)'!$B$2:$B$993,Sumifs!$B$1:$M$1)</f>
        <v>0</v>
      </c>
      <c r="M281" s="67">
        <f>SUMIFS('actual (2)'!$L$2:$L$993,'actual (2)'!$C$2:$C$993,Sumifs!$A$2:$A$325,'actual (2)'!$B$2:$B$993,Sumifs!$B$1:$M$1)</f>
        <v>0</v>
      </c>
      <c r="N281" s="70">
        <f t="shared" si="4"/>
        <v>38748</v>
      </c>
    </row>
    <row r="282" spans="1:14" ht="18.5" x14ac:dyDescent="0.35">
      <c r="A282" s="69" t="s">
        <v>371</v>
      </c>
      <c r="B282" s="67">
        <f>SUMIFS('actual (2)'!$L$2:$L$993,'actual (2)'!$C$2:$C$993,Sumifs!$A$2:$A$325,'actual (2)'!$B$2:$B$993,Sumifs!$B$1:$M$1)</f>
        <v>203834</v>
      </c>
      <c r="C282" s="67">
        <f>SUMIFS('actual (2)'!$L$2:$L$993,'actual (2)'!$C$2:$C$993,Sumifs!$A$2:$A$325,'actual (2)'!$B$2:$B$993,Sumifs!$B$1:$M$1)</f>
        <v>0</v>
      </c>
      <c r="D282" s="67">
        <f>SUMIFS('actual (2)'!$L$2:$L$993,'actual (2)'!$C$2:$C$993,Sumifs!$A$2:$A$325,'actual (2)'!$B$2:$B$993,Sumifs!$B$1:$M$1)</f>
        <v>0</v>
      </c>
      <c r="E282" s="67">
        <f>SUMIFS('actual (2)'!$L$2:$L$993,'actual (2)'!$C$2:$C$993,Sumifs!$A$2:$A$325,'actual (2)'!$B$2:$B$993,Sumifs!$B$1:$M$1)</f>
        <v>0</v>
      </c>
      <c r="F282" s="67">
        <f>SUMIFS('actual (2)'!$L$2:$L$993,'actual (2)'!$C$2:$C$993,Sumifs!$A$2:$A$325,'actual (2)'!$B$2:$B$993,Sumifs!$B$1:$M$1)</f>
        <v>0</v>
      </c>
      <c r="G282" s="67">
        <f>SUMIFS('actual (2)'!$L$2:$L$993,'actual (2)'!$C$2:$C$993,Sumifs!$A$2:$A$325,'actual (2)'!$B$2:$B$993,Sumifs!$B$1:$M$1)</f>
        <v>0</v>
      </c>
      <c r="H282" s="67">
        <f>SUMIFS('actual (2)'!$L$2:$L$993,'actual (2)'!$C$2:$C$993,Sumifs!$A$2:$A$325,'actual (2)'!$B$2:$B$993,Sumifs!$B$1:$M$1)</f>
        <v>0</v>
      </c>
      <c r="I282" s="67">
        <f>SUMIFS('actual (2)'!$L$2:$L$993,'actual (2)'!$C$2:$C$993,Sumifs!$A$2:$A$325,'actual (2)'!$B$2:$B$993,Sumifs!$B$1:$M$1)</f>
        <v>0</v>
      </c>
      <c r="J282" s="67">
        <f>SUMIFS('actual (2)'!$L$2:$L$993,'actual (2)'!$C$2:$C$993,Sumifs!$A$2:$A$325,'actual (2)'!$B$2:$B$993,Sumifs!$B$1:$M$1)</f>
        <v>0</v>
      </c>
      <c r="K282" s="67">
        <f>SUMIFS('actual (2)'!$L$2:$L$993,'actual (2)'!$C$2:$C$993,Sumifs!$A$2:$A$325,'actual (2)'!$B$2:$B$993,Sumifs!$B$1:$M$1)</f>
        <v>0</v>
      </c>
      <c r="L282" s="67">
        <f>SUMIFS('actual (2)'!$L$2:$L$993,'actual (2)'!$C$2:$C$993,Sumifs!$A$2:$A$325,'actual (2)'!$B$2:$B$993,Sumifs!$B$1:$M$1)</f>
        <v>0</v>
      </c>
      <c r="M282" s="67">
        <f>SUMIFS('actual (2)'!$L$2:$L$993,'actual (2)'!$C$2:$C$993,Sumifs!$A$2:$A$325,'actual (2)'!$B$2:$B$993,Sumifs!$B$1:$M$1)</f>
        <v>0</v>
      </c>
      <c r="N282" s="70">
        <f t="shared" si="4"/>
        <v>203834</v>
      </c>
    </row>
    <row r="283" spans="1:14" ht="18.5" x14ac:dyDescent="0.35">
      <c r="A283" s="69" t="s">
        <v>372</v>
      </c>
      <c r="B283" s="67">
        <f>SUMIFS('actual (2)'!$L$2:$L$993,'actual (2)'!$C$2:$C$993,Sumifs!$A$2:$A$325,'actual (2)'!$B$2:$B$993,Sumifs!$B$1:$M$1)</f>
        <v>221473</v>
      </c>
      <c r="C283" s="67">
        <f>SUMIFS('actual (2)'!$L$2:$L$993,'actual (2)'!$C$2:$C$993,Sumifs!$A$2:$A$325,'actual (2)'!$B$2:$B$993,Sumifs!$B$1:$M$1)</f>
        <v>0</v>
      </c>
      <c r="D283" s="67">
        <f>SUMIFS('actual (2)'!$L$2:$L$993,'actual (2)'!$C$2:$C$993,Sumifs!$A$2:$A$325,'actual (2)'!$B$2:$B$993,Sumifs!$B$1:$M$1)</f>
        <v>0</v>
      </c>
      <c r="E283" s="67">
        <f>SUMIFS('actual (2)'!$L$2:$L$993,'actual (2)'!$C$2:$C$993,Sumifs!$A$2:$A$325,'actual (2)'!$B$2:$B$993,Sumifs!$B$1:$M$1)</f>
        <v>0</v>
      </c>
      <c r="F283" s="67">
        <f>SUMIFS('actual (2)'!$L$2:$L$993,'actual (2)'!$C$2:$C$993,Sumifs!$A$2:$A$325,'actual (2)'!$B$2:$B$993,Sumifs!$B$1:$M$1)</f>
        <v>0</v>
      </c>
      <c r="G283" s="67">
        <f>SUMIFS('actual (2)'!$L$2:$L$993,'actual (2)'!$C$2:$C$993,Sumifs!$A$2:$A$325,'actual (2)'!$B$2:$B$993,Sumifs!$B$1:$M$1)</f>
        <v>0</v>
      </c>
      <c r="H283" s="67">
        <f>SUMIFS('actual (2)'!$L$2:$L$993,'actual (2)'!$C$2:$C$993,Sumifs!$A$2:$A$325,'actual (2)'!$B$2:$B$993,Sumifs!$B$1:$M$1)</f>
        <v>0</v>
      </c>
      <c r="I283" s="67">
        <f>SUMIFS('actual (2)'!$L$2:$L$993,'actual (2)'!$C$2:$C$993,Sumifs!$A$2:$A$325,'actual (2)'!$B$2:$B$993,Sumifs!$B$1:$M$1)</f>
        <v>0</v>
      </c>
      <c r="J283" s="67">
        <f>SUMIFS('actual (2)'!$L$2:$L$993,'actual (2)'!$C$2:$C$993,Sumifs!$A$2:$A$325,'actual (2)'!$B$2:$B$993,Sumifs!$B$1:$M$1)</f>
        <v>0</v>
      </c>
      <c r="K283" s="67">
        <f>SUMIFS('actual (2)'!$L$2:$L$993,'actual (2)'!$C$2:$C$993,Sumifs!$A$2:$A$325,'actual (2)'!$B$2:$B$993,Sumifs!$B$1:$M$1)</f>
        <v>0</v>
      </c>
      <c r="L283" s="67">
        <f>SUMIFS('actual (2)'!$L$2:$L$993,'actual (2)'!$C$2:$C$993,Sumifs!$A$2:$A$325,'actual (2)'!$B$2:$B$993,Sumifs!$B$1:$M$1)</f>
        <v>0</v>
      </c>
      <c r="M283" s="67">
        <f>SUMIFS('actual (2)'!$L$2:$L$993,'actual (2)'!$C$2:$C$993,Sumifs!$A$2:$A$325,'actual (2)'!$B$2:$B$993,Sumifs!$B$1:$M$1)</f>
        <v>0</v>
      </c>
      <c r="N283" s="70">
        <f t="shared" si="4"/>
        <v>221473</v>
      </c>
    </row>
    <row r="284" spans="1:14" ht="18.5" x14ac:dyDescent="0.35">
      <c r="A284" s="69" t="s">
        <v>373</v>
      </c>
      <c r="B284" s="67">
        <f>SUMIFS('actual (2)'!$L$2:$L$993,'actual (2)'!$C$2:$C$993,Sumifs!$A$2:$A$325,'actual (2)'!$B$2:$B$993,Sumifs!$B$1:$M$1)</f>
        <v>265368</v>
      </c>
      <c r="C284" s="67">
        <f>SUMIFS('actual (2)'!$L$2:$L$993,'actual (2)'!$C$2:$C$993,Sumifs!$A$2:$A$325,'actual (2)'!$B$2:$B$993,Sumifs!$B$1:$M$1)</f>
        <v>0</v>
      </c>
      <c r="D284" s="67">
        <f>SUMIFS('actual (2)'!$L$2:$L$993,'actual (2)'!$C$2:$C$993,Sumifs!$A$2:$A$325,'actual (2)'!$B$2:$B$993,Sumifs!$B$1:$M$1)</f>
        <v>0</v>
      </c>
      <c r="E284" s="67">
        <f>SUMIFS('actual (2)'!$L$2:$L$993,'actual (2)'!$C$2:$C$993,Sumifs!$A$2:$A$325,'actual (2)'!$B$2:$B$993,Sumifs!$B$1:$M$1)</f>
        <v>0</v>
      </c>
      <c r="F284" s="67">
        <f>SUMIFS('actual (2)'!$L$2:$L$993,'actual (2)'!$C$2:$C$993,Sumifs!$A$2:$A$325,'actual (2)'!$B$2:$B$993,Sumifs!$B$1:$M$1)</f>
        <v>0</v>
      </c>
      <c r="G284" s="67">
        <f>SUMIFS('actual (2)'!$L$2:$L$993,'actual (2)'!$C$2:$C$993,Sumifs!$A$2:$A$325,'actual (2)'!$B$2:$B$993,Sumifs!$B$1:$M$1)</f>
        <v>0</v>
      </c>
      <c r="H284" s="67">
        <f>SUMIFS('actual (2)'!$L$2:$L$993,'actual (2)'!$C$2:$C$993,Sumifs!$A$2:$A$325,'actual (2)'!$B$2:$B$993,Sumifs!$B$1:$M$1)</f>
        <v>0</v>
      </c>
      <c r="I284" s="67">
        <f>SUMIFS('actual (2)'!$L$2:$L$993,'actual (2)'!$C$2:$C$993,Sumifs!$A$2:$A$325,'actual (2)'!$B$2:$B$993,Sumifs!$B$1:$M$1)</f>
        <v>0</v>
      </c>
      <c r="J284" s="67">
        <f>SUMIFS('actual (2)'!$L$2:$L$993,'actual (2)'!$C$2:$C$993,Sumifs!$A$2:$A$325,'actual (2)'!$B$2:$B$993,Sumifs!$B$1:$M$1)</f>
        <v>0</v>
      </c>
      <c r="K284" s="67">
        <f>SUMIFS('actual (2)'!$L$2:$L$993,'actual (2)'!$C$2:$C$993,Sumifs!$A$2:$A$325,'actual (2)'!$B$2:$B$993,Sumifs!$B$1:$M$1)</f>
        <v>0</v>
      </c>
      <c r="L284" s="67">
        <f>SUMIFS('actual (2)'!$L$2:$L$993,'actual (2)'!$C$2:$C$993,Sumifs!$A$2:$A$325,'actual (2)'!$B$2:$B$993,Sumifs!$B$1:$M$1)</f>
        <v>0</v>
      </c>
      <c r="M284" s="67">
        <f>SUMIFS('actual (2)'!$L$2:$L$993,'actual (2)'!$C$2:$C$993,Sumifs!$A$2:$A$325,'actual (2)'!$B$2:$B$993,Sumifs!$B$1:$M$1)</f>
        <v>0</v>
      </c>
      <c r="N284" s="70">
        <f t="shared" si="4"/>
        <v>265368</v>
      </c>
    </row>
    <row r="285" spans="1:14" ht="18.5" x14ac:dyDescent="0.35">
      <c r="A285" s="69" t="s">
        <v>374</v>
      </c>
      <c r="B285" s="67">
        <f>SUMIFS('actual (2)'!$L$2:$L$993,'actual (2)'!$C$2:$C$993,Sumifs!$A$2:$A$325,'actual (2)'!$B$2:$B$993,Sumifs!$B$1:$M$1)</f>
        <v>249420</v>
      </c>
      <c r="C285" s="67">
        <f>SUMIFS('actual (2)'!$L$2:$L$993,'actual (2)'!$C$2:$C$993,Sumifs!$A$2:$A$325,'actual (2)'!$B$2:$B$993,Sumifs!$B$1:$M$1)</f>
        <v>0</v>
      </c>
      <c r="D285" s="67">
        <f>SUMIFS('actual (2)'!$L$2:$L$993,'actual (2)'!$C$2:$C$993,Sumifs!$A$2:$A$325,'actual (2)'!$B$2:$B$993,Sumifs!$B$1:$M$1)</f>
        <v>0</v>
      </c>
      <c r="E285" s="67">
        <f>SUMIFS('actual (2)'!$L$2:$L$993,'actual (2)'!$C$2:$C$993,Sumifs!$A$2:$A$325,'actual (2)'!$B$2:$B$993,Sumifs!$B$1:$M$1)</f>
        <v>0</v>
      </c>
      <c r="F285" s="67">
        <f>SUMIFS('actual (2)'!$L$2:$L$993,'actual (2)'!$C$2:$C$993,Sumifs!$A$2:$A$325,'actual (2)'!$B$2:$B$993,Sumifs!$B$1:$M$1)</f>
        <v>0</v>
      </c>
      <c r="G285" s="67">
        <f>SUMIFS('actual (2)'!$L$2:$L$993,'actual (2)'!$C$2:$C$993,Sumifs!$A$2:$A$325,'actual (2)'!$B$2:$B$993,Sumifs!$B$1:$M$1)</f>
        <v>0</v>
      </c>
      <c r="H285" s="67">
        <f>SUMIFS('actual (2)'!$L$2:$L$993,'actual (2)'!$C$2:$C$993,Sumifs!$A$2:$A$325,'actual (2)'!$B$2:$B$993,Sumifs!$B$1:$M$1)</f>
        <v>0</v>
      </c>
      <c r="I285" s="67">
        <f>SUMIFS('actual (2)'!$L$2:$L$993,'actual (2)'!$C$2:$C$993,Sumifs!$A$2:$A$325,'actual (2)'!$B$2:$B$993,Sumifs!$B$1:$M$1)</f>
        <v>0</v>
      </c>
      <c r="J285" s="67">
        <f>SUMIFS('actual (2)'!$L$2:$L$993,'actual (2)'!$C$2:$C$993,Sumifs!$A$2:$A$325,'actual (2)'!$B$2:$B$993,Sumifs!$B$1:$M$1)</f>
        <v>0</v>
      </c>
      <c r="K285" s="67">
        <f>SUMIFS('actual (2)'!$L$2:$L$993,'actual (2)'!$C$2:$C$993,Sumifs!$A$2:$A$325,'actual (2)'!$B$2:$B$993,Sumifs!$B$1:$M$1)</f>
        <v>0</v>
      </c>
      <c r="L285" s="67">
        <f>SUMIFS('actual (2)'!$L$2:$L$993,'actual (2)'!$C$2:$C$993,Sumifs!$A$2:$A$325,'actual (2)'!$B$2:$B$993,Sumifs!$B$1:$M$1)</f>
        <v>0</v>
      </c>
      <c r="M285" s="67">
        <f>SUMIFS('actual (2)'!$L$2:$L$993,'actual (2)'!$C$2:$C$993,Sumifs!$A$2:$A$325,'actual (2)'!$B$2:$B$993,Sumifs!$B$1:$M$1)</f>
        <v>0</v>
      </c>
      <c r="N285" s="70">
        <f t="shared" si="4"/>
        <v>249420</v>
      </c>
    </row>
    <row r="286" spans="1:14" ht="18.5" x14ac:dyDescent="0.35">
      <c r="A286" s="69" t="s">
        <v>375</v>
      </c>
      <c r="B286" s="67">
        <f>SUMIFS('actual (2)'!$L$2:$L$993,'actual (2)'!$C$2:$C$993,Sumifs!$A$2:$A$325,'actual (2)'!$B$2:$B$993,Sumifs!$B$1:$M$1)</f>
        <v>224550</v>
      </c>
      <c r="C286" s="67">
        <f>SUMIFS('actual (2)'!$L$2:$L$993,'actual (2)'!$C$2:$C$993,Sumifs!$A$2:$A$325,'actual (2)'!$B$2:$B$993,Sumifs!$B$1:$M$1)</f>
        <v>0</v>
      </c>
      <c r="D286" s="67">
        <f>SUMIFS('actual (2)'!$L$2:$L$993,'actual (2)'!$C$2:$C$993,Sumifs!$A$2:$A$325,'actual (2)'!$B$2:$B$993,Sumifs!$B$1:$M$1)</f>
        <v>0</v>
      </c>
      <c r="E286" s="67">
        <f>SUMIFS('actual (2)'!$L$2:$L$993,'actual (2)'!$C$2:$C$993,Sumifs!$A$2:$A$325,'actual (2)'!$B$2:$B$993,Sumifs!$B$1:$M$1)</f>
        <v>0</v>
      </c>
      <c r="F286" s="67">
        <f>SUMIFS('actual (2)'!$L$2:$L$993,'actual (2)'!$C$2:$C$993,Sumifs!$A$2:$A$325,'actual (2)'!$B$2:$B$993,Sumifs!$B$1:$M$1)</f>
        <v>0</v>
      </c>
      <c r="G286" s="67">
        <f>SUMIFS('actual (2)'!$L$2:$L$993,'actual (2)'!$C$2:$C$993,Sumifs!$A$2:$A$325,'actual (2)'!$B$2:$B$993,Sumifs!$B$1:$M$1)</f>
        <v>0</v>
      </c>
      <c r="H286" s="67">
        <f>SUMIFS('actual (2)'!$L$2:$L$993,'actual (2)'!$C$2:$C$993,Sumifs!$A$2:$A$325,'actual (2)'!$B$2:$B$993,Sumifs!$B$1:$M$1)</f>
        <v>0</v>
      </c>
      <c r="I286" s="67">
        <f>SUMIFS('actual (2)'!$L$2:$L$993,'actual (2)'!$C$2:$C$993,Sumifs!$A$2:$A$325,'actual (2)'!$B$2:$B$993,Sumifs!$B$1:$M$1)</f>
        <v>0</v>
      </c>
      <c r="J286" s="67">
        <f>SUMIFS('actual (2)'!$L$2:$L$993,'actual (2)'!$C$2:$C$993,Sumifs!$A$2:$A$325,'actual (2)'!$B$2:$B$993,Sumifs!$B$1:$M$1)</f>
        <v>0</v>
      </c>
      <c r="K286" s="67">
        <f>SUMIFS('actual (2)'!$L$2:$L$993,'actual (2)'!$C$2:$C$993,Sumifs!$A$2:$A$325,'actual (2)'!$B$2:$B$993,Sumifs!$B$1:$M$1)</f>
        <v>0</v>
      </c>
      <c r="L286" s="67">
        <f>SUMIFS('actual (2)'!$L$2:$L$993,'actual (2)'!$C$2:$C$993,Sumifs!$A$2:$A$325,'actual (2)'!$B$2:$B$993,Sumifs!$B$1:$M$1)</f>
        <v>0</v>
      </c>
      <c r="M286" s="67">
        <f>SUMIFS('actual (2)'!$L$2:$L$993,'actual (2)'!$C$2:$C$993,Sumifs!$A$2:$A$325,'actual (2)'!$B$2:$B$993,Sumifs!$B$1:$M$1)</f>
        <v>0</v>
      </c>
      <c r="N286" s="70">
        <f t="shared" si="4"/>
        <v>224550</v>
      </c>
    </row>
    <row r="287" spans="1:14" ht="18.5" x14ac:dyDescent="0.35">
      <c r="A287" s="69" t="s">
        <v>376</v>
      </c>
      <c r="B287" s="67">
        <f>SUMIFS('actual (2)'!$L$2:$L$993,'actual (2)'!$C$2:$C$993,Sumifs!$A$2:$A$325,'actual (2)'!$B$2:$B$993,Sumifs!$B$1:$M$1)</f>
        <v>246266</v>
      </c>
      <c r="C287" s="67">
        <f>SUMIFS('actual (2)'!$L$2:$L$993,'actual (2)'!$C$2:$C$993,Sumifs!$A$2:$A$325,'actual (2)'!$B$2:$B$993,Sumifs!$B$1:$M$1)</f>
        <v>0</v>
      </c>
      <c r="D287" s="67">
        <f>SUMIFS('actual (2)'!$L$2:$L$993,'actual (2)'!$C$2:$C$993,Sumifs!$A$2:$A$325,'actual (2)'!$B$2:$B$993,Sumifs!$B$1:$M$1)</f>
        <v>0</v>
      </c>
      <c r="E287" s="67">
        <f>SUMIFS('actual (2)'!$L$2:$L$993,'actual (2)'!$C$2:$C$993,Sumifs!$A$2:$A$325,'actual (2)'!$B$2:$B$993,Sumifs!$B$1:$M$1)</f>
        <v>0</v>
      </c>
      <c r="F287" s="67">
        <f>SUMIFS('actual (2)'!$L$2:$L$993,'actual (2)'!$C$2:$C$993,Sumifs!$A$2:$A$325,'actual (2)'!$B$2:$B$993,Sumifs!$B$1:$M$1)</f>
        <v>0</v>
      </c>
      <c r="G287" s="67">
        <f>SUMIFS('actual (2)'!$L$2:$L$993,'actual (2)'!$C$2:$C$993,Sumifs!$A$2:$A$325,'actual (2)'!$B$2:$B$993,Sumifs!$B$1:$M$1)</f>
        <v>0</v>
      </c>
      <c r="H287" s="67">
        <f>SUMIFS('actual (2)'!$L$2:$L$993,'actual (2)'!$C$2:$C$993,Sumifs!$A$2:$A$325,'actual (2)'!$B$2:$B$993,Sumifs!$B$1:$M$1)</f>
        <v>0</v>
      </c>
      <c r="I287" s="67">
        <f>SUMIFS('actual (2)'!$L$2:$L$993,'actual (2)'!$C$2:$C$993,Sumifs!$A$2:$A$325,'actual (2)'!$B$2:$B$993,Sumifs!$B$1:$M$1)</f>
        <v>0</v>
      </c>
      <c r="J287" s="67">
        <f>SUMIFS('actual (2)'!$L$2:$L$993,'actual (2)'!$C$2:$C$993,Sumifs!$A$2:$A$325,'actual (2)'!$B$2:$B$993,Sumifs!$B$1:$M$1)</f>
        <v>0</v>
      </c>
      <c r="K287" s="67">
        <f>SUMIFS('actual (2)'!$L$2:$L$993,'actual (2)'!$C$2:$C$993,Sumifs!$A$2:$A$325,'actual (2)'!$B$2:$B$993,Sumifs!$B$1:$M$1)</f>
        <v>0</v>
      </c>
      <c r="L287" s="67">
        <f>SUMIFS('actual (2)'!$L$2:$L$993,'actual (2)'!$C$2:$C$993,Sumifs!$A$2:$A$325,'actual (2)'!$B$2:$B$993,Sumifs!$B$1:$M$1)</f>
        <v>0</v>
      </c>
      <c r="M287" s="67">
        <f>SUMIFS('actual (2)'!$L$2:$L$993,'actual (2)'!$C$2:$C$993,Sumifs!$A$2:$A$325,'actual (2)'!$B$2:$B$993,Sumifs!$B$1:$M$1)</f>
        <v>0</v>
      </c>
      <c r="N287" s="70">
        <f t="shared" si="4"/>
        <v>246266</v>
      </c>
    </row>
    <row r="288" spans="1:14" ht="18.5" x14ac:dyDescent="0.35">
      <c r="A288" s="69" t="s">
        <v>377</v>
      </c>
      <c r="B288" s="67">
        <f>SUMIFS('actual (2)'!$L$2:$L$993,'actual (2)'!$C$2:$C$993,Sumifs!$A$2:$A$325,'actual (2)'!$B$2:$B$993,Sumifs!$B$1:$M$1)</f>
        <v>300635</v>
      </c>
      <c r="C288" s="67">
        <f>SUMIFS('actual (2)'!$L$2:$L$993,'actual (2)'!$C$2:$C$993,Sumifs!$A$2:$A$325,'actual (2)'!$B$2:$B$993,Sumifs!$B$1:$M$1)</f>
        <v>0</v>
      </c>
      <c r="D288" s="67">
        <f>SUMIFS('actual (2)'!$L$2:$L$993,'actual (2)'!$C$2:$C$993,Sumifs!$A$2:$A$325,'actual (2)'!$B$2:$B$993,Sumifs!$B$1:$M$1)</f>
        <v>0</v>
      </c>
      <c r="E288" s="67">
        <f>SUMIFS('actual (2)'!$L$2:$L$993,'actual (2)'!$C$2:$C$993,Sumifs!$A$2:$A$325,'actual (2)'!$B$2:$B$993,Sumifs!$B$1:$M$1)</f>
        <v>0</v>
      </c>
      <c r="F288" s="67">
        <f>SUMIFS('actual (2)'!$L$2:$L$993,'actual (2)'!$C$2:$C$993,Sumifs!$A$2:$A$325,'actual (2)'!$B$2:$B$993,Sumifs!$B$1:$M$1)</f>
        <v>0</v>
      </c>
      <c r="G288" s="67">
        <f>SUMIFS('actual (2)'!$L$2:$L$993,'actual (2)'!$C$2:$C$993,Sumifs!$A$2:$A$325,'actual (2)'!$B$2:$B$993,Sumifs!$B$1:$M$1)</f>
        <v>0</v>
      </c>
      <c r="H288" s="67">
        <f>SUMIFS('actual (2)'!$L$2:$L$993,'actual (2)'!$C$2:$C$993,Sumifs!$A$2:$A$325,'actual (2)'!$B$2:$B$993,Sumifs!$B$1:$M$1)</f>
        <v>0</v>
      </c>
      <c r="I288" s="67">
        <f>SUMIFS('actual (2)'!$L$2:$L$993,'actual (2)'!$C$2:$C$993,Sumifs!$A$2:$A$325,'actual (2)'!$B$2:$B$993,Sumifs!$B$1:$M$1)</f>
        <v>0</v>
      </c>
      <c r="J288" s="67">
        <f>SUMIFS('actual (2)'!$L$2:$L$993,'actual (2)'!$C$2:$C$993,Sumifs!$A$2:$A$325,'actual (2)'!$B$2:$B$993,Sumifs!$B$1:$M$1)</f>
        <v>0</v>
      </c>
      <c r="K288" s="67">
        <f>SUMIFS('actual (2)'!$L$2:$L$993,'actual (2)'!$C$2:$C$993,Sumifs!$A$2:$A$325,'actual (2)'!$B$2:$B$993,Sumifs!$B$1:$M$1)</f>
        <v>0</v>
      </c>
      <c r="L288" s="67">
        <f>SUMIFS('actual (2)'!$L$2:$L$993,'actual (2)'!$C$2:$C$993,Sumifs!$A$2:$A$325,'actual (2)'!$B$2:$B$993,Sumifs!$B$1:$M$1)</f>
        <v>0</v>
      </c>
      <c r="M288" s="67">
        <f>SUMIFS('actual (2)'!$L$2:$L$993,'actual (2)'!$C$2:$C$993,Sumifs!$A$2:$A$325,'actual (2)'!$B$2:$B$993,Sumifs!$B$1:$M$1)</f>
        <v>0</v>
      </c>
      <c r="N288" s="70">
        <f t="shared" si="4"/>
        <v>300635</v>
      </c>
    </row>
    <row r="289" spans="1:14" ht="18.5" x14ac:dyDescent="0.35">
      <c r="A289" s="69" t="s">
        <v>378</v>
      </c>
      <c r="B289" s="67">
        <f>SUMIFS('actual (2)'!$L$2:$L$993,'actual (2)'!$C$2:$C$993,Sumifs!$A$2:$A$325,'actual (2)'!$B$2:$B$993,Sumifs!$B$1:$M$1)</f>
        <v>286830</v>
      </c>
      <c r="C289" s="67">
        <f>SUMIFS('actual (2)'!$L$2:$L$993,'actual (2)'!$C$2:$C$993,Sumifs!$A$2:$A$325,'actual (2)'!$B$2:$B$993,Sumifs!$B$1:$M$1)</f>
        <v>0</v>
      </c>
      <c r="D289" s="67">
        <f>SUMIFS('actual (2)'!$L$2:$L$993,'actual (2)'!$C$2:$C$993,Sumifs!$A$2:$A$325,'actual (2)'!$B$2:$B$993,Sumifs!$B$1:$M$1)</f>
        <v>0</v>
      </c>
      <c r="E289" s="67">
        <f>SUMIFS('actual (2)'!$L$2:$L$993,'actual (2)'!$C$2:$C$993,Sumifs!$A$2:$A$325,'actual (2)'!$B$2:$B$993,Sumifs!$B$1:$M$1)</f>
        <v>0</v>
      </c>
      <c r="F289" s="67">
        <f>SUMIFS('actual (2)'!$L$2:$L$993,'actual (2)'!$C$2:$C$993,Sumifs!$A$2:$A$325,'actual (2)'!$B$2:$B$993,Sumifs!$B$1:$M$1)</f>
        <v>0</v>
      </c>
      <c r="G289" s="67">
        <f>SUMIFS('actual (2)'!$L$2:$L$993,'actual (2)'!$C$2:$C$993,Sumifs!$A$2:$A$325,'actual (2)'!$B$2:$B$993,Sumifs!$B$1:$M$1)</f>
        <v>0</v>
      </c>
      <c r="H289" s="67">
        <f>SUMIFS('actual (2)'!$L$2:$L$993,'actual (2)'!$C$2:$C$993,Sumifs!$A$2:$A$325,'actual (2)'!$B$2:$B$993,Sumifs!$B$1:$M$1)</f>
        <v>0</v>
      </c>
      <c r="I289" s="67">
        <f>SUMIFS('actual (2)'!$L$2:$L$993,'actual (2)'!$C$2:$C$993,Sumifs!$A$2:$A$325,'actual (2)'!$B$2:$B$993,Sumifs!$B$1:$M$1)</f>
        <v>0</v>
      </c>
      <c r="J289" s="67">
        <f>SUMIFS('actual (2)'!$L$2:$L$993,'actual (2)'!$C$2:$C$993,Sumifs!$A$2:$A$325,'actual (2)'!$B$2:$B$993,Sumifs!$B$1:$M$1)</f>
        <v>0</v>
      </c>
      <c r="K289" s="67">
        <f>SUMIFS('actual (2)'!$L$2:$L$993,'actual (2)'!$C$2:$C$993,Sumifs!$A$2:$A$325,'actual (2)'!$B$2:$B$993,Sumifs!$B$1:$M$1)</f>
        <v>0</v>
      </c>
      <c r="L289" s="67">
        <f>SUMIFS('actual (2)'!$L$2:$L$993,'actual (2)'!$C$2:$C$993,Sumifs!$A$2:$A$325,'actual (2)'!$B$2:$B$993,Sumifs!$B$1:$M$1)</f>
        <v>0</v>
      </c>
      <c r="M289" s="67">
        <f>SUMIFS('actual (2)'!$L$2:$L$993,'actual (2)'!$C$2:$C$993,Sumifs!$A$2:$A$325,'actual (2)'!$B$2:$B$993,Sumifs!$B$1:$M$1)</f>
        <v>0</v>
      </c>
      <c r="N289" s="70">
        <f t="shared" si="4"/>
        <v>286830</v>
      </c>
    </row>
    <row r="290" spans="1:14" ht="18.5" x14ac:dyDescent="0.35">
      <c r="A290" s="69" t="s">
        <v>379</v>
      </c>
      <c r="B290" s="67">
        <f>SUMIFS('actual (2)'!$L$2:$L$993,'actual (2)'!$C$2:$C$993,Sumifs!$A$2:$A$325,'actual (2)'!$B$2:$B$993,Sumifs!$B$1:$M$1)</f>
        <v>219394</v>
      </c>
      <c r="C290" s="67">
        <f>SUMIFS('actual (2)'!$L$2:$L$993,'actual (2)'!$C$2:$C$993,Sumifs!$A$2:$A$325,'actual (2)'!$B$2:$B$993,Sumifs!$B$1:$M$1)</f>
        <v>0</v>
      </c>
      <c r="D290" s="67">
        <f>SUMIFS('actual (2)'!$L$2:$L$993,'actual (2)'!$C$2:$C$993,Sumifs!$A$2:$A$325,'actual (2)'!$B$2:$B$993,Sumifs!$B$1:$M$1)</f>
        <v>0</v>
      </c>
      <c r="E290" s="67">
        <f>SUMIFS('actual (2)'!$L$2:$L$993,'actual (2)'!$C$2:$C$993,Sumifs!$A$2:$A$325,'actual (2)'!$B$2:$B$993,Sumifs!$B$1:$M$1)</f>
        <v>0</v>
      </c>
      <c r="F290" s="67">
        <f>SUMIFS('actual (2)'!$L$2:$L$993,'actual (2)'!$C$2:$C$993,Sumifs!$A$2:$A$325,'actual (2)'!$B$2:$B$993,Sumifs!$B$1:$M$1)</f>
        <v>0</v>
      </c>
      <c r="G290" s="67">
        <f>SUMIFS('actual (2)'!$L$2:$L$993,'actual (2)'!$C$2:$C$993,Sumifs!$A$2:$A$325,'actual (2)'!$B$2:$B$993,Sumifs!$B$1:$M$1)</f>
        <v>0</v>
      </c>
      <c r="H290" s="67">
        <f>SUMIFS('actual (2)'!$L$2:$L$993,'actual (2)'!$C$2:$C$993,Sumifs!$A$2:$A$325,'actual (2)'!$B$2:$B$993,Sumifs!$B$1:$M$1)</f>
        <v>0</v>
      </c>
      <c r="I290" s="67">
        <f>SUMIFS('actual (2)'!$L$2:$L$993,'actual (2)'!$C$2:$C$993,Sumifs!$A$2:$A$325,'actual (2)'!$B$2:$B$993,Sumifs!$B$1:$M$1)</f>
        <v>0</v>
      </c>
      <c r="J290" s="67">
        <f>SUMIFS('actual (2)'!$L$2:$L$993,'actual (2)'!$C$2:$C$993,Sumifs!$A$2:$A$325,'actual (2)'!$B$2:$B$993,Sumifs!$B$1:$M$1)</f>
        <v>0</v>
      </c>
      <c r="K290" s="67">
        <f>SUMIFS('actual (2)'!$L$2:$L$993,'actual (2)'!$C$2:$C$993,Sumifs!$A$2:$A$325,'actual (2)'!$B$2:$B$993,Sumifs!$B$1:$M$1)</f>
        <v>0</v>
      </c>
      <c r="L290" s="67">
        <f>SUMIFS('actual (2)'!$L$2:$L$993,'actual (2)'!$C$2:$C$993,Sumifs!$A$2:$A$325,'actual (2)'!$B$2:$B$993,Sumifs!$B$1:$M$1)</f>
        <v>0</v>
      </c>
      <c r="M290" s="67">
        <f>SUMIFS('actual (2)'!$L$2:$L$993,'actual (2)'!$C$2:$C$993,Sumifs!$A$2:$A$325,'actual (2)'!$B$2:$B$993,Sumifs!$B$1:$M$1)</f>
        <v>0</v>
      </c>
      <c r="N290" s="70">
        <f t="shared" si="4"/>
        <v>219394</v>
      </c>
    </row>
    <row r="291" spans="1:14" ht="18.5" x14ac:dyDescent="0.35">
      <c r="A291" s="69" t="s">
        <v>380</v>
      </c>
      <c r="B291" s="67">
        <f>SUMIFS('actual (2)'!$L$2:$L$993,'actual (2)'!$C$2:$C$993,Sumifs!$A$2:$A$325,'actual (2)'!$B$2:$B$993,Sumifs!$B$1:$M$1)</f>
        <v>242410</v>
      </c>
      <c r="C291" s="67">
        <f>SUMIFS('actual (2)'!$L$2:$L$993,'actual (2)'!$C$2:$C$993,Sumifs!$A$2:$A$325,'actual (2)'!$B$2:$B$993,Sumifs!$B$1:$M$1)</f>
        <v>0</v>
      </c>
      <c r="D291" s="67">
        <f>SUMIFS('actual (2)'!$L$2:$L$993,'actual (2)'!$C$2:$C$993,Sumifs!$A$2:$A$325,'actual (2)'!$B$2:$B$993,Sumifs!$B$1:$M$1)</f>
        <v>0</v>
      </c>
      <c r="E291" s="67">
        <f>SUMIFS('actual (2)'!$L$2:$L$993,'actual (2)'!$C$2:$C$993,Sumifs!$A$2:$A$325,'actual (2)'!$B$2:$B$993,Sumifs!$B$1:$M$1)</f>
        <v>0</v>
      </c>
      <c r="F291" s="67">
        <f>SUMIFS('actual (2)'!$L$2:$L$993,'actual (2)'!$C$2:$C$993,Sumifs!$A$2:$A$325,'actual (2)'!$B$2:$B$993,Sumifs!$B$1:$M$1)</f>
        <v>0</v>
      </c>
      <c r="G291" s="67">
        <f>SUMIFS('actual (2)'!$L$2:$L$993,'actual (2)'!$C$2:$C$993,Sumifs!$A$2:$A$325,'actual (2)'!$B$2:$B$993,Sumifs!$B$1:$M$1)</f>
        <v>0</v>
      </c>
      <c r="H291" s="67">
        <f>SUMIFS('actual (2)'!$L$2:$L$993,'actual (2)'!$C$2:$C$993,Sumifs!$A$2:$A$325,'actual (2)'!$B$2:$B$993,Sumifs!$B$1:$M$1)</f>
        <v>0</v>
      </c>
      <c r="I291" s="67">
        <f>SUMIFS('actual (2)'!$L$2:$L$993,'actual (2)'!$C$2:$C$993,Sumifs!$A$2:$A$325,'actual (2)'!$B$2:$B$993,Sumifs!$B$1:$M$1)</f>
        <v>0</v>
      </c>
      <c r="J291" s="67">
        <f>SUMIFS('actual (2)'!$L$2:$L$993,'actual (2)'!$C$2:$C$993,Sumifs!$A$2:$A$325,'actual (2)'!$B$2:$B$993,Sumifs!$B$1:$M$1)</f>
        <v>0</v>
      </c>
      <c r="K291" s="67">
        <f>SUMIFS('actual (2)'!$L$2:$L$993,'actual (2)'!$C$2:$C$993,Sumifs!$A$2:$A$325,'actual (2)'!$B$2:$B$993,Sumifs!$B$1:$M$1)</f>
        <v>0</v>
      </c>
      <c r="L291" s="67">
        <f>SUMIFS('actual (2)'!$L$2:$L$993,'actual (2)'!$C$2:$C$993,Sumifs!$A$2:$A$325,'actual (2)'!$B$2:$B$993,Sumifs!$B$1:$M$1)</f>
        <v>0</v>
      </c>
      <c r="M291" s="67">
        <f>SUMIFS('actual (2)'!$L$2:$L$993,'actual (2)'!$C$2:$C$993,Sumifs!$A$2:$A$325,'actual (2)'!$B$2:$B$993,Sumifs!$B$1:$M$1)</f>
        <v>0</v>
      </c>
      <c r="N291" s="70">
        <f t="shared" si="4"/>
        <v>242410</v>
      </c>
    </row>
    <row r="292" spans="1:14" ht="18.5" x14ac:dyDescent="0.35">
      <c r="A292" s="69" t="s">
        <v>381</v>
      </c>
      <c r="B292" s="67">
        <f>SUMIFS('actual (2)'!$L$2:$L$993,'actual (2)'!$C$2:$C$993,Sumifs!$A$2:$A$325,'actual (2)'!$B$2:$B$993,Sumifs!$B$1:$M$1)</f>
        <v>256779</v>
      </c>
      <c r="C292" s="67">
        <f>SUMIFS('actual (2)'!$L$2:$L$993,'actual (2)'!$C$2:$C$993,Sumifs!$A$2:$A$325,'actual (2)'!$B$2:$B$993,Sumifs!$B$1:$M$1)</f>
        <v>0</v>
      </c>
      <c r="D292" s="67">
        <f>SUMIFS('actual (2)'!$L$2:$L$993,'actual (2)'!$C$2:$C$993,Sumifs!$A$2:$A$325,'actual (2)'!$B$2:$B$993,Sumifs!$B$1:$M$1)</f>
        <v>0</v>
      </c>
      <c r="E292" s="67">
        <f>SUMIFS('actual (2)'!$L$2:$L$993,'actual (2)'!$C$2:$C$993,Sumifs!$A$2:$A$325,'actual (2)'!$B$2:$B$993,Sumifs!$B$1:$M$1)</f>
        <v>0</v>
      </c>
      <c r="F292" s="67">
        <f>SUMIFS('actual (2)'!$L$2:$L$993,'actual (2)'!$C$2:$C$993,Sumifs!$A$2:$A$325,'actual (2)'!$B$2:$B$993,Sumifs!$B$1:$M$1)</f>
        <v>0</v>
      </c>
      <c r="G292" s="67">
        <f>SUMIFS('actual (2)'!$L$2:$L$993,'actual (2)'!$C$2:$C$993,Sumifs!$A$2:$A$325,'actual (2)'!$B$2:$B$993,Sumifs!$B$1:$M$1)</f>
        <v>0</v>
      </c>
      <c r="H292" s="67">
        <f>SUMIFS('actual (2)'!$L$2:$L$993,'actual (2)'!$C$2:$C$993,Sumifs!$A$2:$A$325,'actual (2)'!$B$2:$B$993,Sumifs!$B$1:$M$1)</f>
        <v>0</v>
      </c>
      <c r="I292" s="67">
        <f>SUMIFS('actual (2)'!$L$2:$L$993,'actual (2)'!$C$2:$C$993,Sumifs!$A$2:$A$325,'actual (2)'!$B$2:$B$993,Sumifs!$B$1:$M$1)</f>
        <v>0</v>
      </c>
      <c r="J292" s="67">
        <f>SUMIFS('actual (2)'!$L$2:$L$993,'actual (2)'!$C$2:$C$993,Sumifs!$A$2:$A$325,'actual (2)'!$B$2:$B$993,Sumifs!$B$1:$M$1)</f>
        <v>0</v>
      </c>
      <c r="K292" s="67">
        <f>SUMIFS('actual (2)'!$L$2:$L$993,'actual (2)'!$C$2:$C$993,Sumifs!$A$2:$A$325,'actual (2)'!$B$2:$B$993,Sumifs!$B$1:$M$1)</f>
        <v>0</v>
      </c>
      <c r="L292" s="67">
        <f>SUMIFS('actual (2)'!$L$2:$L$993,'actual (2)'!$C$2:$C$993,Sumifs!$A$2:$A$325,'actual (2)'!$B$2:$B$993,Sumifs!$B$1:$M$1)</f>
        <v>0</v>
      </c>
      <c r="M292" s="67">
        <f>SUMIFS('actual (2)'!$L$2:$L$993,'actual (2)'!$C$2:$C$993,Sumifs!$A$2:$A$325,'actual (2)'!$B$2:$B$993,Sumifs!$B$1:$M$1)</f>
        <v>0</v>
      </c>
      <c r="N292" s="70">
        <f t="shared" si="4"/>
        <v>256779</v>
      </c>
    </row>
    <row r="293" spans="1:14" ht="18.5" x14ac:dyDescent="0.35">
      <c r="A293" s="69" t="s">
        <v>382</v>
      </c>
      <c r="B293" s="67">
        <f>SUMIFS('actual (2)'!$L$2:$L$993,'actual (2)'!$C$2:$C$993,Sumifs!$A$2:$A$325,'actual (2)'!$B$2:$B$993,Sumifs!$B$1:$M$1)</f>
        <v>56253</v>
      </c>
      <c r="C293" s="67">
        <f>SUMIFS('actual (2)'!$L$2:$L$993,'actual (2)'!$C$2:$C$993,Sumifs!$A$2:$A$325,'actual (2)'!$B$2:$B$993,Sumifs!$B$1:$M$1)</f>
        <v>0</v>
      </c>
      <c r="D293" s="67">
        <f>SUMIFS('actual (2)'!$L$2:$L$993,'actual (2)'!$C$2:$C$993,Sumifs!$A$2:$A$325,'actual (2)'!$B$2:$B$993,Sumifs!$B$1:$M$1)</f>
        <v>0</v>
      </c>
      <c r="E293" s="67">
        <f>SUMIFS('actual (2)'!$L$2:$L$993,'actual (2)'!$C$2:$C$993,Sumifs!$A$2:$A$325,'actual (2)'!$B$2:$B$993,Sumifs!$B$1:$M$1)</f>
        <v>0</v>
      </c>
      <c r="F293" s="67">
        <f>SUMIFS('actual (2)'!$L$2:$L$993,'actual (2)'!$C$2:$C$993,Sumifs!$A$2:$A$325,'actual (2)'!$B$2:$B$993,Sumifs!$B$1:$M$1)</f>
        <v>0</v>
      </c>
      <c r="G293" s="67">
        <f>SUMIFS('actual (2)'!$L$2:$L$993,'actual (2)'!$C$2:$C$993,Sumifs!$A$2:$A$325,'actual (2)'!$B$2:$B$993,Sumifs!$B$1:$M$1)</f>
        <v>0</v>
      </c>
      <c r="H293" s="67">
        <f>SUMIFS('actual (2)'!$L$2:$L$993,'actual (2)'!$C$2:$C$993,Sumifs!$A$2:$A$325,'actual (2)'!$B$2:$B$993,Sumifs!$B$1:$M$1)</f>
        <v>0</v>
      </c>
      <c r="I293" s="67">
        <f>SUMIFS('actual (2)'!$L$2:$L$993,'actual (2)'!$C$2:$C$993,Sumifs!$A$2:$A$325,'actual (2)'!$B$2:$B$993,Sumifs!$B$1:$M$1)</f>
        <v>0</v>
      </c>
      <c r="J293" s="67">
        <f>SUMIFS('actual (2)'!$L$2:$L$993,'actual (2)'!$C$2:$C$993,Sumifs!$A$2:$A$325,'actual (2)'!$B$2:$B$993,Sumifs!$B$1:$M$1)</f>
        <v>0</v>
      </c>
      <c r="K293" s="67">
        <f>SUMIFS('actual (2)'!$L$2:$L$993,'actual (2)'!$C$2:$C$993,Sumifs!$A$2:$A$325,'actual (2)'!$B$2:$B$993,Sumifs!$B$1:$M$1)</f>
        <v>0</v>
      </c>
      <c r="L293" s="67">
        <f>SUMIFS('actual (2)'!$L$2:$L$993,'actual (2)'!$C$2:$C$993,Sumifs!$A$2:$A$325,'actual (2)'!$B$2:$B$993,Sumifs!$B$1:$M$1)</f>
        <v>0</v>
      </c>
      <c r="M293" s="67">
        <f>SUMIFS('actual (2)'!$L$2:$L$993,'actual (2)'!$C$2:$C$993,Sumifs!$A$2:$A$325,'actual (2)'!$B$2:$B$993,Sumifs!$B$1:$M$1)</f>
        <v>0</v>
      </c>
      <c r="N293" s="70">
        <f t="shared" si="4"/>
        <v>56253</v>
      </c>
    </row>
    <row r="294" spans="1:14" ht="18.5" x14ac:dyDescent="0.35">
      <c r="A294" s="69" t="s">
        <v>383</v>
      </c>
      <c r="B294" s="67">
        <f>SUMIFS('actual (2)'!$L$2:$L$993,'actual (2)'!$C$2:$C$993,Sumifs!$A$2:$A$325,'actual (2)'!$B$2:$B$993,Sumifs!$B$1:$M$1)</f>
        <v>57195</v>
      </c>
      <c r="C294" s="67">
        <f>SUMIFS('actual (2)'!$L$2:$L$993,'actual (2)'!$C$2:$C$993,Sumifs!$A$2:$A$325,'actual (2)'!$B$2:$B$993,Sumifs!$B$1:$M$1)</f>
        <v>0</v>
      </c>
      <c r="D294" s="67">
        <f>SUMIFS('actual (2)'!$L$2:$L$993,'actual (2)'!$C$2:$C$993,Sumifs!$A$2:$A$325,'actual (2)'!$B$2:$B$993,Sumifs!$B$1:$M$1)</f>
        <v>0</v>
      </c>
      <c r="E294" s="67">
        <f>SUMIFS('actual (2)'!$L$2:$L$993,'actual (2)'!$C$2:$C$993,Sumifs!$A$2:$A$325,'actual (2)'!$B$2:$B$993,Sumifs!$B$1:$M$1)</f>
        <v>0</v>
      </c>
      <c r="F294" s="67">
        <f>SUMIFS('actual (2)'!$L$2:$L$993,'actual (2)'!$C$2:$C$993,Sumifs!$A$2:$A$325,'actual (2)'!$B$2:$B$993,Sumifs!$B$1:$M$1)</f>
        <v>0</v>
      </c>
      <c r="G294" s="67">
        <f>SUMIFS('actual (2)'!$L$2:$L$993,'actual (2)'!$C$2:$C$993,Sumifs!$A$2:$A$325,'actual (2)'!$B$2:$B$993,Sumifs!$B$1:$M$1)</f>
        <v>0</v>
      </c>
      <c r="H294" s="67">
        <f>SUMIFS('actual (2)'!$L$2:$L$993,'actual (2)'!$C$2:$C$993,Sumifs!$A$2:$A$325,'actual (2)'!$B$2:$B$993,Sumifs!$B$1:$M$1)</f>
        <v>0</v>
      </c>
      <c r="I294" s="67">
        <f>SUMIFS('actual (2)'!$L$2:$L$993,'actual (2)'!$C$2:$C$993,Sumifs!$A$2:$A$325,'actual (2)'!$B$2:$B$993,Sumifs!$B$1:$M$1)</f>
        <v>0</v>
      </c>
      <c r="J294" s="67">
        <f>SUMIFS('actual (2)'!$L$2:$L$993,'actual (2)'!$C$2:$C$993,Sumifs!$A$2:$A$325,'actual (2)'!$B$2:$B$993,Sumifs!$B$1:$M$1)</f>
        <v>0</v>
      </c>
      <c r="K294" s="67">
        <f>SUMIFS('actual (2)'!$L$2:$L$993,'actual (2)'!$C$2:$C$993,Sumifs!$A$2:$A$325,'actual (2)'!$B$2:$B$993,Sumifs!$B$1:$M$1)</f>
        <v>0</v>
      </c>
      <c r="L294" s="67">
        <f>SUMIFS('actual (2)'!$L$2:$L$993,'actual (2)'!$C$2:$C$993,Sumifs!$A$2:$A$325,'actual (2)'!$B$2:$B$993,Sumifs!$B$1:$M$1)</f>
        <v>0</v>
      </c>
      <c r="M294" s="67">
        <f>SUMIFS('actual (2)'!$L$2:$L$993,'actual (2)'!$C$2:$C$993,Sumifs!$A$2:$A$325,'actual (2)'!$B$2:$B$993,Sumifs!$B$1:$M$1)</f>
        <v>0</v>
      </c>
      <c r="N294" s="70">
        <f t="shared" si="4"/>
        <v>57195</v>
      </c>
    </row>
    <row r="295" spans="1:14" ht="18.5" x14ac:dyDescent="0.35">
      <c r="A295" s="69" t="s">
        <v>384</v>
      </c>
      <c r="B295" s="67">
        <f>SUMIFS('actual (2)'!$L$2:$L$993,'actual (2)'!$C$2:$C$993,Sumifs!$A$2:$A$325,'actual (2)'!$B$2:$B$993,Sumifs!$B$1:$M$1)</f>
        <v>68202</v>
      </c>
      <c r="C295" s="67">
        <f>SUMIFS('actual (2)'!$L$2:$L$993,'actual (2)'!$C$2:$C$993,Sumifs!$A$2:$A$325,'actual (2)'!$B$2:$B$993,Sumifs!$B$1:$M$1)</f>
        <v>0</v>
      </c>
      <c r="D295" s="67">
        <f>SUMIFS('actual (2)'!$L$2:$L$993,'actual (2)'!$C$2:$C$993,Sumifs!$A$2:$A$325,'actual (2)'!$B$2:$B$993,Sumifs!$B$1:$M$1)</f>
        <v>0</v>
      </c>
      <c r="E295" s="67">
        <f>SUMIFS('actual (2)'!$L$2:$L$993,'actual (2)'!$C$2:$C$993,Sumifs!$A$2:$A$325,'actual (2)'!$B$2:$B$993,Sumifs!$B$1:$M$1)</f>
        <v>0</v>
      </c>
      <c r="F295" s="67">
        <f>SUMIFS('actual (2)'!$L$2:$L$993,'actual (2)'!$C$2:$C$993,Sumifs!$A$2:$A$325,'actual (2)'!$B$2:$B$993,Sumifs!$B$1:$M$1)</f>
        <v>0</v>
      </c>
      <c r="G295" s="67">
        <f>SUMIFS('actual (2)'!$L$2:$L$993,'actual (2)'!$C$2:$C$993,Sumifs!$A$2:$A$325,'actual (2)'!$B$2:$B$993,Sumifs!$B$1:$M$1)</f>
        <v>0</v>
      </c>
      <c r="H295" s="67">
        <f>SUMIFS('actual (2)'!$L$2:$L$993,'actual (2)'!$C$2:$C$993,Sumifs!$A$2:$A$325,'actual (2)'!$B$2:$B$993,Sumifs!$B$1:$M$1)</f>
        <v>0</v>
      </c>
      <c r="I295" s="67">
        <f>SUMIFS('actual (2)'!$L$2:$L$993,'actual (2)'!$C$2:$C$993,Sumifs!$A$2:$A$325,'actual (2)'!$B$2:$B$993,Sumifs!$B$1:$M$1)</f>
        <v>0</v>
      </c>
      <c r="J295" s="67">
        <f>SUMIFS('actual (2)'!$L$2:$L$993,'actual (2)'!$C$2:$C$993,Sumifs!$A$2:$A$325,'actual (2)'!$B$2:$B$993,Sumifs!$B$1:$M$1)</f>
        <v>0</v>
      </c>
      <c r="K295" s="67">
        <f>SUMIFS('actual (2)'!$L$2:$L$993,'actual (2)'!$C$2:$C$993,Sumifs!$A$2:$A$325,'actual (2)'!$B$2:$B$993,Sumifs!$B$1:$M$1)</f>
        <v>0</v>
      </c>
      <c r="L295" s="67">
        <f>SUMIFS('actual (2)'!$L$2:$L$993,'actual (2)'!$C$2:$C$993,Sumifs!$A$2:$A$325,'actual (2)'!$B$2:$B$993,Sumifs!$B$1:$M$1)</f>
        <v>0</v>
      </c>
      <c r="M295" s="67">
        <f>SUMIFS('actual (2)'!$L$2:$L$993,'actual (2)'!$C$2:$C$993,Sumifs!$A$2:$A$325,'actual (2)'!$B$2:$B$993,Sumifs!$B$1:$M$1)</f>
        <v>0</v>
      </c>
      <c r="N295" s="70">
        <f t="shared" si="4"/>
        <v>68202</v>
      </c>
    </row>
    <row r="296" spans="1:14" ht="18.5" x14ac:dyDescent="0.35">
      <c r="A296" s="69" t="s">
        <v>385</v>
      </c>
      <c r="B296" s="67">
        <f>SUMIFS('actual (2)'!$L$2:$L$993,'actual (2)'!$C$2:$C$993,Sumifs!$A$2:$A$325,'actual (2)'!$B$2:$B$993,Sumifs!$B$1:$M$1)</f>
        <v>55657</v>
      </c>
      <c r="C296" s="67">
        <f>SUMIFS('actual (2)'!$L$2:$L$993,'actual (2)'!$C$2:$C$993,Sumifs!$A$2:$A$325,'actual (2)'!$B$2:$B$993,Sumifs!$B$1:$M$1)</f>
        <v>0</v>
      </c>
      <c r="D296" s="67">
        <f>SUMIFS('actual (2)'!$L$2:$L$993,'actual (2)'!$C$2:$C$993,Sumifs!$A$2:$A$325,'actual (2)'!$B$2:$B$993,Sumifs!$B$1:$M$1)</f>
        <v>0</v>
      </c>
      <c r="E296" s="67">
        <f>SUMIFS('actual (2)'!$L$2:$L$993,'actual (2)'!$C$2:$C$993,Sumifs!$A$2:$A$325,'actual (2)'!$B$2:$B$993,Sumifs!$B$1:$M$1)</f>
        <v>0</v>
      </c>
      <c r="F296" s="67">
        <f>SUMIFS('actual (2)'!$L$2:$L$993,'actual (2)'!$C$2:$C$993,Sumifs!$A$2:$A$325,'actual (2)'!$B$2:$B$993,Sumifs!$B$1:$M$1)</f>
        <v>0</v>
      </c>
      <c r="G296" s="67">
        <f>SUMIFS('actual (2)'!$L$2:$L$993,'actual (2)'!$C$2:$C$993,Sumifs!$A$2:$A$325,'actual (2)'!$B$2:$B$993,Sumifs!$B$1:$M$1)</f>
        <v>0</v>
      </c>
      <c r="H296" s="67">
        <f>SUMIFS('actual (2)'!$L$2:$L$993,'actual (2)'!$C$2:$C$993,Sumifs!$A$2:$A$325,'actual (2)'!$B$2:$B$993,Sumifs!$B$1:$M$1)</f>
        <v>0</v>
      </c>
      <c r="I296" s="67">
        <f>SUMIFS('actual (2)'!$L$2:$L$993,'actual (2)'!$C$2:$C$993,Sumifs!$A$2:$A$325,'actual (2)'!$B$2:$B$993,Sumifs!$B$1:$M$1)</f>
        <v>0</v>
      </c>
      <c r="J296" s="67">
        <f>SUMIFS('actual (2)'!$L$2:$L$993,'actual (2)'!$C$2:$C$993,Sumifs!$A$2:$A$325,'actual (2)'!$B$2:$B$993,Sumifs!$B$1:$M$1)</f>
        <v>0</v>
      </c>
      <c r="K296" s="67">
        <f>SUMIFS('actual (2)'!$L$2:$L$993,'actual (2)'!$C$2:$C$993,Sumifs!$A$2:$A$325,'actual (2)'!$B$2:$B$993,Sumifs!$B$1:$M$1)</f>
        <v>0</v>
      </c>
      <c r="L296" s="67">
        <f>SUMIFS('actual (2)'!$L$2:$L$993,'actual (2)'!$C$2:$C$993,Sumifs!$A$2:$A$325,'actual (2)'!$B$2:$B$993,Sumifs!$B$1:$M$1)</f>
        <v>0</v>
      </c>
      <c r="M296" s="67">
        <f>SUMIFS('actual (2)'!$L$2:$L$993,'actual (2)'!$C$2:$C$993,Sumifs!$A$2:$A$325,'actual (2)'!$B$2:$B$993,Sumifs!$B$1:$M$1)</f>
        <v>0</v>
      </c>
      <c r="N296" s="70">
        <f t="shared" si="4"/>
        <v>55657</v>
      </c>
    </row>
    <row r="297" spans="1:14" ht="18.5" x14ac:dyDescent="0.35">
      <c r="A297" s="69" t="s">
        <v>386</v>
      </c>
      <c r="B297" s="67">
        <f>SUMIFS('actual (2)'!$L$2:$L$993,'actual (2)'!$C$2:$C$993,Sumifs!$A$2:$A$325,'actual (2)'!$B$2:$B$993,Sumifs!$B$1:$M$1)</f>
        <v>69376</v>
      </c>
      <c r="C297" s="67">
        <f>SUMIFS('actual (2)'!$L$2:$L$993,'actual (2)'!$C$2:$C$993,Sumifs!$A$2:$A$325,'actual (2)'!$B$2:$B$993,Sumifs!$B$1:$M$1)</f>
        <v>0</v>
      </c>
      <c r="D297" s="67">
        <f>SUMIFS('actual (2)'!$L$2:$L$993,'actual (2)'!$C$2:$C$993,Sumifs!$A$2:$A$325,'actual (2)'!$B$2:$B$993,Sumifs!$B$1:$M$1)</f>
        <v>0</v>
      </c>
      <c r="E297" s="67">
        <f>SUMIFS('actual (2)'!$L$2:$L$993,'actual (2)'!$C$2:$C$993,Sumifs!$A$2:$A$325,'actual (2)'!$B$2:$B$993,Sumifs!$B$1:$M$1)</f>
        <v>0</v>
      </c>
      <c r="F297" s="67">
        <f>SUMIFS('actual (2)'!$L$2:$L$993,'actual (2)'!$C$2:$C$993,Sumifs!$A$2:$A$325,'actual (2)'!$B$2:$B$993,Sumifs!$B$1:$M$1)</f>
        <v>0</v>
      </c>
      <c r="G297" s="67">
        <f>SUMIFS('actual (2)'!$L$2:$L$993,'actual (2)'!$C$2:$C$993,Sumifs!$A$2:$A$325,'actual (2)'!$B$2:$B$993,Sumifs!$B$1:$M$1)</f>
        <v>0</v>
      </c>
      <c r="H297" s="67">
        <f>SUMIFS('actual (2)'!$L$2:$L$993,'actual (2)'!$C$2:$C$993,Sumifs!$A$2:$A$325,'actual (2)'!$B$2:$B$993,Sumifs!$B$1:$M$1)</f>
        <v>0</v>
      </c>
      <c r="I297" s="67">
        <f>SUMIFS('actual (2)'!$L$2:$L$993,'actual (2)'!$C$2:$C$993,Sumifs!$A$2:$A$325,'actual (2)'!$B$2:$B$993,Sumifs!$B$1:$M$1)</f>
        <v>0</v>
      </c>
      <c r="J297" s="67">
        <f>SUMIFS('actual (2)'!$L$2:$L$993,'actual (2)'!$C$2:$C$993,Sumifs!$A$2:$A$325,'actual (2)'!$B$2:$B$993,Sumifs!$B$1:$M$1)</f>
        <v>0</v>
      </c>
      <c r="K297" s="67">
        <f>SUMIFS('actual (2)'!$L$2:$L$993,'actual (2)'!$C$2:$C$993,Sumifs!$A$2:$A$325,'actual (2)'!$B$2:$B$993,Sumifs!$B$1:$M$1)</f>
        <v>0</v>
      </c>
      <c r="L297" s="67">
        <f>SUMIFS('actual (2)'!$L$2:$L$993,'actual (2)'!$C$2:$C$993,Sumifs!$A$2:$A$325,'actual (2)'!$B$2:$B$993,Sumifs!$B$1:$M$1)</f>
        <v>0</v>
      </c>
      <c r="M297" s="67">
        <f>SUMIFS('actual (2)'!$L$2:$L$993,'actual (2)'!$C$2:$C$993,Sumifs!$A$2:$A$325,'actual (2)'!$B$2:$B$993,Sumifs!$B$1:$M$1)</f>
        <v>0</v>
      </c>
      <c r="N297" s="70">
        <f t="shared" si="4"/>
        <v>69376</v>
      </c>
    </row>
    <row r="298" spans="1:14" ht="18.5" x14ac:dyDescent="0.35">
      <c r="A298" s="69" t="s">
        <v>387</v>
      </c>
      <c r="B298" s="67">
        <f>SUMIFS('actual (2)'!$L$2:$L$993,'actual (2)'!$C$2:$C$993,Sumifs!$A$2:$A$325,'actual (2)'!$B$2:$B$993,Sumifs!$B$1:$M$1)</f>
        <v>54125</v>
      </c>
      <c r="C298" s="67">
        <f>SUMIFS('actual (2)'!$L$2:$L$993,'actual (2)'!$C$2:$C$993,Sumifs!$A$2:$A$325,'actual (2)'!$B$2:$B$993,Sumifs!$B$1:$M$1)</f>
        <v>0</v>
      </c>
      <c r="D298" s="67">
        <f>SUMIFS('actual (2)'!$L$2:$L$993,'actual (2)'!$C$2:$C$993,Sumifs!$A$2:$A$325,'actual (2)'!$B$2:$B$993,Sumifs!$B$1:$M$1)</f>
        <v>0</v>
      </c>
      <c r="E298" s="67">
        <f>SUMIFS('actual (2)'!$L$2:$L$993,'actual (2)'!$C$2:$C$993,Sumifs!$A$2:$A$325,'actual (2)'!$B$2:$B$993,Sumifs!$B$1:$M$1)</f>
        <v>0</v>
      </c>
      <c r="F298" s="67">
        <f>SUMIFS('actual (2)'!$L$2:$L$993,'actual (2)'!$C$2:$C$993,Sumifs!$A$2:$A$325,'actual (2)'!$B$2:$B$993,Sumifs!$B$1:$M$1)</f>
        <v>0</v>
      </c>
      <c r="G298" s="67">
        <f>SUMIFS('actual (2)'!$L$2:$L$993,'actual (2)'!$C$2:$C$993,Sumifs!$A$2:$A$325,'actual (2)'!$B$2:$B$993,Sumifs!$B$1:$M$1)</f>
        <v>0</v>
      </c>
      <c r="H298" s="67">
        <f>SUMIFS('actual (2)'!$L$2:$L$993,'actual (2)'!$C$2:$C$993,Sumifs!$A$2:$A$325,'actual (2)'!$B$2:$B$993,Sumifs!$B$1:$M$1)</f>
        <v>0</v>
      </c>
      <c r="I298" s="67">
        <f>SUMIFS('actual (2)'!$L$2:$L$993,'actual (2)'!$C$2:$C$993,Sumifs!$A$2:$A$325,'actual (2)'!$B$2:$B$993,Sumifs!$B$1:$M$1)</f>
        <v>0</v>
      </c>
      <c r="J298" s="67">
        <f>SUMIFS('actual (2)'!$L$2:$L$993,'actual (2)'!$C$2:$C$993,Sumifs!$A$2:$A$325,'actual (2)'!$B$2:$B$993,Sumifs!$B$1:$M$1)</f>
        <v>0</v>
      </c>
      <c r="K298" s="67">
        <f>SUMIFS('actual (2)'!$L$2:$L$993,'actual (2)'!$C$2:$C$993,Sumifs!$A$2:$A$325,'actual (2)'!$B$2:$B$993,Sumifs!$B$1:$M$1)</f>
        <v>0</v>
      </c>
      <c r="L298" s="67">
        <f>SUMIFS('actual (2)'!$L$2:$L$993,'actual (2)'!$C$2:$C$993,Sumifs!$A$2:$A$325,'actual (2)'!$B$2:$B$993,Sumifs!$B$1:$M$1)</f>
        <v>0</v>
      </c>
      <c r="M298" s="67">
        <f>SUMIFS('actual (2)'!$L$2:$L$993,'actual (2)'!$C$2:$C$993,Sumifs!$A$2:$A$325,'actual (2)'!$B$2:$B$993,Sumifs!$B$1:$M$1)</f>
        <v>0</v>
      </c>
      <c r="N298" s="70">
        <f t="shared" si="4"/>
        <v>54125</v>
      </c>
    </row>
    <row r="299" spans="1:14" ht="18.5" x14ac:dyDescent="0.35">
      <c r="A299" s="69" t="s">
        <v>388</v>
      </c>
      <c r="B299" s="67">
        <f>SUMIFS('actual (2)'!$L$2:$L$993,'actual (2)'!$C$2:$C$993,Sumifs!$A$2:$A$325,'actual (2)'!$B$2:$B$993,Sumifs!$B$1:$M$1)</f>
        <v>53945</v>
      </c>
      <c r="C299" s="67">
        <f>SUMIFS('actual (2)'!$L$2:$L$993,'actual (2)'!$C$2:$C$993,Sumifs!$A$2:$A$325,'actual (2)'!$B$2:$B$993,Sumifs!$B$1:$M$1)</f>
        <v>0</v>
      </c>
      <c r="D299" s="67">
        <f>SUMIFS('actual (2)'!$L$2:$L$993,'actual (2)'!$C$2:$C$993,Sumifs!$A$2:$A$325,'actual (2)'!$B$2:$B$993,Sumifs!$B$1:$M$1)</f>
        <v>0</v>
      </c>
      <c r="E299" s="67">
        <f>SUMIFS('actual (2)'!$L$2:$L$993,'actual (2)'!$C$2:$C$993,Sumifs!$A$2:$A$325,'actual (2)'!$B$2:$B$993,Sumifs!$B$1:$M$1)</f>
        <v>0</v>
      </c>
      <c r="F299" s="67">
        <f>SUMIFS('actual (2)'!$L$2:$L$993,'actual (2)'!$C$2:$C$993,Sumifs!$A$2:$A$325,'actual (2)'!$B$2:$B$993,Sumifs!$B$1:$M$1)</f>
        <v>0</v>
      </c>
      <c r="G299" s="67">
        <f>SUMIFS('actual (2)'!$L$2:$L$993,'actual (2)'!$C$2:$C$993,Sumifs!$A$2:$A$325,'actual (2)'!$B$2:$B$993,Sumifs!$B$1:$M$1)</f>
        <v>0</v>
      </c>
      <c r="H299" s="67">
        <f>SUMIFS('actual (2)'!$L$2:$L$993,'actual (2)'!$C$2:$C$993,Sumifs!$A$2:$A$325,'actual (2)'!$B$2:$B$993,Sumifs!$B$1:$M$1)</f>
        <v>0</v>
      </c>
      <c r="I299" s="67">
        <f>SUMIFS('actual (2)'!$L$2:$L$993,'actual (2)'!$C$2:$C$993,Sumifs!$A$2:$A$325,'actual (2)'!$B$2:$B$993,Sumifs!$B$1:$M$1)</f>
        <v>0</v>
      </c>
      <c r="J299" s="67">
        <f>SUMIFS('actual (2)'!$L$2:$L$993,'actual (2)'!$C$2:$C$993,Sumifs!$A$2:$A$325,'actual (2)'!$B$2:$B$993,Sumifs!$B$1:$M$1)</f>
        <v>0</v>
      </c>
      <c r="K299" s="67">
        <f>SUMIFS('actual (2)'!$L$2:$L$993,'actual (2)'!$C$2:$C$993,Sumifs!$A$2:$A$325,'actual (2)'!$B$2:$B$993,Sumifs!$B$1:$M$1)</f>
        <v>0</v>
      </c>
      <c r="L299" s="67">
        <f>SUMIFS('actual (2)'!$L$2:$L$993,'actual (2)'!$C$2:$C$993,Sumifs!$A$2:$A$325,'actual (2)'!$B$2:$B$993,Sumifs!$B$1:$M$1)</f>
        <v>0</v>
      </c>
      <c r="M299" s="67">
        <f>SUMIFS('actual (2)'!$L$2:$L$993,'actual (2)'!$C$2:$C$993,Sumifs!$A$2:$A$325,'actual (2)'!$B$2:$B$993,Sumifs!$B$1:$M$1)</f>
        <v>0</v>
      </c>
      <c r="N299" s="70">
        <f t="shared" si="4"/>
        <v>53945</v>
      </c>
    </row>
    <row r="300" spans="1:14" ht="18.5" x14ac:dyDescent="0.35">
      <c r="A300" s="69" t="s">
        <v>389</v>
      </c>
      <c r="B300" s="67">
        <f>SUMIFS('actual (2)'!$L$2:$L$993,'actual (2)'!$C$2:$C$993,Sumifs!$A$2:$A$325,'actual (2)'!$B$2:$B$993,Sumifs!$B$1:$M$1)</f>
        <v>38197</v>
      </c>
      <c r="C300" s="67">
        <f>SUMIFS('actual (2)'!$L$2:$L$993,'actual (2)'!$C$2:$C$993,Sumifs!$A$2:$A$325,'actual (2)'!$B$2:$B$993,Sumifs!$B$1:$M$1)</f>
        <v>0</v>
      </c>
      <c r="D300" s="67">
        <f>SUMIFS('actual (2)'!$L$2:$L$993,'actual (2)'!$C$2:$C$993,Sumifs!$A$2:$A$325,'actual (2)'!$B$2:$B$993,Sumifs!$B$1:$M$1)</f>
        <v>0</v>
      </c>
      <c r="E300" s="67">
        <f>SUMIFS('actual (2)'!$L$2:$L$993,'actual (2)'!$C$2:$C$993,Sumifs!$A$2:$A$325,'actual (2)'!$B$2:$B$993,Sumifs!$B$1:$M$1)</f>
        <v>0</v>
      </c>
      <c r="F300" s="67">
        <f>SUMIFS('actual (2)'!$L$2:$L$993,'actual (2)'!$C$2:$C$993,Sumifs!$A$2:$A$325,'actual (2)'!$B$2:$B$993,Sumifs!$B$1:$M$1)</f>
        <v>0</v>
      </c>
      <c r="G300" s="67">
        <f>SUMIFS('actual (2)'!$L$2:$L$993,'actual (2)'!$C$2:$C$993,Sumifs!$A$2:$A$325,'actual (2)'!$B$2:$B$993,Sumifs!$B$1:$M$1)</f>
        <v>0</v>
      </c>
      <c r="H300" s="67">
        <f>SUMIFS('actual (2)'!$L$2:$L$993,'actual (2)'!$C$2:$C$993,Sumifs!$A$2:$A$325,'actual (2)'!$B$2:$B$993,Sumifs!$B$1:$M$1)</f>
        <v>0</v>
      </c>
      <c r="I300" s="67">
        <f>SUMIFS('actual (2)'!$L$2:$L$993,'actual (2)'!$C$2:$C$993,Sumifs!$A$2:$A$325,'actual (2)'!$B$2:$B$993,Sumifs!$B$1:$M$1)</f>
        <v>0</v>
      </c>
      <c r="J300" s="67">
        <f>SUMIFS('actual (2)'!$L$2:$L$993,'actual (2)'!$C$2:$C$993,Sumifs!$A$2:$A$325,'actual (2)'!$B$2:$B$993,Sumifs!$B$1:$M$1)</f>
        <v>0</v>
      </c>
      <c r="K300" s="67">
        <f>SUMIFS('actual (2)'!$L$2:$L$993,'actual (2)'!$C$2:$C$993,Sumifs!$A$2:$A$325,'actual (2)'!$B$2:$B$993,Sumifs!$B$1:$M$1)</f>
        <v>0</v>
      </c>
      <c r="L300" s="67">
        <f>SUMIFS('actual (2)'!$L$2:$L$993,'actual (2)'!$C$2:$C$993,Sumifs!$A$2:$A$325,'actual (2)'!$B$2:$B$993,Sumifs!$B$1:$M$1)</f>
        <v>0</v>
      </c>
      <c r="M300" s="67">
        <f>SUMIFS('actual (2)'!$L$2:$L$993,'actual (2)'!$C$2:$C$993,Sumifs!$A$2:$A$325,'actual (2)'!$B$2:$B$993,Sumifs!$B$1:$M$1)</f>
        <v>0</v>
      </c>
      <c r="N300" s="70">
        <f t="shared" si="4"/>
        <v>38197</v>
      </c>
    </row>
    <row r="301" spans="1:14" ht="18.5" x14ac:dyDescent="0.35">
      <c r="A301" s="69" t="s">
        <v>390</v>
      </c>
      <c r="B301" s="67">
        <f>SUMIFS('actual (2)'!$L$2:$L$993,'actual (2)'!$C$2:$C$993,Sumifs!$A$2:$A$325,'actual (2)'!$B$2:$B$993,Sumifs!$B$1:$M$1)</f>
        <v>56454</v>
      </c>
      <c r="C301" s="67">
        <f>SUMIFS('actual (2)'!$L$2:$L$993,'actual (2)'!$C$2:$C$993,Sumifs!$A$2:$A$325,'actual (2)'!$B$2:$B$993,Sumifs!$B$1:$M$1)</f>
        <v>0</v>
      </c>
      <c r="D301" s="67">
        <f>SUMIFS('actual (2)'!$L$2:$L$993,'actual (2)'!$C$2:$C$993,Sumifs!$A$2:$A$325,'actual (2)'!$B$2:$B$993,Sumifs!$B$1:$M$1)</f>
        <v>0</v>
      </c>
      <c r="E301" s="67">
        <f>SUMIFS('actual (2)'!$L$2:$L$993,'actual (2)'!$C$2:$C$993,Sumifs!$A$2:$A$325,'actual (2)'!$B$2:$B$993,Sumifs!$B$1:$M$1)</f>
        <v>0</v>
      </c>
      <c r="F301" s="67">
        <f>SUMIFS('actual (2)'!$L$2:$L$993,'actual (2)'!$C$2:$C$993,Sumifs!$A$2:$A$325,'actual (2)'!$B$2:$B$993,Sumifs!$B$1:$M$1)</f>
        <v>0</v>
      </c>
      <c r="G301" s="67">
        <f>SUMIFS('actual (2)'!$L$2:$L$993,'actual (2)'!$C$2:$C$993,Sumifs!$A$2:$A$325,'actual (2)'!$B$2:$B$993,Sumifs!$B$1:$M$1)</f>
        <v>0</v>
      </c>
      <c r="H301" s="67">
        <f>SUMIFS('actual (2)'!$L$2:$L$993,'actual (2)'!$C$2:$C$993,Sumifs!$A$2:$A$325,'actual (2)'!$B$2:$B$993,Sumifs!$B$1:$M$1)</f>
        <v>0</v>
      </c>
      <c r="I301" s="67">
        <f>SUMIFS('actual (2)'!$L$2:$L$993,'actual (2)'!$C$2:$C$993,Sumifs!$A$2:$A$325,'actual (2)'!$B$2:$B$993,Sumifs!$B$1:$M$1)</f>
        <v>0</v>
      </c>
      <c r="J301" s="67">
        <f>SUMIFS('actual (2)'!$L$2:$L$993,'actual (2)'!$C$2:$C$993,Sumifs!$A$2:$A$325,'actual (2)'!$B$2:$B$993,Sumifs!$B$1:$M$1)</f>
        <v>0</v>
      </c>
      <c r="K301" s="67">
        <f>SUMIFS('actual (2)'!$L$2:$L$993,'actual (2)'!$C$2:$C$993,Sumifs!$A$2:$A$325,'actual (2)'!$B$2:$B$993,Sumifs!$B$1:$M$1)</f>
        <v>0</v>
      </c>
      <c r="L301" s="67">
        <f>SUMIFS('actual (2)'!$L$2:$L$993,'actual (2)'!$C$2:$C$993,Sumifs!$A$2:$A$325,'actual (2)'!$B$2:$B$993,Sumifs!$B$1:$M$1)</f>
        <v>0</v>
      </c>
      <c r="M301" s="67">
        <f>SUMIFS('actual (2)'!$L$2:$L$993,'actual (2)'!$C$2:$C$993,Sumifs!$A$2:$A$325,'actual (2)'!$B$2:$B$993,Sumifs!$B$1:$M$1)</f>
        <v>0</v>
      </c>
      <c r="N301" s="70">
        <f t="shared" si="4"/>
        <v>56454</v>
      </c>
    </row>
    <row r="302" spans="1:14" ht="18.5" x14ac:dyDescent="0.35">
      <c r="A302" s="69" t="s">
        <v>391</v>
      </c>
      <c r="B302" s="67">
        <f>SUMIFS('actual (2)'!$L$2:$L$993,'actual (2)'!$C$2:$C$993,Sumifs!$A$2:$A$325,'actual (2)'!$B$2:$B$993,Sumifs!$B$1:$M$1)</f>
        <v>0</v>
      </c>
      <c r="C302" s="67">
        <f>SUMIFS('actual (2)'!$L$2:$L$993,'actual (2)'!$C$2:$C$993,Sumifs!$A$2:$A$325,'actual (2)'!$B$2:$B$993,Sumifs!$B$1:$M$1)</f>
        <v>78230</v>
      </c>
      <c r="D302" s="67">
        <f>SUMIFS('actual (2)'!$L$2:$L$993,'actual (2)'!$C$2:$C$993,Sumifs!$A$2:$A$325,'actual (2)'!$B$2:$B$993,Sumifs!$B$1:$M$1)</f>
        <v>0</v>
      </c>
      <c r="E302" s="67">
        <f>SUMIFS('actual (2)'!$L$2:$L$993,'actual (2)'!$C$2:$C$993,Sumifs!$A$2:$A$325,'actual (2)'!$B$2:$B$993,Sumifs!$B$1:$M$1)</f>
        <v>0</v>
      </c>
      <c r="F302" s="67">
        <f>SUMIFS('actual (2)'!$L$2:$L$993,'actual (2)'!$C$2:$C$993,Sumifs!$A$2:$A$325,'actual (2)'!$B$2:$B$993,Sumifs!$B$1:$M$1)</f>
        <v>0</v>
      </c>
      <c r="G302" s="67">
        <f>SUMIFS('actual (2)'!$L$2:$L$993,'actual (2)'!$C$2:$C$993,Sumifs!$A$2:$A$325,'actual (2)'!$B$2:$B$993,Sumifs!$B$1:$M$1)</f>
        <v>0</v>
      </c>
      <c r="H302" s="67">
        <f>SUMIFS('actual (2)'!$L$2:$L$993,'actual (2)'!$C$2:$C$993,Sumifs!$A$2:$A$325,'actual (2)'!$B$2:$B$993,Sumifs!$B$1:$M$1)</f>
        <v>0</v>
      </c>
      <c r="I302" s="67">
        <f>SUMIFS('actual (2)'!$L$2:$L$993,'actual (2)'!$C$2:$C$993,Sumifs!$A$2:$A$325,'actual (2)'!$B$2:$B$993,Sumifs!$B$1:$M$1)</f>
        <v>0</v>
      </c>
      <c r="J302" s="67">
        <f>SUMIFS('actual (2)'!$L$2:$L$993,'actual (2)'!$C$2:$C$993,Sumifs!$A$2:$A$325,'actual (2)'!$B$2:$B$993,Sumifs!$B$1:$M$1)</f>
        <v>0</v>
      </c>
      <c r="K302" s="67">
        <f>SUMIFS('actual (2)'!$L$2:$L$993,'actual (2)'!$C$2:$C$993,Sumifs!$A$2:$A$325,'actual (2)'!$B$2:$B$993,Sumifs!$B$1:$M$1)</f>
        <v>0</v>
      </c>
      <c r="L302" s="67">
        <f>SUMIFS('actual (2)'!$L$2:$L$993,'actual (2)'!$C$2:$C$993,Sumifs!$A$2:$A$325,'actual (2)'!$B$2:$B$993,Sumifs!$B$1:$M$1)</f>
        <v>0</v>
      </c>
      <c r="M302" s="67">
        <f>SUMIFS('actual (2)'!$L$2:$L$993,'actual (2)'!$C$2:$C$993,Sumifs!$A$2:$A$325,'actual (2)'!$B$2:$B$993,Sumifs!$B$1:$M$1)</f>
        <v>0</v>
      </c>
      <c r="N302" s="70">
        <f t="shared" si="4"/>
        <v>78230</v>
      </c>
    </row>
    <row r="303" spans="1:14" ht="18.5" x14ac:dyDescent="0.35">
      <c r="A303" s="69" t="s">
        <v>392</v>
      </c>
      <c r="B303" s="67">
        <f>SUMIFS('actual (2)'!$L$2:$L$993,'actual (2)'!$C$2:$C$993,Sumifs!$A$2:$A$325,'actual (2)'!$B$2:$B$993,Sumifs!$B$1:$M$1)</f>
        <v>0</v>
      </c>
      <c r="C303" s="67">
        <f>SUMIFS('actual (2)'!$L$2:$L$993,'actual (2)'!$C$2:$C$993,Sumifs!$A$2:$A$325,'actual (2)'!$B$2:$B$993,Sumifs!$B$1:$M$1)</f>
        <v>80705</v>
      </c>
      <c r="D303" s="67">
        <f>SUMIFS('actual (2)'!$L$2:$L$993,'actual (2)'!$C$2:$C$993,Sumifs!$A$2:$A$325,'actual (2)'!$B$2:$B$993,Sumifs!$B$1:$M$1)</f>
        <v>0</v>
      </c>
      <c r="E303" s="67">
        <f>SUMIFS('actual (2)'!$L$2:$L$993,'actual (2)'!$C$2:$C$993,Sumifs!$A$2:$A$325,'actual (2)'!$B$2:$B$993,Sumifs!$B$1:$M$1)</f>
        <v>0</v>
      </c>
      <c r="F303" s="67">
        <f>SUMIFS('actual (2)'!$L$2:$L$993,'actual (2)'!$C$2:$C$993,Sumifs!$A$2:$A$325,'actual (2)'!$B$2:$B$993,Sumifs!$B$1:$M$1)</f>
        <v>0</v>
      </c>
      <c r="G303" s="67">
        <f>SUMIFS('actual (2)'!$L$2:$L$993,'actual (2)'!$C$2:$C$993,Sumifs!$A$2:$A$325,'actual (2)'!$B$2:$B$993,Sumifs!$B$1:$M$1)</f>
        <v>0</v>
      </c>
      <c r="H303" s="67">
        <f>SUMIFS('actual (2)'!$L$2:$L$993,'actual (2)'!$C$2:$C$993,Sumifs!$A$2:$A$325,'actual (2)'!$B$2:$B$993,Sumifs!$B$1:$M$1)</f>
        <v>0</v>
      </c>
      <c r="I303" s="67">
        <f>SUMIFS('actual (2)'!$L$2:$L$993,'actual (2)'!$C$2:$C$993,Sumifs!$A$2:$A$325,'actual (2)'!$B$2:$B$993,Sumifs!$B$1:$M$1)</f>
        <v>0</v>
      </c>
      <c r="J303" s="67">
        <f>SUMIFS('actual (2)'!$L$2:$L$993,'actual (2)'!$C$2:$C$993,Sumifs!$A$2:$A$325,'actual (2)'!$B$2:$B$993,Sumifs!$B$1:$M$1)</f>
        <v>0</v>
      </c>
      <c r="K303" s="67">
        <f>SUMIFS('actual (2)'!$L$2:$L$993,'actual (2)'!$C$2:$C$993,Sumifs!$A$2:$A$325,'actual (2)'!$B$2:$B$993,Sumifs!$B$1:$M$1)</f>
        <v>0</v>
      </c>
      <c r="L303" s="67">
        <f>SUMIFS('actual (2)'!$L$2:$L$993,'actual (2)'!$C$2:$C$993,Sumifs!$A$2:$A$325,'actual (2)'!$B$2:$B$993,Sumifs!$B$1:$M$1)</f>
        <v>0</v>
      </c>
      <c r="M303" s="67">
        <f>SUMIFS('actual (2)'!$L$2:$L$993,'actual (2)'!$C$2:$C$993,Sumifs!$A$2:$A$325,'actual (2)'!$B$2:$B$993,Sumifs!$B$1:$M$1)</f>
        <v>0</v>
      </c>
      <c r="N303" s="70">
        <f t="shared" si="4"/>
        <v>80705</v>
      </c>
    </row>
    <row r="304" spans="1:14" ht="18.5" x14ac:dyDescent="0.35">
      <c r="A304" s="69" t="s">
        <v>393</v>
      </c>
      <c r="B304" s="67">
        <f>SUMIFS('actual (2)'!$L$2:$L$993,'actual (2)'!$C$2:$C$993,Sumifs!$A$2:$A$325,'actual (2)'!$B$2:$B$993,Sumifs!$B$1:$M$1)</f>
        <v>0</v>
      </c>
      <c r="C304" s="67">
        <f>SUMIFS('actual (2)'!$L$2:$L$993,'actual (2)'!$C$2:$C$993,Sumifs!$A$2:$A$325,'actual (2)'!$B$2:$B$993,Sumifs!$B$1:$M$1)</f>
        <v>89280</v>
      </c>
      <c r="D304" s="67">
        <f>SUMIFS('actual (2)'!$L$2:$L$993,'actual (2)'!$C$2:$C$993,Sumifs!$A$2:$A$325,'actual (2)'!$B$2:$B$993,Sumifs!$B$1:$M$1)</f>
        <v>0</v>
      </c>
      <c r="E304" s="67">
        <f>SUMIFS('actual (2)'!$L$2:$L$993,'actual (2)'!$C$2:$C$993,Sumifs!$A$2:$A$325,'actual (2)'!$B$2:$B$993,Sumifs!$B$1:$M$1)</f>
        <v>0</v>
      </c>
      <c r="F304" s="67">
        <f>SUMIFS('actual (2)'!$L$2:$L$993,'actual (2)'!$C$2:$C$993,Sumifs!$A$2:$A$325,'actual (2)'!$B$2:$B$993,Sumifs!$B$1:$M$1)</f>
        <v>0</v>
      </c>
      <c r="G304" s="67">
        <f>SUMIFS('actual (2)'!$L$2:$L$993,'actual (2)'!$C$2:$C$993,Sumifs!$A$2:$A$325,'actual (2)'!$B$2:$B$993,Sumifs!$B$1:$M$1)</f>
        <v>0</v>
      </c>
      <c r="H304" s="67">
        <f>SUMIFS('actual (2)'!$L$2:$L$993,'actual (2)'!$C$2:$C$993,Sumifs!$A$2:$A$325,'actual (2)'!$B$2:$B$993,Sumifs!$B$1:$M$1)</f>
        <v>0</v>
      </c>
      <c r="I304" s="67">
        <f>SUMIFS('actual (2)'!$L$2:$L$993,'actual (2)'!$C$2:$C$993,Sumifs!$A$2:$A$325,'actual (2)'!$B$2:$B$993,Sumifs!$B$1:$M$1)</f>
        <v>0</v>
      </c>
      <c r="J304" s="67">
        <f>SUMIFS('actual (2)'!$L$2:$L$993,'actual (2)'!$C$2:$C$993,Sumifs!$A$2:$A$325,'actual (2)'!$B$2:$B$993,Sumifs!$B$1:$M$1)</f>
        <v>0</v>
      </c>
      <c r="K304" s="67">
        <f>SUMIFS('actual (2)'!$L$2:$L$993,'actual (2)'!$C$2:$C$993,Sumifs!$A$2:$A$325,'actual (2)'!$B$2:$B$993,Sumifs!$B$1:$M$1)</f>
        <v>0</v>
      </c>
      <c r="L304" s="67">
        <f>SUMIFS('actual (2)'!$L$2:$L$993,'actual (2)'!$C$2:$C$993,Sumifs!$A$2:$A$325,'actual (2)'!$B$2:$B$993,Sumifs!$B$1:$M$1)</f>
        <v>0</v>
      </c>
      <c r="M304" s="67">
        <f>SUMIFS('actual (2)'!$L$2:$L$993,'actual (2)'!$C$2:$C$993,Sumifs!$A$2:$A$325,'actual (2)'!$B$2:$B$993,Sumifs!$B$1:$M$1)</f>
        <v>0</v>
      </c>
      <c r="N304" s="70">
        <f t="shared" si="4"/>
        <v>89280</v>
      </c>
    </row>
    <row r="305" spans="1:14" ht="18.5" x14ac:dyDescent="0.35">
      <c r="A305" s="69" t="s">
        <v>394</v>
      </c>
      <c r="B305" s="67">
        <f>SUMIFS('actual (2)'!$L$2:$L$993,'actual (2)'!$C$2:$C$993,Sumifs!$A$2:$A$325,'actual (2)'!$B$2:$B$993,Sumifs!$B$1:$M$1)</f>
        <v>0</v>
      </c>
      <c r="C305" s="67">
        <f>SUMIFS('actual (2)'!$L$2:$L$993,'actual (2)'!$C$2:$C$993,Sumifs!$A$2:$A$325,'actual (2)'!$B$2:$B$993,Sumifs!$B$1:$M$1)</f>
        <v>84181</v>
      </c>
      <c r="D305" s="67">
        <f>SUMIFS('actual (2)'!$L$2:$L$993,'actual (2)'!$C$2:$C$993,Sumifs!$A$2:$A$325,'actual (2)'!$B$2:$B$993,Sumifs!$B$1:$M$1)</f>
        <v>0</v>
      </c>
      <c r="E305" s="67">
        <f>SUMIFS('actual (2)'!$L$2:$L$993,'actual (2)'!$C$2:$C$993,Sumifs!$A$2:$A$325,'actual (2)'!$B$2:$B$993,Sumifs!$B$1:$M$1)</f>
        <v>0</v>
      </c>
      <c r="F305" s="67">
        <f>SUMIFS('actual (2)'!$L$2:$L$993,'actual (2)'!$C$2:$C$993,Sumifs!$A$2:$A$325,'actual (2)'!$B$2:$B$993,Sumifs!$B$1:$M$1)</f>
        <v>0</v>
      </c>
      <c r="G305" s="67">
        <f>SUMIFS('actual (2)'!$L$2:$L$993,'actual (2)'!$C$2:$C$993,Sumifs!$A$2:$A$325,'actual (2)'!$B$2:$B$993,Sumifs!$B$1:$M$1)</f>
        <v>0</v>
      </c>
      <c r="H305" s="67">
        <f>SUMIFS('actual (2)'!$L$2:$L$993,'actual (2)'!$C$2:$C$993,Sumifs!$A$2:$A$325,'actual (2)'!$B$2:$B$993,Sumifs!$B$1:$M$1)</f>
        <v>0</v>
      </c>
      <c r="I305" s="67">
        <f>SUMIFS('actual (2)'!$L$2:$L$993,'actual (2)'!$C$2:$C$993,Sumifs!$A$2:$A$325,'actual (2)'!$B$2:$B$993,Sumifs!$B$1:$M$1)</f>
        <v>0</v>
      </c>
      <c r="J305" s="67">
        <f>SUMIFS('actual (2)'!$L$2:$L$993,'actual (2)'!$C$2:$C$993,Sumifs!$A$2:$A$325,'actual (2)'!$B$2:$B$993,Sumifs!$B$1:$M$1)</f>
        <v>0</v>
      </c>
      <c r="K305" s="67">
        <f>SUMIFS('actual (2)'!$L$2:$L$993,'actual (2)'!$C$2:$C$993,Sumifs!$A$2:$A$325,'actual (2)'!$B$2:$B$993,Sumifs!$B$1:$M$1)</f>
        <v>0</v>
      </c>
      <c r="L305" s="67">
        <f>SUMIFS('actual (2)'!$L$2:$L$993,'actual (2)'!$C$2:$C$993,Sumifs!$A$2:$A$325,'actual (2)'!$B$2:$B$993,Sumifs!$B$1:$M$1)</f>
        <v>0</v>
      </c>
      <c r="M305" s="67">
        <f>SUMIFS('actual (2)'!$L$2:$L$993,'actual (2)'!$C$2:$C$993,Sumifs!$A$2:$A$325,'actual (2)'!$B$2:$B$993,Sumifs!$B$1:$M$1)</f>
        <v>0</v>
      </c>
      <c r="N305" s="70">
        <f t="shared" si="4"/>
        <v>84181</v>
      </c>
    </row>
    <row r="306" spans="1:14" ht="18.5" x14ac:dyDescent="0.35">
      <c r="A306" s="69" t="s">
        <v>395</v>
      </c>
      <c r="B306" s="67">
        <f>SUMIFS('actual (2)'!$L$2:$L$993,'actual (2)'!$C$2:$C$993,Sumifs!$A$2:$A$325,'actual (2)'!$B$2:$B$993,Sumifs!$B$1:$M$1)</f>
        <v>0</v>
      </c>
      <c r="C306" s="67">
        <f>SUMIFS('actual (2)'!$L$2:$L$993,'actual (2)'!$C$2:$C$993,Sumifs!$A$2:$A$325,'actual (2)'!$B$2:$B$993,Sumifs!$B$1:$M$1)</f>
        <v>77555</v>
      </c>
      <c r="D306" s="67">
        <f>SUMIFS('actual (2)'!$L$2:$L$993,'actual (2)'!$C$2:$C$993,Sumifs!$A$2:$A$325,'actual (2)'!$B$2:$B$993,Sumifs!$B$1:$M$1)</f>
        <v>0</v>
      </c>
      <c r="E306" s="67">
        <f>SUMIFS('actual (2)'!$L$2:$L$993,'actual (2)'!$C$2:$C$993,Sumifs!$A$2:$A$325,'actual (2)'!$B$2:$B$993,Sumifs!$B$1:$M$1)</f>
        <v>0</v>
      </c>
      <c r="F306" s="67">
        <f>SUMIFS('actual (2)'!$L$2:$L$993,'actual (2)'!$C$2:$C$993,Sumifs!$A$2:$A$325,'actual (2)'!$B$2:$B$993,Sumifs!$B$1:$M$1)</f>
        <v>0</v>
      </c>
      <c r="G306" s="67">
        <f>SUMIFS('actual (2)'!$L$2:$L$993,'actual (2)'!$C$2:$C$993,Sumifs!$A$2:$A$325,'actual (2)'!$B$2:$B$993,Sumifs!$B$1:$M$1)</f>
        <v>0</v>
      </c>
      <c r="H306" s="67">
        <f>SUMIFS('actual (2)'!$L$2:$L$993,'actual (2)'!$C$2:$C$993,Sumifs!$A$2:$A$325,'actual (2)'!$B$2:$B$993,Sumifs!$B$1:$M$1)</f>
        <v>0</v>
      </c>
      <c r="I306" s="67">
        <f>SUMIFS('actual (2)'!$L$2:$L$993,'actual (2)'!$C$2:$C$993,Sumifs!$A$2:$A$325,'actual (2)'!$B$2:$B$993,Sumifs!$B$1:$M$1)</f>
        <v>0</v>
      </c>
      <c r="J306" s="67">
        <f>SUMIFS('actual (2)'!$L$2:$L$993,'actual (2)'!$C$2:$C$993,Sumifs!$A$2:$A$325,'actual (2)'!$B$2:$B$993,Sumifs!$B$1:$M$1)</f>
        <v>0</v>
      </c>
      <c r="K306" s="67">
        <f>SUMIFS('actual (2)'!$L$2:$L$993,'actual (2)'!$C$2:$C$993,Sumifs!$A$2:$A$325,'actual (2)'!$B$2:$B$993,Sumifs!$B$1:$M$1)</f>
        <v>0</v>
      </c>
      <c r="L306" s="67">
        <f>SUMIFS('actual (2)'!$L$2:$L$993,'actual (2)'!$C$2:$C$993,Sumifs!$A$2:$A$325,'actual (2)'!$B$2:$B$993,Sumifs!$B$1:$M$1)</f>
        <v>0</v>
      </c>
      <c r="M306" s="67">
        <f>SUMIFS('actual (2)'!$L$2:$L$993,'actual (2)'!$C$2:$C$993,Sumifs!$A$2:$A$325,'actual (2)'!$B$2:$B$993,Sumifs!$B$1:$M$1)</f>
        <v>0</v>
      </c>
      <c r="N306" s="70">
        <f t="shared" si="4"/>
        <v>77555</v>
      </c>
    </row>
    <row r="307" spans="1:14" ht="18.5" x14ac:dyDescent="0.35">
      <c r="A307" s="69" t="s">
        <v>396</v>
      </c>
      <c r="B307" s="67">
        <f>SUMIFS('actual (2)'!$L$2:$L$993,'actual (2)'!$C$2:$C$993,Sumifs!$A$2:$A$325,'actual (2)'!$B$2:$B$993,Sumifs!$B$1:$M$1)</f>
        <v>0</v>
      </c>
      <c r="C307" s="67">
        <f>SUMIFS('actual (2)'!$L$2:$L$993,'actual (2)'!$C$2:$C$993,Sumifs!$A$2:$A$325,'actual (2)'!$B$2:$B$993,Sumifs!$B$1:$M$1)</f>
        <v>83232</v>
      </c>
      <c r="D307" s="67">
        <f>SUMIFS('actual (2)'!$L$2:$L$993,'actual (2)'!$C$2:$C$993,Sumifs!$A$2:$A$325,'actual (2)'!$B$2:$B$993,Sumifs!$B$1:$M$1)</f>
        <v>0</v>
      </c>
      <c r="E307" s="67">
        <f>SUMIFS('actual (2)'!$L$2:$L$993,'actual (2)'!$C$2:$C$993,Sumifs!$A$2:$A$325,'actual (2)'!$B$2:$B$993,Sumifs!$B$1:$M$1)</f>
        <v>0</v>
      </c>
      <c r="F307" s="67">
        <f>SUMIFS('actual (2)'!$L$2:$L$993,'actual (2)'!$C$2:$C$993,Sumifs!$A$2:$A$325,'actual (2)'!$B$2:$B$993,Sumifs!$B$1:$M$1)</f>
        <v>0</v>
      </c>
      <c r="G307" s="67">
        <f>SUMIFS('actual (2)'!$L$2:$L$993,'actual (2)'!$C$2:$C$993,Sumifs!$A$2:$A$325,'actual (2)'!$B$2:$B$993,Sumifs!$B$1:$M$1)</f>
        <v>0</v>
      </c>
      <c r="H307" s="67">
        <f>SUMIFS('actual (2)'!$L$2:$L$993,'actual (2)'!$C$2:$C$993,Sumifs!$A$2:$A$325,'actual (2)'!$B$2:$B$993,Sumifs!$B$1:$M$1)</f>
        <v>0</v>
      </c>
      <c r="I307" s="67">
        <f>SUMIFS('actual (2)'!$L$2:$L$993,'actual (2)'!$C$2:$C$993,Sumifs!$A$2:$A$325,'actual (2)'!$B$2:$B$993,Sumifs!$B$1:$M$1)</f>
        <v>0</v>
      </c>
      <c r="J307" s="67">
        <f>SUMIFS('actual (2)'!$L$2:$L$993,'actual (2)'!$C$2:$C$993,Sumifs!$A$2:$A$325,'actual (2)'!$B$2:$B$993,Sumifs!$B$1:$M$1)</f>
        <v>0</v>
      </c>
      <c r="K307" s="67">
        <f>SUMIFS('actual (2)'!$L$2:$L$993,'actual (2)'!$C$2:$C$993,Sumifs!$A$2:$A$325,'actual (2)'!$B$2:$B$993,Sumifs!$B$1:$M$1)</f>
        <v>0</v>
      </c>
      <c r="L307" s="67">
        <f>SUMIFS('actual (2)'!$L$2:$L$993,'actual (2)'!$C$2:$C$993,Sumifs!$A$2:$A$325,'actual (2)'!$B$2:$B$993,Sumifs!$B$1:$M$1)</f>
        <v>0</v>
      </c>
      <c r="M307" s="67">
        <f>SUMIFS('actual (2)'!$L$2:$L$993,'actual (2)'!$C$2:$C$993,Sumifs!$A$2:$A$325,'actual (2)'!$B$2:$B$993,Sumifs!$B$1:$M$1)</f>
        <v>0</v>
      </c>
      <c r="N307" s="70">
        <f t="shared" si="4"/>
        <v>83232</v>
      </c>
    </row>
    <row r="308" spans="1:14" ht="18.5" x14ac:dyDescent="0.35">
      <c r="A308" s="69" t="s">
        <v>397</v>
      </c>
      <c r="B308" s="67">
        <f>SUMIFS('actual (2)'!$L$2:$L$993,'actual (2)'!$C$2:$C$993,Sumifs!$A$2:$A$325,'actual (2)'!$B$2:$B$993,Sumifs!$B$1:$M$1)</f>
        <v>0</v>
      </c>
      <c r="C308" s="67">
        <f>SUMIFS('actual (2)'!$L$2:$L$993,'actual (2)'!$C$2:$C$993,Sumifs!$A$2:$A$325,'actual (2)'!$B$2:$B$993,Sumifs!$B$1:$M$1)</f>
        <v>76113</v>
      </c>
      <c r="D308" s="67">
        <f>SUMIFS('actual (2)'!$L$2:$L$993,'actual (2)'!$C$2:$C$993,Sumifs!$A$2:$A$325,'actual (2)'!$B$2:$B$993,Sumifs!$B$1:$M$1)</f>
        <v>0</v>
      </c>
      <c r="E308" s="67">
        <f>SUMIFS('actual (2)'!$L$2:$L$993,'actual (2)'!$C$2:$C$993,Sumifs!$A$2:$A$325,'actual (2)'!$B$2:$B$993,Sumifs!$B$1:$M$1)</f>
        <v>0</v>
      </c>
      <c r="F308" s="67">
        <f>SUMIFS('actual (2)'!$L$2:$L$993,'actual (2)'!$C$2:$C$993,Sumifs!$A$2:$A$325,'actual (2)'!$B$2:$B$993,Sumifs!$B$1:$M$1)</f>
        <v>0</v>
      </c>
      <c r="G308" s="67">
        <f>SUMIFS('actual (2)'!$L$2:$L$993,'actual (2)'!$C$2:$C$993,Sumifs!$A$2:$A$325,'actual (2)'!$B$2:$B$993,Sumifs!$B$1:$M$1)</f>
        <v>0</v>
      </c>
      <c r="H308" s="67">
        <f>SUMIFS('actual (2)'!$L$2:$L$993,'actual (2)'!$C$2:$C$993,Sumifs!$A$2:$A$325,'actual (2)'!$B$2:$B$993,Sumifs!$B$1:$M$1)</f>
        <v>0</v>
      </c>
      <c r="I308" s="67">
        <f>SUMIFS('actual (2)'!$L$2:$L$993,'actual (2)'!$C$2:$C$993,Sumifs!$A$2:$A$325,'actual (2)'!$B$2:$B$993,Sumifs!$B$1:$M$1)</f>
        <v>0</v>
      </c>
      <c r="J308" s="67">
        <f>SUMIFS('actual (2)'!$L$2:$L$993,'actual (2)'!$C$2:$C$993,Sumifs!$A$2:$A$325,'actual (2)'!$B$2:$B$993,Sumifs!$B$1:$M$1)</f>
        <v>0</v>
      </c>
      <c r="K308" s="67">
        <f>SUMIFS('actual (2)'!$L$2:$L$993,'actual (2)'!$C$2:$C$993,Sumifs!$A$2:$A$325,'actual (2)'!$B$2:$B$993,Sumifs!$B$1:$M$1)</f>
        <v>0</v>
      </c>
      <c r="L308" s="67">
        <f>SUMIFS('actual (2)'!$L$2:$L$993,'actual (2)'!$C$2:$C$993,Sumifs!$A$2:$A$325,'actual (2)'!$B$2:$B$993,Sumifs!$B$1:$M$1)</f>
        <v>0</v>
      </c>
      <c r="M308" s="67">
        <f>SUMIFS('actual (2)'!$L$2:$L$993,'actual (2)'!$C$2:$C$993,Sumifs!$A$2:$A$325,'actual (2)'!$B$2:$B$993,Sumifs!$B$1:$M$1)</f>
        <v>0</v>
      </c>
      <c r="N308" s="70">
        <f t="shared" si="4"/>
        <v>76113</v>
      </c>
    </row>
    <row r="309" spans="1:14" ht="18.5" x14ac:dyDescent="0.35">
      <c r="A309" s="69" t="s">
        <v>398</v>
      </c>
      <c r="B309" s="67">
        <f>SUMIFS('actual (2)'!$L$2:$L$993,'actual (2)'!$C$2:$C$993,Sumifs!$A$2:$A$325,'actual (2)'!$B$2:$B$993,Sumifs!$B$1:$M$1)</f>
        <v>0</v>
      </c>
      <c r="C309" s="67">
        <f>SUMIFS('actual (2)'!$L$2:$L$993,'actual (2)'!$C$2:$C$993,Sumifs!$A$2:$A$325,'actual (2)'!$B$2:$B$993,Sumifs!$B$1:$M$1)</f>
        <v>79884</v>
      </c>
      <c r="D309" s="67">
        <f>SUMIFS('actual (2)'!$L$2:$L$993,'actual (2)'!$C$2:$C$993,Sumifs!$A$2:$A$325,'actual (2)'!$B$2:$B$993,Sumifs!$B$1:$M$1)</f>
        <v>0</v>
      </c>
      <c r="E309" s="67">
        <f>SUMIFS('actual (2)'!$L$2:$L$993,'actual (2)'!$C$2:$C$993,Sumifs!$A$2:$A$325,'actual (2)'!$B$2:$B$993,Sumifs!$B$1:$M$1)</f>
        <v>0</v>
      </c>
      <c r="F309" s="67">
        <f>SUMIFS('actual (2)'!$L$2:$L$993,'actual (2)'!$C$2:$C$993,Sumifs!$A$2:$A$325,'actual (2)'!$B$2:$B$993,Sumifs!$B$1:$M$1)</f>
        <v>0</v>
      </c>
      <c r="G309" s="67">
        <f>SUMIFS('actual (2)'!$L$2:$L$993,'actual (2)'!$C$2:$C$993,Sumifs!$A$2:$A$325,'actual (2)'!$B$2:$B$993,Sumifs!$B$1:$M$1)</f>
        <v>0</v>
      </c>
      <c r="H309" s="67">
        <f>SUMIFS('actual (2)'!$L$2:$L$993,'actual (2)'!$C$2:$C$993,Sumifs!$A$2:$A$325,'actual (2)'!$B$2:$B$993,Sumifs!$B$1:$M$1)</f>
        <v>0</v>
      </c>
      <c r="I309" s="67">
        <f>SUMIFS('actual (2)'!$L$2:$L$993,'actual (2)'!$C$2:$C$993,Sumifs!$A$2:$A$325,'actual (2)'!$B$2:$B$993,Sumifs!$B$1:$M$1)</f>
        <v>0</v>
      </c>
      <c r="J309" s="67">
        <f>SUMIFS('actual (2)'!$L$2:$L$993,'actual (2)'!$C$2:$C$993,Sumifs!$A$2:$A$325,'actual (2)'!$B$2:$B$993,Sumifs!$B$1:$M$1)</f>
        <v>0</v>
      </c>
      <c r="K309" s="67">
        <f>SUMIFS('actual (2)'!$L$2:$L$993,'actual (2)'!$C$2:$C$993,Sumifs!$A$2:$A$325,'actual (2)'!$B$2:$B$993,Sumifs!$B$1:$M$1)</f>
        <v>0</v>
      </c>
      <c r="L309" s="67">
        <f>SUMIFS('actual (2)'!$L$2:$L$993,'actual (2)'!$C$2:$C$993,Sumifs!$A$2:$A$325,'actual (2)'!$B$2:$B$993,Sumifs!$B$1:$M$1)</f>
        <v>0</v>
      </c>
      <c r="M309" s="67">
        <f>SUMIFS('actual (2)'!$L$2:$L$993,'actual (2)'!$C$2:$C$993,Sumifs!$A$2:$A$325,'actual (2)'!$B$2:$B$993,Sumifs!$B$1:$M$1)</f>
        <v>0</v>
      </c>
      <c r="N309" s="70">
        <f t="shared" si="4"/>
        <v>79884</v>
      </c>
    </row>
    <row r="310" spans="1:14" ht="18.5" x14ac:dyDescent="0.35">
      <c r="A310" s="69" t="s">
        <v>399</v>
      </c>
      <c r="B310" s="67">
        <f>SUMIFS('actual (2)'!$L$2:$L$993,'actual (2)'!$C$2:$C$993,Sumifs!$A$2:$A$325,'actual (2)'!$B$2:$B$993,Sumifs!$B$1:$M$1)</f>
        <v>0</v>
      </c>
      <c r="C310" s="67">
        <f>SUMIFS('actual (2)'!$L$2:$L$993,'actual (2)'!$C$2:$C$993,Sumifs!$A$2:$A$325,'actual (2)'!$B$2:$B$993,Sumifs!$B$1:$M$1)</f>
        <v>75985</v>
      </c>
      <c r="D310" s="67">
        <f>SUMIFS('actual (2)'!$L$2:$L$993,'actual (2)'!$C$2:$C$993,Sumifs!$A$2:$A$325,'actual (2)'!$B$2:$B$993,Sumifs!$B$1:$M$1)</f>
        <v>0</v>
      </c>
      <c r="E310" s="67">
        <f>SUMIFS('actual (2)'!$L$2:$L$993,'actual (2)'!$C$2:$C$993,Sumifs!$A$2:$A$325,'actual (2)'!$B$2:$B$993,Sumifs!$B$1:$M$1)</f>
        <v>0</v>
      </c>
      <c r="F310" s="67">
        <f>SUMIFS('actual (2)'!$L$2:$L$993,'actual (2)'!$C$2:$C$993,Sumifs!$A$2:$A$325,'actual (2)'!$B$2:$B$993,Sumifs!$B$1:$M$1)</f>
        <v>0</v>
      </c>
      <c r="G310" s="67">
        <f>SUMIFS('actual (2)'!$L$2:$L$993,'actual (2)'!$C$2:$C$993,Sumifs!$A$2:$A$325,'actual (2)'!$B$2:$B$993,Sumifs!$B$1:$M$1)</f>
        <v>0</v>
      </c>
      <c r="H310" s="67">
        <f>SUMIFS('actual (2)'!$L$2:$L$993,'actual (2)'!$C$2:$C$993,Sumifs!$A$2:$A$325,'actual (2)'!$B$2:$B$993,Sumifs!$B$1:$M$1)</f>
        <v>0</v>
      </c>
      <c r="I310" s="67">
        <f>SUMIFS('actual (2)'!$L$2:$L$993,'actual (2)'!$C$2:$C$993,Sumifs!$A$2:$A$325,'actual (2)'!$B$2:$B$993,Sumifs!$B$1:$M$1)</f>
        <v>0</v>
      </c>
      <c r="J310" s="67">
        <f>SUMIFS('actual (2)'!$L$2:$L$993,'actual (2)'!$C$2:$C$993,Sumifs!$A$2:$A$325,'actual (2)'!$B$2:$B$993,Sumifs!$B$1:$M$1)</f>
        <v>0</v>
      </c>
      <c r="K310" s="67">
        <f>SUMIFS('actual (2)'!$L$2:$L$993,'actual (2)'!$C$2:$C$993,Sumifs!$A$2:$A$325,'actual (2)'!$B$2:$B$993,Sumifs!$B$1:$M$1)</f>
        <v>0</v>
      </c>
      <c r="L310" s="67">
        <f>SUMIFS('actual (2)'!$L$2:$L$993,'actual (2)'!$C$2:$C$993,Sumifs!$A$2:$A$325,'actual (2)'!$B$2:$B$993,Sumifs!$B$1:$M$1)</f>
        <v>0</v>
      </c>
      <c r="M310" s="67">
        <f>SUMIFS('actual (2)'!$L$2:$L$993,'actual (2)'!$C$2:$C$993,Sumifs!$A$2:$A$325,'actual (2)'!$B$2:$B$993,Sumifs!$B$1:$M$1)</f>
        <v>0</v>
      </c>
      <c r="N310" s="70">
        <f t="shared" si="4"/>
        <v>75985</v>
      </c>
    </row>
    <row r="311" spans="1:14" ht="18.5" x14ac:dyDescent="0.35">
      <c r="A311" s="69" t="s">
        <v>400</v>
      </c>
      <c r="B311" s="67">
        <f>SUMIFS('actual (2)'!$L$2:$L$993,'actual (2)'!$C$2:$C$993,Sumifs!$A$2:$A$325,'actual (2)'!$B$2:$B$993,Sumifs!$B$1:$M$1)</f>
        <v>0</v>
      </c>
      <c r="C311" s="67">
        <f>SUMIFS('actual (2)'!$L$2:$L$993,'actual (2)'!$C$2:$C$993,Sumifs!$A$2:$A$325,'actual (2)'!$B$2:$B$993,Sumifs!$B$1:$M$1)</f>
        <v>81926</v>
      </c>
      <c r="D311" s="67">
        <f>SUMIFS('actual (2)'!$L$2:$L$993,'actual (2)'!$C$2:$C$993,Sumifs!$A$2:$A$325,'actual (2)'!$B$2:$B$993,Sumifs!$B$1:$M$1)</f>
        <v>0</v>
      </c>
      <c r="E311" s="67">
        <f>SUMIFS('actual (2)'!$L$2:$L$993,'actual (2)'!$C$2:$C$993,Sumifs!$A$2:$A$325,'actual (2)'!$B$2:$B$993,Sumifs!$B$1:$M$1)</f>
        <v>0</v>
      </c>
      <c r="F311" s="67">
        <f>SUMIFS('actual (2)'!$L$2:$L$993,'actual (2)'!$C$2:$C$993,Sumifs!$A$2:$A$325,'actual (2)'!$B$2:$B$993,Sumifs!$B$1:$M$1)</f>
        <v>0</v>
      </c>
      <c r="G311" s="67">
        <f>SUMIFS('actual (2)'!$L$2:$L$993,'actual (2)'!$C$2:$C$993,Sumifs!$A$2:$A$325,'actual (2)'!$B$2:$B$993,Sumifs!$B$1:$M$1)</f>
        <v>0</v>
      </c>
      <c r="H311" s="67">
        <f>SUMIFS('actual (2)'!$L$2:$L$993,'actual (2)'!$C$2:$C$993,Sumifs!$A$2:$A$325,'actual (2)'!$B$2:$B$993,Sumifs!$B$1:$M$1)</f>
        <v>0</v>
      </c>
      <c r="I311" s="67">
        <f>SUMIFS('actual (2)'!$L$2:$L$993,'actual (2)'!$C$2:$C$993,Sumifs!$A$2:$A$325,'actual (2)'!$B$2:$B$993,Sumifs!$B$1:$M$1)</f>
        <v>0</v>
      </c>
      <c r="J311" s="67">
        <f>SUMIFS('actual (2)'!$L$2:$L$993,'actual (2)'!$C$2:$C$993,Sumifs!$A$2:$A$325,'actual (2)'!$B$2:$B$993,Sumifs!$B$1:$M$1)</f>
        <v>0</v>
      </c>
      <c r="K311" s="67">
        <f>SUMIFS('actual (2)'!$L$2:$L$993,'actual (2)'!$C$2:$C$993,Sumifs!$A$2:$A$325,'actual (2)'!$B$2:$B$993,Sumifs!$B$1:$M$1)</f>
        <v>0</v>
      </c>
      <c r="L311" s="67">
        <f>SUMIFS('actual (2)'!$L$2:$L$993,'actual (2)'!$C$2:$C$993,Sumifs!$A$2:$A$325,'actual (2)'!$B$2:$B$993,Sumifs!$B$1:$M$1)</f>
        <v>0</v>
      </c>
      <c r="M311" s="67">
        <f>SUMIFS('actual (2)'!$L$2:$L$993,'actual (2)'!$C$2:$C$993,Sumifs!$A$2:$A$325,'actual (2)'!$B$2:$B$993,Sumifs!$B$1:$M$1)</f>
        <v>0</v>
      </c>
      <c r="N311" s="70">
        <f t="shared" si="4"/>
        <v>81926</v>
      </c>
    </row>
    <row r="312" spans="1:14" ht="18.5" x14ac:dyDescent="0.35">
      <c r="A312" s="69" t="s">
        <v>401</v>
      </c>
      <c r="B312" s="67">
        <f>SUMIFS('actual (2)'!$L$2:$L$993,'actual (2)'!$C$2:$C$993,Sumifs!$A$2:$A$325,'actual (2)'!$B$2:$B$993,Sumifs!$B$1:$M$1)</f>
        <v>0</v>
      </c>
      <c r="C312" s="67">
        <f>SUMIFS('actual (2)'!$L$2:$L$993,'actual (2)'!$C$2:$C$993,Sumifs!$A$2:$A$325,'actual (2)'!$B$2:$B$993,Sumifs!$B$1:$M$1)</f>
        <v>92599</v>
      </c>
      <c r="D312" s="67">
        <f>SUMIFS('actual (2)'!$L$2:$L$993,'actual (2)'!$C$2:$C$993,Sumifs!$A$2:$A$325,'actual (2)'!$B$2:$B$993,Sumifs!$B$1:$M$1)</f>
        <v>0</v>
      </c>
      <c r="E312" s="67">
        <f>SUMIFS('actual (2)'!$L$2:$L$993,'actual (2)'!$C$2:$C$993,Sumifs!$A$2:$A$325,'actual (2)'!$B$2:$B$993,Sumifs!$B$1:$M$1)</f>
        <v>0</v>
      </c>
      <c r="F312" s="67">
        <f>SUMIFS('actual (2)'!$L$2:$L$993,'actual (2)'!$C$2:$C$993,Sumifs!$A$2:$A$325,'actual (2)'!$B$2:$B$993,Sumifs!$B$1:$M$1)</f>
        <v>0</v>
      </c>
      <c r="G312" s="67">
        <f>SUMIFS('actual (2)'!$L$2:$L$993,'actual (2)'!$C$2:$C$993,Sumifs!$A$2:$A$325,'actual (2)'!$B$2:$B$993,Sumifs!$B$1:$M$1)</f>
        <v>0</v>
      </c>
      <c r="H312" s="67">
        <f>SUMIFS('actual (2)'!$L$2:$L$993,'actual (2)'!$C$2:$C$993,Sumifs!$A$2:$A$325,'actual (2)'!$B$2:$B$993,Sumifs!$B$1:$M$1)</f>
        <v>0</v>
      </c>
      <c r="I312" s="67">
        <f>SUMIFS('actual (2)'!$L$2:$L$993,'actual (2)'!$C$2:$C$993,Sumifs!$A$2:$A$325,'actual (2)'!$B$2:$B$993,Sumifs!$B$1:$M$1)</f>
        <v>0</v>
      </c>
      <c r="J312" s="67">
        <f>SUMIFS('actual (2)'!$L$2:$L$993,'actual (2)'!$C$2:$C$993,Sumifs!$A$2:$A$325,'actual (2)'!$B$2:$B$993,Sumifs!$B$1:$M$1)</f>
        <v>0</v>
      </c>
      <c r="K312" s="67">
        <f>SUMIFS('actual (2)'!$L$2:$L$993,'actual (2)'!$C$2:$C$993,Sumifs!$A$2:$A$325,'actual (2)'!$B$2:$B$993,Sumifs!$B$1:$M$1)</f>
        <v>0</v>
      </c>
      <c r="L312" s="67">
        <f>SUMIFS('actual (2)'!$L$2:$L$993,'actual (2)'!$C$2:$C$993,Sumifs!$A$2:$A$325,'actual (2)'!$B$2:$B$993,Sumifs!$B$1:$M$1)</f>
        <v>0</v>
      </c>
      <c r="M312" s="67">
        <f>SUMIFS('actual (2)'!$L$2:$L$993,'actual (2)'!$C$2:$C$993,Sumifs!$A$2:$A$325,'actual (2)'!$B$2:$B$993,Sumifs!$B$1:$M$1)</f>
        <v>0</v>
      </c>
      <c r="N312" s="70">
        <f t="shared" si="4"/>
        <v>92599</v>
      </c>
    </row>
    <row r="313" spans="1:14" ht="18.5" x14ac:dyDescent="0.35">
      <c r="A313" s="69" t="s">
        <v>402</v>
      </c>
      <c r="B313" s="67">
        <f>SUMIFS('actual (2)'!$L$2:$L$993,'actual (2)'!$C$2:$C$993,Sumifs!$A$2:$A$325,'actual (2)'!$B$2:$B$993,Sumifs!$B$1:$M$1)</f>
        <v>0</v>
      </c>
      <c r="C313" s="67">
        <f>SUMIFS('actual (2)'!$L$2:$L$993,'actual (2)'!$C$2:$C$993,Sumifs!$A$2:$A$325,'actual (2)'!$B$2:$B$993,Sumifs!$B$1:$M$1)</f>
        <v>285422</v>
      </c>
      <c r="D313" s="67">
        <f>SUMIFS('actual (2)'!$L$2:$L$993,'actual (2)'!$C$2:$C$993,Sumifs!$A$2:$A$325,'actual (2)'!$B$2:$B$993,Sumifs!$B$1:$M$1)</f>
        <v>0</v>
      </c>
      <c r="E313" s="67">
        <f>SUMIFS('actual (2)'!$L$2:$L$993,'actual (2)'!$C$2:$C$993,Sumifs!$A$2:$A$325,'actual (2)'!$B$2:$B$993,Sumifs!$B$1:$M$1)</f>
        <v>0</v>
      </c>
      <c r="F313" s="67">
        <f>SUMIFS('actual (2)'!$L$2:$L$993,'actual (2)'!$C$2:$C$993,Sumifs!$A$2:$A$325,'actual (2)'!$B$2:$B$993,Sumifs!$B$1:$M$1)</f>
        <v>0</v>
      </c>
      <c r="G313" s="67">
        <f>SUMIFS('actual (2)'!$L$2:$L$993,'actual (2)'!$C$2:$C$993,Sumifs!$A$2:$A$325,'actual (2)'!$B$2:$B$993,Sumifs!$B$1:$M$1)</f>
        <v>0</v>
      </c>
      <c r="H313" s="67">
        <f>SUMIFS('actual (2)'!$L$2:$L$993,'actual (2)'!$C$2:$C$993,Sumifs!$A$2:$A$325,'actual (2)'!$B$2:$B$993,Sumifs!$B$1:$M$1)</f>
        <v>0</v>
      </c>
      <c r="I313" s="67">
        <f>SUMIFS('actual (2)'!$L$2:$L$993,'actual (2)'!$C$2:$C$993,Sumifs!$A$2:$A$325,'actual (2)'!$B$2:$B$993,Sumifs!$B$1:$M$1)</f>
        <v>0</v>
      </c>
      <c r="J313" s="67">
        <f>SUMIFS('actual (2)'!$L$2:$L$993,'actual (2)'!$C$2:$C$993,Sumifs!$A$2:$A$325,'actual (2)'!$B$2:$B$993,Sumifs!$B$1:$M$1)</f>
        <v>0</v>
      </c>
      <c r="K313" s="67">
        <f>SUMIFS('actual (2)'!$L$2:$L$993,'actual (2)'!$C$2:$C$993,Sumifs!$A$2:$A$325,'actual (2)'!$B$2:$B$993,Sumifs!$B$1:$M$1)</f>
        <v>0</v>
      </c>
      <c r="L313" s="67">
        <f>SUMIFS('actual (2)'!$L$2:$L$993,'actual (2)'!$C$2:$C$993,Sumifs!$A$2:$A$325,'actual (2)'!$B$2:$B$993,Sumifs!$B$1:$M$1)</f>
        <v>0</v>
      </c>
      <c r="M313" s="67">
        <f>SUMIFS('actual (2)'!$L$2:$L$993,'actual (2)'!$C$2:$C$993,Sumifs!$A$2:$A$325,'actual (2)'!$B$2:$B$993,Sumifs!$B$1:$M$1)</f>
        <v>0</v>
      </c>
      <c r="N313" s="70">
        <f t="shared" si="4"/>
        <v>285422</v>
      </c>
    </row>
    <row r="314" spans="1:14" ht="18.5" x14ac:dyDescent="0.35">
      <c r="A314" s="69" t="s">
        <v>403</v>
      </c>
      <c r="B314" s="67">
        <f>SUMIFS('actual (2)'!$L$2:$L$993,'actual (2)'!$C$2:$C$993,Sumifs!$A$2:$A$325,'actual (2)'!$B$2:$B$993,Sumifs!$B$1:$M$1)</f>
        <v>0</v>
      </c>
      <c r="C314" s="67">
        <f>SUMIFS('actual (2)'!$L$2:$L$993,'actual (2)'!$C$2:$C$993,Sumifs!$A$2:$A$325,'actual (2)'!$B$2:$B$993,Sumifs!$B$1:$M$1)</f>
        <v>204370</v>
      </c>
      <c r="D314" s="67">
        <f>SUMIFS('actual (2)'!$L$2:$L$993,'actual (2)'!$C$2:$C$993,Sumifs!$A$2:$A$325,'actual (2)'!$B$2:$B$993,Sumifs!$B$1:$M$1)</f>
        <v>0</v>
      </c>
      <c r="E314" s="67">
        <f>SUMIFS('actual (2)'!$L$2:$L$993,'actual (2)'!$C$2:$C$993,Sumifs!$A$2:$A$325,'actual (2)'!$B$2:$B$993,Sumifs!$B$1:$M$1)</f>
        <v>0</v>
      </c>
      <c r="F314" s="67">
        <f>SUMIFS('actual (2)'!$L$2:$L$993,'actual (2)'!$C$2:$C$993,Sumifs!$A$2:$A$325,'actual (2)'!$B$2:$B$993,Sumifs!$B$1:$M$1)</f>
        <v>0</v>
      </c>
      <c r="G314" s="67">
        <f>SUMIFS('actual (2)'!$L$2:$L$993,'actual (2)'!$C$2:$C$993,Sumifs!$A$2:$A$325,'actual (2)'!$B$2:$B$993,Sumifs!$B$1:$M$1)</f>
        <v>0</v>
      </c>
      <c r="H314" s="67">
        <f>SUMIFS('actual (2)'!$L$2:$L$993,'actual (2)'!$C$2:$C$993,Sumifs!$A$2:$A$325,'actual (2)'!$B$2:$B$993,Sumifs!$B$1:$M$1)</f>
        <v>0</v>
      </c>
      <c r="I314" s="67">
        <f>SUMIFS('actual (2)'!$L$2:$L$993,'actual (2)'!$C$2:$C$993,Sumifs!$A$2:$A$325,'actual (2)'!$B$2:$B$993,Sumifs!$B$1:$M$1)</f>
        <v>0</v>
      </c>
      <c r="J314" s="67">
        <f>SUMIFS('actual (2)'!$L$2:$L$993,'actual (2)'!$C$2:$C$993,Sumifs!$A$2:$A$325,'actual (2)'!$B$2:$B$993,Sumifs!$B$1:$M$1)</f>
        <v>0</v>
      </c>
      <c r="K314" s="67">
        <f>SUMIFS('actual (2)'!$L$2:$L$993,'actual (2)'!$C$2:$C$993,Sumifs!$A$2:$A$325,'actual (2)'!$B$2:$B$993,Sumifs!$B$1:$M$1)</f>
        <v>0</v>
      </c>
      <c r="L314" s="67">
        <f>SUMIFS('actual (2)'!$L$2:$L$993,'actual (2)'!$C$2:$C$993,Sumifs!$A$2:$A$325,'actual (2)'!$B$2:$B$993,Sumifs!$B$1:$M$1)</f>
        <v>0</v>
      </c>
      <c r="M314" s="67">
        <f>SUMIFS('actual (2)'!$L$2:$L$993,'actual (2)'!$C$2:$C$993,Sumifs!$A$2:$A$325,'actual (2)'!$B$2:$B$993,Sumifs!$B$1:$M$1)</f>
        <v>0</v>
      </c>
      <c r="N314" s="70">
        <f t="shared" si="4"/>
        <v>204370</v>
      </c>
    </row>
    <row r="315" spans="1:14" ht="18.5" x14ac:dyDescent="0.35">
      <c r="A315" s="69" t="s">
        <v>404</v>
      </c>
      <c r="B315" s="67">
        <f>SUMIFS('actual (2)'!$L$2:$L$993,'actual (2)'!$C$2:$C$993,Sumifs!$A$2:$A$325,'actual (2)'!$B$2:$B$993,Sumifs!$B$1:$M$1)</f>
        <v>0</v>
      </c>
      <c r="C315" s="67">
        <f>SUMIFS('actual (2)'!$L$2:$L$993,'actual (2)'!$C$2:$C$993,Sumifs!$A$2:$A$325,'actual (2)'!$B$2:$B$993,Sumifs!$B$1:$M$1)</f>
        <v>190407</v>
      </c>
      <c r="D315" s="67">
        <f>SUMIFS('actual (2)'!$L$2:$L$993,'actual (2)'!$C$2:$C$993,Sumifs!$A$2:$A$325,'actual (2)'!$B$2:$B$993,Sumifs!$B$1:$M$1)</f>
        <v>0</v>
      </c>
      <c r="E315" s="67">
        <f>SUMIFS('actual (2)'!$L$2:$L$993,'actual (2)'!$C$2:$C$993,Sumifs!$A$2:$A$325,'actual (2)'!$B$2:$B$993,Sumifs!$B$1:$M$1)</f>
        <v>0</v>
      </c>
      <c r="F315" s="67">
        <f>SUMIFS('actual (2)'!$L$2:$L$993,'actual (2)'!$C$2:$C$993,Sumifs!$A$2:$A$325,'actual (2)'!$B$2:$B$993,Sumifs!$B$1:$M$1)</f>
        <v>0</v>
      </c>
      <c r="G315" s="67">
        <f>SUMIFS('actual (2)'!$L$2:$L$993,'actual (2)'!$C$2:$C$993,Sumifs!$A$2:$A$325,'actual (2)'!$B$2:$B$993,Sumifs!$B$1:$M$1)</f>
        <v>0</v>
      </c>
      <c r="H315" s="67">
        <f>SUMIFS('actual (2)'!$L$2:$L$993,'actual (2)'!$C$2:$C$993,Sumifs!$A$2:$A$325,'actual (2)'!$B$2:$B$993,Sumifs!$B$1:$M$1)</f>
        <v>0</v>
      </c>
      <c r="I315" s="67">
        <f>SUMIFS('actual (2)'!$L$2:$L$993,'actual (2)'!$C$2:$C$993,Sumifs!$A$2:$A$325,'actual (2)'!$B$2:$B$993,Sumifs!$B$1:$M$1)</f>
        <v>0</v>
      </c>
      <c r="J315" s="67">
        <f>SUMIFS('actual (2)'!$L$2:$L$993,'actual (2)'!$C$2:$C$993,Sumifs!$A$2:$A$325,'actual (2)'!$B$2:$B$993,Sumifs!$B$1:$M$1)</f>
        <v>0</v>
      </c>
      <c r="K315" s="67">
        <f>SUMIFS('actual (2)'!$L$2:$L$993,'actual (2)'!$C$2:$C$993,Sumifs!$A$2:$A$325,'actual (2)'!$B$2:$B$993,Sumifs!$B$1:$M$1)</f>
        <v>0</v>
      </c>
      <c r="L315" s="67">
        <f>SUMIFS('actual (2)'!$L$2:$L$993,'actual (2)'!$C$2:$C$993,Sumifs!$A$2:$A$325,'actual (2)'!$B$2:$B$993,Sumifs!$B$1:$M$1)</f>
        <v>0</v>
      </c>
      <c r="M315" s="67">
        <f>SUMIFS('actual (2)'!$L$2:$L$993,'actual (2)'!$C$2:$C$993,Sumifs!$A$2:$A$325,'actual (2)'!$B$2:$B$993,Sumifs!$B$1:$M$1)</f>
        <v>0</v>
      </c>
      <c r="N315" s="70">
        <f t="shared" si="4"/>
        <v>190407</v>
      </c>
    </row>
    <row r="316" spans="1:14" ht="18.5" x14ac:dyDescent="0.35">
      <c r="A316" s="69" t="s">
        <v>405</v>
      </c>
      <c r="B316" s="67">
        <f>SUMIFS('actual (2)'!$L$2:$L$993,'actual (2)'!$C$2:$C$993,Sumifs!$A$2:$A$325,'actual (2)'!$B$2:$B$993,Sumifs!$B$1:$M$1)</f>
        <v>0</v>
      </c>
      <c r="C316" s="67">
        <f>SUMIFS('actual (2)'!$L$2:$L$993,'actual (2)'!$C$2:$C$993,Sumifs!$A$2:$A$325,'actual (2)'!$B$2:$B$993,Sumifs!$B$1:$M$1)</f>
        <v>234984</v>
      </c>
      <c r="D316" s="67">
        <f>SUMIFS('actual (2)'!$L$2:$L$993,'actual (2)'!$C$2:$C$993,Sumifs!$A$2:$A$325,'actual (2)'!$B$2:$B$993,Sumifs!$B$1:$M$1)</f>
        <v>0</v>
      </c>
      <c r="E316" s="67">
        <f>SUMIFS('actual (2)'!$L$2:$L$993,'actual (2)'!$C$2:$C$993,Sumifs!$A$2:$A$325,'actual (2)'!$B$2:$B$993,Sumifs!$B$1:$M$1)</f>
        <v>0</v>
      </c>
      <c r="F316" s="67">
        <f>SUMIFS('actual (2)'!$L$2:$L$993,'actual (2)'!$C$2:$C$993,Sumifs!$A$2:$A$325,'actual (2)'!$B$2:$B$993,Sumifs!$B$1:$M$1)</f>
        <v>0</v>
      </c>
      <c r="G316" s="67">
        <f>SUMIFS('actual (2)'!$L$2:$L$993,'actual (2)'!$C$2:$C$993,Sumifs!$A$2:$A$325,'actual (2)'!$B$2:$B$993,Sumifs!$B$1:$M$1)</f>
        <v>0</v>
      </c>
      <c r="H316" s="67">
        <f>SUMIFS('actual (2)'!$L$2:$L$993,'actual (2)'!$C$2:$C$993,Sumifs!$A$2:$A$325,'actual (2)'!$B$2:$B$993,Sumifs!$B$1:$M$1)</f>
        <v>0</v>
      </c>
      <c r="I316" s="67">
        <f>SUMIFS('actual (2)'!$L$2:$L$993,'actual (2)'!$C$2:$C$993,Sumifs!$A$2:$A$325,'actual (2)'!$B$2:$B$993,Sumifs!$B$1:$M$1)</f>
        <v>0</v>
      </c>
      <c r="J316" s="67">
        <f>SUMIFS('actual (2)'!$L$2:$L$993,'actual (2)'!$C$2:$C$993,Sumifs!$A$2:$A$325,'actual (2)'!$B$2:$B$993,Sumifs!$B$1:$M$1)</f>
        <v>0</v>
      </c>
      <c r="K316" s="67">
        <f>SUMIFS('actual (2)'!$L$2:$L$993,'actual (2)'!$C$2:$C$993,Sumifs!$A$2:$A$325,'actual (2)'!$B$2:$B$993,Sumifs!$B$1:$M$1)</f>
        <v>0</v>
      </c>
      <c r="L316" s="67">
        <f>SUMIFS('actual (2)'!$L$2:$L$993,'actual (2)'!$C$2:$C$993,Sumifs!$A$2:$A$325,'actual (2)'!$B$2:$B$993,Sumifs!$B$1:$M$1)</f>
        <v>0</v>
      </c>
      <c r="M316" s="67">
        <f>SUMIFS('actual (2)'!$L$2:$L$993,'actual (2)'!$C$2:$C$993,Sumifs!$A$2:$A$325,'actual (2)'!$B$2:$B$993,Sumifs!$B$1:$M$1)</f>
        <v>0</v>
      </c>
      <c r="N316" s="70">
        <f t="shared" si="4"/>
        <v>234984</v>
      </c>
    </row>
    <row r="317" spans="1:14" ht="18.5" x14ac:dyDescent="0.35">
      <c r="A317" s="69" t="s">
        <v>406</v>
      </c>
      <c r="B317" s="67">
        <f>SUMIFS('actual (2)'!$L$2:$L$993,'actual (2)'!$C$2:$C$993,Sumifs!$A$2:$A$325,'actual (2)'!$B$2:$B$993,Sumifs!$B$1:$M$1)</f>
        <v>0</v>
      </c>
      <c r="C317" s="67">
        <f>SUMIFS('actual (2)'!$L$2:$L$993,'actual (2)'!$C$2:$C$993,Sumifs!$A$2:$A$325,'actual (2)'!$B$2:$B$993,Sumifs!$B$1:$M$1)</f>
        <v>300147</v>
      </c>
      <c r="D317" s="67">
        <f>SUMIFS('actual (2)'!$L$2:$L$993,'actual (2)'!$C$2:$C$993,Sumifs!$A$2:$A$325,'actual (2)'!$B$2:$B$993,Sumifs!$B$1:$M$1)</f>
        <v>0</v>
      </c>
      <c r="E317" s="67">
        <f>SUMIFS('actual (2)'!$L$2:$L$993,'actual (2)'!$C$2:$C$993,Sumifs!$A$2:$A$325,'actual (2)'!$B$2:$B$993,Sumifs!$B$1:$M$1)</f>
        <v>0</v>
      </c>
      <c r="F317" s="67">
        <f>SUMIFS('actual (2)'!$L$2:$L$993,'actual (2)'!$C$2:$C$993,Sumifs!$A$2:$A$325,'actual (2)'!$B$2:$B$993,Sumifs!$B$1:$M$1)</f>
        <v>0</v>
      </c>
      <c r="G317" s="67">
        <f>SUMIFS('actual (2)'!$L$2:$L$993,'actual (2)'!$C$2:$C$993,Sumifs!$A$2:$A$325,'actual (2)'!$B$2:$B$993,Sumifs!$B$1:$M$1)</f>
        <v>0</v>
      </c>
      <c r="H317" s="67">
        <f>SUMIFS('actual (2)'!$L$2:$L$993,'actual (2)'!$C$2:$C$993,Sumifs!$A$2:$A$325,'actual (2)'!$B$2:$B$993,Sumifs!$B$1:$M$1)</f>
        <v>0</v>
      </c>
      <c r="I317" s="67">
        <f>SUMIFS('actual (2)'!$L$2:$L$993,'actual (2)'!$C$2:$C$993,Sumifs!$A$2:$A$325,'actual (2)'!$B$2:$B$993,Sumifs!$B$1:$M$1)</f>
        <v>0</v>
      </c>
      <c r="J317" s="67">
        <f>SUMIFS('actual (2)'!$L$2:$L$993,'actual (2)'!$C$2:$C$993,Sumifs!$A$2:$A$325,'actual (2)'!$B$2:$B$993,Sumifs!$B$1:$M$1)</f>
        <v>0</v>
      </c>
      <c r="K317" s="67">
        <f>SUMIFS('actual (2)'!$L$2:$L$993,'actual (2)'!$C$2:$C$993,Sumifs!$A$2:$A$325,'actual (2)'!$B$2:$B$993,Sumifs!$B$1:$M$1)</f>
        <v>0</v>
      </c>
      <c r="L317" s="67">
        <f>SUMIFS('actual (2)'!$L$2:$L$993,'actual (2)'!$C$2:$C$993,Sumifs!$A$2:$A$325,'actual (2)'!$B$2:$B$993,Sumifs!$B$1:$M$1)</f>
        <v>0</v>
      </c>
      <c r="M317" s="67">
        <f>SUMIFS('actual (2)'!$L$2:$L$993,'actual (2)'!$C$2:$C$993,Sumifs!$A$2:$A$325,'actual (2)'!$B$2:$B$993,Sumifs!$B$1:$M$1)</f>
        <v>0</v>
      </c>
      <c r="N317" s="70">
        <f t="shared" si="4"/>
        <v>300147</v>
      </c>
    </row>
    <row r="318" spans="1:14" ht="18.5" x14ac:dyDescent="0.35">
      <c r="A318" s="69" t="s">
        <v>407</v>
      </c>
      <c r="B318" s="67">
        <f>SUMIFS('actual (2)'!$L$2:$L$993,'actual (2)'!$C$2:$C$993,Sumifs!$A$2:$A$325,'actual (2)'!$B$2:$B$993,Sumifs!$B$1:$M$1)</f>
        <v>0</v>
      </c>
      <c r="C318" s="67">
        <f>SUMIFS('actual (2)'!$L$2:$L$993,'actual (2)'!$C$2:$C$993,Sumifs!$A$2:$A$325,'actual (2)'!$B$2:$B$993,Sumifs!$B$1:$M$1)</f>
        <v>300861</v>
      </c>
      <c r="D318" s="67">
        <f>SUMIFS('actual (2)'!$L$2:$L$993,'actual (2)'!$C$2:$C$993,Sumifs!$A$2:$A$325,'actual (2)'!$B$2:$B$993,Sumifs!$B$1:$M$1)</f>
        <v>0</v>
      </c>
      <c r="E318" s="67">
        <f>SUMIFS('actual (2)'!$L$2:$L$993,'actual (2)'!$C$2:$C$993,Sumifs!$A$2:$A$325,'actual (2)'!$B$2:$B$993,Sumifs!$B$1:$M$1)</f>
        <v>0</v>
      </c>
      <c r="F318" s="67">
        <f>SUMIFS('actual (2)'!$L$2:$L$993,'actual (2)'!$C$2:$C$993,Sumifs!$A$2:$A$325,'actual (2)'!$B$2:$B$993,Sumifs!$B$1:$M$1)</f>
        <v>0</v>
      </c>
      <c r="G318" s="67">
        <f>SUMIFS('actual (2)'!$L$2:$L$993,'actual (2)'!$C$2:$C$993,Sumifs!$A$2:$A$325,'actual (2)'!$B$2:$B$993,Sumifs!$B$1:$M$1)</f>
        <v>0</v>
      </c>
      <c r="H318" s="67">
        <f>SUMIFS('actual (2)'!$L$2:$L$993,'actual (2)'!$C$2:$C$993,Sumifs!$A$2:$A$325,'actual (2)'!$B$2:$B$993,Sumifs!$B$1:$M$1)</f>
        <v>0</v>
      </c>
      <c r="I318" s="67">
        <f>SUMIFS('actual (2)'!$L$2:$L$993,'actual (2)'!$C$2:$C$993,Sumifs!$A$2:$A$325,'actual (2)'!$B$2:$B$993,Sumifs!$B$1:$M$1)</f>
        <v>0</v>
      </c>
      <c r="J318" s="67">
        <f>SUMIFS('actual (2)'!$L$2:$L$993,'actual (2)'!$C$2:$C$993,Sumifs!$A$2:$A$325,'actual (2)'!$B$2:$B$993,Sumifs!$B$1:$M$1)</f>
        <v>0</v>
      </c>
      <c r="K318" s="67">
        <f>SUMIFS('actual (2)'!$L$2:$L$993,'actual (2)'!$C$2:$C$993,Sumifs!$A$2:$A$325,'actual (2)'!$B$2:$B$993,Sumifs!$B$1:$M$1)</f>
        <v>0</v>
      </c>
      <c r="L318" s="67">
        <f>SUMIFS('actual (2)'!$L$2:$L$993,'actual (2)'!$C$2:$C$993,Sumifs!$A$2:$A$325,'actual (2)'!$B$2:$B$993,Sumifs!$B$1:$M$1)</f>
        <v>0</v>
      </c>
      <c r="M318" s="67">
        <f>SUMIFS('actual (2)'!$L$2:$L$993,'actual (2)'!$C$2:$C$993,Sumifs!$A$2:$A$325,'actual (2)'!$B$2:$B$993,Sumifs!$B$1:$M$1)</f>
        <v>0</v>
      </c>
      <c r="N318" s="70">
        <f t="shared" si="4"/>
        <v>300861</v>
      </c>
    </row>
    <row r="319" spans="1:14" ht="18.5" x14ac:dyDescent="0.35">
      <c r="A319" s="69" t="s">
        <v>408</v>
      </c>
      <c r="B319" s="67">
        <f>SUMIFS('actual (2)'!$L$2:$L$993,'actual (2)'!$C$2:$C$993,Sumifs!$A$2:$A$325,'actual (2)'!$B$2:$B$993,Sumifs!$B$1:$M$1)</f>
        <v>0</v>
      </c>
      <c r="C319" s="67">
        <f>SUMIFS('actual (2)'!$L$2:$L$993,'actual (2)'!$C$2:$C$993,Sumifs!$A$2:$A$325,'actual (2)'!$B$2:$B$993,Sumifs!$B$1:$M$1)</f>
        <v>232998</v>
      </c>
      <c r="D319" s="67">
        <f>SUMIFS('actual (2)'!$L$2:$L$993,'actual (2)'!$C$2:$C$993,Sumifs!$A$2:$A$325,'actual (2)'!$B$2:$B$993,Sumifs!$B$1:$M$1)</f>
        <v>0</v>
      </c>
      <c r="E319" s="67">
        <f>SUMIFS('actual (2)'!$L$2:$L$993,'actual (2)'!$C$2:$C$993,Sumifs!$A$2:$A$325,'actual (2)'!$B$2:$B$993,Sumifs!$B$1:$M$1)</f>
        <v>0</v>
      </c>
      <c r="F319" s="67">
        <f>SUMIFS('actual (2)'!$L$2:$L$993,'actual (2)'!$C$2:$C$993,Sumifs!$A$2:$A$325,'actual (2)'!$B$2:$B$993,Sumifs!$B$1:$M$1)</f>
        <v>0</v>
      </c>
      <c r="G319" s="67">
        <f>SUMIFS('actual (2)'!$L$2:$L$993,'actual (2)'!$C$2:$C$993,Sumifs!$A$2:$A$325,'actual (2)'!$B$2:$B$993,Sumifs!$B$1:$M$1)</f>
        <v>0</v>
      </c>
      <c r="H319" s="67">
        <f>SUMIFS('actual (2)'!$L$2:$L$993,'actual (2)'!$C$2:$C$993,Sumifs!$A$2:$A$325,'actual (2)'!$B$2:$B$993,Sumifs!$B$1:$M$1)</f>
        <v>0</v>
      </c>
      <c r="I319" s="67">
        <f>SUMIFS('actual (2)'!$L$2:$L$993,'actual (2)'!$C$2:$C$993,Sumifs!$A$2:$A$325,'actual (2)'!$B$2:$B$993,Sumifs!$B$1:$M$1)</f>
        <v>0</v>
      </c>
      <c r="J319" s="67">
        <f>SUMIFS('actual (2)'!$L$2:$L$993,'actual (2)'!$C$2:$C$993,Sumifs!$A$2:$A$325,'actual (2)'!$B$2:$B$993,Sumifs!$B$1:$M$1)</f>
        <v>0</v>
      </c>
      <c r="K319" s="67">
        <f>SUMIFS('actual (2)'!$L$2:$L$993,'actual (2)'!$C$2:$C$993,Sumifs!$A$2:$A$325,'actual (2)'!$B$2:$B$993,Sumifs!$B$1:$M$1)</f>
        <v>0</v>
      </c>
      <c r="L319" s="67">
        <f>SUMIFS('actual (2)'!$L$2:$L$993,'actual (2)'!$C$2:$C$993,Sumifs!$A$2:$A$325,'actual (2)'!$B$2:$B$993,Sumifs!$B$1:$M$1)</f>
        <v>0</v>
      </c>
      <c r="M319" s="67">
        <f>SUMIFS('actual (2)'!$L$2:$L$993,'actual (2)'!$C$2:$C$993,Sumifs!$A$2:$A$325,'actual (2)'!$B$2:$B$993,Sumifs!$B$1:$M$1)</f>
        <v>0</v>
      </c>
      <c r="N319" s="70">
        <f t="shared" si="4"/>
        <v>232998</v>
      </c>
    </row>
    <row r="320" spans="1:14" ht="18.5" x14ac:dyDescent="0.35">
      <c r="A320" s="69" t="s">
        <v>409</v>
      </c>
      <c r="B320" s="67">
        <f>SUMIFS('actual (2)'!$L$2:$L$993,'actual (2)'!$C$2:$C$993,Sumifs!$A$2:$A$325,'actual (2)'!$B$2:$B$993,Sumifs!$B$1:$M$1)</f>
        <v>0</v>
      </c>
      <c r="C320" s="67">
        <f>SUMIFS('actual (2)'!$L$2:$L$993,'actual (2)'!$C$2:$C$993,Sumifs!$A$2:$A$325,'actual (2)'!$B$2:$B$993,Sumifs!$B$1:$M$1)</f>
        <v>278876</v>
      </c>
      <c r="D320" s="67">
        <f>SUMIFS('actual (2)'!$L$2:$L$993,'actual (2)'!$C$2:$C$993,Sumifs!$A$2:$A$325,'actual (2)'!$B$2:$B$993,Sumifs!$B$1:$M$1)</f>
        <v>0</v>
      </c>
      <c r="E320" s="67">
        <f>SUMIFS('actual (2)'!$L$2:$L$993,'actual (2)'!$C$2:$C$993,Sumifs!$A$2:$A$325,'actual (2)'!$B$2:$B$993,Sumifs!$B$1:$M$1)</f>
        <v>0</v>
      </c>
      <c r="F320" s="67">
        <f>SUMIFS('actual (2)'!$L$2:$L$993,'actual (2)'!$C$2:$C$993,Sumifs!$A$2:$A$325,'actual (2)'!$B$2:$B$993,Sumifs!$B$1:$M$1)</f>
        <v>0</v>
      </c>
      <c r="G320" s="67">
        <f>SUMIFS('actual (2)'!$L$2:$L$993,'actual (2)'!$C$2:$C$993,Sumifs!$A$2:$A$325,'actual (2)'!$B$2:$B$993,Sumifs!$B$1:$M$1)</f>
        <v>0</v>
      </c>
      <c r="H320" s="67">
        <f>SUMIFS('actual (2)'!$L$2:$L$993,'actual (2)'!$C$2:$C$993,Sumifs!$A$2:$A$325,'actual (2)'!$B$2:$B$993,Sumifs!$B$1:$M$1)</f>
        <v>0</v>
      </c>
      <c r="I320" s="67">
        <f>SUMIFS('actual (2)'!$L$2:$L$993,'actual (2)'!$C$2:$C$993,Sumifs!$A$2:$A$325,'actual (2)'!$B$2:$B$993,Sumifs!$B$1:$M$1)</f>
        <v>0</v>
      </c>
      <c r="J320" s="67">
        <f>SUMIFS('actual (2)'!$L$2:$L$993,'actual (2)'!$C$2:$C$993,Sumifs!$A$2:$A$325,'actual (2)'!$B$2:$B$993,Sumifs!$B$1:$M$1)</f>
        <v>0</v>
      </c>
      <c r="K320" s="67">
        <f>SUMIFS('actual (2)'!$L$2:$L$993,'actual (2)'!$C$2:$C$993,Sumifs!$A$2:$A$325,'actual (2)'!$B$2:$B$993,Sumifs!$B$1:$M$1)</f>
        <v>0</v>
      </c>
      <c r="L320" s="67">
        <f>SUMIFS('actual (2)'!$L$2:$L$993,'actual (2)'!$C$2:$C$993,Sumifs!$A$2:$A$325,'actual (2)'!$B$2:$B$993,Sumifs!$B$1:$M$1)</f>
        <v>0</v>
      </c>
      <c r="M320" s="67">
        <f>SUMIFS('actual (2)'!$L$2:$L$993,'actual (2)'!$C$2:$C$993,Sumifs!$A$2:$A$325,'actual (2)'!$B$2:$B$993,Sumifs!$B$1:$M$1)</f>
        <v>0</v>
      </c>
      <c r="N320" s="70">
        <f t="shared" si="4"/>
        <v>278876</v>
      </c>
    </row>
    <row r="321" spans="1:14" ht="18.5" x14ac:dyDescent="0.35">
      <c r="A321" s="69" t="s">
        <v>410</v>
      </c>
      <c r="B321" s="67">
        <f>SUMIFS('actual (2)'!$L$2:$L$993,'actual (2)'!$C$2:$C$993,Sumifs!$A$2:$A$325,'actual (2)'!$B$2:$B$993,Sumifs!$B$1:$M$1)</f>
        <v>0</v>
      </c>
      <c r="C321" s="67">
        <f>SUMIFS('actual (2)'!$L$2:$L$993,'actual (2)'!$C$2:$C$993,Sumifs!$A$2:$A$325,'actual (2)'!$B$2:$B$993,Sumifs!$B$1:$M$1)</f>
        <v>313774</v>
      </c>
      <c r="D321" s="67">
        <f>SUMIFS('actual (2)'!$L$2:$L$993,'actual (2)'!$C$2:$C$993,Sumifs!$A$2:$A$325,'actual (2)'!$B$2:$B$993,Sumifs!$B$1:$M$1)</f>
        <v>0</v>
      </c>
      <c r="E321" s="67">
        <f>SUMIFS('actual (2)'!$L$2:$L$993,'actual (2)'!$C$2:$C$993,Sumifs!$A$2:$A$325,'actual (2)'!$B$2:$B$993,Sumifs!$B$1:$M$1)</f>
        <v>0</v>
      </c>
      <c r="F321" s="67">
        <f>SUMIFS('actual (2)'!$L$2:$L$993,'actual (2)'!$C$2:$C$993,Sumifs!$A$2:$A$325,'actual (2)'!$B$2:$B$993,Sumifs!$B$1:$M$1)</f>
        <v>0</v>
      </c>
      <c r="G321" s="67">
        <f>SUMIFS('actual (2)'!$L$2:$L$993,'actual (2)'!$C$2:$C$993,Sumifs!$A$2:$A$325,'actual (2)'!$B$2:$B$993,Sumifs!$B$1:$M$1)</f>
        <v>0</v>
      </c>
      <c r="H321" s="67">
        <f>SUMIFS('actual (2)'!$L$2:$L$993,'actual (2)'!$C$2:$C$993,Sumifs!$A$2:$A$325,'actual (2)'!$B$2:$B$993,Sumifs!$B$1:$M$1)</f>
        <v>0</v>
      </c>
      <c r="I321" s="67">
        <f>SUMIFS('actual (2)'!$L$2:$L$993,'actual (2)'!$C$2:$C$993,Sumifs!$A$2:$A$325,'actual (2)'!$B$2:$B$993,Sumifs!$B$1:$M$1)</f>
        <v>0</v>
      </c>
      <c r="J321" s="67">
        <f>SUMIFS('actual (2)'!$L$2:$L$993,'actual (2)'!$C$2:$C$993,Sumifs!$A$2:$A$325,'actual (2)'!$B$2:$B$993,Sumifs!$B$1:$M$1)</f>
        <v>0</v>
      </c>
      <c r="K321" s="67">
        <f>SUMIFS('actual (2)'!$L$2:$L$993,'actual (2)'!$C$2:$C$993,Sumifs!$A$2:$A$325,'actual (2)'!$B$2:$B$993,Sumifs!$B$1:$M$1)</f>
        <v>0</v>
      </c>
      <c r="L321" s="67">
        <f>SUMIFS('actual (2)'!$L$2:$L$993,'actual (2)'!$C$2:$C$993,Sumifs!$A$2:$A$325,'actual (2)'!$B$2:$B$993,Sumifs!$B$1:$M$1)</f>
        <v>0</v>
      </c>
      <c r="M321" s="67">
        <f>SUMIFS('actual (2)'!$L$2:$L$993,'actual (2)'!$C$2:$C$993,Sumifs!$A$2:$A$325,'actual (2)'!$B$2:$B$993,Sumifs!$B$1:$M$1)</f>
        <v>0</v>
      </c>
      <c r="N321" s="70">
        <f t="shared" si="4"/>
        <v>313774</v>
      </c>
    </row>
    <row r="322" spans="1:14" ht="18.5" x14ac:dyDescent="0.35">
      <c r="A322" s="69" t="s">
        <v>411</v>
      </c>
      <c r="B322" s="67">
        <f>SUMIFS('actual (2)'!$L$2:$L$993,'actual (2)'!$C$2:$C$993,Sumifs!$A$2:$A$325,'actual (2)'!$B$2:$B$993,Sumifs!$B$1:$M$1)</f>
        <v>0</v>
      </c>
      <c r="C322" s="67">
        <f>SUMIFS('actual (2)'!$L$2:$L$993,'actual (2)'!$C$2:$C$993,Sumifs!$A$2:$A$325,'actual (2)'!$B$2:$B$993,Sumifs!$B$1:$M$1)</f>
        <v>362920</v>
      </c>
      <c r="D322" s="67">
        <f>SUMIFS('actual (2)'!$L$2:$L$993,'actual (2)'!$C$2:$C$993,Sumifs!$A$2:$A$325,'actual (2)'!$B$2:$B$993,Sumifs!$B$1:$M$1)</f>
        <v>0</v>
      </c>
      <c r="E322" s="67">
        <f>SUMIFS('actual (2)'!$L$2:$L$993,'actual (2)'!$C$2:$C$993,Sumifs!$A$2:$A$325,'actual (2)'!$B$2:$B$993,Sumifs!$B$1:$M$1)</f>
        <v>0</v>
      </c>
      <c r="F322" s="67">
        <f>SUMIFS('actual (2)'!$L$2:$L$993,'actual (2)'!$C$2:$C$993,Sumifs!$A$2:$A$325,'actual (2)'!$B$2:$B$993,Sumifs!$B$1:$M$1)</f>
        <v>0</v>
      </c>
      <c r="G322" s="67">
        <f>SUMIFS('actual (2)'!$L$2:$L$993,'actual (2)'!$C$2:$C$993,Sumifs!$A$2:$A$325,'actual (2)'!$B$2:$B$993,Sumifs!$B$1:$M$1)</f>
        <v>0</v>
      </c>
      <c r="H322" s="67">
        <f>SUMIFS('actual (2)'!$L$2:$L$993,'actual (2)'!$C$2:$C$993,Sumifs!$A$2:$A$325,'actual (2)'!$B$2:$B$993,Sumifs!$B$1:$M$1)</f>
        <v>0</v>
      </c>
      <c r="I322" s="67">
        <f>SUMIFS('actual (2)'!$L$2:$L$993,'actual (2)'!$C$2:$C$993,Sumifs!$A$2:$A$325,'actual (2)'!$B$2:$B$993,Sumifs!$B$1:$M$1)</f>
        <v>0</v>
      </c>
      <c r="J322" s="67">
        <f>SUMIFS('actual (2)'!$L$2:$L$993,'actual (2)'!$C$2:$C$993,Sumifs!$A$2:$A$325,'actual (2)'!$B$2:$B$993,Sumifs!$B$1:$M$1)</f>
        <v>0</v>
      </c>
      <c r="K322" s="67">
        <f>SUMIFS('actual (2)'!$L$2:$L$993,'actual (2)'!$C$2:$C$993,Sumifs!$A$2:$A$325,'actual (2)'!$B$2:$B$993,Sumifs!$B$1:$M$1)</f>
        <v>0</v>
      </c>
      <c r="L322" s="67">
        <f>SUMIFS('actual (2)'!$L$2:$L$993,'actual (2)'!$C$2:$C$993,Sumifs!$A$2:$A$325,'actual (2)'!$B$2:$B$993,Sumifs!$B$1:$M$1)</f>
        <v>0</v>
      </c>
      <c r="M322" s="67">
        <f>SUMIFS('actual (2)'!$L$2:$L$993,'actual (2)'!$C$2:$C$993,Sumifs!$A$2:$A$325,'actual (2)'!$B$2:$B$993,Sumifs!$B$1:$M$1)</f>
        <v>0</v>
      </c>
      <c r="N322" s="70">
        <f t="shared" si="4"/>
        <v>362920</v>
      </c>
    </row>
    <row r="323" spans="1:14" ht="18.5" x14ac:dyDescent="0.35">
      <c r="A323" s="69" t="s">
        <v>412</v>
      </c>
      <c r="B323" s="67">
        <f>SUMIFS('actual (2)'!$L$2:$L$993,'actual (2)'!$C$2:$C$993,Sumifs!$A$2:$A$325,'actual (2)'!$B$2:$B$993,Sumifs!$B$1:$M$1)</f>
        <v>0</v>
      </c>
      <c r="C323" s="67">
        <f>SUMIFS('actual (2)'!$L$2:$L$993,'actual (2)'!$C$2:$C$993,Sumifs!$A$2:$A$325,'actual (2)'!$B$2:$B$993,Sumifs!$B$1:$M$1)</f>
        <v>301571</v>
      </c>
      <c r="D323" s="67">
        <f>SUMIFS('actual (2)'!$L$2:$L$993,'actual (2)'!$C$2:$C$993,Sumifs!$A$2:$A$325,'actual (2)'!$B$2:$B$993,Sumifs!$B$1:$M$1)</f>
        <v>0</v>
      </c>
      <c r="E323" s="67">
        <f>SUMIFS('actual (2)'!$L$2:$L$993,'actual (2)'!$C$2:$C$993,Sumifs!$A$2:$A$325,'actual (2)'!$B$2:$B$993,Sumifs!$B$1:$M$1)</f>
        <v>0</v>
      </c>
      <c r="F323" s="67">
        <f>SUMIFS('actual (2)'!$L$2:$L$993,'actual (2)'!$C$2:$C$993,Sumifs!$A$2:$A$325,'actual (2)'!$B$2:$B$993,Sumifs!$B$1:$M$1)</f>
        <v>0</v>
      </c>
      <c r="G323" s="67">
        <f>SUMIFS('actual (2)'!$L$2:$L$993,'actual (2)'!$C$2:$C$993,Sumifs!$A$2:$A$325,'actual (2)'!$B$2:$B$993,Sumifs!$B$1:$M$1)</f>
        <v>0</v>
      </c>
      <c r="H323" s="67">
        <f>SUMIFS('actual (2)'!$L$2:$L$993,'actual (2)'!$C$2:$C$993,Sumifs!$A$2:$A$325,'actual (2)'!$B$2:$B$993,Sumifs!$B$1:$M$1)</f>
        <v>0</v>
      </c>
      <c r="I323" s="67">
        <f>SUMIFS('actual (2)'!$L$2:$L$993,'actual (2)'!$C$2:$C$993,Sumifs!$A$2:$A$325,'actual (2)'!$B$2:$B$993,Sumifs!$B$1:$M$1)</f>
        <v>0</v>
      </c>
      <c r="J323" s="67">
        <f>SUMIFS('actual (2)'!$L$2:$L$993,'actual (2)'!$C$2:$C$993,Sumifs!$A$2:$A$325,'actual (2)'!$B$2:$B$993,Sumifs!$B$1:$M$1)</f>
        <v>0</v>
      </c>
      <c r="K323" s="67">
        <f>SUMIFS('actual (2)'!$L$2:$L$993,'actual (2)'!$C$2:$C$993,Sumifs!$A$2:$A$325,'actual (2)'!$B$2:$B$993,Sumifs!$B$1:$M$1)</f>
        <v>0</v>
      </c>
      <c r="L323" s="67">
        <f>SUMIFS('actual (2)'!$L$2:$L$993,'actual (2)'!$C$2:$C$993,Sumifs!$A$2:$A$325,'actual (2)'!$B$2:$B$993,Sumifs!$B$1:$M$1)</f>
        <v>0</v>
      </c>
      <c r="M323" s="67">
        <f>SUMIFS('actual (2)'!$L$2:$L$993,'actual (2)'!$C$2:$C$993,Sumifs!$A$2:$A$325,'actual (2)'!$B$2:$B$993,Sumifs!$B$1:$M$1)</f>
        <v>0</v>
      </c>
      <c r="N323" s="70">
        <f t="shared" ref="N323:N325" si="5">SUM(B323:M323)</f>
        <v>301571</v>
      </c>
    </row>
    <row r="324" spans="1:14" ht="18.5" x14ac:dyDescent="0.35">
      <c r="A324" s="69" t="s">
        <v>413</v>
      </c>
      <c r="B324" s="67">
        <f>SUMIFS('actual (2)'!$L$2:$L$993,'actual (2)'!$C$2:$C$993,Sumifs!$A$2:$A$325,'actual (2)'!$B$2:$B$993,Sumifs!$B$1:$M$1)</f>
        <v>0</v>
      </c>
      <c r="C324" s="67">
        <f>SUMIFS('actual (2)'!$L$2:$L$993,'actual (2)'!$C$2:$C$993,Sumifs!$A$2:$A$325,'actual (2)'!$B$2:$B$993,Sumifs!$B$1:$M$1)</f>
        <v>245124</v>
      </c>
      <c r="D324" s="67">
        <f>SUMIFS('actual (2)'!$L$2:$L$993,'actual (2)'!$C$2:$C$993,Sumifs!$A$2:$A$325,'actual (2)'!$B$2:$B$993,Sumifs!$B$1:$M$1)</f>
        <v>0</v>
      </c>
      <c r="E324" s="67">
        <f>SUMIFS('actual (2)'!$L$2:$L$993,'actual (2)'!$C$2:$C$993,Sumifs!$A$2:$A$325,'actual (2)'!$B$2:$B$993,Sumifs!$B$1:$M$1)</f>
        <v>0</v>
      </c>
      <c r="F324" s="67">
        <f>SUMIFS('actual (2)'!$L$2:$L$993,'actual (2)'!$C$2:$C$993,Sumifs!$A$2:$A$325,'actual (2)'!$B$2:$B$993,Sumifs!$B$1:$M$1)</f>
        <v>0</v>
      </c>
      <c r="G324" s="67">
        <f>SUMIFS('actual (2)'!$L$2:$L$993,'actual (2)'!$C$2:$C$993,Sumifs!$A$2:$A$325,'actual (2)'!$B$2:$B$993,Sumifs!$B$1:$M$1)</f>
        <v>0</v>
      </c>
      <c r="H324" s="67">
        <f>SUMIFS('actual (2)'!$L$2:$L$993,'actual (2)'!$C$2:$C$993,Sumifs!$A$2:$A$325,'actual (2)'!$B$2:$B$993,Sumifs!$B$1:$M$1)</f>
        <v>0</v>
      </c>
      <c r="I324" s="67">
        <f>SUMIFS('actual (2)'!$L$2:$L$993,'actual (2)'!$C$2:$C$993,Sumifs!$A$2:$A$325,'actual (2)'!$B$2:$B$993,Sumifs!$B$1:$M$1)</f>
        <v>0</v>
      </c>
      <c r="J324" s="67">
        <f>SUMIFS('actual (2)'!$L$2:$L$993,'actual (2)'!$C$2:$C$993,Sumifs!$A$2:$A$325,'actual (2)'!$B$2:$B$993,Sumifs!$B$1:$M$1)</f>
        <v>0</v>
      </c>
      <c r="K324" s="67">
        <f>SUMIFS('actual (2)'!$L$2:$L$993,'actual (2)'!$C$2:$C$993,Sumifs!$A$2:$A$325,'actual (2)'!$B$2:$B$993,Sumifs!$B$1:$M$1)</f>
        <v>0</v>
      </c>
      <c r="L324" s="67">
        <f>SUMIFS('actual (2)'!$L$2:$L$993,'actual (2)'!$C$2:$C$993,Sumifs!$A$2:$A$325,'actual (2)'!$B$2:$B$993,Sumifs!$B$1:$M$1)</f>
        <v>0</v>
      </c>
      <c r="M324" s="67">
        <f>SUMIFS('actual (2)'!$L$2:$L$993,'actual (2)'!$C$2:$C$993,Sumifs!$A$2:$A$325,'actual (2)'!$B$2:$B$993,Sumifs!$B$1:$M$1)</f>
        <v>0</v>
      </c>
      <c r="N324" s="70">
        <f t="shared" si="5"/>
        <v>245124</v>
      </c>
    </row>
    <row r="325" spans="1:14" ht="19" thickBot="1" x14ac:dyDescent="0.4">
      <c r="A325" s="29" t="s">
        <v>414</v>
      </c>
      <c r="B325" s="71">
        <f>SUMIFS('actual (2)'!$L$2:$L$993,'actual (2)'!$C$2:$C$993,Sumifs!$A$2:$A$325,'actual (2)'!$B$2:$B$993,Sumifs!$B$1:$M$1)</f>
        <v>0</v>
      </c>
      <c r="C325" s="71">
        <f>SUMIFS('actual (2)'!$L$2:$L$993,'actual (2)'!$C$2:$C$993,Sumifs!$A$2:$A$325,'actual (2)'!$B$2:$B$993,Sumifs!$B$1:$M$1)</f>
        <v>277842</v>
      </c>
      <c r="D325" s="71">
        <f>SUMIFS('actual (2)'!$L$2:$L$993,'actual (2)'!$C$2:$C$993,Sumifs!$A$2:$A$325,'actual (2)'!$B$2:$B$993,Sumifs!$B$1:$M$1)</f>
        <v>0</v>
      </c>
      <c r="E325" s="71">
        <f>SUMIFS('actual (2)'!$L$2:$L$993,'actual (2)'!$C$2:$C$993,Sumifs!$A$2:$A$325,'actual (2)'!$B$2:$B$993,Sumifs!$B$1:$M$1)</f>
        <v>0</v>
      </c>
      <c r="F325" s="71">
        <f>SUMIFS('actual (2)'!$L$2:$L$993,'actual (2)'!$C$2:$C$993,Sumifs!$A$2:$A$325,'actual (2)'!$B$2:$B$993,Sumifs!$B$1:$M$1)</f>
        <v>0</v>
      </c>
      <c r="G325" s="71">
        <f>SUMIFS('actual (2)'!$L$2:$L$993,'actual (2)'!$C$2:$C$993,Sumifs!$A$2:$A$325,'actual (2)'!$B$2:$B$993,Sumifs!$B$1:$M$1)</f>
        <v>0</v>
      </c>
      <c r="H325" s="71">
        <f>SUMIFS('actual (2)'!$L$2:$L$993,'actual (2)'!$C$2:$C$993,Sumifs!$A$2:$A$325,'actual (2)'!$B$2:$B$993,Sumifs!$B$1:$M$1)</f>
        <v>0</v>
      </c>
      <c r="I325" s="71">
        <f>SUMIFS('actual (2)'!$L$2:$L$993,'actual (2)'!$C$2:$C$993,Sumifs!$A$2:$A$325,'actual (2)'!$B$2:$B$993,Sumifs!$B$1:$M$1)</f>
        <v>0</v>
      </c>
      <c r="J325" s="71">
        <f>SUMIFS('actual (2)'!$L$2:$L$993,'actual (2)'!$C$2:$C$993,Sumifs!$A$2:$A$325,'actual (2)'!$B$2:$B$993,Sumifs!$B$1:$M$1)</f>
        <v>0</v>
      </c>
      <c r="K325" s="71">
        <f>SUMIFS('actual (2)'!$L$2:$L$993,'actual (2)'!$C$2:$C$993,Sumifs!$A$2:$A$325,'actual (2)'!$B$2:$B$993,Sumifs!$B$1:$M$1)</f>
        <v>0</v>
      </c>
      <c r="L325" s="71">
        <f>SUMIFS('actual (2)'!$L$2:$L$993,'actual (2)'!$C$2:$C$993,Sumifs!$A$2:$A$325,'actual (2)'!$B$2:$B$993,Sumifs!$B$1:$M$1)</f>
        <v>0</v>
      </c>
      <c r="M325" s="71">
        <f>SUMIFS('actual (2)'!$L$2:$L$993,'actual (2)'!$C$2:$C$993,Sumifs!$A$2:$A$325,'actual (2)'!$B$2:$B$993,Sumifs!$B$1:$M$1)</f>
        <v>0</v>
      </c>
      <c r="N325" s="30">
        <f t="shared" si="5"/>
        <v>277842</v>
      </c>
    </row>
  </sheetData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3F12F-0B89-4315-A085-D9AD49E4D98A}">
  <dimension ref="C1:L331"/>
  <sheetViews>
    <sheetView zoomScale="108" zoomScaleNormal="108" workbookViewId="0">
      <selection activeCell="B5" sqref="B5"/>
    </sheetView>
  </sheetViews>
  <sheetFormatPr defaultRowHeight="14.5" x14ac:dyDescent="0.35"/>
  <cols>
    <col min="3" max="3" width="31.453125" customWidth="1"/>
    <col min="4" max="4" width="17.36328125" customWidth="1"/>
    <col min="5" max="5" width="16.453125" customWidth="1"/>
    <col min="11" max="11" width="9.7265625" customWidth="1"/>
    <col min="12" max="12" width="20.81640625" customWidth="1"/>
  </cols>
  <sheetData>
    <row r="1" spans="3:12" ht="21.5" thickBot="1" x14ac:dyDescent="0.4">
      <c r="C1" s="1" t="s">
        <v>0</v>
      </c>
      <c r="D1" s="1" t="s">
        <v>456</v>
      </c>
      <c r="E1" s="1"/>
      <c r="K1" s="41" t="s">
        <v>456</v>
      </c>
      <c r="L1" s="42" t="s">
        <v>442</v>
      </c>
    </row>
    <row r="2" spans="3:12" ht="15.5" thickTop="1" thickBot="1" x14ac:dyDescent="0.4">
      <c r="C2" s="3" t="s">
        <v>10</v>
      </c>
      <c r="D2" s="3">
        <v>2</v>
      </c>
      <c r="E2" s="3"/>
      <c r="K2" s="18">
        <v>1</v>
      </c>
      <c r="L2" s="19" t="s">
        <v>457</v>
      </c>
    </row>
    <row r="3" spans="3:12" ht="15.5" thickTop="1" thickBot="1" x14ac:dyDescent="0.4">
      <c r="C3" s="3" t="s">
        <v>16</v>
      </c>
      <c r="D3" s="3">
        <v>3</v>
      </c>
      <c r="E3" s="3"/>
      <c r="K3" s="18">
        <v>2</v>
      </c>
      <c r="L3" s="19" t="s">
        <v>458</v>
      </c>
    </row>
    <row r="4" spans="3:12" ht="15.5" thickTop="1" thickBot="1" x14ac:dyDescent="0.4">
      <c r="C4" s="3" t="s">
        <v>21</v>
      </c>
      <c r="D4" s="3">
        <v>4</v>
      </c>
      <c r="E4" s="3"/>
      <c r="K4" s="18">
        <v>3</v>
      </c>
      <c r="L4" s="19" t="s">
        <v>459</v>
      </c>
    </row>
    <row r="5" spans="3:12" ht="15.5" thickTop="1" thickBot="1" x14ac:dyDescent="0.4">
      <c r="C5" s="3" t="s">
        <v>25</v>
      </c>
      <c r="D5" s="3">
        <v>5</v>
      </c>
      <c r="E5" s="3"/>
      <c r="K5" s="18">
        <v>4</v>
      </c>
      <c r="L5" s="19" t="s">
        <v>460</v>
      </c>
    </row>
    <row r="6" spans="3:12" ht="15.5" thickTop="1" thickBot="1" x14ac:dyDescent="0.4">
      <c r="C6" s="3" t="s">
        <v>29</v>
      </c>
      <c r="D6" s="3">
        <v>1</v>
      </c>
      <c r="E6" s="3"/>
      <c r="K6" s="20">
        <v>5</v>
      </c>
      <c r="L6" s="22" t="s">
        <v>461</v>
      </c>
    </row>
    <row r="7" spans="3:12" ht="15.5" thickTop="1" thickBot="1" x14ac:dyDescent="0.4">
      <c r="C7" s="3" t="s">
        <v>34</v>
      </c>
      <c r="D7" s="3">
        <v>5</v>
      </c>
      <c r="E7" s="3"/>
    </row>
    <row r="8" spans="3:12" ht="15.5" thickTop="1" thickBot="1" x14ac:dyDescent="0.4">
      <c r="C8" s="3" t="s">
        <v>37</v>
      </c>
      <c r="D8" s="3">
        <v>2</v>
      </c>
      <c r="E8" s="3"/>
    </row>
    <row r="9" spans="3:12" ht="15.5" thickTop="1" thickBot="1" x14ac:dyDescent="0.4">
      <c r="C9" s="3" t="s">
        <v>40</v>
      </c>
      <c r="D9" s="3">
        <v>2</v>
      </c>
      <c r="E9" s="3"/>
    </row>
    <row r="10" spans="3:12" ht="15.5" thickTop="1" thickBot="1" x14ac:dyDescent="0.4">
      <c r="C10" s="3" t="s">
        <v>42</v>
      </c>
      <c r="D10" s="3">
        <v>2</v>
      </c>
      <c r="E10" s="3"/>
    </row>
    <row r="11" spans="3:12" ht="15.5" thickTop="1" thickBot="1" x14ac:dyDescent="0.4">
      <c r="C11" s="3" t="s">
        <v>46</v>
      </c>
      <c r="D11" s="3">
        <v>2</v>
      </c>
      <c r="E11" s="3"/>
    </row>
    <row r="12" spans="3:12" ht="15.5" thickTop="1" thickBot="1" x14ac:dyDescent="0.4">
      <c r="C12" s="3" t="s">
        <v>48</v>
      </c>
      <c r="D12" s="3">
        <v>3</v>
      </c>
      <c r="E12" s="3"/>
    </row>
    <row r="13" spans="3:12" ht="15.5" thickTop="1" thickBot="1" x14ac:dyDescent="0.4">
      <c r="C13" s="3" t="s">
        <v>51</v>
      </c>
      <c r="D13" s="3">
        <v>2</v>
      </c>
      <c r="E13" s="3"/>
    </row>
    <row r="14" spans="3:12" ht="15.5" thickTop="1" thickBot="1" x14ac:dyDescent="0.4">
      <c r="C14" s="3" t="s">
        <v>53</v>
      </c>
      <c r="D14" s="3">
        <v>1</v>
      </c>
      <c r="E14" s="3"/>
    </row>
    <row r="15" spans="3:12" ht="15.5" thickTop="1" thickBot="1" x14ac:dyDescent="0.4">
      <c r="C15" s="3" t="s">
        <v>55</v>
      </c>
      <c r="D15" s="3">
        <v>4</v>
      </c>
      <c r="E15" s="3"/>
    </row>
    <row r="16" spans="3:12" ht="15.5" thickTop="1" thickBot="1" x14ac:dyDescent="0.4">
      <c r="C16" s="3" t="s">
        <v>59</v>
      </c>
      <c r="D16" s="3">
        <v>3</v>
      </c>
      <c r="E16" s="3"/>
    </row>
    <row r="17" spans="3:5" ht="15.5" thickTop="1" thickBot="1" x14ac:dyDescent="0.4">
      <c r="C17" s="3" t="s">
        <v>62</v>
      </c>
      <c r="D17" s="3">
        <v>6</v>
      </c>
      <c r="E17" s="3"/>
    </row>
    <row r="18" spans="3:5" ht="15.5" thickTop="1" thickBot="1" x14ac:dyDescent="0.4">
      <c r="C18" s="3" t="s">
        <v>65</v>
      </c>
      <c r="D18" s="3">
        <v>5</v>
      </c>
      <c r="E18" s="3"/>
    </row>
    <row r="19" spans="3:5" ht="15.5" thickTop="1" thickBot="1" x14ac:dyDescent="0.4">
      <c r="C19" s="3" t="s">
        <v>67</v>
      </c>
      <c r="D19" s="3">
        <v>3</v>
      </c>
      <c r="E19" s="3"/>
    </row>
    <row r="20" spans="3:5" ht="15.5" thickTop="1" thickBot="1" x14ac:dyDescent="0.4">
      <c r="C20" s="3" t="s">
        <v>70</v>
      </c>
      <c r="D20" s="3">
        <v>3</v>
      </c>
      <c r="E20" s="3"/>
    </row>
    <row r="21" spans="3:5" ht="15.5" thickTop="1" thickBot="1" x14ac:dyDescent="0.4">
      <c r="C21" s="3" t="s">
        <v>73</v>
      </c>
      <c r="D21" s="3">
        <v>5</v>
      </c>
      <c r="E21" s="3"/>
    </row>
    <row r="22" spans="3:5" ht="15.5" thickTop="1" thickBot="1" x14ac:dyDescent="0.4">
      <c r="C22" s="3" t="s">
        <v>75</v>
      </c>
      <c r="D22" s="3">
        <v>1</v>
      </c>
      <c r="E22" s="3"/>
    </row>
    <row r="23" spans="3:5" ht="15.5" thickTop="1" thickBot="1" x14ac:dyDescent="0.4">
      <c r="C23" s="3" t="s">
        <v>77</v>
      </c>
      <c r="D23" s="3">
        <v>1</v>
      </c>
      <c r="E23" s="3"/>
    </row>
    <row r="24" spans="3:5" ht="15.5" thickTop="1" thickBot="1" x14ac:dyDescent="0.4">
      <c r="C24" s="3" t="s">
        <v>80</v>
      </c>
      <c r="D24" s="3">
        <v>3</v>
      </c>
      <c r="E24" s="3"/>
    </row>
    <row r="25" spans="3:5" ht="15.5" thickTop="1" thickBot="1" x14ac:dyDescent="0.4">
      <c r="C25" s="3" t="s">
        <v>82</v>
      </c>
      <c r="D25" s="3">
        <v>2</v>
      </c>
      <c r="E25" s="3"/>
    </row>
    <row r="26" spans="3:5" ht="15.5" thickTop="1" thickBot="1" x14ac:dyDescent="0.4">
      <c r="C26" s="3" t="s">
        <v>84</v>
      </c>
      <c r="D26" s="3">
        <v>4</v>
      </c>
      <c r="E26" s="3"/>
    </row>
    <row r="27" spans="3:5" ht="15.5" thickTop="1" thickBot="1" x14ac:dyDescent="0.4">
      <c r="C27" s="3" t="s">
        <v>86</v>
      </c>
      <c r="D27" s="3">
        <v>3</v>
      </c>
      <c r="E27" s="3"/>
    </row>
    <row r="28" spans="3:5" ht="15.5" thickTop="1" thickBot="1" x14ac:dyDescent="0.4">
      <c r="C28" s="3" t="s">
        <v>88</v>
      </c>
      <c r="D28" s="3">
        <v>4</v>
      </c>
      <c r="E28" s="3"/>
    </row>
    <row r="29" spans="3:5" ht="15.5" thickTop="1" thickBot="1" x14ac:dyDescent="0.4">
      <c r="C29" s="3" t="s">
        <v>91</v>
      </c>
      <c r="D29" s="3">
        <v>1</v>
      </c>
      <c r="E29" s="3"/>
    </row>
    <row r="30" spans="3:5" ht="15.5" thickTop="1" thickBot="1" x14ac:dyDescent="0.4">
      <c r="C30" s="3" t="s">
        <v>94</v>
      </c>
      <c r="D30" s="3">
        <v>1</v>
      </c>
      <c r="E30" s="3"/>
    </row>
    <row r="31" spans="3:5" ht="15.5" thickTop="1" thickBot="1" x14ac:dyDescent="0.4">
      <c r="C31" s="3" t="s">
        <v>96</v>
      </c>
      <c r="D31" s="3">
        <v>3</v>
      </c>
      <c r="E31" s="3"/>
    </row>
    <row r="32" spans="3:5" ht="15.5" thickTop="1" thickBot="1" x14ac:dyDescent="0.4">
      <c r="C32" s="3" t="s">
        <v>99</v>
      </c>
      <c r="D32" s="3">
        <v>1</v>
      </c>
      <c r="E32" s="3"/>
    </row>
    <row r="33" spans="3:5" ht="15.5" thickTop="1" thickBot="1" x14ac:dyDescent="0.4">
      <c r="C33" s="3" t="s">
        <v>102</v>
      </c>
      <c r="D33" s="3">
        <v>4</v>
      </c>
      <c r="E33" s="3"/>
    </row>
    <row r="34" spans="3:5" ht="15.5" thickTop="1" thickBot="1" x14ac:dyDescent="0.4">
      <c r="C34" s="3" t="s">
        <v>106</v>
      </c>
      <c r="D34" s="3">
        <v>5</v>
      </c>
      <c r="E34" s="3"/>
    </row>
    <row r="35" spans="3:5" ht="15.5" thickTop="1" thickBot="1" x14ac:dyDescent="0.4">
      <c r="C35" s="3" t="s">
        <v>109</v>
      </c>
      <c r="D35" s="3">
        <v>4</v>
      </c>
      <c r="E35" s="3"/>
    </row>
    <row r="36" spans="3:5" ht="15.5" thickTop="1" thickBot="1" x14ac:dyDescent="0.4">
      <c r="C36" s="3" t="s">
        <v>112</v>
      </c>
      <c r="D36" s="3">
        <v>3</v>
      </c>
      <c r="E36" s="3"/>
    </row>
    <row r="37" spans="3:5" ht="15.5" thickTop="1" thickBot="1" x14ac:dyDescent="0.4">
      <c r="C37" s="3" t="s">
        <v>114</v>
      </c>
      <c r="D37" s="3">
        <v>5</v>
      </c>
      <c r="E37" s="3"/>
    </row>
    <row r="38" spans="3:5" ht="15.5" thickTop="1" thickBot="1" x14ac:dyDescent="0.4">
      <c r="C38" s="3" t="s">
        <v>115</v>
      </c>
      <c r="D38" s="3">
        <v>4</v>
      </c>
      <c r="E38" s="3"/>
    </row>
    <row r="39" spans="3:5" ht="15.5" thickTop="1" thickBot="1" x14ac:dyDescent="0.4">
      <c r="C39" s="3" t="s">
        <v>118</v>
      </c>
      <c r="D39" s="3">
        <v>2</v>
      </c>
      <c r="E39" s="3"/>
    </row>
    <row r="40" spans="3:5" ht="15.5" thickTop="1" thickBot="1" x14ac:dyDescent="0.4">
      <c r="C40" s="3" t="s">
        <v>120</v>
      </c>
      <c r="D40" s="3">
        <v>4</v>
      </c>
      <c r="E40" s="3"/>
    </row>
    <row r="41" spans="3:5" ht="15.5" thickTop="1" thickBot="1" x14ac:dyDescent="0.4">
      <c r="C41" s="3" t="s">
        <v>122</v>
      </c>
      <c r="D41" s="3">
        <v>3</v>
      </c>
      <c r="E41" s="3"/>
    </row>
    <row r="42" spans="3:5" ht="15.5" thickTop="1" thickBot="1" x14ac:dyDescent="0.4">
      <c r="C42" s="3" t="s">
        <v>124</v>
      </c>
      <c r="D42" s="3">
        <v>4</v>
      </c>
      <c r="E42" s="3"/>
    </row>
    <row r="43" spans="3:5" ht="15.5" thickTop="1" thickBot="1" x14ac:dyDescent="0.4">
      <c r="C43" s="3" t="s">
        <v>125</v>
      </c>
      <c r="D43" s="3">
        <v>2</v>
      </c>
      <c r="E43" s="3"/>
    </row>
    <row r="44" spans="3:5" ht="15.5" thickTop="1" thickBot="1" x14ac:dyDescent="0.4">
      <c r="C44" s="3" t="s">
        <v>126</v>
      </c>
      <c r="D44" s="3">
        <v>4</v>
      </c>
      <c r="E44" s="3"/>
    </row>
    <row r="45" spans="3:5" ht="15.5" thickTop="1" thickBot="1" x14ac:dyDescent="0.4">
      <c r="C45" s="3" t="s">
        <v>127</v>
      </c>
      <c r="D45" s="3">
        <v>3</v>
      </c>
      <c r="E45" s="3"/>
    </row>
    <row r="46" spans="3:5" ht="15.5" thickTop="1" thickBot="1" x14ac:dyDescent="0.4">
      <c r="C46" s="3" t="s">
        <v>128</v>
      </c>
      <c r="D46" s="3">
        <v>2</v>
      </c>
      <c r="E46" s="3"/>
    </row>
    <row r="47" spans="3:5" ht="15.5" thickTop="1" thickBot="1" x14ac:dyDescent="0.4">
      <c r="C47" s="3" t="s">
        <v>129</v>
      </c>
      <c r="D47" s="3">
        <v>1</v>
      </c>
      <c r="E47" s="3"/>
    </row>
    <row r="48" spans="3:5" ht="15.5" thickTop="1" thickBot="1" x14ac:dyDescent="0.4">
      <c r="C48" s="3" t="s">
        <v>130</v>
      </c>
      <c r="D48" s="3">
        <v>4</v>
      </c>
      <c r="E48" s="3"/>
    </row>
    <row r="49" spans="3:5" ht="15.5" thickTop="1" thickBot="1" x14ac:dyDescent="0.4">
      <c r="C49" s="3" t="s">
        <v>131</v>
      </c>
      <c r="D49" s="3">
        <v>1</v>
      </c>
      <c r="E49" s="3"/>
    </row>
    <row r="50" spans="3:5" ht="15.5" thickTop="1" thickBot="1" x14ac:dyDescent="0.4">
      <c r="C50" s="3" t="s">
        <v>132</v>
      </c>
      <c r="D50" s="3">
        <v>5</v>
      </c>
      <c r="E50" s="3"/>
    </row>
    <row r="51" spans="3:5" ht="15.5" thickTop="1" thickBot="1" x14ac:dyDescent="0.4">
      <c r="C51" s="3" t="s">
        <v>134</v>
      </c>
      <c r="D51" s="3">
        <v>1</v>
      </c>
      <c r="E51" s="3"/>
    </row>
    <row r="52" spans="3:5" ht="15.5" thickTop="1" thickBot="1" x14ac:dyDescent="0.4">
      <c r="C52" s="3" t="s">
        <v>135</v>
      </c>
      <c r="D52" s="3">
        <v>4</v>
      </c>
      <c r="E52" s="3"/>
    </row>
    <row r="53" spans="3:5" ht="15.5" thickTop="1" thickBot="1" x14ac:dyDescent="0.4">
      <c r="C53" s="3" t="s">
        <v>136</v>
      </c>
      <c r="D53" s="3">
        <v>5</v>
      </c>
      <c r="E53" s="3"/>
    </row>
    <row r="54" spans="3:5" ht="15.5" thickTop="1" thickBot="1" x14ac:dyDescent="0.4">
      <c r="C54" s="3" t="s">
        <v>137</v>
      </c>
      <c r="D54" s="3">
        <v>2</v>
      </c>
      <c r="E54" s="3"/>
    </row>
    <row r="55" spans="3:5" ht="15.5" thickTop="1" thickBot="1" x14ac:dyDescent="0.4">
      <c r="C55" s="3" t="s">
        <v>138</v>
      </c>
      <c r="D55" s="3">
        <v>4</v>
      </c>
      <c r="E55" s="3"/>
    </row>
    <row r="56" spans="3:5" ht="15.5" thickTop="1" thickBot="1" x14ac:dyDescent="0.4">
      <c r="C56" s="3" t="s">
        <v>139</v>
      </c>
      <c r="D56" s="3">
        <v>4</v>
      </c>
      <c r="E56" s="3"/>
    </row>
    <row r="57" spans="3:5" ht="15.5" thickTop="1" thickBot="1" x14ac:dyDescent="0.4">
      <c r="C57" s="3" t="s">
        <v>140</v>
      </c>
      <c r="D57" s="3">
        <v>2</v>
      </c>
      <c r="E57" s="3"/>
    </row>
    <row r="58" spans="3:5" ht="15.5" thickTop="1" thickBot="1" x14ac:dyDescent="0.4">
      <c r="C58" s="3" t="s">
        <v>141</v>
      </c>
      <c r="D58" s="3">
        <v>4</v>
      </c>
      <c r="E58" s="3"/>
    </row>
    <row r="59" spans="3:5" ht="15.5" thickTop="1" thickBot="1" x14ac:dyDescent="0.4">
      <c r="C59" s="3" t="s">
        <v>142</v>
      </c>
      <c r="D59" s="3">
        <v>5</v>
      </c>
      <c r="E59" s="3"/>
    </row>
    <row r="60" spans="3:5" ht="15.5" thickTop="1" thickBot="1" x14ac:dyDescent="0.4">
      <c r="C60" s="3" t="s">
        <v>143</v>
      </c>
      <c r="D60" s="3">
        <v>4</v>
      </c>
      <c r="E60" s="3"/>
    </row>
    <row r="61" spans="3:5" ht="15.5" thickTop="1" thickBot="1" x14ac:dyDescent="0.4">
      <c r="C61" s="3" t="s">
        <v>144</v>
      </c>
      <c r="D61" s="3">
        <v>1</v>
      </c>
      <c r="E61" s="3"/>
    </row>
    <row r="62" spans="3:5" ht="15.5" thickTop="1" thickBot="1" x14ac:dyDescent="0.4">
      <c r="C62" s="3" t="s">
        <v>145</v>
      </c>
      <c r="D62" s="3">
        <v>2</v>
      </c>
      <c r="E62" s="3"/>
    </row>
    <row r="63" spans="3:5" ht="15.5" thickTop="1" thickBot="1" x14ac:dyDescent="0.4">
      <c r="C63" s="3" t="s">
        <v>147</v>
      </c>
      <c r="D63" s="3">
        <v>4</v>
      </c>
      <c r="E63" s="3"/>
    </row>
    <row r="64" spans="3:5" ht="15.5" thickTop="1" thickBot="1" x14ac:dyDescent="0.4">
      <c r="C64" s="3" t="s">
        <v>148</v>
      </c>
      <c r="D64" s="3">
        <v>1</v>
      </c>
      <c r="E64" s="3"/>
    </row>
    <row r="65" spans="3:5" ht="15.5" thickTop="1" thickBot="1" x14ac:dyDescent="0.4">
      <c r="C65" s="3" t="s">
        <v>149</v>
      </c>
      <c r="D65" s="3">
        <v>3</v>
      </c>
      <c r="E65" s="3"/>
    </row>
    <row r="66" spans="3:5" ht="15.5" thickTop="1" thickBot="1" x14ac:dyDescent="0.4">
      <c r="C66" s="3" t="s">
        <v>150</v>
      </c>
      <c r="D66" s="3">
        <v>4</v>
      </c>
      <c r="E66" s="3"/>
    </row>
    <row r="67" spans="3:5" ht="15.5" thickTop="1" thickBot="1" x14ac:dyDescent="0.4">
      <c r="C67" s="3" t="s">
        <v>151</v>
      </c>
      <c r="D67" s="3">
        <v>5</v>
      </c>
      <c r="E67" s="3"/>
    </row>
    <row r="68" spans="3:5" ht="15.5" thickTop="1" thickBot="1" x14ac:dyDescent="0.4">
      <c r="C68" s="3" t="s">
        <v>152</v>
      </c>
      <c r="D68" s="3">
        <v>2</v>
      </c>
      <c r="E68" s="3"/>
    </row>
    <row r="69" spans="3:5" ht="15.5" thickTop="1" thickBot="1" x14ac:dyDescent="0.4">
      <c r="C69" s="3" t="s">
        <v>153</v>
      </c>
      <c r="D69" s="3">
        <v>1</v>
      </c>
      <c r="E69" s="3"/>
    </row>
    <row r="70" spans="3:5" ht="15.5" thickTop="1" thickBot="1" x14ac:dyDescent="0.4">
      <c r="C70" s="3" t="s">
        <v>154</v>
      </c>
      <c r="D70" s="3">
        <v>5</v>
      </c>
      <c r="E70" s="3"/>
    </row>
    <row r="71" spans="3:5" ht="15.5" thickTop="1" thickBot="1" x14ac:dyDescent="0.4">
      <c r="C71" s="3" t="s">
        <v>155</v>
      </c>
      <c r="D71" s="3">
        <v>2</v>
      </c>
      <c r="E71" s="3"/>
    </row>
    <row r="72" spans="3:5" ht="15.5" thickTop="1" thickBot="1" x14ac:dyDescent="0.4">
      <c r="C72" s="3" t="s">
        <v>156</v>
      </c>
      <c r="D72" s="3">
        <v>1</v>
      </c>
      <c r="E72" s="3"/>
    </row>
    <row r="73" spans="3:5" ht="15.5" thickTop="1" thickBot="1" x14ac:dyDescent="0.4">
      <c r="C73" s="3" t="s">
        <v>157</v>
      </c>
      <c r="D73" s="3">
        <v>5</v>
      </c>
      <c r="E73" s="3"/>
    </row>
    <row r="74" spans="3:5" ht="15.5" thickTop="1" thickBot="1" x14ac:dyDescent="0.4">
      <c r="C74" s="3" t="s">
        <v>160</v>
      </c>
      <c r="D74" s="3">
        <v>1</v>
      </c>
      <c r="E74" s="3"/>
    </row>
    <row r="75" spans="3:5" ht="15.5" thickTop="1" thickBot="1" x14ac:dyDescent="0.4">
      <c r="C75" s="3" t="s">
        <v>161</v>
      </c>
      <c r="D75" s="3">
        <v>4</v>
      </c>
      <c r="E75" s="3"/>
    </row>
    <row r="76" spans="3:5" ht="15.5" thickTop="1" thickBot="1" x14ac:dyDescent="0.4">
      <c r="C76" s="3" t="s">
        <v>162</v>
      </c>
      <c r="D76" s="3">
        <v>3</v>
      </c>
      <c r="E76" s="3"/>
    </row>
    <row r="77" spans="3:5" ht="15.5" thickTop="1" thickBot="1" x14ac:dyDescent="0.4">
      <c r="C77" s="3" t="s">
        <v>163</v>
      </c>
      <c r="D77" s="3">
        <v>3</v>
      </c>
      <c r="E77" s="3"/>
    </row>
    <row r="78" spans="3:5" ht="15.5" thickTop="1" thickBot="1" x14ac:dyDescent="0.4">
      <c r="C78" s="3" t="s">
        <v>164</v>
      </c>
      <c r="D78" s="3">
        <v>1</v>
      </c>
      <c r="E78" s="3"/>
    </row>
    <row r="79" spans="3:5" ht="15.5" thickTop="1" thickBot="1" x14ac:dyDescent="0.4">
      <c r="C79" s="3" t="s">
        <v>165</v>
      </c>
      <c r="D79" s="3">
        <v>2</v>
      </c>
      <c r="E79" s="3"/>
    </row>
    <row r="80" spans="3:5" ht="15.5" thickTop="1" thickBot="1" x14ac:dyDescent="0.4">
      <c r="C80" s="3" t="s">
        <v>166</v>
      </c>
      <c r="D80" s="3">
        <v>1</v>
      </c>
      <c r="E80" s="3"/>
    </row>
    <row r="81" spans="3:5" ht="15.5" thickTop="1" thickBot="1" x14ac:dyDescent="0.4">
      <c r="C81" s="3" t="s">
        <v>167</v>
      </c>
      <c r="D81" s="3">
        <v>3</v>
      </c>
      <c r="E81" s="3"/>
    </row>
    <row r="82" spans="3:5" ht="15.5" thickTop="1" thickBot="1" x14ac:dyDescent="0.4">
      <c r="C82" s="3" t="s">
        <v>168</v>
      </c>
      <c r="D82" s="3">
        <v>4</v>
      </c>
      <c r="E82" s="3"/>
    </row>
    <row r="83" spans="3:5" ht="15.5" thickTop="1" thickBot="1" x14ac:dyDescent="0.4">
      <c r="C83" s="3" t="s">
        <v>169</v>
      </c>
      <c r="D83" s="3">
        <v>1</v>
      </c>
      <c r="E83" s="3"/>
    </row>
    <row r="84" spans="3:5" ht="15.5" thickTop="1" thickBot="1" x14ac:dyDescent="0.4">
      <c r="C84" s="3" t="s">
        <v>170</v>
      </c>
      <c r="D84" s="3">
        <v>3</v>
      </c>
      <c r="E84" s="3"/>
    </row>
    <row r="85" spans="3:5" ht="15.5" thickTop="1" thickBot="1" x14ac:dyDescent="0.4">
      <c r="C85" s="3" t="s">
        <v>171</v>
      </c>
      <c r="D85" s="3">
        <v>3</v>
      </c>
      <c r="E85" s="3"/>
    </row>
    <row r="86" spans="3:5" ht="15.5" thickTop="1" thickBot="1" x14ac:dyDescent="0.4">
      <c r="C86" s="3" t="s">
        <v>172</v>
      </c>
      <c r="D86" s="3">
        <v>3</v>
      </c>
      <c r="E86" s="3"/>
    </row>
    <row r="87" spans="3:5" ht="15.5" thickTop="1" thickBot="1" x14ac:dyDescent="0.4">
      <c r="C87" s="3" t="s">
        <v>173</v>
      </c>
      <c r="D87" s="3">
        <v>3</v>
      </c>
      <c r="E87" s="3"/>
    </row>
    <row r="88" spans="3:5" ht="15.5" thickTop="1" thickBot="1" x14ac:dyDescent="0.4">
      <c r="C88" s="3" t="s">
        <v>174</v>
      </c>
      <c r="D88" s="3">
        <v>5</v>
      </c>
      <c r="E88" s="3"/>
    </row>
    <row r="89" spans="3:5" ht="15.5" thickTop="1" thickBot="1" x14ac:dyDescent="0.4">
      <c r="C89" s="3" t="s">
        <v>175</v>
      </c>
      <c r="D89" s="3">
        <v>1</v>
      </c>
      <c r="E89" s="3"/>
    </row>
    <row r="90" spans="3:5" ht="15.5" thickTop="1" thickBot="1" x14ac:dyDescent="0.4">
      <c r="C90" s="3" t="s">
        <v>176</v>
      </c>
      <c r="D90" s="3">
        <v>3</v>
      </c>
      <c r="E90" s="3"/>
    </row>
    <row r="91" spans="3:5" ht="15.5" thickTop="1" thickBot="1" x14ac:dyDescent="0.4">
      <c r="C91" s="3" t="s">
        <v>177</v>
      </c>
      <c r="D91" s="3">
        <v>2</v>
      </c>
      <c r="E91" s="3"/>
    </row>
    <row r="92" spans="3:5" ht="15.5" thickTop="1" thickBot="1" x14ac:dyDescent="0.4">
      <c r="C92" s="3" t="s">
        <v>179</v>
      </c>
      <c r="D92" s="3">
        <v>2</v>
      </c>
      <c r="E92" s="3"/>
    </row>
    <row r="93" spans="3:5" ht="15.5" thickTop="1" thickBot="1" x14ac:dyDescent="0.4">
      <c r="C93" s="3" t="s">
        <v>180</v>
      </c>
      <c r="D93" s="3">
        <v>1</v>
      </c>
      <c r="E93" s="3"/>
    </row>
    <row r="94" spans="3:5" ht="15.5" thickTop="1" thickBot="1" x14ac:dyDescent="0.4">
      <c r="C94" s="3" t="s">
        <v>181</v>
      </c>
      <c r="D94" s="3">
        <v>4</v>
      </c>
      <c r="E94" s="3"/>
    </row>
    <row r="95" spans="3:5" ht="15.5" thickTop="1" thickBot="1" x14ac:dyDescent="0.4">
      <c r="C95" s="3" t="s">
        <v>182</v>
      </c>
      <c r="D95" s="3">
        <v>5</v>
      </c>
      <c r="E95" s="3"/>
    </row>
    <row r="96" spans="3:5" ht="15.5" thickTop="1" thickBot="1" x14ac:dyDescent="0.4">
      <c r="C96" s="3" t="s">
        <v>183</v>
      </c>
      <c r="D96" s="3">
        <v>3</v>
      </c>
      <c r="E96" s="3"/>
    </row>
    <row r="97" spans="3:5" ht="15.5" thickTop="1" thickBot="1" x14ac:dyDescent="0.4">
      <c r="C97" s="3" t="s">
        <v>184</v>
      </c>
      <c r="D97" s="3">
        <v>3</v>
      </c>
      <c r="E97" s="3"/>
    </row>
    <row r="98" spans="3:5" ht="15.5" thickTop="1" thickBot="1" x14ac:dyDescent="0.4">
      <c r="C98" s="3" t="s">
        <v>185</v>
      </c>
      <c r="D98" s="3">
        <v>1</v>
      </c>
      <c r="E98" s="3"/>
    </row>
    <row r="99" spans="3:5" ht="15.5" thickTop="1" thickBot="1" x14ac:dyDescent="0.4">
      <c r="C99" s="3" t="s">
        <v>186</v>
      </c>
      <c r="D99" s="3">
        <v>2</v>
      </c>
      <c r="E99" s="3"/>
    </row>
    <row r="100" spans="3:5" ht="15.5" thickTop="1" thickBot="1" x14ac:dyDescent="0.4">
      <c r="C100" s="3" t="s">
        <v>187</v>
      </c>
      <c r="D100" s="3">
        <v>1</v>
      </c>
      <c r="E100" s="3"/>
    </row>
    <row r="101" spans="3:5" ht="15.5" thickTop="1" thickBot="1" x14ac:dyDescent="0.4">
      <c r="C101" s="3" t="s">
        <v>188</v>
      </c>
      <c r="D101" s="3">
        <v>3</v>
      </c>
      <c r="E101" s="3"/>
    </row>
    <row r="102" spans="3:5" ht="15.5" thickTop="1" thickBot="1" x14ac:dyDescent="0.4">
      <c r="C102" s="3" t="s">
        <v>189</v>
      </c>
      <c r="D102" s="3">
        <v>4</v>
      </c>
      <c r="E102" s="3"/>
    </row>
    <row r="103" spans="3:5" ht="15.5" thickTop="1" thickBot="1" x14ac:dyDescent="0.4">
      <c r="C103" s="3" t="s">
        <v>190</v>
      </c>
      <c r="D103" s="3">
        <v>1</v>
      </c>
      <c r="E103" s="3"/>
    </row>
    <row r="104" spans="3:5" ht="15.5" thickTop="1" thickBot="1" x14ac:dyDescent="0.4">
      <c r="C104" s="3" t="s">
        <v>191</v>
      </c>
      <c r="D104" s="3">
        <v>4</v>
      </c>
      <c r="E104" s="3"/>
    </row>
    <row r="105" spans="3:5" ht="15.5" thickTop="1" thickBot="1" x14ac:dyDescent="0.4">
      <c r="C105" s="3" t="s">
        <v>192</v>
      </c>
      <c r="D105" s="3">
        <v>5</v>
      </c>
      <c r="E105" s="3"/>
    </row>
    <row r="106" spans="3:5" ht="15.5" thickTop="1" thickBot="1" x14ac:dyDescent="0.4">
      <c r="C106" s="3" t="s">
        <v>193</v>
      </c>
      <c r="D106" s="3">
        <v>1</v>
      </c>
      <c r="E106" s="3"/>
    </row>
    <row r="107" spans="3:5" ht="15.5" thickTop="1" thickBot="1" x14ac:dyDescent="0.4">
      <c r="C107" s="3" t="s">
        <v>194</v>
      </c>
      <c r="D107" s="3">
        <v>1</v>
      </c>
      <c r="E107" s="3"/>
    </row>
    <row r="108" spans="3:5" ht="15.5" thickTop="1" thickBot="1" x14ac:dyDescent="0.4">
      <c r="C108" s="3" t="s">
        <v>195</v>
      </c>
      <c r="D108" s="3">
        <v>5</v>
      </c>
      <c r="E108" s="3"/>
    </row>
    <row r="109" spans="3:5" ht="15.5" thickTop="1" thickBot="1" x14ac:dyDescent="0.4">
      <c r="C109" s="3" t="s">
        <v>196</v>
      </c>
      <c r="D109" s="3">
        <v>5</v>
      </c>
      <c r="E109" s="3"/>
    </row>
    <row r="110" spans="3:5" ht="15.5" thickTop="1" thickBot="1" x14ac:dyDescent="0.4">
      <c r="C110" s="3" t="s">
        <v>197</v>
      </c>
      <c r="D110" s="3">
        <v>3</v>
      </c>
      <c r="E110" s="3"/>
    </row>
    <row r="111" spans="3:5" ht="15.5" thickTop="1" thickBot="1" x14ac:dyDescent="0.4">
      <c r="C111" s="3" t="s">
        <v>198</v>
      </c>
      <c r="D111" s="3">
        <v>5</v>
      </c>
      <c r="E111" s="3"/>
    </row>
    <row r="112" spans="3:5" ht="15.5" thickTop="1" thickBot="1" x14ac:dyDescent="0.4">
      <c r="C112" s="3" t="s">
        <v>199</v>
      </c>
      <c r="D112" s="3">
        <v>1</v>
      </c>
      <c r="E112" s="3"/>
    </row>
    <row r="113" spans="3:5" ht="15.5" thickTop="1" thickBot="1" x14ac:dyDescent="0.4">
      <c r="C113" s="3" t="s">
        <v>200</v>
      </c>
      <c r="D113" s="3">
        <v>5</v>
      </c>
      <c r="E113" s="3"/>
    </row>
    <row r="114" spans="3:5" ht="15.5" thickTop="1" thickBot="1" x14ac:dyDescent="0.4">
      <c r="C114" s="3" t="s">
        <v>201</v>
      </c>
      <c r="D114" s="3">
        <v>1</v>
      </c>
      <c r="E114" s="3"/>
    </row>
    <row r="115" spans="3:5" ht="15.5" thickTop="1" thickBot="1" x14ac:dyDescent="0.4">
      <c r="C115" s="3" t="s">
        <v>202</v>
      </c>
      <c r="D115" s="3">
        <v>1</v>
      </c>
      <c r="E115" s="3"/>
    </row>
    <row r="116" spans="3:5" ht="15.5" thickTop="1" thickBot="1" x14ac:dyDescent="0.4">
      <c r="C116" s="3" t="s">
        <v>203</v>
      </c>
      <c r="D116" s="3">
        <v>3</v>
      </c>
      <c r="E116" s="3"/>
    </row>
    <row r="117" spans="3:5" ht="15.5" thickTop="1" thickBot="1" x14ac:dyDescent="0.4">
      <c r="C117" s="3" t="s">
        <v>204</v>
      </c>
      <c r="D117" s="3">
        <v>4</v>
      </c>
      <c r="E117" s="3"/>
    </row>
    <row r="118" spans="3:5" ht="15.5" thickTop="1" thickBot="1" x14ac:dyDescent="0.4">
      <c r="C118" s="3" t="s">
        <v>205</v>
      </c>
      <c r="D118" s="3">
        <v>1</v>
      </c>
      <c r="E118" s="3"/>
    </row>
    <row r="119" spans="3:5" ht="15.5" thickTop="1" thickBot="1" x14ac:dyDescent="0.4">
      <c r="C119" s="3" t="s">
        <v>206</v>
      </c>
      <c r="D119" s="3">
        <v>5</v>
      </c>
      <c r="E119" s="3"/>
    </row>
    <row r="120" spans="3:5" ht="15.5" thickTop="1" thickBot="1" x14ac:dyDescent="0.4">
      <c r="C120" s="3" t="s">
        <v>207</v>
      </c>
      <c r="D120" s="3">
        <v>2</v>
      </c>
      <c r="E120" s="3"/>
    </row>
    <row r="121" spans="3:5" ht="15.5" thickTop="1" thickBot="1" x14ac:dyDescent="0.4">
      <c r="C121" s="3" t="s">
        <v>208</v>
      </c>
      <c r="D121" s="3">
        <v>1</v>
      </c>
      <c r="E121" s="3"/>
    </row>
    <row r="122" spans="3:5" ht="15.5" thickTop="1" thickBot="1" x14ac:dyDescent="0.4">
      <c r="C122" s="3" t="s">
        <v>209</v>
      </c>
      <c r="D122" s="3">
        <v>1</v>
      </c>
      <c r="E122" s="3"/>
    </row>
    <row r="123" spans="3:5" ht="15.5" thickTop="1" thickBot="1" x14ac:dyDescent="0.4">
      <c r="C123" s="3" t="s">
        <v>210</v>
      </c>
      <c r="D123" s="3">
        <v>3</v>
      </c>
      <c r="E123" s="3"/>
    </row>
    <row r="124" spans="3:5" ht="15.5" thickTop="1" thickBot="1" x14ac:dyDescent="0.4">
      <c r="C124" s="3" t="s">
        <v>211</v>
      </c>
      <c r="D124" s="3">
        <v>1</v>
      </c>
      <c r="E124" s="3"/>
    </row>
    <row r="125" spans="3:5" ht="15.5" thickTop="1" thickBot="1" x14ac:dyDescent="0.4">
      <c r="C125" s="3" t="s">
        <v>212</v>
      </c>
      <c r="D125" s="3">
        <v>2</v>
      </c>
      <c r="E125" s="3"/>
    </row>
    <row r="126" spans="3:5" ht="15.5" thickTop="1" thickBot="1" x14ac:dyDescent="0.4">
      <c r="C126" s="3" t="s">
        <v>213</v>
      </c>
      <c r="D126" s="3">
        <v>2</v>
      </c>
      <c r="E126" s="3"/>
    </row>
    <row r="127" spans="3:5" ht="15.5" thickTop="1" thickBot="1" x14ac:dyDescent="0.4">
      <c r="C127" s="3" t="s">
        <v>214</v>
      </c>
      <c r="D127" s="3">
        <v>1</v>
      </c>
      <c r="E127" s="3"/>
    </row>
    <row r="128" spans="3:5" ht="15.5" thickTop="1" thickBot="1" x14ac:dyDescent="0.4">
      <c r="C128" s="3" t="s">
        <v>215</v>
      </c>
      <c r="D128" s="3">
        <v>3</v>
      </c>
      <c r="E128" s="3"/>
    </row>
    <row r="129" spans="3:5" ht="15.5" thickTop="1" thickBot="1" x14ac:dyDescent="0.4">
      <c r="C129" s="3" t="s">
        <v>216</v>
      </c>
      <c r="D129" s="3">
        <v>4</v>
      </c>
      <c r="E129" s="3"/>
    </row>
    <row r="130" spans="3:5" ht="15.5" thickTop="1" thickBot="1" x14ac:dyDescent="0.4">
      <c r="C130" s="3" t="s">
        <v>217</v>
      </c>
      <c r="D130" s="3">
        <v>2</v>
      </c>
      <c r="E130" s="3"/>
    </row>
    <row r="131" spans="3:5" ht="15.5" thickTop="1" thickBot="1" x14ac:dyDescent="0.4">
      <c r="C131" s="3" t="s">
        <v>218</v>
      </c>
      <c r="D131" s="3">
        <v>3</v>
      </c>
      <c r="E131" s="3"/>
    </row>
    <row r="132" spans="3:5" ht="15.5" thickTop="1" thickBot="1" x14ac:dyDescent="0.4">
      <c r="C132" s="3" t="s">
        <v>219</v>
      </c>
      <c r="D132" s="3">
        <v>4</v>
      </c>
      <c r="E132" s="3"/>
    </row>
    <row r="133" spans="3:5" ht="15.5" thickTop="1" thickBot="1" x14ac:dyDescent="0.4">
      <c r="C133" s="3" t="s">
        <v>220</v>
      </c>
      <c r="D133" s="3">
        <v>2</v>
      </c>
      <c r="E133" s="3"/>
    </row>
    <row r="134" spans="3:5" ht="15.5" thickTop="1" thickBot="1" x14ac:dyDescent="0.4">
      <c r="C134" s="3" t="s">
        <v>221</v>
      </c>
      <c r="D134" s="3">
        <v>3</v>
      </c>
      <c r="E134" s="3"/>
    </row>
    <row r="135" spans="3:5" ht="15.5" thickTop="1" thickBot="1" x14ac:dyDescent="0.4">
      <c r="C135" s="3" t="s">
        <v>222</v>
      </c>
      <c r="D135" s="3">
        <v>3</v>
      </c>
      <c r="E135" s="3"/>
    </row>
    <row r="136" spans="3:5" ht="15.5" thickTop="1" thickBot="1" x14ac:dyDescent="0.4">
      <c r="C136" s="3" t="s">
        <v>223</v>
      </c>
      <c r="D136" s="3">
        <v>1</v>
      </c>
      <c r="E136" s="3"/>
    </row>
    <row r="137" spans="3:5" ht="15.5" thickTop="1" thickBot="1" x14ac:dyDescent="0.4">
      <c r="C137" s="3" t="s">
        <v>224</v>
      </c>
      <c r="D137" s="3">
        <v>2</v>
      </c>
      <c r="E137" s="3"/>
    </row>
    <row r="138" spans="3:5" ht="15.5" thickTop="1" thickBot="1" x14ac:dyDescent="0.4">
      <c r="C138" s="3" t="s">
        <v>225</v>
      </c>
      <c r="D138" s="3">
        <v>3</v>
      </c>
      <c r="E138" s="3"/>
    </row>
    <row r="139" spans="3:5" ht="15.5" thickTop="1" thickBot="1" x14ac:dyDescent="0.4">
      <c r="C139" s="3" t="s">
        <v>226</v>
      </c>
      <c r="D139" s="3">
        <v>3</v>
      </c>
      <c r="E139" s="3"/>
    </row>
    <row r="140" spans="3:5" ht="15.5" thickTop="1" thickBot="1" x14ac:dyDescent="0.4">
      <c r="C140" s="3" t="s">
        <v>227</v>
      </c>
      <c r="D140" s="3">
        <v>3</v>
      </c>
      <c r="E140" s="3"/>
    </row>
    <row r="141" spans="3:5" ht="15.5" thickTop="1" thickBot="1" x14ac:dyDescent="0.4">
      <c r="C141" s="3" t="s">
        <v>228</v>
      </c>
      <c r="D141" s="3">
        <v>4</v>
      </c>
      <c r="E141" s="3"/>
    </row>
    <row r="142" spans="3:5" ht="15.5" thickTop="1" thickBot="1" x14ac:dyDescent="0.4">
      <c r="C142" s="3" t="s">
        <v>229</v>
      </c>
      <c r="D142" s="3">
        <v>1</v>
      </c>
      <c r="E142" s="3"/>
    </row>
    <row r="143" spans="3:5" ht="15.5" thickTop="1" thickBot="1" x14ac:dyDescent="0.4">
      <c r="C143" s="3" t="s">
        <v>230</v>
      </c>
      <c r="D143" s="3">
        <v>1</v>
      </c>
      <c r="E143" s="3"/>
    </row>
    <row r="144" spans="3:5" ht="15.5" thickTop="1" thickBot="1" x14ac:dyDescent="0.4">
      <c r="C144" s="3" t="s">
        <v>231</v>
      </c>
      <c r="D144" s="3">
        <v>3</v>
      </c>
      <c r="E144" s="3"/>
    </row>
    <row r="145" spans="3:5" ht="15.5" thickTop="1" thickBot="1" x14ac:dyDescent="0.4">
      <c r="C145" s="3" t="s">
        <v>232</v>
      </c>
      <c r="D145" s="3">
        <v>2</v>
      </c>
      <c r="E145" s="3"/>
    </row>
    <row r="146" spans="3:5" ht="15.5" thickTop="1" thickBot="1" x14ac:dyDescent="0.4">
      <c r="C146" s="3" t="s">
        <v>233</v>
      </c>
      <c r="D146" s="3">
        <v>2</v>
      </c>
      <c r="E146" s="3"/>
    </row>
    <row r="147" spans="3:5" ht="15.5" thickTop="1" thickBot="1" x14ac:dyDescent="0.4">
      <c r="C147" s="3" t="s">
        <v>234</v>
      </c>
      <c r="D147" s="3">
        <v>2</v>
      </c>
      <c r="E147" s="3"/>
    </row>
    <row r="148" spans="3:5" ht="15.5" thickTop="1" thickBot="1" x14ac:dyDescent="0.4">
      <c r="C148" s="3" t="s">
        <v>235</v>
      </c>
      <c r="D148" s="3">
        <v>3</v>
      </c>
      <c r="E148" s="3"/>
    </row>
    <row r="149" spans="3:5" ht="15.5" thickTop="1" thickBot="1" x14ac:dyDescent="0.4">
      <c r="C149" s="3" t="s">
        <v>236</v>
      </c>
      <c r="D149" s="3">
        <v>1</v>
      </c>
      <c r="E149" s="3"/>
    </row>
    <row r="150" spans="3:5" ht="15.5" thickTop="1" thickBot="1" x14ac:dyDescent="0.4">
      <c r="C150" s="3" t="s">
        <v>237</v>
      </c>
      <c r="D150" s="3">
        <v>2</v>
      </c>
      <c r="E150" s="3"/>
    </row>
    <row r="151" spans="3:5" ht="15.5" thickTop="1" thickBot="1" x14ac:dyDescent="0.4">
      <c r="C151" s="3" t="s">
        <v>238</v>
      </c>
      <c r="D151" s="3">
        <v>5</v>
      </c>
      <c r="E151" s="3"/>
    </row>
    <row r="152" spans="3:5" ht="15.5" thickTop="1" thickBot="1" x14ac:dyDescent="0.4">
      <c r="C152" s="3" t="s">
        <v>239</v>
      </c>
      <c r="D152" s="3">
        <v>3</v>
      </c>
      <c r="E152" s="3"/>
    </row>
    <row r="153" spans="3:5" ht="15.5" thickTop="1" thickBot="1" x14ac:dyDescent="0.4">
      <c r="C153" s="3" t="s">
        <v>240</v>
      </c>
      <c r="D153" s="3">
        <v>2</v>
      </c>
      <c r="E153" s="3"/>
    </row>
    <row r="154" spans="3:5" ht="15.5" thickTop="1" thickBot="1" x14ac:dyDescent="0.4">
      <c r="C154" s="3" t="s">
        <v>241</v>
      </c>
      <c r="D154" s="3">
        <v>5</v>
      </c>
      <c r="E154" s="3"/>
    </row>
    <row r="155" spans="3:5" ht="15.5" thickTop="1" thickBot="1" x14ac:dyDescent="0.4">
      <c r="C155" s="3" t="s">
        <v>242</v>
      </c>
      <c r="D155" s="3">
        <v>5</v>
      </c>
      <c r="E155" s="3"/>
    </row>
    <row r="156" spans="3:5" ht="15.5" thickTop="1" thickBot="1" x14ac:dyDescent="0.4">
      <c r="C156" s="3" t="s">
        <v>243</v>
      </c>
      <c r="D156" s="3">
        <v>4</v>
      </c>
      <c r="E156" s="3"/>
    </row>
    <row r="157" spans="3:5" ht="15.5" thickTop="1" thickBot="1" x14ac:dyDescent="0.4">
      <c r="C157" s="3" t="s">
        <v>244</v>
      </c>
      <c r="D157" s="3">
        <v>2</v>
      </c>
      <c r="E157" s="3"/>
    </row>
    <row r="158" spans="3:5" ht="15.5" thickTop="1" thickBot="1" x14ac:dyDescent="0.4">
      <c r="C158" s="3" t="s">
        <v>245</v>
      </c>
      <c r="D158" s="3">
        <v>3</v>
      </c>
      <c r="E158" s="3"/>
    </row>
    <row r="159" spans="3:5" ht="15.5" thickTop="1" thickBot="1" x14ac:dyDescent="0.4">
      <c r="C159" s="3" t="s">
        <v>246</v>
      </c>
      <c r="D159" s="3">
        <v>4</v>
      </c>
      <c r="E159" s="3"/>
    </row>
    <row r="160" spans="3:5" ht="15.5" thickTop="1" thickBot="1" x14ac:dyDescent="0.4">
      <c r="C160" s="3" t="s">
        <v>247</v>
      </c>
      <c r="D160" s="3">
        <v>1</v>
      </c>
      <c r="E160" s="3"/>
    </row>
    <row r="161" spans="3:5" ht="15.5" thickTop="1" thickBot="1" x14ac:dyDescent="0.4">
      <c r="C161" s="3" t="s">
        <v>248</v>
      </c>
      <c r="D161" s="3">
        <v>5</v>
      </c>
      <c r="E161" s="3"/>
    </row>
    <row r="162" spans="3:5" ht="15.5" thickTop="1" thickBot="1" x14ac:dyDescent="0.4">
      <c r="C162" s="3" t="s">
        <v>249</v>
      </c>
      <c r="D162" s="3">
        <v>1</v>
      </c>
      <c r="E162" s="3"/>
    </row>
    <row r="163" spans="3:5" ht="15.5" thickTop="1" thickBot="1" x14ac:dyDescent="0.4">
      <c r="C163" s="3" t="s">
        <v>250</v>
      </c>
      <c r="D163" s="3">
        <v>2</v>
      </c>
      <c r="E163" s="3"/>
    </row>
    <row r="164" spans="3:5" ht="15.5" thickTop="1" thickBot="1" x14ac:dyDescent="0.4">
      <c r="C164" s="3" t="s">
        <v>251</v>
      </c>
      <c r="D164" s="3">
        <v>2</v>
      </c>
      <c r="E164" s="3"/>
    </row>
    <row r="165" spans="3:5" ht="15.5" thickTop="1" thickBot="1" x14ac:dyDescent="0.4">
      <c r="C165" s="3" t="s">
        <v>252</v>
      </c>
      <c r="D165" s="3">
        <v>3</v>
      </c>
      <c r="E165" s="3"/>
    </row>
    <row r="166" spans="3:5" ht="15.5" thickTop="1" thickBot="1" x14ac:dyDescent="0.4">
      <c r="C166" s="3" t="s">
        <v>253</v>
      </c>
      <c r="D166" s="3">
        <v>2</v>
      </c>
      <c r="E166" s="3"/>
    </row>
    <row r="167" spans="3:5" ht="15.5" thickTop="1" thickBot="1" x14ac:dyDescent="0.4">
      <c r="C167" s="3" t="s">
        <v>254</v>
      </c>
      <c r="D167" s="3">
        <v>3</v>
      </c>
      <c r="E167" s="3"/>
    </row>
    <row r="168" spans="3:5" ht="15.5" thickTop="1" thickBot="1" x14ac:dyDescent="0.4">
      <c r="C168" s="3" t="s">
        <v>255</v>
      </c>
      <c r="D168" s="3">
        <v>5</v>
      </c>
      <c r="E168" s="3"/>
    </row>
    <row r="169" spans="3:5" ht="15.5" thickTop="1" thickBot="1" x14ac:dyDescent="0.4">
      <c r="C169" s="3" t="s">
        <v>256</v>
      </c>
      <c r="D169" s="3">
        <v>1</v>
      </c>
      <c r="E169" s="3"/>
    </row>
    <row r="170" spans="3:5" ht="15.5" thickTop="1" thickBot="1" x14ac:dyDescent="0.4">
      <c r="C170" s="3" t="s">
        <v>257</v>
      </c>
      <c r="D170" s="3">
        <v>5</v>
      </c>
      <c r="E170" s="3"/>
    </row>
    <row r="171" spans="3:5" ht="15.5" thickTop="1" thickBot="1" x14ac:dyDescent="0.4">
      <c r="C171" s="3" t="s">
        <v>258</v>
      </c>
      <c r="D171" s="3">
        <v>3</v>
      </c>
      <c r="E171" s="3"/>
    </row>
    <row r="172" spans="3:5" ht="15.5" thickTop="1" thickBot="1" x14ac:dyDescent="0.4">
      <c r="C172" s="3" t="s">
        <v>259</v>
      </c>
      <c r="D172" s="3">
        <v>2</v>
      </c>
      <c r="E172" s="3"/>
    </row>
    <row r="173" spans="3:5" ht="15.5" thickTop="1" thickBot="1" x14ac:dyDescent="0.4">
      <c r="C173" s="3" t="s">
        <v>260</v>
      </c>
      <c r="D173" s="3">
        <v>1</v>
      </c>
      <c r="E173" s="3"/>
    </row>
    <row r="174" spans="3:5" ht="15.5" thickTop="1" thickBot="1" x14ac:dyDescent="0.4">
      <c r="C174" s="3" t="s">
        <v>261</v>
      </c>
      <c r="D174" s="3">
        <v>3</v>
      </c>
      <c r="E174" s="3"/>
    </row>
    <row r="175" spans="3:5" ht="15.5" thickTop="1" thickBot="1" x14ac:dyDescent="0.4">
      <c r="C175" s="3" t="s">
        <v>262</v>
      </c>
      <c r="D175" s="3">
        <v>4</v>
      </c>
      <c r="E175" s="3"/>
    </row>
    <row r="176" spans="3:5" ht="15.5" thickTop="1" thickBot="1" x14ac:dyDescent="0.4">
      <c r="C176" s="3" t="s">
        <v>263</v>
      </c>
      <c r="D176" s="3">
        <v>4</v>
      </c>
      <c r="E176" s="3"/>
    </row>
    <row r="177" spans="3:5" ht="15.5" thickTop="1" thickBot="1" x14ac:dyDescent="0.4">
      <c r="C177" s="3" t="s">
        <v>264</v>
      </c>
      <c r="D177" s="3">
        <v>1</v>
      </c>
      <c r="E177" s="3"/>
    </row>
    <row r="178" spans="3:5" ht="15.5" thickTop="1" thickBot="1" x14ac:dyDescent="0.4">
      <c r="C178" s="3" t="s">
        <v>265</v>
      </c>
      <c r="D178" s="3">
        <v>2</v>
      </c>
      <c r="E178" s="3"/>
    </row>
    <row r="179" spans="3:5" ht="15.5" thickTop="1" thickBot="1" x14ac:dyDescent="0.4">
      <c r="C179" s="3" t="s">
        <v>266</v>
      </c>
      <c r="D179" s="3">
        <v>1</v>
      </c>
      <c r="E179" s="3"/>
    </row>
    <row r="180" spans="3:5" ht="15.5" thickTop="1" thickBot="1" x14ac:dyDescent="0.4">
      <c r="C180" s="3" t="s">
        <v>267</v>
      </c>
      <c r="D180" s="3">
        <v>4</v>
      </c>
      <c r="E180" s="3"/>
    </row>
    <row r="181" spans="3:5" ht="15.5" thickTop="1" thickBot="1" x14ac:dyDescent="0.4">
      <c r="C181" s="3" t="s">
        <v>268</v>
      </c>
      <c r="D181" s="3">
        <v>1</v>
      </c>
      <c r="E181" s="3"/>
    </row>
    <row r="182" spans="3:5" ht="15.5" thickTop="1" thickBot="1" x14ac:dyDescent="0.4">
      <c r="C182" s="3" t="s">
        <v>269</v>
      </c>
      <c r="D182" s="3">
        <v>2</v>
      </c>
      <c r="E182" s="3"/>
    </row>
    <row r="183" spans="3:5" ht="15.5" thickTop="1" thickBot="1" x14ac:dyDescent="0.4">
      <c r="C183" s="3" t="s">
        <v>270</v>
      </c>
      <c r="D183" s="3">
        <v>3</v>
      </c>
      <c r="E183" s="3"/>
    </row>
    <row r="184" spans="3:5" ht="15.5" thickTop="1" thickBot="1" x14ac:dyDescent="0.4">
      <c r="C184" s="3" t="s">
        <v>271</v>
      </c>
      <c r="D184" s="3">
        <v>3</v>
      </c>
      <c r="E184" s="3"/>
    </row>
    <row r="185" spans="3:5" ht="15.5" thickTop="1" thickBot="1" x14ac:dyDescent="0.4">
      <c r="C185" s="3" t="s">
        <v>272</v>
      </c>
      <c r="D185" s="3">
        <v>4</v>
      </c>
      <c r="E185" s="3"/>
    </row>
    <row r="186" spans="3:5" ht="15.5" thickTop="1" thickBot="1" x14ac:dyDescent="0.4">
      <c r="C186" s="3" t="s">
        <v>273</v>
      </c>
      <c r="D186" s="3">
        <v>3</v>
      </c>
      <c r="E186" s="3"/>
    </row>
    <row r="187" spans="3:5" ht="15.5" thickTop="1" thickBot="1" x14ac:dyDescent="0.4">
      <c r="C187" s="3" t="s">
        <v>274</v>
      </c>
      <c r="D187" s="3">
        <v>3</v>
      </c>
      <c r="E187" s="3"/>
    </row>
    <row r="188" spans="3:5" ht="15.5" thickTop="1" thickBot="1" x14ac:dyDescent="0.4">
      <c r="C188" s="3" t="s">
        <v>275</v>
      </c>
      <c r="D188" s="3">
        <v>1</v>
      </c>
      <c r="E188" s="3"/>
    </row>
    <row r="189" spans="3:5" ht="15.5" thickTop="1" thickBot="1" x14ac:dyDescent="0.4">
      <c r="C189" s="3" t="s">
        <v>276</v>
      </c>
      <c r="D189" s="3">
        <v>4</v>
      </c>
      <c r="E189" s="3"/>
    </row>
    <row r="190" spans="3:5" ht="15.5" thickTop="1" thickBot="1" x14ac:dyDescent="0.4">
      <c r="C190" s="3" t="s">
        <v>277</v>
      </c>
      <c r="D190" s="3">
        <v>1</v>
      </c>
      <c r="E190" s="3"/>
    </row>
    <row r="191" spans="3:5" ht="15.5" thickTop="1" thickBot="1" x14ac:dyDescent="0.4">
      <c r="C191" s="3" t="s">
        <v>278</v>
      </c>
      <c r="D191" s="3">
        <v>2</v>
      </c>
      <c r="E191" s="3"/>
    </row>
    <row r="192" spans="3:5" ht="15.5" thickTop="1" thickBot="1" x14ac:dyDescent="0.4">
      <c r="C192" s="3" t="s">
        <v>279</v>
      </c>
      <c r="D192" s="3">
        <v>5</v>
      </c>
      <c r="E192" s="3"/>
    </row>
    <row r="193" spans="3:5" ht="15.5" thickTop="1" thickBot="1" x14ac:dyDescent="0.4">
      <c r="C193" s="3" t="s">
        <v>280</v>
      </c>
      <c r="D193" s="3">
        <v>4</v>
      </c>
      <c r="E193" s="3"/>
    </row>
    <row r="194" spans="3:5" ht="15.5" thickTop="1" thickBot="1" x14ac:dyDescent="0.4">
      <c r="C194" s="3" t="s">
        <v>281</v>
      </c>
      <c r="D194" s="3">
        <v>5</v>
      </c>
      <c r="E194" s="3"/>
    </row>
    <row r="195" spans="3:5" ht="15.5" thickTop="1" thickBot="1" x14ac:dyDescent="0.4">
      <c r="C195" s="3" t="s">
        <v>282</v>
      </c>
      <c r="D195" s="3">
        <v>1</v>
      </c>
      <c r="E195" s="3"/>
    </row>
    <row r="196" spans="3:5" ht="15.5" thickTop="1" thickBot="1" x14ac:dyDescent="0.4">
      <c r="C196" s="3" t="s">
        <v>283</v>
      </c>
      <c r="D196" s="3">
        <v>3</v>
      </c>
      <c r="E196" s="3"/>
    </row>
    <row r="197" spans="3:5" ht="15.5" thickTop="1" thickBot="1" x14ac:dyDescent="0.4">
      <c r="C197" s="3" t="s">
        <v>284</v>
      </c>
      <c r="D197" s="3">
        <v>2</v>
      </c>
      <c r="E197" s="3"/>
    </row>
    <row r="198" spans="3:5" ht="15.5" thickTop="1" thickBot="1" x14ac:dyDescent="0.4">
      <c r="C198" s="3" t="s">
        <v>285</v>
      </c>
      <c r="D198" s="3">
        <v>1</v>
      </c>
      <c r="E198" s="3"/>
    </row>
    <row r="199" spans="3:5" ht="15.5" thickTop="1" thickBot="1" x14ac:dyDescent="0.4">
      <c r="C199" s="3" t="s">
        <v>286</v>
      </c>
      <c r="D199" s="3">
        <v>1</v>
      </c>
      <c r="E199" s="3"/>
    </row>
    <row r="200" spans="3:5" ht="15.5" thickTop="1" thickBot="1" x14ac:dyDescent="0.4">
      <c r="C200" s="3" t="s">
        <v>287</v>
      </c>
      <c r="D200" s="3">
        <v>5</v>
      </c>
      <c r="E200" s="3"/>
    </row>
    <row r="201" spans="3:5" ht="15.5" thickTop="1" thickBot="1" x14ac:dyDescent="0.4">
      <c r="C201" s="3" t="s">
        <v>288</v>
      </c>
      <c r="D201" s="3">
        <v>1</v>
      </c>
      <c r="E201" s="3"/>
    </row>
    <row r="202" spans="3:5" ht="15.5" thickTop="1" thickBot="1" x14ac:dyDescent="0.4">
      <c r="C202" s="3" t="s">
        <v>289</v>
      </c>
      <c r="D202" s="3">
        <v>2</v>
      </c>
      <c r="E202" s="3"/>
    </row>
    <row r="203" spans="3:5" ht="15.5" thickTop="1" thickBot="1" x14ac:dyDescent="0.4">
      <c r="C203" s="3" t="s">
        <v>290</v>
      </c>
      <c r="D203" s="3">
        <v>3</v>
      </c>
      <c r="E203" s="3"/>
    </row>
    <row r="204" spans="3:5" ht="15.5" thickTop="1" thickBot="1" x14ac:dyDescent="0.4">
      <c r="C204" s="3" t="s">
        <v>291</v>
      </c>
      <c r="D204" s="3">
        <v>1</v>
      </c>
      <c r="E204" s="3"/>
    </row>
    <row r="205" spans="3:5" ht="15.5" thickTop="1" thickBot="1" x14ac:dyDescent="0.4">
      <c r="C205" s="3" t="s">
        <v>292</v>
      </c>
      <c r="D205" s="3">
        <v>1</v>
      </c>
      <c r="E205" s="3"/>
    </row>
    <row r="206" spans="3:5" ht="15.5" thickTop="1" thickBot="1" x14ac:dyDescent="0.4">
      <c r="C206" s="3" t="s">
        <v>293</v>
      </c>
      <c r="D206" s="3">
        <v>5</v>
      </c>
      <c r="E206" s="3"/>
    </row>
    <row r="207" spans="3:5" ht="15.5" thickTop="1" thickBot="1" x14ac:dyDescent="0.4">
      <c r="C207" s="3" t="s">
        <v>294</v>
      </c>
      <c r="D207" s="3">
        <v>3</v>
      </c>
      <c r="E207" s="3"/>
    </row>
    <row r="208" spans="3:5" ht="15.5" thickTop="1" thickBot="1" x14ac:dyDescent="0.4">
      <c r="C208" s="3" t="s">
        <v>295</v>
      </c>
      <c r="D208" s="3">
        <v>2</v>
      </c>
      <c r="E208" s="3"/>
    </row>
    <row r="209" spans="3:5" ht="15.5" thickTop="1" thickBot="1" x14ac:dyDescent="0.4">
      <c r="C209" s="3" t="s">
        <v>296</v>
      </c>
      <c r="D209" s="3">
        <v>2</v>
      </c>
      <c r="E209" s="3"/>
    </row>
    <row r="210" spans="3:5" ht="15.5" thickTop="1" thickBot="1" x14ac:dyDescent="0.4">
      <c r="C210" s="3" t="s">
        <v>297</v>
      </c>
      <c r="D210" s="3">
        <v>4</v>
      </c>
      <c r="E210" s="3"/>
    </row>
    <row r="211" spans="3:5" ht="15.5" thickTop="1" thickBot="1" x14ac:dyDescent="0.4">
      <c r="C211" s="3" t="s">
        <v>298</v>
      </c>
      <c r="D211" s="3">
        <v>2</v>
      </c>
      <c r="E211" s="3"/>
    </row>
    <row r="212" spans="3:5" ht="15.5" thickTop="1" thickBot="1" x14ac:dyDescent="0.4">
      <c r="C212" s="3" t="s">
        <v>299</v>
      </c>
      <c r="D212" s="3">
        <v>3</v>
      </c>
      <c r="E212" s="3"/>
    </row>
    <row r="213" spans="3:5" ht="15.5" thickTop="1" thickBot="1" x14ac:dyDescent="0.4">
      <c r="C213" s="3" t="s">
        <v>300</v>
      </c>
      <c r="D213" s="3">
        <v>5</v>
      </c>
      <c r="E213" s="3"/>
    </row>
    <row r="214" spans="3:5" ht="15.5" thickTop="1" thickBot="1" x14ac:dyDescent="0.4">
      <c r="C214" s="3" t="s">
        <v>301</v>
      </c>
      <c r="D214" s="3">
        <v>1</v>
      </c>
      <c r="E214" s="3"/>
    </row>
    <row r="215" spans="3:5" ht="15.5" thickTop="1" thickBot="1" x14ac:dyDescent="0.4">
      <c r="C215" s="3" t="s">
        <v>302</v>
      </c>
      <c r="D215" s="3">
        <v>4</v>
      </c>
      <c r="E215" s="3"/>
    </row>
    <row r="216" spans="3:5" ht="15.5" thickTop="1" thickBot="1" x14ac:dyDescent="0.4">
      <c r="C216" s="3" t="s">
        <v>303</v>
      </c>
      <c r="D216" s="3">
        <v>1</v>
      </c>
      <c r="E216" s="3"/>
    </row>
    <row r="217" spans="3:5" ht="15.5" thickTop="1" thickBot="1" x14ac:dyDescent="0.4">
      <c r="C217" s="3" t="s">
        <v>304</v>
      </c>
      <c r="D217" s="3">
        <v>3</v>
      </c>
      <c r="E217" s="3"/>
    </row>
    <row r="218" spans="3:5" ht="15.5" thickTop="1" thickBot="1" x14ac:dyDescent="0.4">
      <c r="C218" s="3" t="s">
        <v>305</v>
      </c>
      <c r="D218" s="3">
        <v>3</v>
      </c>
      <c r="E218" s="3"/>
    </row>
    <row r="219" spans="3:5" ht="15.5" thickTop="1" thickBot="1" x14ac:dyDescent="0.4">
      <c r="C219" s="3" t="s">
        <v>306</v>
      </c>
      <c r="D219" s="3">
        <v>1</v>
      </c>
      <c r="E219" s="3"/>
    </row>
    <row r="220" spans="3:5" ht="15.5" thickTop="1" thickBot="1" x14ac:dyDescent="0.4">
      <c r="C220" s="3" t="s">
        <v>307</v>
      </c>
      <c r="D220" s="3">
        <v>5</v>
      </c>
      <c r="E220" s="3"/>
    </row>
    <row r="221" spans="3:5" ht="15.5" thickTop="1" thickBot="1" x14ac:dyDescent="0.4">
      <c r="C221" s="3" t="s">
        <v>308</v>
      </c>
      <c r="D221" s="3">
        <v>5</v>
      </c>
      <c r="E221" s="3"/>
    </row>
    <row r="222" spans="3:5" ht="15.5" thickTop="1" thickBot="1" x14ac:dyDescent="0.4">
      <c r="C222" s="3" t="s">
        <v>309</v>
      </c>
      <c r="D222" s="3">
        <v>5</v>
      </c>
      <c r="E222" s="3"/>
    </row>
    <row r="223" spans="3:5" ht="15.5" thickTop="1" thickBot="1" x14ac:dyDescent="0.4">
      <c r="C223" s="3" t="s">
        <v>310</v>
      </c>
      <c r="D223" s="3">
        <v>3</v>
      </c>
      <c r="E223" s="3"/>
    </row>
    <row r="224" spans="3:5" ht="15.5" thickTop="1" thickBot="1" x14ac:dyDescent="0.4">
      <c r="C224" s="3" t="s">
        <v>311</v>
      </c>
      <c r="D224" s="3">
        <v>4</v>
      </c>
      <c r="E224" s="3"/>
    </row>
    <row r="225" spans="3:5" ht="15.5" thickTop="1" thickBot="1" x14ac:dyDescent="0.4">
      <c r="C225" s="3" t="s">
        <v>312</v>
      </c>
      <c r="D225" s="3">
        <v>3</v>
      </c>
      <c r="E225" s="3"/>
    </row>
    <row r="226" spans="3:5" ht="15.5" thickTop="1" thickBot="1" x14ac:dyDescent="0.4">
      <c r="C226" s="3" t="s">
        <v>313</v>
      </c>
      <c r="D226" s="3">
        <v>4</v>
      </c>
      <c r="E226" s="3"/>
    </row>
    <row r="227" spans="3:5" ht="15.5" thickTop="1" thickBot="1" x14ac:dyDescent="0.4">
      <c r="C227" s="3" t="s">
        <v>314</v>
      </c>
      <c r="D227" s="3">
        <v>5</v>
      </c>
      <c r="E227" s="3"/>
    </row>
    <row r="228" spans="3:5" ht="15.5" thickTop="1" thickBot="1" x14ac:dyDescent="0.4">
      <c r="C228" s="3" t="s">
        <v>315</v>
      </c>
      <c r="D228" s="3">
        <v>3</v>
      </c>
      <c r="E228" s="3"/>
    </row>
    <row r="229" spans="3:5" ht="15.5" thickTop="1" thickBot="1" x14ac:dyDescent="0.4">
      <c r="C229" s="3" t="s">
        <v>316</v>
      </c>
      <c r="D229" s="3">
        <v>4</v>
      </c>
      <c r="E229" s="3"/>
    </row>
    <row r="230" spans="3:5" ht="15.5" thickTop="1" thickBot="1" x14ac:dyDescent="0.4">
      <c r="C230" s="3" t="s">
        <v>317</v>
      </c>
      <c r="D230" s="3">
        <v>1</v>
      </c>
      <c r="E230" s="3"/>
    </row>
    <row r="231" spans="3:5" ht="15.5" thickTop="1" thickBot="1" x14ac:dyDescent="0.4">
      <c r="C231" s="3" t="s">
        <v>318</v>
      </c>
      <c r="D231" s="3">
        <v>3</v>
      </c>
      <c r="E231" s="3"/>
    </row>
    <row r="232" spans="3:5" ht="15.5" thickTop="1" thickBot="1" x14ac:dyDescent="0.4">
      <c r="C232" s="3" t="s">
        <v>319</v>
      </c>
      <c r="D232" s="3">
        <v>5</v>
      </c>
      <c r="E232" s="3"/>
    </row>
    <row r="233" spans="3:5" ht="15.5" thickTop="1" thickBot="1" x14ac:dyDescent="0.4">
      <c r="C233" s="3" t="s">
        <v>320</v>
      </c>
      <c r="D233" s="3">
        <v>4</v>
      </c>
      <c r="E233" s="3"/>
    </row>
    <row r="234" spans="3:5" ht="15.5" thickTop="1" thickBot="1" x14ac:dyDescent="0.4">
      <c r="C234" s="3" t="s">
        <v>321</v>
      </c>
      <c r="D234" s="3">
        <v>5</v>
      </c>
      <c r="E234" s="3"/>
    </row>
    <row r="235" spans="3:5" ht="15.5" thickTop="1" thickBot="1" x14ac:dyDescent="0.4">
      <c r="C235" s="3" t="s">
        <v>322</v>
      </c>
      <c r="D235" s="3">
        <v>1</v>
      </c>
      <c r="E235" s="3"/>
    </row>
    <row r="236" spans="3:5" ht="15.5" thickTop="1" thickBot="1" x14ac:dyDescent="0.4">
      <c r="C236" s="3" t="s">
        <v>323</v>
      </c>
      <c r="D236" s="3">
        <v>4</v>
      </c>
      <c r="E236" s="3"/>
    </row>
    <row r="237" spans="3:5" ht="15.5" thickTop="1" thickBot="1" x14ac:dyDescent="0.4">
      <c r="C237" s="3" t="s">
        <v>324</v>
      </c>
      <c r="D237" s="3">
        <v>4</v>
      </c>
      <c r="E237" s="3"/>
    </row>
    <row r="238" spans="3:5" ht="15.5" thickTop="1" thickBot="1" x14ac:dyDescent="0.4">
      <c r="C238" s="3" t="s">
        <v>325</v>
      </c>
      <c r="D238" s="3">
        <v>3</v>
      </c>
      <c r="E238" s="3"/>
    </row>
    <row r="239" spans="3:5" ht="15.5" thickTop="1" thickBot="1" x14ac:dyDescent="0.4">
      <c r="C239" s="3" t="s">
        <v>326</v>
      </c>
      <c r="D239" s="3">
        <v>2</v>
      </c>
      <c r="E239" s="3"/>
    </row>
    <row r="240" spans="3:5" ht="15.5" thickTop="1" thickBot="1" x14ac:dyDescent="0.4">
      <c r="C240" s="3" t="s">
        <v>327</v>
      </c>
      <c r="D240" s="3">
        <v>5</v>
      </c>
      <c r="E240" s="3"/>
    </row>
    <row r="241" spans="3:5" ht="15.5" thickTop="1" thickBot="1" x14ac:dyDescent="0.4">
      <c r="C241" s="3" t="s">
        <v>328</v>
      </c>
      <c r="D241" s="3">
        <v>4</v>
      </c>
      <c r="E241" s="3"/>
    </row>
    <row r="242" spans="3:5" ht="15.5" thickTop="1" thickBot="1" x14ac:dyDescent="0.4">
      <c r="C242" s="3" t="s">
        <v>329</v>
      </c>
      <c r="D242" s="3">
        <v>1</v>
      </c>
      <c r="E242" s="3"/>
    </row>
    <row r="243" spans="3:5" ht="15.5" thickTop="1" thickBot="1" x14ac:dyDescent="0.4">
      <c r="C243" s="3" t="s">
        <v>330</v>
      </c>
      <c r="D243" s="3">
        <v>3</v>
      </c>
      <c r="E243" s="3"/>
    </row>
    <row r="244" spans="3:5" ht="15.5" thickTop="1" thickBot="1" x14ac:dyDescent="0.4">
      <c r="C244" s="3" t="s">
        <v>331</v>
      </c>
      <c r="D244" s="3">
        <v>3</v>
      </c>
      <c r="E244" s="3"/>
    </row>
    <row r="245" spans="3:5" ht="15.5" thickTop="1" thickBot="1" x14ac:dyDescent="0.4">
      <c r="C245" s="3" t="s">
        <v>332</v>
      </c>
      <c r="D245" s="3">
        <v>1</v>
      </c>
      <c r="E245" s="3"/>
    </row>
    <row r="246" spans="3:5" ht="15.5" thickTop="1" thickBot="1" x14ac:dyDescent="0.4">
      <c r="C246" s="3" t="s">
        <v>333</v>
      </c>
      <c r="D246" s="3">
        <v>5</v>
      </c>
      <c r="E246" s="3"/>
    </row>
    <row r="247" spans="3:5" ht="15.5" thickTop="1" thickBot="1" x14ac:dyDescent="0.4">
      <c r="C247" s="3" t="s">
        <v>334</v>
      </c>
      <c r="D247" s="3">
        <v>5</v>
      </c>
      <c r="E247" s="3"/>
    </row>
    <row r="248" spans="3:5" ht="15.5" thickTop="1" thickBot="1" x14ac:dyDescent="0.4">
      <c r="C248" s="3" t="s">
        <v>335</v>
      </c>
      <c r="D248" s="3">
        <v>5</v>
      </c>
      <c r="E248" s="3"/>
    </row>
    <row r="249" spans="3:5" ht="15.5" thickTop="1" thickBot="1" x14ac:dyDescent="0.4">
      <c r="C249" s="3" t="s">
        <v>336</v>
      </c>
      <c r="D249" s="3">
        <v>2</v>
      </c>
      <c r="E249" s="3"/>
    </row>
    <row r="250" spans="3:5" ht="15.5" thickTop="1" thickBot="1" x14ac:dyDescent="0.4">
      <c r="C250" s="3" t="s">
        <v>337</v>
      </c>
      <c r="D250" s="3">
        <v>4</v>
      </c>
      <c r="E250" s="3"/>
    </row>
    <row r="251" spans="3:5" ht="15.5" thickTop="1" thickBot="1" x14ac:dyDescent="0.4">
      <c r="C251" s="3" t="s">
        <v>338</v>
      </c>
      <c r="D251" s="3">
        <v>5</v>
      </c>
      <c r="E251" s="3"/>
    </row>
    <row r="252" spans="3:5" ht="15.5" thickTop="1" thickBot="1" x14ac:dyDescent="0.4">
      <c r="C252" s="3" t="s">
        <v>339</v>
      </c>
      <c r="D252" s="3">
        <v>5</v>
      </c>
      <c r="E252" s="3"/>
    </row>
    <row r="253" spans="3:5" ht="15.5" thickTop="1" thickBot="1" x14ac:dyDescent="0.4">
      <c r="C253" s="3" t="s">
        <v>340</v>
      </c>
      <c r="D253" s="3">
        <v>1</v>
      </c>
      <c r="E253" s="3"/>
    </row>
    <row r="254" spans="3:5" ht="15.5" thickTop="1" thickBot="1" x14ac:dyDescent="0.4">
      <c r="C254" s="3" t="s">
        <v>341</v>
      </c>
      <c r="D254" s="3">
        <v>2</v>
      </c>
      <c r="E254" s="3"/>
    </row>
    <row r="255" spans="3:5" ht="15.5" thickTop="1" thickBot="1" x14ac:dyDescent="0.4">
      <c r="C255" s="3" t="s">
        <v>200</v>
      </c>
      <c r="D255" s="3">
        <v>2</v>
      </c>
      <c r="E255" s="3"/>
    </row>
    <row r="256" spans="3:5" ht="15.5" thickTop="1" thickBot="1" x14ac:dyDescent="0.4">
      <c r="C256" s="3" t="s">
        <v>342</v>
      </c>
      <c r="D256" s="3">
        <v>1</v>
      </c>
      <c r="E256" s="3"/>
    </row>
    <row r="257" spans="3:5" ht="15.5" thickTop="1" thickBot="1" x14ac:dyDescent="0.4">
      <c r="C257" s="3" t="s">
        <v>343</v>
      </c>
      <c r="D257" s="3">
        <v>3</v>
      </c>
      <c r="E257" s="3"/>
    </row>
    <row r="258" spans="3:5" ht="15.5" thickTop="1" thickBot="1" x14ac:dyDescent="0.4">
      <c r="C258" s="3" t="s">
        <v>344</v>
      </c>
      <c r="D258" s="3">
        <v>1</v>
      </c>
      <c r="E258" s="3"/>
    </row>
    <row r="259" spans="3:5" ht="15.5" thickTop="1" thickBot="1" x14ac:dyDescent="0.4">
      <c r="C259" s="3" t="s">
        <v>345</v>
      </c>
      <c r="D259" s="3">
        <v>3</v>
      </c>
      <c r="E259" s="3"/>
    </row>
    <row r="260" spans="3:5" ht="15.5" thickTop="1" thickBot="1" x14ac:dyDescent="0.4">
      <c r="C260" s="3" t="s">
        <v>346</v>
      </c>
      <c r="D260" s="3">
        <v>1</v>
      </c>
      <c r="E260" s="3"/>
    </row>
    <row r="261" spans="3:5" ht="15.5" thickTop="1" thickBot="1" x14ac:dyDescent="0.4">
      <c r="C261" s="3" t="s">
        <v>347</v>
      </c>
      <c r="D261" s="3">
        <v>4</v>
      </c>
      <c r="E261" s="3"/>
    </row>
    <row r="262" spans="3:5" ht="15.5" thickTop="1" thickBot="1" x14ac:dyDescent="0.4">
      <c r="C262" s="3" t="s">
        <v>348</v>
      </c>
      <c r="D262" s="3">
        <v>1</v>
      </c>
      <c r="E262" s="3"/>
    </row>
    <row r="263" spans="3:5" ht="15.5" thickTop="1" thickBot="1" x14ac:dyDescent="0.4">
      <c r="C263" s="3" t="s">
        <v>349</v>
      </c>
      <c r="D263" s="3">
        <v>3</v>
      </c>
      <c r="E263" s="3"/>
    </row>
    <row r="264" spans="3:5" ht="15.5" thickTop="1" thickBot="1" x14ac:dyDescent="0.4">
      <c r="C264" s="3" t="s">
        <v>350</v>
      </c>
      <c r="D264" s="3">
        <v>4</v>
      </c>
      <c r="E264" s="3"/>
    </row>
    <row r="265" spans="3:5" ht="15.5" thickTop="1" thickBot="1" x14ac:dyDescent="0.4">
      <c r="C265" s="3" t="s">
        <v>351</v>
      </c>
      <c r="D265" s="3">
        <v>4</v>
      </c>
      <c r="E265" s="3"/>
    </row>
    <row r="266" spans="3:5" ht="15.5" thickTop="1" thickBot="1" x14ac:dyDescent="0.4">
      <c r="C266" s="3" t="s">
        <v>352</v>
      </c>
      <c r="D266" s="3">
        <v>1</v>
      </c>
      <c r="E266" s="3"/>
    </row>
    <row r="267" spans="3:5" ht="15.5" thickTop="1" thickBot="1" x14ac:dyDescent="0.4">
      <c r="C267" s="3" t="s">
        <v>353</v>
      </c>
      <c r="D267" s="3">
        <v>4</v>
      </c>
      <c r="E267" s="3"/>
    </row>
    <row r="268" spans="3:5" ht="15.5" thickTop="1" thickBot="1" x14ac:dyDescent="0.4">
      <c r="C268" s="3" t="s">
        <v>354</v>
      </c>
      <c r="D268" s="3">
        <v>2</v>
      </c>
      <c r="E268" s="3"/>
    </row>
    <row r="269" spans="3:5" ht="15.5" thickTop="1" thickBot="1" x14ac:dyDescent="0.4">
      <c r="C269" s="3" t="s">
        <v>355</v>
      </c>
      <c r="D269" s="3">
        <v>2</v>
      </c>
      <c r="E269" s="3"/>
    </row>
    <row r="270" spans="3:5" ht="15.5" thickTop="1" thickBot="1" x14ac:dyDescent="0.4">
      <c r="C270" s="3" t="s">
        <v>356</v>
      </c>
      <c r="D270" s="3">
        <v>3</v>
      </c>
      <c r="E270" s="3"/>
    </row>
    <row r="271" spans="3:5" ht="15.5" thickTop="1" thickBot="1" x14ac:dyDescent="0.4">
      <c r="C271" s="3" t="s">
        <v>357</v>
      </c>
      <c r="D271" s="3">
        <v>5</v>
      </c>
      <c r="E271" s="3"/>
    </row>
    <row r="272" spans="3:5" ht="15.5" thickTop="1" thickBot="1" x14ac:dyDescent="0.4">
      <c r="C272" s="3" t="s">
        <v>358</v>
      </c>
      <c r="D272" s="3">
        <v>4</v>
      </c>
      <c r="E272" s="3"/>
    </row>
    <row r="273" spans="3:5" ht="15.5" thickTop="1" thickBot="1" x14ac:dyDescent="0.4">
      <c r="C273" s="3" t="s">
        <v>359</v>
      </c>
      <c r="D273" s="3">
        <v>2</v>
      </c>
      <c r="E273" s="3"/>
    </row>
    <row r="274" spans="3:5" ht="15.5" thickTop="1" thickBot="1" x14ac:dyDescent="0.4">
      <c r="C274" s="3" t="s">
        <v>360</v>
      </c>
      <c r="D274" s="3">
        <v>5</v>
      </c>
      <c r="E274" s="3"/>
    </row>
    <row r="275" spans="3:5" ht="15.5" thickTop="1" thickBot="1" x14ac:dyDescent="0.4">
      <c r="C275" s="3" t="s">
        <v>361</v>
      </c>
      <c r="D275" s="3">
        <v>2</v>
      </c>
      <c r="E275" s="3"/>
    </row>
    <row r="276" spans="3:5" ht="15.5" thickTop="1" thickBot="1" x14ac:dyDescent="0.4">
      <c r="C276" s="3" t="s">
        <v>362</v>
      </c>
      <c r="D276" s="3">
        <v>3</v>
      </c>
      <c r="E276" s="3"/>
    </row>
    <row r="277" spans="3:5" ht="15.5" thickTop="1" thickBot="1" x14ac:dyDescent="0.4">
      <c r="C277" s="3" t="s">
        <v>363</v>
      </c>
      <c r="D277" s="3">
        <v>5</v>
      </c>
      <c r="E277" s="3"/>
    </row>
    <row r="278" spans="3:5" ht="15.5" thickTop="1" thickBot="1" x14ac:dyDescent="0.4">
      <c r="C278" s="3" t="s">
        <v>364</v>
      </c>
      <c r="D278" s="3">
        <v>5</v>
      </c>
      <c r="E278" s="3"/>
    </row>
    <row r="279" spans="3:5" ht="15.5" thickTop="1" thickBot="1" x14ac:dyDescent="0.4">
      <c r="C279" s="3" t="s">
        <v>365</v>
      </c>
      <c r="D279" s="3">
        <v>1</v>
      </c>
      <c r="E279" s="3"/>
    </row>
    <row r="280" spans="3:5" ht="15.5" thickTop="1" thickBot="1" x14ac:dyDescent="0.4">
      <c r="C280" s="3" t="s">
        <v>366</v>
      </c>
      <c r="D280" s="3">
        <v>4</v>
      </c>
      <c r="E280" s="3"/>
    </row>
    <row r="281" spans="3:5" ht="15.5" thickTop="1" thickBot="1" x14ac:dyDescent="0.4">
      <c r="C281" s="3" t="s">
        <v>367</v>
      </c>
      <c r="D281" s="3">
        <v>4</v>
      </c>
      <c r="E281" s="3"/>
    </row>
    <row r="282" spans="3:5" ht="15.5" thickTop="1" thickBot="1" x14ac:dyDescent="0.4">
      <c r="C282" s="3" t="s">
        <v>368</v>
      </c>
      <c r="D282" s="3">
        <v>2</v>
      </c>
      <c r="E282" s="3"/>
    </row>
    <row r="283" spans="3:5" ht="15.5" thickTop="1" thickBot="1" x14ac:dyDescent="0.4">
      <c r="C283" s="3" t="s">
        <v>369</v>
      </c>
      <c r="D283" s="3">
        <v>2</v>
      </c>
      <c r="E283" s="3"/>
    </row>
    <row r="284" spans="3:5" ht="15.5" thickTop="1" thickBot="1" x14ac:dyDescent="0.4">
      <c r="C284" s="3" t="s">
        <v>370</v>
      </c>
      <c r="D284" s="3">
        <v>3</v>
      </c>
      <c r="E284" s="3"/>
    </row>
    <row r="285" spans="3:5" ht="15.5" thickTop="1" thickBot="1" x14ac:dyDescent="0.4">
      <c r="C285" s="3" t="s">
        <v>371</v>
      </c>
      <c r="D285" s="3">
        <v>4</v>
      </c>
      <c r="E285" s="3"/>
    </row>
    <row r="286" spans="3:5" ht="15.5" thickTop="1" thickBot="1" x14ac:dyDescent="0.4">
      <c r="C286" s="3" t="s">
        <v>372</v>
      </c>
      <c r="D286" s="3">
        <v>5</v>
      </c>
      <c r="E286" s="3"/>
    </row>
    <row r="287" spans="3:5" ht="15.5" thickTop="1" thickBot="1" x14ac:dyDescent="0.4">
      <c r="C287" s="3" t="s">
        <v>373</v>
      </c>
      <c r="D287" s="3">
        <v>4</v>
      </c>
      <c r="E287" s="3"/>
    </row>
    <row r="288" spans="3:5" ht="15.5" thickTop="1" thickBot="1" x14ac:dyDescent="0.4">
      <c r="C288" s="3" t="s">
        <v>374</v>
      </c>
      <c r="D288" s="3">
        <v>1</v>
      </c>
      <c r="E288" s="3"/>
    </row>
    <row r="289" spans="3:5" ht="15.5" thickTop="1" thickBot="1" x14ac:dyDescent="0.4">
      <c r="C289" s="3" t="s">
        <v>375</v>
      </c>
      <c r="D289" s="3">
        <v>1</v>
      </c>
      <c r="E289" s="3"/>
    </row>
    <row r="290" spans="3:5" ht="15.5" thickTop="1" thickBot="1" x14ac:dyDescent="0.4">
      <c r="C290" s="3" t="s">
        <v>376</v>
      </c>
      <c r="D290" s="3">
        <v>3</v>
      </c>
      <c r="E290" s="3"/>
    </row>
    <row r="291" spans="3:5" ht="15.5" thickTop="1" thickBot="1" x14ac:dyDescent="0.4">
      <c r="C291" s="3" t="s">
        <v>377</v>
      </c>
      <c r="D291" s="3">
        <v>2</v>
      </c>
      <c r="E291" s="3"/>
    </row>
    <row r="292" spans="3:5" ht="15.5" thickTop="1" thickBot="1" x14ac:dyDescent="0.4">
      <c r="C292" s="3" t="s">
        <v>378</v>
      </c>
      <c r="D292" s="3">
        <v>3</v>
      </c>
      <c r="E292" s="3"/>
    </row>
    <row r="293" spans="3:5" ht="15.5" thickTop="1" thickBot="1" x14ac:dyDescent="0.4">
      <c r="C293" s="3" t="s">
        <v>379</v>
      </c>
      <c r="D293" s="3">
        <v>1</v>
      </c>
      <c r="E293" s="3"/>
    </row>
    <row r="294" spans="3:5" ht="15.5" thickTop="1" thickBot="1" x14ac:dyDescent="0.4">
      <c r="C294" s="3" t="s">
        <v>380</v>
      </c>
      <c r="D294" s="3">
        <v>3</v>
      </c>
      <c r="E294" s="3"/>
    </row>
    <row r="295" spans="3:5" ht="15.5" thickTop="1" thickBot="1" x14ac:dyDescent="0.4">
      <c r="C295" s="3" t="s">
        <v>381</v>
      </c>
      <c r="D295" s="3">
        <v>3</v>
      </c>
      <c r="E295" s="3"/>
    </row>
    <row r="296" spans="3:5" ht="15.5" thickTop="1" thickBot="1" x14ac:dyDescent="0.4">
      <c r="C296" s="3" t="s">
        <v>271</v>
      </c>
      <c r="D296" s="3">
        <v>1</v>
      </c>
      <c r="E296" s="3"/>
    </row>
    <row r="297" spans="3:5" ht="15.5" thickTop="1" thickBot="1" x14ac:dyDescent="0.4">
      <c r="C297" s="3" t="s">
        <v>382</v>
      </c>
      <c r="D297" s="3">
        <v>5</v>
      </c>
      <c r="E297" s="3"/>
    </row>
    <row r="298" spans="3:5" ht="15.5" thickTop="1" thickBot="1" x14ac:dyDescent="0.4">
      <c r="C298" s="3" t="s">
        <v>383</v>
      </c>
      <c r="D298" s="3">
        <v>5</v>
      </c>
      <c r="E298" s="3"/>
    </row>
    <row r="299" spans="3:5" ht="15.5" thickTop="1" thickBot="1" x14ac:dyDescent="0.4">
      <c r="C299" s="3" t="s">
        <v>230</v>
      </c>
      <c r="D299" s="3">
        <v>4</v>
      </c>
      <c r="E299" s="3"/>
    </row>
    <row r="300" spans="3:5" ht="15.5" thickTop="1" thickBot="1" x14ac:dyDescent="0.4">
      <c r="C300" s="3" t="s">
        <v>384</v>
      </c>
      <c r="D300" s="3">
        <v>2</v>
      </c>
      <c r="E300" s="3"/>
    </row>
    <row r="301" spans="3:5" ht="15.5" thickTop="1" thickBot="1" x14ac:dyDescent="0.4">
      <c r="C301" s="3" t="s">
        <v>228</v>
      </c>
      <c r="D301" s="3">
        <v>2</v>
      </c>
      <c r="E301" s="3"/>
    </row>
    <row r="302" spans="3:5" ht="15.5" thickTop="1" thickBot="1" x14ac:dyDescent="0.4">
      <c r="C302" s="3" t="s">
        <v>385</v>
      </c>
      <c r="D302" s="3">
        <v>4</v>
      </c>
      <c r="E302" s="3"/>
    </row>
    <row r="303" spans="3:5" ht="15.5" thickTop="1" thickBot="1" x14ac:dyDescent="0.4">
      <c r="C303" s="3" t="s">
        <v>386</v>
      </c>
      <c r="D303" s="3">
        <v>4</v>
      </c>
      <c r="E303" s="3"/>
    </row>
    <row r="304" spans="3:5" ht="15.5" thickTop="1" thickBot="1" x14ac:dyDescent="0.4">
      <c r="C304" s="3" t="s">
        <v>387</v>
      </c>
      <c r="D304" s="3">
        <v>5</v>
      </c>
      <c r="E304" s="3"/>
    </row>
    <row r="305" spans="3:5" ht="15.5" thickTop="1" thickBot="1" x14ac:dyDescent="0.4">
      <c r="C305" s="3" t="s">
        <v>388</v>
      </c>
      <c r="D305" s="3">
        <v>5</v>
      </c>
      <c r="E305" s="3"/>
    </row>
    <row r="306" spans="3:5" ht="15.5" thickTop="1" thickBot="1" x14ac:dyDescent="0.4">
      <c r="C306" s="3" t="s">
        <v>389</v>
      </c>
      <c r="D306" s="3">
        <v>5</v>
      </c>
      <c r="E306" s="3"/>
    </row>
    <row r="307" spans="3:5" ht="15.5" thickTop="1" thickBot="1" x14ac:dyDescent="0.4">
      <c r="C307" s="3" t="s">
        <v>390</v>
      </c>
      <c r="D307" s="3">
        <v>4</v>
      </c>
      <c r="E307" s="3"/>
    </row>
    <row r="308" spans="3:5" ht="15.5" thickTop="1" thickBot="1" x14ac:dyDescent="0.4">
      <c r="C308" s="3" t="s">
        <v>391</v>
      </c>
      <c r="D308" s="3">
        <v>5</v>
      </c>
      <c r="E308" s="3"/>
    </row>
    <row r="309" spans="3:5" ht="15.5" thickTop="1" thickBot="1" x14ac:dyDescent="0.4">
      <c r="C309" s="3" t="s">
        <v>392</v>
      </c>
      <c r="D309" s="3">
        <v>5</v>
      </c>
      <c r="E309" s="3"/>
    </row>
    <row r="310" spans="3:5" ht="15.5" thickTop="1" thickBot="1" x14ac:dyDescent="0.4">
      <c r="C310" s="3" t="s">
        <v>393</v>
      </c>
      <c r="D310" s="3">
        <v>3</v>
      </c>
      <c r="E310" s="3"/>
    </row>
    <row r="311" spans="3:5" ht="15.5" thickTop="1" thickBot="1" x14ac:dyDescent="0.4">
      <c r="C311" s="3" t="s">
        <v>394</v>
      </c>
      <c r="D311" s="3">
        <v>5</v>
      </c>
      <c r="E311" s="3"/>
    </row>
    <row r="312" spans="3:5" ht="15.5" thickTop="1" thickBot="1" x14ac:dyDescent="0.4">
      <c r="C312" s="3" t="s">
        <v>395</v>
      </c>
      <c r="D312" s="3">
        <v>4</v>
      </c>
      <c r="E312" s="3"/>
    </row>
    <row r="313" spans="3:5" ht="15.5" thickTop="1" thickBot="1" x14ac:dyDescent="0.4">
      <c r="C313" s="3" t="s">
        <v>396</v>
      </c>
      <c r="D313" s="3">
        <v>4</v>
      </c>
      <c r="E313" s="3"/>
    </row>
    <row r="314" spans="3:5" ht="15.5" thickTop="1" thickBot="1" x14ac:dyDescent="0.4">
      <c r="C314" s="3" t="s">
        <v>397</v>
      </c>
      <c r="D314" s="3">
        <v>1</v>
      </c>
      <c r="E314" s="3"/>
    </row>
    <row r="315" spans="3:5" ht="15.5" thickTop="1" thickBot="1" x14ac:dyDescent="0.4">
      <c r="C315" s="3" t="s">
        <v>398</v>
      </c>
      <c r="D315" s="3">
        <v>2</v>
      </c>
      <c r="E315" s="3"/>
    </row>
    <row r="316" spans="3:5" ht="15.5" thickTop="1" thickBot="1" x14ac:dyDescent="0.4">
      <c r="C316" s="3" t="s">
        <v>399</v>
      </c>
      <c r="D316" s="3">
        <v>2</v>
      </c>
      <c r="E316" s="3"/>
    </row>
    <row r="317" spans="3:5" ht="15.5" thickTop="1" thickBot="1" x14ac:dyDescent="0.4">
      <c r="C317" s="3" t="s">
        <v>400</v>
      </c>
      <c r="D317" s="3">
        <v>1</v>
      </c>
      <c r="E317" s="3"/>
    </row>
    <row r="318" spans="3:5" ht="15.5" thickTop="1" thickBot="1" x14ac:dyDescent="0.4">
      <c r="C318" s="3" t="s">
        <v>401</v>
      </c>
      <c r="D318" s="3">
        <v>2</v>
      </c>
      <c r="E318" s="3"/>
    </row>
    <row r="319" spans="3:5" ht="15.5" thickTop="1" thickBot="1" x14ac:dyDescent="0.4">
      <c r="C319" s="3" t="s">
        <v>402</v>
      </c>
      <c r="D319" s="3">
        <v>2</v>
      </c>
      <c r="E319" s="3"/>
    </row>
    <row r="320" spans="3:5" ht="15.5" thickTop="1" thickBot="1" x14ac:dyDescent="0.4">
      <c r="C320" s="3" t="s">
        <v>403</v>
      </c>
      <c r="D320" s="3">
        <v>2</v>
      </c>
      <c r="E320" s="3"/>
    </row>
    <row r="321" spans="3:5" ht="15.5" thickTop="1" thickBot="1" x14ac:dyDescent="0.4">
      <c r="C321" s="3" t="s">
        <v>404</v>
      </c>
      <c r="D321" s="3">
        <v>3</v>
      </c>
      <c r="E321" s="3"/>
    </row>
    <row r="322" spans="3:5" ht="15.5" thickTop="1" thickBot="1" x14ac:dyDescent="0.4">
      <c r="C322" s="3" t="s">
        <v>405</v>
      </c>
      <c r="D322" s="3">
        <v>3</v>
      </c>
      <c r="E322" s="3"/>
    </row>
    <row r="323" spans="3:5" ht="15.5" thickTop="1" thickBot="1" x14ac:dyDescent="0.4">
      <c r="C323" s="3" t="s">
        <v>406</v>
      </c>
      <c r="D323" s="3">
        <v>5</v>
      </c>
      <c r="E323" s="3"/>
    </row>
    <row r="324" spans="3:5" ht="15.5" thickTop="1" thickBot="1" x14ac:dyDescent="0.4">
      <c r="C324" s="3" t="s">
        <v>407</v>
      </c>
      <c r="D324" s="3">
        <v>2</v>
      </c>
      <c r="E324" s="3"/>
    </row>
    <row r="325" spans="3:5" ht="15.5" thickTop="1" thickBot="1" x14ac:dyDescent="0.4">
      <c r="C325" s="3" t="s">
        <v>408</v>
      </c>
      <c r="D325" s="3">
        <v>4</v>
      </c>
      <c r="E325" s="3"/>
    </row>
    <row r="326" spans="3:5" ht="15.5" thickTop="1" thickBot="1" x14ac:dyDescent="0.4">
      <c r="C326" s="3" t="s">
        <v>409</v>
      </c>
      <c r="D326" s="3">
        <v>4</v>
      </c>
      <c r="E326" s="3"/>
    </row>
    <row r="327" spans="3:5" ht="15.5" thickTop="1" thickBot="1" x14ac:dyDescent="0.4">
      <c r="C327" s="3" t="s">
        <v>410</v>
      </c>
      <c r="D327" s="3">
        <v>2</v>
      </c>
      <c r="E327" s="3"/>
    </row>
    <row r="328" spans="3:5" ht="15.5" thickTop="1" thickBot="1" x14ac:dyDescent="0.4">
      <c r="C328" s="3" t="s">
        <v>411</v>
      </c>
      <c r="D328" s="3">
        <v>2</v>
      </c>
      <c r="E328" s="3"/>
    </row>
    <row r="329" spans="3:5" ht="15.5" thickTop="1" thickBot="1" x14ac:dyDescent="0.4">
      <c r="C329" s="3" t="s">
        <v>412</v>
      </c>
      <c r="D329" s="3">
        <v>2</v>
      </c>
      <c r="E329" s="3"/>
    </row>
    <row r="330" spans="3:5" ht="15.5" thickTop="1" thickBot="1" x14ac:dyDescent="0.4">
      <c r="C330" s="3" t="s">
        <v>413</v>
      </c>
      <c r="D330" s="3">
        <v>2</v>
      </c>
      <c r="E330" s="3"/>
    </row>
    <row r="331" spans="3:5" ht="15.5" thickTop="1" thickBot="1" x14ac:dyDescent="0.4">
      <c r="C331" s="5" t="s">
        <v>414</v>
      </c>
      <c r="D331" s="5">
        <v>3</v>
      </c>
      <c r="E331" s="3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BE818-8964-433D-B60A-3F0949361CDC}">
  <dimension ref="A1:K332"/>
  <sheetViews>
    <sheetView topLeftCell="C314" zoomScale="108" zoomScaleNormal="108" workbookViewId="0">
      <selection activeCell="D1" sqref="D1"/>
    </sheetView>
  </sheetViews>
  <sheetFormatPr defaultRowHeight="14.5" x14ac:dyDescent="0.35"/>
  <cols>
    <col min="2" max="2" width="26.6328125" bestFit="1" customWidth="1"/>
    <col min="3" max="3" width="19.1796875" bestFit="1" customWidth="1"/>
    <col min="4" max="4" width="12.453125" bestFit="1" customWidth="1"/>
    <col min="5" max="5" width="20.6328125" bestFit="1" customWidth="1"/>
    <col min="6" max="6" width="14.1796875" bestFit="1" customWidth="1"/>
    <col min="7" max="7" width="16.08984375" bestFit="1" customWidth="1"/>
    <col min="8" max="8" width="16.08984375" customWidth="1"/>
    <col min="9" max="9" width="12.08984375" bestFit="1" customWidth="1"/>
    <col min="10" max="10" width="6.90625" bestFit="1" customWidth="1"/>
    <col min="11" max="11" width="22.453125" customWidth="1"/>
  </cols>
  <sheetData>
    <row r="1" spans="1:11" ht="21.5" thickBot="1" x14ac:dyDescent="0.4">
      <c r="A1" s="56" t="s">
        <v>470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</row>
    <row r="2" spans="1:11" ht="15.5" thickTop="1" thickBot="1" x14ac:dyDescent="0.4">
      <c r="A2" s="57">
        <v>1</v>
      </c>
      <c r="B2" s="3" t="s">
        <v>10</v>
      </c>
      <c r="C2" s="3" t="s">
        <v>12</v>
      </c>
      <c r="D2" s="3" t="s">
        <v>11</v>
      </c>
      <c r="E2" s="3" t="s">
        <v>13</v>
      </c>
      <c r="F2" s="3" t="s">
        <v>14</v>
      </c>
      <c r="G2" s="3" t="s">
        <v>14</v>
      </c>
      <c r="H2" s="3" t="s">
        <v>15</v>
      </c>
      <c r="I2" s="3">
        <v>4292</v>
      </c>
      <c r="J2" s="3">
        <v>783</v>
      </c>
      <c r="K2" s="4">
        <v>3360636</v>
      </c>
    </row>
    <row r="3" spans="1:11" ht="15.5" thickTop="1" thickBot="1" x14ac:dyDescent="0.4">
      <c r="A3" s="57">
        <v>2</v>
      </c>
      <c r="B3" s="3" t="s">
        <v>16</v>
      </c>
      <c r="C3" s="3" t="s">
        <v>17</v>
      </c>
      <c r="D3" s="3" t="s">
        <v>11</v>
      </c>
      <c r="E3" s="3" t="s">
        <v>18</v>
      </c>
      <c r="F3" s="3" t="s">
        <v>19</v>
      </c>
      <c r="G3" s="3" t="s">
        <v>20</v>
      </c>
      <c r="H3" s="3" t="s">
        <v>15</v>
      </c>
      <c r="I3" s="3">
        <v>8037</v>
      </c>
      <c r="J3" s="3">
        <v>578</v>
      </c>
      <c r="K3" s="4">
        <v>4645386</v>
      </c>
    </row>
    <row r="4" spans="1:11" ht="15.5" thickTop="1" thickBot="1" x14ac:dyDescent="0.4">
      <c r="A4" s="57">
        <v>3</v>
      </c>
      <c r="B4" s="3" t="s">
        <v>21</v>
      </c>
      <c r="C4" s="3" t="s">
        <v>17</v>
      </c>
      <c r="D4" s="3" t="s">
        <v>11</v>
      </c>
      <c r="E4" s="3" t="s">
        <v>22</v>
      </c>
      <c r="F4" s="3" t="s">
        <v>23</v>
      </c>
      <c r="G4" s="3" t="s">
        <v>24</v>
      </c>
      <c r="H4" s="3" t="s">
        <v>15</v>
      </c>
      <c r="I4" s="3">
        <v>2415</v>
      </c>
      <c r="J4" s="3">
        <v>631</v>
      </c>
      <c r="K4" s="4">
        <v>1523865</v>
      </c>
    </row>
    <row r="5" spans="1:11" ht="15.5" thickTop="1" thickBot="1" x14ac:dyDescent="0.4">
      <c r="A5" s="57">
        <v>4</v>
      </c>
      <c r="B5" s="3" t="s">
        <v>25</v>
      </c>
      <c r="C5" s="3" t="s">
        <v>17</v>
      </c>
      <c r="D5" s="3" t="s">
        <v>11</v>
      </c>
      <c r="E5" s="3" t="s">
        <v>26</v>
      </c>
      <c r="F5" s="3" t="s">
        <v>27</v>
      </c>
      <c r="G5" s="3" t="s">
        <v>28</v>
      </c>
      <c r="H5" s="3" t="s">
        <v>15</v>
      </c>
      <c r="I5" s="3">
        <v>3941</v>
      </c>
      <c r="J5" s="3">
        <v>905</v>
      </c>
      <c r="K5" s="4">
        <v>3566605</v>
      </c>
    </row>
    <row r="6" spans="1:11" ht="15.5" thickTop="1" thickBot="1" x14ac:dyDescent="0.4">
      <c r="A6" s="57">
        <v>5</v>
      </c>
      <c r="B6" s="3" t="s">
        <v>29</v>
      </c>
      <c r="C6" s="3" t="s">
        <v>31</v>
      </c>
      <c r="D6" s="3" t="s">
        <v>30</v>
      </c>
      <c r="E6" s="3" t="s">
        <v>26</v>
      </c>
      <c r="F6" s="3" t="s">
        <v>32</v>
      </c>
      <c r="G6" s="3" t="s">
        <v>33</v>
      </c>
      <c r="H6" s="3" t="s">
        <v>15</v>
      </c>
      <c r="I6" s="3">
        <v>4607</v>
      </c>
      <c r="J6" s="3">
        <v>813</v>
      </c>
      <c r="K6" s="4">
        <v>3745491</v>
      </c>
    </row>
    <row r="7" spans="1:11" ht="15.5" thickTop="1" thickBot="1" x14ac:dyDescent="0.4">
      <c r="A7" s="57">
        <v>6</v>
      </c>
      <c r="B7" s="3" t="s">
        <v>34</v>
      </c>
      <c r="C7" s="3" t="s">
        <v>31</v>
      </c>
      <c r="D7" s="3" t="s">
        <v>30</v>
      </c>
      <c r="E7" s="3" t="s">
        <v>26</v>
      </c>
      <c r="F7" s="3" t="s">
        <v>35</v>
      </c>
      <c r="G7" s="3" t="s">
        <v>36</v>
      </c>
      <c r="H7" s="3" t="s">
        <v>15</v>
      </c>
      <c r="I7" s="3">
        <v>4261</v>
      </c>
      <c r="J7" s="3">
        <v>954</v>
      </c>
      <c r="K7" s="4">
        <v>4064994</v>
      </c>
    </row>
    <row r="8" spans="1:11" ht="15.5" thickTop="1" thickBot="1" x14ac:dyDescent="0.4">
      <c r="A8" s="57">
        <v>7</v>
      </c>
      <c r="B8" s="3" t="s">
        <v>37</v>
      </c>
      <c r="C8" s="3" t="s">
        <v>31</v>
      </c>
      <c r="D8" s="3" t="s">
        <v>30</v>
      </c>
      <c r="E8" s="3" t="s">
        <v>18</v>
      </c>
      <c r="F8" s="3" t="s">
        <v>38</v>
      </c>
      <c r="G8" s="3" t="s">
        <v>39</v>
      </c>
      <c r="H8" s="3" t="s">
        <v>15</v>
      </c>
      <c r="I8" s="3">
        <v>9084</v>
      </c>
      <c r="J8" s="3">
        <v>610</v>
      </c>
      <c r="K8" s="4">
        <v>5541240</v>
      </c>
    </row>
    <row r="9" spans="1:11" ht="15.5" thickTop="1" thickBot="1" x14ac:dyDescent="0.4">
      <c r="A9" s="57">
        <v>8</v>
      </c>
      <c r="B9" s="3" t="s">
        <v>40</v>
      </c>
      <c r="C9" s="3" t="s">
        <v>31</v>
      </c>
      <c r="D9" s="3" t="s">
        <v>30</v>
      </c>
      <c r="E9" s="3" t="s">
        <v>18</v>
      </c>
      <c r="F9" s="3" t="s">
        <v>41</v>
      </c>
      <c r="G9" s="3" t="s">
        <v>20</v>
      </c>
      <c r="H9" s="3" t="s">
        <v>15</v>
      </c>
      <c r="I9" s="3">
        <v>6694</v>
      </c>
      <c r="J9" s="3">
        <v>742</v>
      </c>
      <c r="K9" s="4">
        <v>4966948</v>
      </c>
    </row>
    <row r="10" spans="1:11" ht="15.5" thickTop="1" thickBot="1" x14ac:dyDescent="0.4">
      <c r="A10" s="57">
        <v>9</v>
      </c>
      <c r="B10" s="3" t="s">
        <v>42</v>
      </c>
      <c r="C10" s="3" t="s">
        <v>12</v>
      </c>
      <c r="D10" s="3" t="s">
        <v>11</v>
      </c>
      <c r="E10" s="3" t="s">
        <v>13</v>
      </c>
      <c r="F10" s="3" t="s">
        <v>43</v>
      </c>
      <c r="G10" s="3" t="s">
        <v>44</v>
      </c>
      <c r="H10" s="3" t="s">
        <v>45</v>
      </c>
      <c r="I10" s="3">
        <v>2678</v>
      </c>
      <c r="J10" s="3">
        <v>567</v>
      </c>
      <c r="K10" s="4">
        <v>1518426</v>
      </c>
    </row>
    <row r="11" spans="1:11" ht="15.5" thickTop="1" thickBot="1" x14ac:dyDescent="0.4">
      <c r="A11" s="57">
        <v>10</v>
      </c>
      <c r="B11" s="3" t="s">
        <v>46</v>
      </c>
      <c r="C11" s="3" t="s">
        <v>12</v>
      </c>
      <c r="D11" s="3" t="s">
        <v>11</v>
      </c>
      <c r="E11" s="3" t="s">
        <v>18</v>
      </c>
      <c r="F11" s="3" t="s">
        <v>47</v>
      </c>
      <c r="G11" s="3" t="s">
        <v>39</v>
      </c>
      <c r="H11" s="3" t="s">
        <v>45</v>
      </c>
      <c r="I11" s="3">
        <v>1631</v>
      </c>
      <c r="J11" s="3">
        <v>508</v>
      </c>
      <c r="K11" s="4">
        <v>828548</v>
      </c>
    </row>
    <row r="12" spans="1:11" ht="15.5" thickTop="1" thickBot="1" x14ac:dyDescent="0.4">
      <c r="A12" s="57">
        <v>11</v>
      </c>
      <c r="B12" s="3" t="s">
        <v>48</v>
      </c>
      <c r="C12" s="3" t="s">
        <v>12</v>
      </c>
      <c r="D12" s="3" t="s">
        <v>11</v>
      </c>
      <c r="E12" s="3" t="s">
        <v>13</v>
      </c>
      <c r="F12" s="3" t="s">
        <v>49</v>
      </c>
      <c r="G12" s="3" t="s">
        <v>50</v>
      </c>
      <c r="H12" s="3" t="s">
        <v>45</v>
      </c>
      <c r="I12" s="3">
        <v>4171</v>
      </c>
      <c r="J12" s="3">
        <v>643</v>
      </c>
      <c r="K12" s="4">
        <v>2681953</v>
      </c>
    </row>
    <row r="13" spans="1:11" ht="15.5" thickTop="1" thickBot="1" x14ac:dyDescent="0.4">
      <c r="A13" s="57">
        <v>12</v>
      </c>
      <c r="B13" s="3" t="s">
        <v>51</v>
      </c>
      <c r="C13" s="3" t="s">
        <v>12</v>
      </c>
      <c r="D13" s="3" t="s">
        <v>11</v>
      </c>
      <c r="E13" s="3" t="s">
        <v>13</v>
      </c>
      <c r="F13" s="3" t="s">
        <v>52</v>
      </c>
      <c r="G13" s="3" t="s">
        <v>50</v>
      </c>
      <c r="H13" s="3" t="s">
        <v>45</v>
      </c>
      <c r="I13" s="3">
        <v>4283</v>
      </c>
      <c r="J13" s="3">
        <v>804</v>
      </c>
      <c r="K13" s="4">
        <v>3443532</v>
      </c>
    </row>
    <row r="14" spans="1:11" ht="15.5" thickTop="1" thickBot="1" x14ac:dyDescent="0.4">
      <c r="A14" s="57">
        <v>13</v>
      </c>
      <c r="B14" s="3" t="s">
        <v>53</v>
      </c>
      <c r="C14" s="3" t="s">
        <v>12</v>
      </c>
      <c r="D14" s="3" t="s">
        <v>11</v>
      </c>
      <c r="E14" s="3" t="s">
        <v>18</v>
      </c>
      <c r="F14" s="3" t="s">
        <v>54</v>
      </c>
      <c r="G14" s="3" t="s">
        <v>20</v>
      </c>
      <c r="H14" s="3" t="s">
        <v>45</v>
      </c>
      <c r="I14" s="3">
        <v>4249</v>
      </c>
      <c r="J14" s="3">
        <v>842</v>
      </c>
      <c r="K14" s="4">
        <v>3577658</v>
      </c>
    </row>
    <row r="15" spans="1:11" ht="15.5" thickTop="1" thickBot="1" x14ac:dyDescent="0.4">
      <c r="A15" s="57">
        <v>14</v>
      </c>
      <c r="B15" s="3" t="s">
        <v>55</v>
      </c>
      <c r="C15" s="3" t="s">
        <v>12</v>
      </c>
      <c r="D15" s="3" t="s">
        <v>11</v>
      </c>
      <c r="E15" s="3" t="s">
        <v>56</v>
      </c>
      <c r="F15" s="3" t="s">
        <v>57</v>
      </c>
      <c r="G15" s="3" t="s">
        <v>58</v>
      </c>
      <c r="H15" s="3" t="s">
        <v>45</v>
      </c>
      <c r="I15" s="3">
        <v>1902</v>
      </c>
      <c r="J15" s="3">
        <v>671</v>
      </c>
      <c r="K15" s="4">
        <v>1276242</v>
      </c>
    </row>
    <row r="16" spans="1:11" ht="15.5" thickTop="1" thickBot="1" x14ac:dyDescent="0.4">
      <c r="A16" s="57">
        <v>15</v>
      </c>
      <c r="B16" s="3" t="s">
        <v>59</v>
      </c>
      <c r="C16" s="3" t="s">
        <v>60</v>
      </c>
      <c r="D16" s="3" t="s">
        <v>30</v>
      </c>
      <c r="E16" s="3" t="s">
        <v>18</v>
      </c>
      <c r="F16" s="3" t="s">
        <v>61</v>
      </c>
      <c r="G16" s="3" t="s">
        <v>20</v>
      </c>
      <c r="H16" s="3" t="s">
        <v>45</v>
      </c>
      <c r="I16" s="3">
        <v>6166</v>
      </c>
      <c r="J16" s="3">
        <v>894</v>
      </c>
      <c r="K16" s="4">
        <v>5512404</v>
      </c>
    </row>
    <row r="17" spans="1:11" ht="15.5" thickTop="1" thickBot="1" x14ac:dyDescent="0.4">
      <c r="A17" s="57">
        <v>16</v>
      </c>
      <c r="B17" s="3" t="s">
        <v>62</v>
      </c>
      <c r="C17" s="3" t="s">
        <v>60</v>
      </c>
      <c r="D17" s="3" t="s">
        <v>30</v>
      </c>
      <c r="E17" s="3" t="s">
        <v>63</v>
      </c>
      <c r="F17" s="3" t="s">
        <v>64</v>
      </c>
      <c r="G17" s="3" t="s">
        <v>64</v>
      </c>
      <c r="H17" s="3" t="s">
        <v>45</v>
      </c>
      <c r="I17" s="3">
        <v>3669</v>
      </c>
      <c r="J17" s="3">
        <v>541</v>
      </c>
      <c r="K17" s="4">
        <v>1984929</v>
      </c>
    </row>
    <row r="18" spans="1:11" ht="15.5" thickTop="1" thickBot="1" x14ac:dyDescent="0.4">
      <c r="A18" s="57">
        <v>17</v>
      </c>
      <c r="B18" s="3" t="s">
        <v>65</v>
      </c>
      <c r="C18" s="3" t="s">
        <v>60</v>
      </c>
      <c r="D18" s="3" t="s">
        <v>30</v>
      </c>
      <c r="E18" s="3" t="s">
        <v>56</v>
      </c>
      <c r="F18" s="3" t="s">
        <v>66</v>
      </c>
      <c r="G18" s="3" t="s">
        <v>58</v>
      </c>
      <c r="H18" s="3" t="s">
        <v>45</v>
      </c>
      <c r="I18" s="3">
        <v>4667</v>
      </c>
      <c r="J18" s="3">
        <v>646</v>
      </c>
      <c r="K18" s="4">
        <v>3014882</v>
      </c>
    </row>
    <row r="19" spans="1:11" ht="15.5" thickTop="1" thickBot="1" x14ac:dyDescent="0.4">
      <c r="A19" s="57">
        <v>18</v>
      </c>
      <c r="B19" s="3" t="s">
        <v>67</v>
      </c>
      <c r="C19" s="3" t="s">
        <v>60</v>
      </c>
      <c r="D19" s="3" t="s">
        <v>30</v>
      </c>
      <c r="E19" s="3" t="s">
        <v>26</v>
      </c>
      <c r="F19" s="3" t="s">
        <v>68</v>
      </c>
      <c r="G19" s="3" t="s">
        <v>69</v>
      </c>
      <c r="H19" s="3" t="s">
        <v>45</v>
      </c>
      <c r="I19" s="3">
        <v>6722</v>
      </c>
      <c r="J19" s="3">
        <v>671</v>
      </c>
      <c r="K19" s="4">
        <v>4510462</v>
      </c>
    </row>
    <row r="20" spans="1:11" ht="15.5" thickTop="1" thickBot="1" x14ac:dyDescent="0.4">
      <c r="A20" s="57">
        <v>19</v>
      </c>
      <c r="B20" s="3" t="s">
        <v>70</v>
      </c>
      <c r="C20" s="3" t="s">
        <v>60</v>
      </c>
      <c r="D20" s="3" t="s">
        <v>30</v>
      </c>
      <c r="E20" s="3" t="s">
        <v>22</v>
      </c>
      <c r="F20" s="3" t="s">
        <v>71</v>
      </c>
      <c r="G20" s="3" t="s">
        <v>72</v>
      </c>
      <c r="H20" s="3" t="s">
        <v>45</v>
      </c>
      <c r="I20" s="3">
        <v>8821</v>
      </c>
      <c r="J20" s="3">
        <v>611</v>
      </c>
      <c r="K20" s="4">
        <v>5389631</v>
      </c>
    </row>
    <row r="21" spans="1:11" ht="15.5" thickTop="1" thickBot="1" x14ac:dyDescent="0.4">
      <c r="A21" s="57">
        <v>20</v>
      </c>
      <c r="B21" s="3" t="s">
        <v>73</v>
      </c>
      <c r="C21" s="3" t="s">
        <v>60</v>
      </c>
      <c r="D21" s="3" t="s">
        <v>30</v>
      </c>
      <c r="E21" s="3" t="s">
        <v>18</v>
      </c>
      <c r="F21" s="3" t="s">
        <v>74</v>
      </c>
      <c r="G21" s="3" t="s">
        <v>39</v>
      </c>
      <c r="H21" s="3" t="s">
        <v>15</v>
      </c>
      <c r="I21" s="3">
        <v>5603</v>
      </c>
      <c r="J21" s="3">
        <v>671</v>
      </c>
      <c r="K21" s="4">
        <v>3759613</v>
      </c>
    </row>
    <row r="22" spans="1:11" ht="15.5" thickTop="1" thickBot="1" x14ac:dyDescent="0.4">
      <c r="A22" s="57">
        <v>21</v>
      </c>
      <c r="B22" s="3" t="s">
        <v>75</v>
      </c>
      <c r="C22" s="3" t="s">
        <v>60</v>
      </c>
      <c r="D22" s="3" t="s">
        <v>30</v>
      </c>
      <c r="E22" s="3" t="s">
        <v>13</v>
      </c>
      <c r="F22" s="3" t="s">
        <v>76</v>
      </c>
      <c r="G22" s="3" t="s">
        <v>50</v>
      </c>
      <c r="H22" s="3" t="s">
        <v>15</v>
      </c>
      <c r="I22" s="3">
        <v>9513</v>
      </c>
      <c r="J22" s="3">
        <v>632</v>
      </c>
      <c r="K22" s="4">
        <v>6012216</v>
      </c>
    </row>
    <row r="23" spans="1:11" ht="15.5" thickTop="1" thickBot="1" x14ac:dyDescent="0.4">
      <c r="A23" s="57">
        <v>22</v>
      </c>
      <c r="B23" s="3" t="s">
        <v>77</v>
      </c>
      <c r="C23" s="3" t="s">
        <v>78</v>
      </c>
      <c r="D23" s="3" t="s">
        <v>11</v>
      </c>
      <c r="E23" s="3" t="s">
        <v>13</v>
      </c>
      <c r="F23" s="3" t="s">
        <v>79</v>
      </c>
      <c r="G23" s="3" t="s">
        <v>50</v>
      </c>
      <c r="H23" s="3" t="s">
        <v>15</v>
      </c>
      <c r="I23" s="3">
        <v>9633</v>
      </c>
      <c r="J23" s="3">
        <v>891</v>
      </c>
      <c r="K23" s="4">
        <v>8583003</v>
      </c>
    </row>
    <row r="24" spans="1:11" ht="15.5" thickTop="1" thickBot="1" x14ac:dyDescent="0.4">
      <c r="A24" s="57">
        <v>23</v>
      </c>
      <c r="B24" s="3" t="s">
        <v>80</v>
      </c>
      <c r="C24" s="3" t="s">
        <v>78</v>
      </c>
      <c r="D24" s="3" t="s">
        <v>11</v>
      </c>
      <c r="E24" s="3" t="s">
        <v>26</v>
      </c>
      <c r="F24" s="3" t="s">
        <v>81</v>
      </c>
      <c r="G24" s="3" t="s">
        <v>28</v>
      </c>
      <c r="H24" s="3" t="s">
        <v>15</v>
      </c>
      <c r="I24" s="3">
        <v>4332</v>
      </c>
      <c r="J24" s="3">
        <v>858</v>
      </c>
      <c r="K24" s="4">
        <v>3716856</v>
      </c>
    </row>
    <row r="25" spans="1:11" ht="15.5" thickTop="1" thickBot="1" x14ac:dyDescent="0.4">
      <c r="A25" s="57">
        <v>24</v>
      </c>
      <c r="B25" s="3" t="s">
        <v>82</v>
      </c>
      <c r="C25" s="3" t="s">
        <v>78</v>
      </c>
      <c r="D25" s="3" t="s">
        <v>11</v>
      </c>
      <c r="E25" s="3" t="s">
        <v>26</v>
      </c>
      <c r="F25" s="3" t="s">
        <v>83</v>
      </c>
      <c r="G25" s="3" t="s">
        <v>28</v>
      </c>
      <c r="H25" s="3" t="s">
        <v>15</v>
      </c>
      <c r="I25" s="3">
        <v>1995</v>
      </c>
      <c r="J25" s="3">
        <v>897</v>
      </c>
      <c r="K25" s="4">
        <v>1789515</v>
      </c>
    </row>
    <row r="26" spans="1:11" ht="15.5" thickTop="1" thickBot="1" x14ac:dyDescent="0.4">
      <c r="A26" s="57">
        <v>25</v>
      </c>
      <c r="B26" s="3" t="s">
        <v>84</v>
      </c>
      <c r="C26" s="3" t="s">
        <v>78</v>
      </c>
      <c r="D26" s="3" t="s">
        <v>11</v>
      </c>
      <c r="E26" s="3" t="s">
        <v>13</v>
      </c>
      <c r="F26" s="3" t="s">
        <v>85</v>
      </c>
      <c r="G26" s="3" t="s">
        <v>44</v>
      </c>
      <c r="H26" s="3" t="s">
        <v>45</v>
      </c>
      <c r="I26" s="3">
        <v>3691</v>
      </c>
      <c r="J26" s="3">
        <v>940</v>
      </c>
      <c r="K26" s="4">
        <v>3469540</v>
      </c>
    </row>
    <row r="27" spans="1:11" ht="15.5" thickTop="1" thickBot="1" x14ac:dyDescent="0.4">
      <c r="A27" s="57">
        <v>26</v>
      </c>
      <c r="B27" s="3" t="s">
        <v>86</v>
      </c>
      <c r="C27" s="3" t="s">
        <v>78</v>
      </c>
      <c r="D27" s="3" t="s">
        <v>11</v>
      </c>
      <c r="E27" s="3" t="s">
        <v>13</v>
      </c>
      <c r="F27" s="3" t="s">
        <v>87</v>
      </c>
      <c r="G27" s="3" t="s">
        <v>50</v>
      </c>
      <c r="H27" s="3" t="s">
        <v>45</v>
      </c>
      <c r="I27" s="3">
        <v>2570</v>
      </c>
      <c r="J27" s="3">
        <v>704</v>
      </c>
      <c r="K27" s="4">
        <v>1809280</v>
      </c>
    </row>
    <row r="28" spans="1:11" ht="15.5" thickTop="1" thickBot="1" x14ac:dyDescent="0.4">
      <c r="A28" s="57">
        <v>27</v>
      </c>
      <c r="B28" s="3" t="s">
        <v>88</v>
      </c>
      <c r="C28" s="3" t="s">
        <v>78</v>
      </c>
      <c r="D28" s="3" t="s">
        <v>11</v>
      </c>
      <c r="E28" s="3" t="s">
        <v>22</v>
      </c>
      <c r="F28" s="3" t="s">
        <v>89</v>
      </c>
      <c r="G28" s="3" t="s">
        <v>90</v>
      </c>
      <c r="H28" s="3" t="s">
        <v>45</v>
      </c>
      <c r="I28" s="3">
        <v>2952</v>
      </c>
      <c r="J28" s="3">
        <v>972</v>
      </c>
      <c r="K28" s="4">
        <v>2869344</v>
      </c>
    </row>
    <row r="29" spans="1:11" ht="15.5" thickTop="1" thickBot="1" x14ac:dyDescent="0.4">
      <c r="A29" s="57">
        <v>28</v>
      </c>
      <c r="B29" s="3" t="s">
        <v>91</v>
      </c>
      <c r="C29" s="3" t="s">
        <v>78</v>
      </c>
      <c r="D29" s="3" t="s">
        <v>11</v>
      </c>
      <c r="E29" s="3" t="s">
        <v>26</v>
      </c>
      <c r="F29" s="3" t="s">
        <v>92</v>
      </c>
      <c r="G29" s="3" t="s">
        <v>93</v>
      </c>
      <c r="H29" s="3" t="s">
        <v>45</v>
      </c>
      <c r="I29" s="3">
        <v>1992</v>
      </c>
      <c r="J29" s="3">
        <v>538</v>
      </c>
      <c r="K29" s="4">
        <v>1071696</v>
      </c>
    </row>
    <row r="30" spans="1:11" ht="15.5" thickTop="1" thickBot="1" x14ac:dyDescent="0.4">
      <c r="A30" s="57">
        <v>29</v>
      </c>
      <c r="B30" s="3" t="s">
        <v>94</v>
      </c>
      <c r="C30" s="3" t="s">
        <v>78</v>
      </c>
      <c r="D30" s="3" t="s">
        <v>11</v>
      </c>
      <c r="E30" s="3" t="s">
        <v>18</v>
      </c>
      <c r="F30" s="3" t="s">
        <v>95</v>
      </c>
      <c r="G30" s="3" t="s">
        <v>20</v>
      </c>
      <c r="H30" s="3" t="s">
        <v>45</v>
      </c>
      <c r="I30" s="3">
        <v>2907</v>
      </c>
      <c r="J30" s="3">
        <v>750</v>
      </c>
      <c r="K30" s="4">
        <v>2180250</v>
      </c>
    </row>
    <row r="31" spans="1:11" ht="15.5" thickTop="1" thickBot="1" x14ac:dyDescent="0.4">
      <c r="A31" s="57">
        <v>30</v>
      </c>
      <c r="B31" s="3" t="s">
        <v>96</v>
      </c>
      <c r="C31" s="3" t="s">
        <v>78</v>
      </c>
      <c r="D31" s="3" t="s">
        <v>11</v>
      </c>
      <c r="E31" s="3" t="s">
        <v>13</v>
      </c>
      <c r="F31" s="3" t="s">
        <v>97</v>
      </c>
      <c r="G31" s="3" t="s">
        <v>98</v>
      </c>
      <c r="H31" s="3" t="s">
        <v>45</v>
      </c>
      <c r="I31" s="3">
        <v>2936</v>
      </c>
      <c r="J31" s="3">
        <v>558</v>
      </c>
      <c r="K31" s="4">
        <v>1638288</v>
      </c>
    </row>
    <row r="32" spans="1:11" ht="15.5" thickTop="1" thickBot="1" x14ac:dyDescent="0.4">
      <c r="A32" s="57">
        <v>31</v>
      </c>
      <c r="B32" s="3" t="s">
        <v>99</v>
      </c>
      <c r="C32" s="3" t="s">
        <v>78</v>
      </c>
      <c r="D32" s="3" t="s">
        <v>11</v>
      </c>
      <c r="E32" s="3" t="s">
        <v>13</v>
      </c>
      <c r="F32" s="3" t="s">
        <v>100</v>
      </c>
      <c r="G32" s="3" t="s">
        <v>101</v>
      </c>
      <c r="H32" s="3" t="s">
        <v>45</v>
      </c>
      <c r="I32" s="3">
        <v>1784</v>
      </c>
      <c r="J32" s="3">
        <v>799</v>
      </c>
      <c r="K32" s="4">
        <v>1425416</v>
      </c>
    </row>
    <row r="33" spans="1:11" ht="15.5" thickTop="1" thickBot="1" x14ac:dyDescent="0.4">
      <c r="A33" s="57">
        <v>32</v>
      </c>
      <c r="B33" s="3" t="s">
        <v>102</v>
      </c>
      <c r="C33" s="3" t="s">
        <v>78</v>
      </c>
      <c r="D33" s="3" t="s">
        <v>11</v>
      </c>
      <c r="E33" s="3" t="s">
        <v>103</v>
      </c>
      <c r="F33" s="3" t="s">
        <v>104</v>
      </c>
      <c r="G33" s="3" t="s">
        <v>105</v>
      </c>
      <c r="H33" s="3" t="s">
        <v>15</v>
      </c>
      <c r="I33" s="3">
        <v>3010</v>
      </c>
      <c r="J33" s="3">
        <v>603</v>
      </c>
      <c r="K33" s="4">
        <v>1815030</v>
      </c>
    </row>
    <row r="34" spans="1:11" ht="15.5" thickTop="1" thickBot="1" x14ac:dyDescent="0.4">
      <c r="A34" s="57">
        <v>33</v>
      </c>
      <c r="B34" s="3" t="s">
        <v>106</v>
      </c>
      <c r="C34" s="3" t="s">
        <v>78</v>
      </c>
      <c r="D34" s="3" t="s">
        <v>11</v>
      </c>
      <c r="E34" s="3" t="s">
        <v>13</v>
      </c>
      <c r="F34" s="3" t="s">
        <v>107</v>
      </c>
      <c r="G34" s="3" t="s">
        <v>108</v>
      </c>
      <c r="H34" s="3" t="s">
        <v>15</v>
      </c>
      <c r="I34" s="3">
        <v>9118</v>
      </c>
      <c r="J34" s="3">
        <v>694</v>
      </c>
      <c r="K34" s="4">
        <v>6327892</v>
      </c>
    </row>
    <row r="35" spans="1:11" ht="15.5" thickTop="1" thickBot="1" x14ac:dyDescent="0.4">
      <c r="A35" s="57">
        <v>34</v>
      </c>
      <c r="B35" s="3" t="s">
        <v>109</v>
      </c>
      <c r="C35" s="3" t="s">
        <v>78</v>
      </c>
      <c r="D35" s="3" t="s">
        <v>11</v>
      </c>
      <c r="E35" s="3" t="s">
        <v>56</v>
      </c>
      <c r="F35" s="3" t="s">
        <v>110</v>
      </c>
      <c r="G35" s="3" t="s">
        <v>111</v>
      </c>
      <c r="H35" s="3" t="s">
        <v>15</v>
      </c>
      <c r="I35" s="3">
        <v>7291</v>
      </c>
      <c r="J35" s="3">
        <v>837</v>
      </c>
      <c r="K35" s="4">
        <v>6102567</v>
      </c>
    </row>
    <row r="36" spans="1:11" ht="15.5" thickTop="1" thickBot="1" x14ac:dyDescent="0.4">
      <c r="A36" s="57">
        <v>35</v>
      </c>
      <c r="B36" s="3" t="s">
        <v>112</v>
      </c>
      <c r="C36" s="3" t="s">
        <v>78</v>
      </c>
      <c r="D36" s="3" t="s">
        <v>11</v>
      </c>
      <c r="E36" s="3" t="s">
        <v>22</v>
      </c>
      <c r="F36" s="3" t="s">
        <v>113</v>
      </c>
      <c r="G36" s="3" t="s">
        <v>24</v>
      </c>
      <c r="H36" s="3" t="s">
        <v>15</v>
      </c>
      <c r="I36" s="3">
        <v>3141</v>
      </c>
      <c r="J36" s="3">
        <v>834</v>
      </c>
      <c r="K36" s="4">
        <v>2619594</v>
      </c>
    </row>
    <row r="37" spans="1:11" ht="15.5" thickTop="1" thickBot="1" x14ac:dyDescent="0.4">
      <c r="A37" s="57">
        <v>36</v>
      </c>
      <c r="B37" s="3" t="s">
        <v>114</v>
      </c>
      <c r="C37" s="3" t="s">
        <v>78</v>
      </c>
      <c r="D37" s="3" t="s">
        <v>11</v>
      </c>
      <c r="E37" s="3" t="s">
        <v>22</v>
      </c>
      <c r="F37" s="3" t="s">
        <v>23</v>
      </c>
      <c r="G37" s="3" t="s">
        <v>24</v>
      </c>
      <c r="H37" s="3" t="s">
        <v>45</v>
      </c>
      <c r="I37" s="3">
        <v>7170</v>
      </c>
      <c r="J37" s="3">
        <v>521</v>
      </c>
      <c r="K37" s="4">
        <v>3735570</v>
      </c>
    </row>
    <row r="38" spans="1:11" ht="15.5" thickTop="1" thickBot="1" x14ac:dyDescent="0.4">
      <c r="A38" s="57">
        <v>37</v>
      </c>
      <c r="B38" s="3" t="s">
        <v>115</v>
      </c>
      <c r="C38" s="3" t="s">
        <v>116</v>
      </c>
      <c r="D38" s="3" t="s">
        <v>11</v>
      </c>
      <c r="E38" s="3" t="s">
        <v>56</v>
      </c>
      <c r="F38" s="3" t="s">
        <v>117</v>
      </c>
      <c r="G38" s="3" t="s">
        <v>58</v>
      </c>
      <c r="H38" s="3" t="s">
        <v>45</v>
      </c>
      <c r="I38" s="3">
        <v>4724</v>
      </c>
      <c r="J38" s="3">
        <v>951</v>
      </c>
      <c r="K38" s="4">
        <v>4492524</v>
      </c>
    </row>
    <row r="39" spans="1:11" ht="15.5" thickTop="1" thickBot="1" x14ac:dyDescent="0.4">
      <c r="A39" s="57">
        <v>38</v>
      </c>
      <c r="B39" s="3" t="s">
        <v>118</v>
      </c>
      <c r="C39" s="3" t="s">
        <v>116</v>
      </c>
      <c r="D39" s="3" t="s">
        <v>11</v>
      </c>
      <c r="E39" s="3" t="s">
        <v>22</v>
      </c>
      <c r="F39" s="3" t="s">
        <v>119</v>
      </c>
      <c r="G39" s="3" t="s">
        <v>90</v>
      </c>
      <c r="H39" s="3" t="s">
        <v>45</v>
      </c>
      <c r="I39" s="3">
        <v>5398</v>
      </c>
      <c r="J39" s="3">
        <v>832</v>
      </c>
      <c r="K39" s="4">
        <v>4491136</v>
      </c>
    </row>
    <row r="40" spans="1:11" ht="15.5" thickTop="1" thickBot="1" x14ac:dyDescent="0.4">
      <c r="A40" s="57">
        <v>39</v>
      </c>
      <c r="B40" s="3" t="s">
        <v>120</v>
      </c>
      <c r="C40" s="3" t="s">
        <v>116</v>
      </c>
      <c r="D40" s="3" t="s">
        <v>11</v>
      </c>
      <c r="E40" s="3" t="s">
        <v>22</v>
      </c>
      <c r="F40" s="3" t="s">
        <v>121</v>
      </c>
      <c r="G40" s="3" t="s">
        <v>24</v>
      </c>
      <c r="H40" s="3" t="s">
        <v>45</v>
      </c>
      <c r="I40" s="3">
        <v>9466</v>
      </c>
      <c r="J40" s="3">
        <v>933</v>
      </c>
      <c r="K40" s="4">
        <v>8831778</v>
      </c>
    </row>
    <row r="41" spans="1:11" ht="15.5" thickTop="1" thickBot="1" x14ac:dyDescent="0.4">
      <c r="A41" s="57">
        <v>40</v>
      </c>
      <c r="B41" s="3" t="s">
        <v>122</v>
      </c>
      <c r="C41" s="3" t="s">
        <v>116</v>
      </c>
      <c r="D41" s="3" t="s">
        <v>11</v>
      </c>
      <c r="E41" s="3" t="s">
        <v>26</v>
      </c>
      <c r="F41" s="3" t="s">
        <v>123</v>
      </c>
      <c r="G41" s="3" t="s">
        <v>33</v>
      </c>
      <c r="H41" s="3" t="s">
        <v>45</v>
      </c>
      <c r="I41" s="3">
        <v>4168</v>
      </c>
      <c r="J41" s="3">
        <v>769</v>
      </c>
      <c r="K41" s="4">
        <v>3205192</v>
      </c>
    </row>
    <row r="42" spans="1:11" ht="15.5" thickTop="1" thickBot="1" x14ac:dyDescent="0.4">
      <c r="A42" s="57">
        <v>41</v>
      </c>
      <c r="B42" s="3" t="s">
        <v>124</v>
      </c>
      <c r="C42" s="3" t="s">
        <v>116</v>
      </c>
      <c r="D42" s="3" t="s">
        <v>11</v>
      </c>
      <c r="E42" s="3" t="s">
        <v>13</v>
      </c>
      <c r="F42" s="3" t="s">
        <v>14</v>
      </c>
      <c r="G42" s="3" t="s">
        <v>14</v>
      </c>
      <c r="H42" s="3" t="s">
        <v>45</v>
      </c>
      <c r="I42" s="3">
        <v>5773</v>
      </c>
      <c r="J42" s="3">
        <v>627</v>
      </c>
      <c r="K42" s="4">
        <v>3619671</v>
      </c>
    </row>
    <row r="43" spans="1:11" ht="15.5" thickTop="1" thickBot="1" x14ac:dyDescent="0.4">
      <c r="A43" s="57">
        <v>42</v>
      </c>
      <c r="B43" s="3" t="s">
        <v>125</v>
      </c>
      <c r="C43" s="3" t="s">
        <v>116</v>
      </c>
      <c r="D43" s="3" t="s">
        <v>11</v>
      </c>
      <c r="E43" s="3" t="s">
        <v>18</v>
      </c>
      <c r="F43" s="3" t="s">
        <v>19</v>
      </c>
      <c r="G43" s="3" t="s">
        <v>20</v>
      </c>
      <c r="H43" s="3" t="s">
        <v>45</v>
      </c>
      <c r="I43" s="3">
        <v>8417</v>
      </c>
      <c r="J43" s="3">
        <v>918</v>
      </c>
      <c r="K43" s="4">
        <v>7726806</v>
      </c>
    </row>
    <row r="44" spans="1:11" ht="15.5" thickTop="1" thickBot="1" x14ac:dyDescent="0.4">
      <c r="A44" s="57">
        <v>43</v>
      </c>
      <c r="B44" s="3" t="s">
        <v>126</v>
      </c>
      <c r="C44" s="3" t="s">
        <v>116</v>
      </c>
      <c r="D44" s="3" t="s">
        <v>11</v>
      </c>
      <c r="E44" s="3" t="s">
        <v>22</v>
      </c>
      <c r="F44" s="3" t="s">
        <v>23</v>
      </c>
      <c r="G44" s="3" t="s">
        <v>24</v>
      </c>
      <c r="H44" s="3" t="s">
        <v>45</v>
      </c>
      <c r="I44" s="3">
        <v>4691</v>
      </c>
      <c r="J44" s="3">
        <v>901</v>
      </c>
      <c r="K44" s="4">
        <v>4226591</v>
      </c>
    </row>
    <row r="45" spans="1:11" ht="15.5" thickTop="1" thickBot="1" x14ac:dyDescent="0.4">
      <c r="A45" s="57">
        <v>44</v>
      </c>
      <c r="B45" s="3" t="s">
        <v>127</v>
      </c>
      <c r="C45" s="3" t="s">
        <v>116</v>
      </c>
      <c r="D45" s="3" t="s">
        <v>11</v>
      </c>
      <c r="E45" s="3" t="s">
        <v>26</v>
      </c>
      <c r="F45" s="3" t="s">
        <v>27</v>
      </c>
      <c r="G45" s="3" t="s">
        <v>28</v>
      </c>
      <c r="H45" s="3" t="s">
        <v>45</v>
      </c>
      <c r="I45" s="3">
        <v>5945</v>
      </c>
      <c r="J45" s="3">
        <v>887</v>
      </c>
      <c r="K45" s="4">
        <v>5273215</v>
      </c>
    </row>
    <row r="46" spans="1:11" ht="15.5" thickTop="1" thickBot="1" x14ac:dyDescent="0.4">
      <c r="A46" s="57">
        <v>45</v>
      </c>
      <c r="B46" s="3" t="s">
        <v>128</v>
      </c>
      <c r="C46" s="3" t="s">
        <v>116</v>
      </c>
      <c r="D46" s="3" t="s">
        <v>11</v>
      </c>
      <c r="E46" s="3" t="s">
        <v>26</v>
      </c>
      <c r="F46" s="3" t="s">
        <v>32</v>
      </c>
      <c r="G46" s="3" t="s">
        <v>33</v>
      </c>
      <c r="H46" s="3" t="s">
        <v>45</v>
      </c>
      <c r="I46" s="3">
        <v>6807</v>
      </c>
      <c r="J46" s="3">
        <v>607</v>
      </c>
      <c r="K46" s="4">
        <v>4131849</v>
      </c>
    </row>
    <row r="47" spans="1:11" ht="15.5" thickTop="1" thickBot="1" x14ac:dyDescent="0.4">
      <c r="A47" s="57">
        <v>46</v>
      </c>
      <c r="B47" s="3" t="s">
        <v>129</v>
      </c>
      <c r="C47" s="3" t="s">
        <v>116</v>
      </c>
      <c r="D47" s="3" t="s">
        <v>11</v>
      </c>
      <c r="E47" s="3" t="s">
        <v>26</v>
      </c>
      <c r="F47" s="3" t="s">
        <v>35</v>
      </c>
      <c r="G47" s="3" t="s">
        <v>36</v>
      </c>
      <c r="H47" s="3" t="s">
        <v>15</v>
      </c>
      <c r="I47" s="3">
        <v>3546</v>
      </c>
      <c r="J47" s="3">
        <v>562</v>
      </c>
      <c r="K47" s="4">
        <v>1992852</v>
      </c>
    </row>
    <row r="48" spans="1:11" ht="15.5" thickTop="1" thickBot="1" x14ac:dyDescent="0.4">
      <c r="A48" s="57">
        <v>47</v>
      </c>
      <c r="B48" s="3" t="s">
        <v>130</v>
      </c>
      <c r="C48" s="3" t="s">
        <v>116</v>
      </c>
      <c r="D48" s="3" t="s">
        <v>11</v>
      </c>
      <c r="E48" s="3" t="s">
        <v>18</v>
      </c>
      <c r="F48" s="3" t="s">
        <v>38</v>
      </c>
      <c r="G48" s="3" t="s">
        <v>39</v>
      </c>
      <c r="H48" s="3" t="s">
        <v>15</v>
      </c>
      <c r="I48" s="3">
        <v>9463</v>
      </c>
      <c r="J48" s="3">
        <v>615</v>
      </c>
      <c r="K48" s="4">
        <v>5819745</v>
      </c>
    </row>
    <row r="49" spans="1:11" ht="15.5" thickTop="1" thickBot="1" x14ac:dyDescent="0.4">
      <c r="A49" s="57">
        <v>48</v>
      </c>
      <c r="B49" s="3" t="s">
        <v>131</v>
      </c>
      <c r="C49" s="3" t="s">
        <v>116</v>
      </c>
      <c r="D49" s="3" t="s">
        <v>11</v>
      </c>
      <c r="E49" s="3" t="s">
        <v>18</v>
      </c>
      <c r="F49" s="3" t="s">
        <v>41</v>
      </c>
      <c r="G49" s="3" t="s">
        <v>20</v>
      </c>
      <c r="H49" s="3" t="s">
        <v>15</v>
      </c>
      <c r="I49" s="3">
        <v>9927</v>
      </c>
      <c r="J49" s="3">
        <v>631</v>
      </c>
      <c r="K49" s="4">
        <v>6263937</v>
      </c>
    </row>
    <row r="50" spans="1:11" ht="15.5" thickTop="1" thickBot="1" x14ac:dyDescent="0.4">
      <c r="A50" s="57">
        <v>49</v>
      </c>
      <c r="B50" s="3" t="s">
        <v>132</v>
      </c>
      <c r="C50" s="3" t="s">
        <v>133</v>
      </c>
      <c r="D50" s="3" t="s">
        <v>30</v>
      </c>
      <c r="E50" s="3" t="s">
        <v>13</v>
      </c>
      <c r="F50" s="3" t="s">
        <v>43</v>
      </c>
      <c r="G50" s="3" t="s">
        <v>44</v>
      </c>
      <c r="H50" s="3" t="s">
        <v>15</v>
      </c>
      <c r="I50" s="3">
        <v>1666</v>
      </c>
      <c r="J50" s="3">
        <v>714</v>
      </c>
      <c r="K50" s="4">
        <v>1189524</v>
      </c>
    </row>
    <row r="51" spans="1:11" ht="15.5" thickTop="1" thickBot="1" x14ac:dyDescent="0.4">
      <c r="A51" s="57">
        <v>50</v>
      </c>
      <c r="B51" s="3" t="s">
        <v>134</v>
      </c>
      <c r="C51" s="3" t="s">
        <v>133</v>
      </c>
      <c r="D51" s="3" t="s">
        <v>30</v>
      </c>
      <c r="E51" s="3" t="s">
        <v>18</v>
      </c>
      <c r="F51" s="3" t="s">
        <v>47</v>
      </c>
      <c r="G51" s="3" t="s">
        <v>39</v>
      </c>
      <c r="H51" s="3" t="s">
        <v>15</v>
      </c>
      <c r="I51" s="3">
        <v>9392</v>
      </c>
      <c r="J51" s="3">
        <v>631</v>
      </c>
      <c r="K51" s="4">
        <v>5926352</v>
      </c>
    </row>
    <row r="52" spans="1:11" ht="15.5" thickTop="1" thickBot="1" x14ac:dyDescent="0.4">
      <c r="A52" s="57">
        <v>51</v>
      </c>
      <c r="B52" s="3" t="s">
        <v>135</v>
      </c>
      <c r="C52" s="3" t="s">
        <v>133</v>
      </c>
      <c r="D52" s="3" t="s">
        <v>30</v>
      </c>
      <c r="E52" s="3" t="s">
        <v>13</v>
      </c>
      <c r="F52" s="3" t="s">
        <v>49</v>
      </c>
      <c r="G52" s="3" t="s">
        <v>50</v>
      </c>
      <c r="H52" s="3" t="s">
        <v>45</v>
      </c>
      <c r="I52" s="3">
        <v>7124</v>
      </c>
      <c r="J52" s="3">
        <v>693</v>
      </c>
      <c r="K52" s="4">
        <v>4936932</v>
      </c>
    </row>
    <row r="53" spans="1:11" ht="15.5" thickTop="1" thickBot="1" x14ac:dyDescent="0.4">
      <c r="A53" s="57">
        <v>52</v>
      </c>
      <c r="B53" s="3" t="s">
        <v>136</v>
      </c>
      <c r="C53" s="3" t="s">
        <v>133</v>
      </c>
      <c r="D53" s="3" t="s">
        <v>30</v>
      </c>
      <c r="E53" s="3" t="s">
        <v>13</v>
      </c>
      <c r="F53" s="3" t="s">
        <v>52</v>
      </c>
      <c r="G53" s="3" t="s">
        <v>50</v>
      </c>
      <c r="H53" s="3" t="s">
        <v>45</v>
      </c>
      <c r="I53" s="3">
        <v>9636</v>
      </c>
      <c r="J53" s="3">
        <v>873</v>
      </c>
      <c r="K53" s="4">
        <v>8412228</v>
      </c>
    </row>
    <row r="54" spans="1:11" ht="15.5" thickTop="1" thickBot="1" x14ac:dyDescent="0.4">
      <c r="A54" s="57">
        <v>53</v>
      </c>
      <c r="B54" s="3" t="s">
        <v>137</v>
      </c>
      <c r="C54" s="3" t="s">
        <v>133</v>
      </c>
      <c r="D54" s="3" t="s">
        <v>30</v>
      </c>
      <c r="E54" s="3" t="s">
        <v>18</v>
      </c>
      <c r="F54" s="3" t="s">
        <v>54</v>
      </c>
      <c r="G54" s="3" t="s">
        <v>20</v>
      </c>
      <c r="H54" s="3" t="s">
        <v>45</v>
      </c>
      <c r="I54" s="3">
        <v>6596</v>
      </c>
      <c r="J54" s="3">
        <v>811</v>
      </c>
      <c r="K54" s="4">
        <v>5349356</v>
      </c>
    </row>
    <row r="55" spans="1:11" ht="15.5" thickTop="1" thickBot="1" x14ac:dyDescent="0.4">
      <c r="A55" s="57">
        <v>54</v>
      </c>
      <c r="B55" s="3" t="s">
        <v>138</v>
      </c>
      <c r="C55" s="3" t="s">
        <v>133</v>
      </c>
      <c r="D55" s="3" t="s">
        <v>30</v>
      </c>
      <c r="E55" s="3" t="s">
        <v>56</v>
      </c>
      <c r="F55" s="3" t="s">
        <v>57</v>
      </c>
      <c r="G55" s="3" t="s">
        <v>58</v>
      </c>
      <c r="H55" s="3" t="s">
        <v>45</v>
      </c>
      <c r="I55" s="3">
        <v>6338</v>
      </c>
      <c r="J55" s="3">
        <v>540</v>
      </c>
      <c r="K55" s="4">
        <v>3422520</v>
      </c>
    </row>
    <row r="56" spans="1:11" ht="15.5" thickTop="1" thickBot="1" x14ac:dyDescent="0.4">
      <c r="A56" s="57">
        <v>55</v>
      </c>
      <c r="B56" s="3" t="s">
        <v>139</v>
      </c>
      <c r="C56" s="3" t="s">
        <v>133</v>
      </c>
      <c r="D56" s="3" t="s">
        <v>30</v>
      </c>
      <c r="E56" s="3" t="s">
        <v>18</v>
      </c>
      <c r="F56" s="3" t="s">
        <v>61</v>
      </c>
      <c r="G56" s="3" t="s">
        <v>20</v>
      </c>
      <c r="H56" s="3" t="s">
        <v>45</v>
      </c>
      <c r="I56" s="3">
        <v>8446</v>
      </c>
      <c r="J56" s="3">
        <v>812</v>
      </c>
      <c r="K56" s="4">
        <v>6858152</v>
      </c>
    </row>
    <row r="57" spans="1:11" ht="15.5" thickTop="1" thickBot="1" x14ac:dyDescent="0.4">
      <c r="A57" s="57">
        <v>56</v>
      </c>
      <c r="B57" s="3" t="s">
        <v>140</v>
      </c>
      <c r="C57" s="3" t="s">
        <v>133</v>
      </c>
      <c r="D57" s="3" t="s">
        <v>30</v>
      </c>
      <c r="E57" s="3" t="s">
        <v>63</v>
      </c>
      <c r="F57" s="3" t="s">
        <v>64</v>
      </c>
      <c r="G57" s="3" t="s">
        <v>64</v>
      </c>
      <c r="H57" s="3" t="s">
        <v>45</v>
      </c>
      <c r="I57" s="3">
        <v>9102</v>
      </c>
      <c r="J57" s="3">
        <v>894</v>
      </c>
      <c r="K57" s="4">
        <v>8137188</v>
      </c>
    </row>
    <row r="58" spans="1:11" ht="15.5" thickTop="1" thickBot="1" x14ac:dyDescent="0.4">
      <c r="A58" s="57">
        <v>57</v>
      </c>
      <c r="B58" s="3" t="s">
        <v>141</v>
      </c>
      <c r="C58" s="3" t="s">
        <v>133</v>
      </c>
      <c r="D58" s="3" t="s">
        <v>30</v>
      </c>
      <c r="E58" s="3" t="s">
        <v>56</v>
      </c>
      <c r="F58" s="3" t="s">
        <v>66</v>
      </c>
      <c r="G58" s="3" t="s">
        <v>58</v>
      </c>
      <c r="H58" s="3" t="s">
        <v>45</v>
      </c>
      <c r="I58" s="3">
        <v>3887</v>
      </c>
      <c r="J58" s="3">
        <v>912</v>
      </c>
      <c r="K58" s="4">
        <v>3544944</v>
      </c>
    </row>
    <row r="59" spans="1:11" ht="15.5" thickTop="1" thickBot="1" x14ac:dyDescent="0.4">
      <c r="A59" s="57">
        <v>58</v>
      </c>
      <c r="B59" s="3" t="s">
        <v>142</v>
      </c>
      <c r="C59" s="3" t="s">
        <v>133</v>
      </c>
      <c r="D59" s="3" t="s">
        <v>30</v>
      </c>
      <c r="E59" s="3" t="s">
        <v>26</v>
      </c>
      <c r="F59" s="3" t="s">
        <v>68</v>
      </c>
      <c r="G59" s="3" t="s">
        <v>69</v>
      </c>
      <c r="H59" s="3" t="s">
        <v>15</v>
      </c>
      <c r="I59" s="3">
        <v>9519</v>
      </c>
      <c r="J59" s="3">
        <v>970</v>
      </c>
      <c r="K59" s="4">
        <v>9233430</v>
      </c>
    </row>
    <row r="60" spans="1:11" ht="15.5" thickTop="1" thickBot="1" x14ac:dyDescent="0.4">
      <c r="A60" s="57">
        <v>59</v>
      </c>
      <c r="B60" s="3" t="s">
        <v>143</v>
      </c>
      <c r="C60" s="3" t="s">
        <v>133</v>
      </c>
      <c r="D60" s="3" t="s">
        <v>30</v>
      </c>
      <c r="E60" s="3" t="s">
        <v>22</v>
      </c>
      <c r="F60" s="3" t="s">
        <v>71</v>
      </c>
      <c r="G60" s="3" t="s">
        <v>72</v>
      </c>
      <c r="H60" s="3" t="s">
        <v>15</v>
      </c>
      <c r="I60" s="3">
        <v>8983</v>
      </c>
      <c r="J60" s="3">
        <v>840</v>
      </c>
      <c r="K60" s="4">
        <v>7545720</v>
      </c>
    </row>
    <row r="61" spans="1:11" ht="15.5" thickTop="1" thickBot="1" x14ac:dyDescent="0.4">
      <c r="A61" s="57">
        <v>60</v>
      </c>
      <c r="B61" s="3" t="s">
        <v>144</v>
      </c>
      <c r="C61" s="3" t="s">
        <v>133</v>
      </c>
      <c r="D61" s="3" t="s">
        <v>30</v>
      </c>
      <c r="E61" s="3" t="s">
        <v>18</v>
      </c>
      <c r="F61" s="3" t="s">
        <v>74</v>
      </c>
      <c r="G61" s="3" t="s">
        <v>39</v>
      </c>
      <c r="H61" s="3" t="s">
        <v>15</v>
      </c>
      <c r="I61" s="3">
        <v>6892</v>
      </c>
      <c r="J61" s="3">
        <v>643</v>
      </c>
      <c r="K61" s="4">
        <v>4431556</v>
      </c>
    </row>
    <row r="62" spans="1:11" ht="15.5" thickTop="1" thickBot="1" x14ac:dyDescent="0.4">
      <c r="A62" s="57">
        <v>61</v>
      </c>
      <c r="B62" s="3" t="s">
        <v>145</v>
      </c>
      <c r="C62" s="3" t="s">
        <v>146</v>
      </c>
      <c r="D62" s="3" t="s">
        <v>30</v>
      </c>
      <c r="E62" s="3" t="s">
        <v>13</v>
      </c>
      <c r="F62" s="3" t="s">
        <v>76</v>
      </c>
      <c r="G62" s="3" t="s">
        <v>50</v>
      </c>
      <c r="H62" s="3" t="s">
        <v>15</v>
      </c>
      <c r="I62" s="3">
        <v>6946</v>
      </c>
      <c r="J62" s="3">
        <v>882</v>
      </c>
      <c r="K62" s="4">
        <v>6126372</v>
      </c>
    </row>
    <row r="63" spans="1:11" ht="15.5" thickTop="1" thickBot="1" x14ac:dyDescent="0.4">
      <c r="A63" s="57">
        <v>62</v>
      </c>
      <c r="B63" s="3" t="s">
        <v>147</v>
      </c>
      <c r="C63" s="3" t="s">
        <v>146</v>
      </c>
      <c r="D63" s="3" t="s">
        <v>30</v>
      </c>
      <c r="E63" s="3" t="s">
        <v>13</v>
      </c>
      <c r="F63" s="3" t="s">
        <v>79</v>
      </c>
      <c r="G63" s="3" t="s">
        <v>50</v>
      </c>
      <c r="H63" s="3" t="s">
        <v>45</v>
      </c>
      <c r="I63" s="3">
        <v>8990</v>
      </c>
      <c r="J63" s="3">
        <v>666</v>
      </c>
      <c r="K63" s="4">
        <v>5987340</v>
      </c>
    </row>
    <row r="64" spans="1:11" ht="15.5" thickTop="1" thickBot="1" x14ac:dyDescent="0.4">
      <c r="A64" s="57">
        <v>63</v>
      </c>
      <c r="B64" s="3" t="s">
        <v>148</v>
      </c>
      <c r="C64" s="3" t="s">
        <v>146</v>
      </c>
      <c r="D64" s="3" t="s">
        <v>30</v>
      </c>
      <c r="E64" s="3" t="s">
        <v>26</v>
      </c>
      <c r="F64" s="3" t="s">
        <v>81</v>
      </c>
      <c r="G64" s="3" t="s">
        <v>28</v>
      </c>
      <c r="H64" s="3" t="s">
        <v>15</v>
      </c>
      <c r="I64" s="3">
        <v>5594</v>
      </c>
      <c r="J64" s="3">
        <v>615</v>
      </c>
      <c r="K64" s="4">
        <v>3440310</v>
      </c>
    </row>
    <row r="65" spans="1:11" ht="15.5" thickTop="1" thickBot="1" x14ac:dyDescent="0.4">
      <c r="A65" s="57">
        <v>64</v>
      </c>
      <c r="B65" s="3" t="s">
        <v>149</v>
      </c>
      <c r="C65" s="3" t="s">
        <v>146</v>
      </c>
      <c r="D65" s="3" t="s">
        <v>30</v>
      </c>
      <c r="E65" s="3" t="s">
        <v>26</v>
      </c>
      <c r="F65" s="3" t="s">
        <v>83</v>
      </c>
      <c r="G65" s="3" t="s">
        <v>28</v>
      </c>
      <c r="H65" s="3" t="s">
        <v>15</v>
      </c>
      <c r="I65" s="3">
        <v>5491</v>
      </c>
      <c r="J65" s="3">
        <v>601</v>
      </c>
      <c r="K65" s="4">
        <v>3300091</v>
      </c>
    </row>
    <row r="66" spans="1:11" ht="15.5" thickTop="1" thickBot="1" x14ac:dyDescent="0.4">
      <c r="A66" s="57">
        <v>65</v>
      </c>
      <c r="B66" s="3" t="s">
        <v>150</v>
      </c>
      <c r="C66" s="3" t="s">
        <v>146</v>
      </c>
      <c r="D66" s="3" t="s">
        <v>30</v>
      </c>
      <c r="E66" s="3" t="s">
        <v>13</v>
      </c>
      <c r="F66" s="3" t="s">
        <v>85</v>
      </c>
      <c r="G66" s="3" t="s">
        <v>44</v>
      </c>
      <c r="H66" s="3" t="s">
        <v>15</v>
      </c>
      <c r="I66" s="3">
        <v>7225</v>
      </c>
      <c r="J66" s="3">
        <v>711</v>
      </c>
      <c r="K66" s="4">
        <v>5136975</v>
      </c>
    </row>
    <row r="67" spans="1:11" ht="15.5" thickTop="1" thickBot="1" x14ac:dyDescent="0.4">
      <c r="A67" s="57">
        <v>66</v>
      </c>
      <c r="B67" s="3" t="s">
        <v>151</v>
      </c>
      <c r="C67" s="3" t="s">
        <v>146</v>
      </c>
      <c r="D67" s="3" t="s">
        <v>30</v>
      </c>
      <c r="E67" s="3" t="s">
        <v>13</v>
      </c>
      <c r="F67" s="3" t="s">
        <v>87</v>
      </c>
      <c r="G67" s="3" t="s">
        <v>50</v>
      </c>
      <c r="H67" s="3" t="s">
        <v>15</v>
      </c>
      <c r="I67" s="3">
        <v>2966</v>
      </c>
      <c r="J67" s="3">
        <v>977</v>
      </c>
      <c r="K67" s="4">
        <v>2897782</v>
      </c>
    </row>
    <row r="68" spans="1:11" ht="15.5" thickTop="1" thickBot="1" x14ac:dyDescent="0.4">
      <c r="A68" s="57">
        <v>67</v>
      </c>
      <c r="B68" s="3" t="s">
        <v>152</v>
      </c>
      <c r="C68" s="3" t="s">
        <v>146</v>
      </c>
      <c r="D68" s="3" t="s">
        <v>30</v>
      </c>
      <c r="E68" s="3" t="s">
        <v>22</v>
      </c>
      <c r="F68" s="3" t="s">
        <v>89</v>
      </c>
      <c r="G68" s="3" t="s">
        <v>90</v>
      </c>
      <c r="H68" s="3" t="s">
        <v>45</v>
      </c>
      <c r="I68" s="3">
        <v>2421</v>
      </c>
      <c r="J68" s="3">
        <v>765</v>
      </c>
      <c r="K68" s="4">
        <v>1852065</v>
      </c>
    </row>
    <row r="69" spans="1:11" ht="15.5" thickTop="1" thickBot="1" x14ac:dyDescent="0.4">
      <c r="A69" s="57">
        <v>68</v>
      </c>
      <c r="B69" s="3" t="s">
        <v>153</v>
      </c>
      <c r="C69" s="3" t="s">
        <v>146</v>
      </c>
      <c r="D69" s="3" t="s">
        <v>30</v>
      </c>
      <c r="E69" s="3" t="s">
        <v>26</v>
      </c>
      <c r="F69" s="3" t="s">
        <v>92</v>
      </c>
      <c r="G69" s="3" t="s">
        <v>93</v>
      </c>
      <c r="H69" s="3" t="s">
        <v>45</v>
      </c>
      <c r="I69" s="3">
        <v>8893</v>
      </c>
      <c r="J69" s="3">
        <v>848</v>
      </c>
      <c r="K69" s="4">
        <v>7541264</v>
      </c>
    </row>
    <row r="70" spans="1:11" ht="15.5" thickTop="1" thickBot="1" x14ac:dyDescent="0.4">
      <c r="A70" s="57">
        <v>69</v>
      </c>
      <c r="B70" s="3" t="s">
        <v>154</v>
      </c>
      <c r="C70" s="3" t="s">
        <v>146</v>
      </c>
      <c r="D70" s="3" t="s">
        <v>30</v>
      </c>
      <c r="E70" s="3" t="s">
        <v>18</v>
      </c>
      <c r="F70" s="3" t="s">
        <v>95</v>
      </c>
      <c r="G70" s="3" t="s">
        <v>20</v>
      </c>
      <c r="H70" s="3" t="s">
        <v>45</v>
      </c>
      <c r="I70" s="3">
        <v>4938</v>
      </c>
      <c r="J70" s="3">
        <v>726</v>
      </c>
      <c r="K70" s="4">
        <v>3584988</v>
      </c>
    </row>
    <row r="71" spans="1:11" ht="15.5" thickTop="1" thickBot="1" x14ac:dyDescent="0.4">
      <c r="A71" s="57">
        <v>70</v>
      </c>
      <c r="B71" s="3" t="s">
        <v>155</v>
      </c>
      <c r="C71" s="3" t="s">
        <v>146</v>
      </c>
      <c r="D71" s="3" t="s">
        <v>30</v>
      </c>
      <c r="E71" s="3" t="s">
        <v>13</v>
      </c>
      <c r="F71" s="3" t="s">
        <v>97</v>
      </c>
      <c r="G71" s="3" t="s">
        <v>98</v>
      </c>
      <c r="H71" s="3" t="s">
        <v>45</v>
      </c>
      <c r="I71" s="3">
        <v>4836</v>
      </c>
      <c r="J71" s="3">
        <v>783</v>
      </c>
      <c r="K71" s="4">
        <v>3786588</v>
      </c>
    </row>
    <row r="72" spans="1:11" ht="15.5" thickTop="1" thickBot="1" x14ac:dyDescent="0.4">
      <c r="A72" s="57">
        <v>71</v>
      </c>
      <c r="B72" s="3" t="s">
        <v>156</v>
      </c>
      <c r="C72" s="3" t="s">
        <v>146</v>
      </c>
      <c r="D72" s="3" t="s">
        <v>30</v>
      </c>
      <c r="E72" s="3" t="s">
        <v>13</v>
      </c>
      <c r="F72" s="3" t="s">
        <v>100</v>
      </c>
      <c r="G72" s="3" t="s">
        <v>101</v>
      </c>
      <c r="H72" s="3" t="s">
        <v>45</v>
      </c>
      <c r="I72" s="3">
        <v>3490</v>
      </c>
      <c r="J72" s="3">
        <v>889</v>
      </c>
      <c r="K72" s="4">
        <v>3102610</v>
      </c>
    </row>
    <row r="73" spans="1:11" ht="15.5" thickTop="1" thickBot="1" x14ac:dyDescent="0.4">
      <c r="A73" s="57">
        <v>72</v>
      </c>
      <c r="B73" s="3" t="s">
        <v>157</v>
      </c>
      <c r="C73" s="3" t="s">
        <v>159</v>
      </c>
      <c r="D73" s="3" t="s">
        <v>158</v>
      </c>
      <c r="E73" s="3" t="s">
        <v>103</v>
      </c>
      <c r="F73" s="3" t="s">
        <v>104</v>
      </c>
      <c r="G73" s="3" t="s">
        <v>105</v>
      </c>
      <c r="H73" s="3" t="s">
        <v>45</v>
      </c>
      <c r="I73" s="3">
        <v>1921</v>
      </c>
      <c r="J73" s="3">
        <v>568</v>
      </c>
      <c r="K73" s="4">
        <v>1091128</v>
      </c>
    </row>
    <row r="74" spans="1:11" ht="15.5" thickTop="1" thickBot="1" x14ac:dyDescent="0.4">
      <c r="A74" s="57">
        <v>73</v>
      </c>
      <c r="B74" s="3" t="s">
        <v>160</v>
      </c>
      <c r="C74" s="3" t="s">
        <v>159</v>
      </c>
      <c r="D74" s="3" t="s">
        <v>158</v>
      </c>
      <c r="E74" s="3" t="s">
        <v>13</v>
      </c>
      <c r="F74" s="3" t="s">
        <v>107</v>
      </c>
      <c r="G74" s="3" t="s">
        <v>108</v>
      </c>
      <c r="H74" s="3" t="s">
        <v>45</v>
      </c>
      <c r="I74" s="3">
        <v>5036</v>
      </c>
      <c r="J74" s="3">
        <v>745</v>
      </c>
      <c r="K74" s="4">
        <v>3751820</v>
      </c>
    </row>
    <row r="75" spans="1:11" ht="15.5" thickTop="1" thickBot="1" x14ac:dyDescent="0.4">
      <c r="A75" s="57">
        <v>74</v>
      </c>
      <c r="B75" s="3" t="s">
        <v>161</v>
      </c>
      <c r="C75" s="3" t="s">
        <v>159</v>
      </c>
      <c r="D75" s="3" t="s">
        <v>158</v>
      </c>
      <c r="E75" s="3" t="s">
        <v>56</v>
      </c>
      <c r="F75" s="3" t="s">
        <v>110</v>
      </c>
      <c r="G75" s="3" t="s">
        <v>111</v>
      </c>
      <c r="H75" s="3" t="s">
        <v>45</v>
      </c>
      <c r="I75" s="3">
        <v>6124</v>
      </c>
      <c r="J75" s="3">
        <v>634</v>
      </c>
      <c r="K75" s="4">
        <v>3882616</v>
      </c>
    </row>
    <row r="76" spans="1:11" ht="15.5" thickTop="1" thickBot="1" x14ac:dyDescent="0.4">
      <c r="A76" s="57">
        <v>75</v>
      </c>
      <c r="B76" s="3" t="s">
        <v>162</v>
      </c>
      <c r="C76" s="3" t="s">
        <v>159</v>
      </c>
      <c r="D76" s="3" t="s">
        <v>158</v>
      </c>
      <c r="E76" s="3" t="s">
        <v>22</v>
      </c>
      <c r="F76" s="3" t="s">
        <v>113</v>
      </c>
      <c r="G76" s="3" t="s">
        <v>24</v>
      </c>
      <c r="H76" s="3" t="s">
        <v>45</v>
      </c>
      <c r="I76" s="3">
        <v>6233</v>
      </c>
      <c r="J76" s="3">
        <v>675</v>
      </c>
      <c r="K76" s="4">
        <v>4207275</v>
      </c>
    </row>
    <row r="77" spans="1:11" ht="15.5" thickTop="1" thickBot="1" x14ac:dyDescent="0.4">
      <c r="A77" s="57">
        <v>76</v>
      </c>
      <c r="B77" s="3" t="s">
        <v>163</v>
      </c>
      <c r="C77" s="3" t="s">
        <v>159</v>
      </c>
      <c r="D77" s="3" t="s">
        <v>158</v>
      </c>
      <c r="E77" s="3" t="s">
        <v>22</v>
      </c>
      <c r="F77" s="3" t="s">
        <v>23</v>
      </c>
      <c r="G77" s="3" t="s">
        <v>24</v>
      </c>
      <c r="H77" s="3" t="s">
        <v>45</v>
      </c>
      <c r="I77" s="3">
        <v>9156</v>
      </c>
      <c r="J77" s="3">
        <v>778</v>
      </c>
      <c r="K77" s="4">
        <v>7123368</v>
      </c>
    </row>
    <row r="78" spans="1:11" ht="15.5" thickTop="1" thickBot="1" x14ac:dyDescent="0.4">
      <c r="A78" s="57">
        <v>77</v>
      </c>
      <c r="B78" s="3" t="s">
        <v>164</v>
      </c>
      <c r="C78" s="3" t="s">
        <v>159</v>
      </c>
      <c r="D78" s="3" t="s">
        <v>158</v>
      </c>
      <c r="E78" s="3" t="s">
        <v>56</v>
      </c>
      <c r="F78" s="3" t="s">
        <v>117</v>
      </c>
      <c r="G78" s="3" t="s">
        <v>58</v>
      </c>
      <c r="H78" s="3" t="s">
        <v>15</v>
      </c>
      <c r="I78" s="3">
        <v>3687</v>
      </c>
      <c r="J78" s="3">
        <v>867</v>
      </c>
      <c r="K78" s="4">
        <v>3196629</v>
      </c>
    </row>
    <row r="79" spans="1:11" ht="15.5" thickTop="1" thickBot="1" x14ac:dyDescent="0.4">
      <c r="A79" s="57">
        <v>78</v>
      </c>
      <c r="B79" s="3" t="s">
        <v>165</v>
      </c>
      <c r="C79" s="3" t="s">
        <v>159</v>
      </c>
      <c r="D79" s="3" t="s">
        <v>158</v>
      </c>
      <c r="E79" s="3" t="s">
        <v>22</v>
      </c>
      <c r="F79" s="3" t="s">
        <v>119</v>
      </c>
      <c r="G79" s="3" t="s">
        <v>90</v>
      </c>
      <c r="H79" s="3" t="s">
        <v>15</v>
      </c>
      <c r="I79" s="3">
        <v>3165</v>
      </c>
      <c r="J79" s="3">
        <v>903</v>
      </c>
      <c r="K79" s="4">
        <v>2857995</v>
      </c>
    </row>
    <row r="80" spans="1:11" ht="15.5" thickTop="1" thickBot="1" x14ac:dyDescent="0.4">
      <c r="A80" s="57">
        <v>79</v>
      </c>
      <c r="B80" s="3" t="s">
        <v>166</v>
      </c>
      <c r="C80" s="3" t="s">
        <v>133</v>
      </c>
      <c r="D80" s="3" t="s">
        <v>30</v>
      </c>
      <c r="E80" s="3" t="s">
        <v>22</v>
      </c>
      <c r="F80" s="3" t="s">
        <v>121</v>
      </c>
      <c r="G80" s="3" t="s">
        <v>24</v>
      </c>
      <c r="H80" s="3" t="s">
        <v>15</v>
      </c>
      <c r="I80" s="3">
        <v>1580</v>
      </c>
      <c r="J80" s="3">
        <v>718</v>
      </c>
      <c r="K80" s="4">
        <v>1134440</v>
      </c>
    </row>
    <row r="81" spans="1:11" ht="15.5" thickTop="1" thickBot="1" x14ac:dyDescent="0.4">
      <c r="A81" s="57">
        <v>80</v>
      </c>
      <c r="B81" s="3" t="s">
        <v>167</v>
      </c>
      <c r="C81" s="3" t="s">
        <v>133</v>
      </c>
      <c r="D81" s="3" t="s">
        <v>30</v>
      </c>
      <c r="E81" s="3" t="s">
        <v>26</v>
      </c>
      <c r="F81" s="3" t="s">
        <v>123</v>
      </c>
      <c r="G81" s="3" t="s">
        <v>33</v>
      </c>
      <c r="H81" s="3" t="s">
        <v>15</v>
      </c>
      <c r="I81" s="3">
        <v>5627</v>
      </c>
      <c r="J81" s="3">
        <v>539</v>
      </c>
      <c r="K81" s="4">
        <v>3032953</v>
      </c>
    </row>
    <row r="82" spans="1:11" ht="15.5" thickTop="1" thickBot="1" x14ac:dyDescent="0.4">
      <c r="A82" s="57">
        <v>81</v>
      </c>
      <c r="B82" s="3" t="s">
        <v>168</v>
      </c>
      <c r="C82" s="3" t="s">
        <v>133</v>
      </c>
      <c r="D82" s="3" t="s">
        <v>30</v>
      </c>
      <c r="E82" s="3" t="s">
        <v>13</v>
      </c>
      <c r="F82" s="3" t="s">
        <v>14</v>
      </c>
      <c r="G82" s="3" t="s">
        <v>14</v>
      </c>
      <c r="H82" s="3" t="s">
        <v>15</v>
      </c>
      <c r="I82" s="3">
        <v>3396</v>
      </c>
      <c r="J82" s="3">
        <v>865</v>
      </c>
      <c r="K82" s="4">
        <v>2937540</v>
      </c>
    </row>
    <row r="83" spans="1:11" ht="15.5" thickTop="1" thickBot="1" x14ac:dyDescent="0.4">
      <c r="A83" s="57">
        <v>82</v>
      </c>
      <c r="B83" s="3" t="s">
        <v>169</v>
      </c>
      <c r="C83" s="3" t="s">
        <v>133</v>
      </c>
      <c r="D83" s="3" t="s">
        <v>30</v>
      </c>
      <c r="E83" s="3" t="s">
        <v>18</v>
      </c>
      <c r="F83" s="3" t="s">
        <v>19</v>
      </c>
      <c r="G83" s="3" t="s">
        <v>20</v>
      </c>
      <c r="H83" s="3" t="s">
        <v>45</v>
      </c>
      <c r="I83" s="3">
        <v>7609</v>
      </c>
      <c r="J83" s="3">
        <v>636</v>
      </c>
      <c r="K83" s="4">
        <v>4839324</v>
      </c>
    </row>
    <row r="84" spans="1:11" ht="15.5" thickTop="1" thickBot="1" x14ac:dyDescent="0.4">
      <c r="A84" s="57">
        <v>83</v>
      </c>
      <c r="B84" s="3" t="s">
        <v>170</v>
      </c>
      <c r="C84" s="3" t="s">
        <v>133</v>
      </c>
      <c r="D84" s="3" t="s">
        <v>30</v>
      </c>
      <c r="E84" s="3" t="s">
        <v>22</v>
      </c>
      <c r="F84" s="3" t="s">
        <v>23</v>
      </c>
      <c r="G84" s="3" t="s">
        <v>24</v>
      </c>
      <c r="H84" s="3" t="s">
        <v>45</v>
      </c>
      <c r="I84" s="3">
        <v>2460</v>
      </c>
      <c r="J84" s="3">
        <v>571</v>
      </c>
      <c r="K84" s="4">
        <v>1404660</v>
      </c>
    </row>
    <row r="85" spans="1:11" ht="15.5" thickTop="1" thickBot="1" x14ac:dyDescent="0.4">
      <c r="A85" s="57">
        <v>84</v>
      </c>
      <c r="B85" s="3" t="s">
        <v>171</v>
      </c>
      <c r="C85" s="3" t="s">
        <v>146</v>
      </c>
      <c r="D85" s="3" t="s">
        <v>30</v>
      </c>
      <c r="E85" s="3" t="s">
        <v>26</v>
      </c>
      <c r="F85" s="3" t="s">
        <v>27</v>
      </c>
      <c r="G85" s="3" t="s">
        <v>28</v>
      </c>
      <c r="H85" s="3" t="s">
        <v>45</v>
      </c>
      <c r="I85" s="3">
        <v>8048</v>
      </c>
      <c r="J85" s="3">
        <v>648</v>
      </c>
      <c r="K85" s="4">
        <v>5215104</v>
      </c>
    </row>
    <row r="86" spans="1:11" ht="15.5" thickTop="1" thickBot="1" x14ac:dyDescent="0.4">
      <c r="A86" s="57">
        <v>85</v>
      </c>
      <c r="B86" s="3" t="s">
        <v>172</v>
      </c>
      <c r="C86" s="3" t="s">
        <v>146</v>
      </c>
      <c r="D86" s="3" t="s">
        <v>30</v>
      </c>
      <c r="E86" s="3" t="s">
        <v>26</v>
      </c>
      <c r="F86" s="3" t="s">
        <v>32</v>
      </c>
      <c r="G86" s="3" t="s">
        <v>33</v>
      </c>
      <c r="H86" s="3" t="s">
        <v>15</v>
      </c>
      <c r="I86" s="3">
        <v>6821</v>
      </c>
      <c r="J86" s="3">
        <v>871</v>
      </c>
      <c r="K86" s="4">
        <v>5941091</v>
      </c>
    </row>
    <row r="87" spans="1:11" ht="15.5" thickTop="1" thickBot="1" x14ac:dyDescent="0.4">
      <c r="A87" s="57">
        <v>86</v>
      </c>
      <c r="B87" s="3" t="s">
        <v>173</v>
      </c>
      <c r="C87" s="3" t="s">
        <v>146</v>
      </c>
      <c r="D87" s="3" t="s">
        <v>30</v>
      </c>
      <c r="E87" s="3" t="s">
        <v>26</v>
      </c>
      <c r="F87" s="3" t="s">
        <v>35</v>
      </c>
      <c r="G87" s="3" t="s">
        <v>36</v>
      </c>
      <c r="H87" s="3" t="s">
        <v>15</v>
      </c>
      <c r="I87" s="3">
        <v>1898</v>
      </c>
      <c r="J87" s="3">
        <v>726</v>
      </c>
      <c r="K87" s="4">
        <v>1377948</v>
      </c>
    </row>
    <row r="88" spans="1:11" ht="15.5" thickTop="1" thickBot="1" x14ac:dyDescent="0.4">
      <c r="A88" s="57">
        <v>87</v>
      </c>
      <c r="B88" s="3" t="s">
        <v>174</v>
      </c>
      <c r="C88" s="3" t="s">
        <v>146</v>
      </c>
      <c r="D88" s="3" t="s">
        <v>30</v>
      </c>
      <c r="E88" s="3" t="s">
        <v>18</v>
      </c>
      <c r="F88" s="3" t="s">
        <v>38</v>
      </c>
      <c r="G88" s="3" t="s">
        <v>39</v>
      </c>
      <c r="H88" s="3" t="s">
        <v>15</v>
      </c>
      <c r="I88" s="3">
        <v>8320</v>
      </c>
      <c r="J88" s="3">
        <v>701</v>
      </c>
      <c r="K88" s="4">
        <v>5832320</v>
      </c>
    </row>
    <row r="89" spans="1:11" ht="15.5" thickTop="1" thickBot="1" x14ac:dyDescent="0.4">
      <c r="A89" s="57">
        <v>88</v>
      </c>
      <c r="B89" s="3" t="s">
        <v>175</v>
      </c>
      <c r="C89" s="3" t="s">
        <v>146</v>
      </c>
      <c r="D89" s="3" t="s">
        <v>30</v>
      </c>
      <c r="E89" s="3" t="s">
        <v>18</v>
      </c>
      <c r="F89" s="3" t="s">
        <v>41</v>
      </c>
      <c r="G89" s="3" t="s">
        <v>20</v>
      </c>
      <c r="H89" s="3" t="s">
        <v>15</v>
      </c>
      <c r="I89" s="3">
        <v>7085</v>
      </c>
      <c r="J89" s="3">
        <v>980</v>
      </c>
      <c r="K89" s="4">
        <v>6943300</v>
      </c>
    </row>
    <row r="90" spans="1:11" ht="15.5" thickTop="1" thickBot="1" x14ac:dyDescent="0.4">
      <c r="A90" s="57">
        <v>89</v>
      </c>
      <c r="B90" s="3" t="s">
        <v>176</v>
      </c>
      <c r="C90" s="3" t="s">
        <v>146</v>
      </c>
      <c r="D90" s="3" t="s">
        <v>30</v>
      </c>
      <c r="E90" s="3" t="s">
        <v>13</v>
      </c>
      <c r="F90" s="3" t="s">
        <v>43</v>
      </c>
      <c r="G90" s="3" t="s">
        <v>44</v>
      </c>
      <c r="H90" s="3" t="s">
        <v>15</v>
      </c>
      <c r="I90" s="3">
        <v>7382</v>
      </c>
      <c r="J90" s="3">
        <v>866</v>
      </c>
      <c r="K90" s="4">
        <v>6392812</v>
      </c>
    </row>
    <row r="91" spans="1:11" ht="15.5" thickTop="1" thickBot="1" x14ac:dyDescent="0.4">
      <c r="A91" s="57">
        <v>90</v>
      </c>
      <c r="B91" s="3" t="s">
        <v>177</v>
      </c>
      <c r="C91" s="3" t="s">
        <v>178</v>
      </c>
      <c r="D91" s="3" t="s">
        <v>158</v>
      </c>
      <c r="E91" s="3" t="s">
        <v>18</v>
      </c>
      <c r="F91" s="3" t="s">
        <v>47</v>
      </c>
      <c r="G91" s="3" t="s">
        <v>39</v>
      </c>
      <c r="H91" s="3" t="s">
        <v>45</v>
      </c>
      <c r="I91" s="3">
        <v>4636</v>
      </c>
      <c r="J91" s="3">
        <v>976</v>
      </c>
      <c r="K91" s="4">
        <v>4524736</v>
      </c>
    </row>
    <row r="92" spans="1:11" ht="15.5" thickTop="1" thickBot="1" x14ac:dyDescent="0.4">
      <c r="A92" s="57">
        <v>91</v>
      </c>
      <c r="B92" s="3" t="s">
        <v>179</v>
      </c>
      <c r="C92" s="3" t="s">
        <v>178</v>
      </c>
      <c r="D92" s="3" t="s">
        <v>158</v>
      </c>
      <c r="E92" s="3" t="s">
        <v>13</v>
      </c>
      <c r="F92" s="3" t="s">
        <v>49</v>
      </c>
      <c r="G92" s="3" t="s">
        <v>50</v>
      </c>
      <c r="H92" s="3" t="s">
        <v>45</v>
      </c>
      <c r="I92" s="3">
        <v>2540</v>
      </c>
      <c r="J92" s="3">
        <v>735</v>
      </c>
      <c r="K92" s="4">
        <v>1866900</v>
      </c>
    </row>
    <row r="93" spans="1:11" ht="15.5" thickTop="1" thickBot="1" x14ac:dyDescent="0.4">
      <c r="A93" s="57">
        <v>92</v>
      </c>
      <c r="B93" s="3" t="s">
        <v>180</v>
      </c>
      <c r="C93" s="3" t="s">
        <v>178</v>
      </c>
      <c r="D93" s="3" t="s">
        <v>158</v>
      </c>
      <c r="E93" s="3" t="s">
        <v>13</v>
      </c>
      <c r="F93" s="3" t="s">
        <v>52</v>
      </c>
      <c r="G93" s="3" t="s">
        <v>50</v>
      </c>
      <c r="H93" s="3" t="s">
        <v>45</v>
      </c>
      <c r="I93" s="3">
        <v>6995</v>
      </c>
      <c r="J93" s="3">
        <v>959</v>
      </c>
      <c r="K93" s="4">
        <v>6708205</v>
      </c>
    </row>
    <row r="94" spans="1:11" ht="15.5" thickTop="1" thickBot="1" x14ac:dyDescent="0.4">
      <c r="A94" s="57">
        <v>93</v>
      </c>
      <c r="B94" s="3" t="s">
        <v>181</v>
      </c>
      <c r="C94" s="3" t="s">
        <v>178</v>
      </c>
      <c r="D94" s="3" t="s">
        <v>158</v>
      </c>
      <c r="E94" s="3" t="s">
        <v>18</v>
      </c>
      <c r="F94" s="3" t="s">
        <v>54</v>
      </c>
      <c r="G94" s="3" t="s">
        <v>20</v>
      </c>
      <c r="H94" s="3" t="s">
        <v>45</v>
      </c>
      <c r="I94" s="3">
        <v>8442</v>
      </c>
      <c r="J94" s="3">
        <v>618</v>
      </c>
      <c r="K94" s="4">
        <v>5217156</v>
      </c>
    </row>
    <row r="95" spans="1:11" ht="15.5" thickTop="1" thickBot="1" x14ac:dyDescent="0.4">
      <c r="A95" s="57">
        <v>94</v>
      </c>
      <c r="B95" s="3" t="s">
        <v>182</v>
      </c>
      <c r="C95" s="3" t="s">
        <v>178</v>
      </c>
      <c r="D95" s="3" t="s">
        <v>158</v>
      </c>
      <c r="E95" s="3" t="s">
        <v>56</v>
      </c>
      <c r="F95" s="3" t="s">
        <v>57</v>
      </c>
      <c r="G95" s="3" t="s">
        <v>58</v>
      </c>
      <c r="H95" s="3" t="s">
        <v>45</v>
      </c>
      <c r="I95" s="3">
        <v>8766</v>
      </c>
      <c r="J95" s="3">
        <v>813</v>
      </c>
      <c r="K95" s="4">
        <v>7126758</v>
      </c>
    </row>
    <row r="96" spans="1:11" ht="15.5" thickTop="1" thickBot="1" x14ac:dyDescent="0.4">
      <c r="A96" s="57">
        <v>95</v>
      </c>
      <c r="B96" s="3" t="s">
        <v>183</v>
      </c>
      <c r="C96" s="3" t="s">
        <v>178</v>
      </c>
      <c r="D96" s="3" t="s">
        <v>158</v>
      </c>
      <c r="E96" s="3" t="s">
        <v>18</v>
      </c>
      <c r="F96" s="3" t="s">
        <v>61</v>
      </c>
      <c r="G96" s="3" t="s">
        <v>20</v>
      </c>
      <c r="H96" s="3" t="s">
        <v>45</v>
      </c>
      <c r="I96" s="3">
        <v>2645</v>
      </c>
      <c r="J96" s="3">
        <v>513</v>
      </c>
      <c r="K96" s="4">
        <v>1356885</v>
      </c>
    </row>
    <row r="97" spans="1:11" ht="15.5" thickTop="1" thickBot="1" x14ac:dyDescent="0.4">
      <c r="A97" s="57">
        <v>96</v>
      </c>
      <c r="B97" s="3" t="s">
        <v>184</v>
      </c>
      <c r="C97" s="3" t="s">
        <v>178</v>
      </c>
      <c r="D97" s="3" t="s">
        <v>158</v>
      </c>
      <c r="E97" s="3" t="s">
        <v>63</v>
      </c>
      <c r="F97" s="3" t="s">
        <v>64</v>
      </c>
      <c r="G97" s="3" t="s">
        <v>64</v>
      </c>
      <c r="H97" s="3" t="s">
        <v>45</v>
      </c>
      <c r="I97" s="3">
        <v>4794</v>
      </c>
      <c r="J97" s="3">
        <v>703</v>
      </c>
      <c r="K97" s="4">
        <v>3370182</v>
      </c>
    </row>
    <row r="98" spans="1:11" ht="15.5" thickTop="1" thickBot="1" x14ac:dyDescent="0.4">
      <c r="A98" s="57">
        <v>97</v>
      </c>
      <c r="B98" s="3" t="s">
        <v>185</v>
      </c>
      <c r="C98" s="3" t="s">
        <v>178</v>
      </c>
      <c r="D98" s="3" t="s">
        <v>158</v>
      </c>
      <c r="E98" s="3" t="s">
        <v>56</v>
      </c>
      <c r="F98" s="3" t="s">
        <v>66</v>
      </c>
      <c r="G98" s="3" t="s">
        <v>58</v>
      </c>
      <c r="H98" s="3" t="s">
        <v>15</v>
      </c>
      <c r="I98" s="3">
        <v>4067</v>
      </c>
      <c r="J98" s="3">
        <v>710</v>
      </c>
      <c r="K98" s="4">
        <v>2887570</v>
      </c>
    </row>
    <row r="99" spans="1:11" ht="15.5" thickTop="1" thickBot="1" x14ac:dyDescent="0.4">
      <c r="A99" s="57">
        <v>98</v>
      </c>
      <c r="B99" s="3" t="s">
        <v>186</v>
      </c>
      <c r="C99" s="3" t="s">
        <v>178</v>
      </c>
      <c r="D99" s="3" t="s">
        <v>158</v>
      </c>
      <c r="E99" s="3" t="s">
        <v>26</v>
      </c>
      <c r="F99" s="3" t="s">
        <v>68</v>
      </c>
      <c r="G99" s="3" t="s">
        <v>69</v>
      </c>
      <c r="H99" s="3" t="s">
        <v>15</v>
      </c>
      <c r="I99" s="3">
        <v>9519</v>
      </c>
      <c r="J99" s="3">
        <v>949</v>
      </c>
      <c r="K99" s="4">
        <v>9033531</v>
      </c>
    </row>
    <row r="100" spans="1:11" ht="15.5" thickTop="1" thickBot="1" x14ac:dyDescent="0.4">
      <c r="A100" s="57">
        <v>99</v>
      </c>
      <c r="B100" s="3" t="s">
        <v>187</v>
      </c>
      <c r="C100" s="3" t="s">
        <v>178</v>
      </c>
      <c r="D100" s="3" t="s">
        <v>158</v>
      </c>
      <c r="E100" s="3" t="s">
        <v>22</v>
      </c>
      <c r="F100" s="3" t="s">
        <v>71</v>
      </c>
      <c r="G100" s="3" t="s">
        <v>72</v>
      </c>
      <c r="H100" s="3" t="s">
        <v>15</v>
      </c>
      <c r="I100" s="3">
        <v>7217</v>
      </c>
      <c r="J100" s="3">
        <v>935</v>
      </c>
      <c r="K100" s="4">
        <v>6747895</v>
      </c>
    </row>
    <row r="101" spans="1:11" ht="15.5" thickTop="1" thickBot="1" x14ac:dyDescent="0.4">
      <c r="A101" s="57">
        <v>100</v>
      </c>
      <c r="B101" s="3" t="s">
        <v>188</v>
      </c>
      <c r="C101" s="3" t="s">
        <v>178</v>
      </c>
      <c r="D101" s="3" t="s">
        <v>158</v>
      </c>
      <c r="E101" s="3" t="s">
        <v>18</v>
      </c>
      <c r="F101" s="3" t="s">
        <v>74</v>
      </c>
      <c r="G101" s="3" t="s">
        <v>39</v>
      </c>
      <c r="H101" s="3" t="s">
        <v>15</v>
      </c>
      <c r="I101" s="3">
        <v>1885</v>
      </c>
      <c r="J101" s="3">
        <v>811</v>
      </c>
      <c r="K101" s="4">
        <v>1528735</v>
      </c>
    </row>
    <row r="102" spans="1:11" ht="15.5" thickTop="1" thickBot="1" x14ac:dyDescent="0.4">
      <c r="A102" s="57">
        <v>101</v>
      </c>
      <c r="B102" s="3" t="s">
        <v>189</v>
      </c>
      <c r="C102" s="3" t="s">
        <v>178</v>
      </c>
      <c r="D102" s="3" t="s">
        <v>158</v>
      </c>
      <c r="E102" s="3" t="s">
        <v>13</v>
      </c>
      <c r="F102" s="3" t="s">
        <v>76</v>
      </c>
      <c r="G102" s="3" t="s">
        <v>50</v>
      </c>
      <c r="H102" s="3" t="s">
        <v>45</v>
      </c>
      <c r="I102" s="3">
        <v>8921</v>
      </c>
      <c r="J102" s="3">
        <v>593</v>
      </c>
      <c r="K102" s="4">
        <v>5290153</v>
      </c>
    </row>
    <row r="103" spans="1:11" ht="15.5" thickTop="1" thickBot="1" x14ac:dyDescent="0.4">
      <c r="A103" s="57">
        <v>102</v>
      </c>
      <c r="B103" s="3" t="s">
        <v>190</v>
      </c>
      <c r="C103" s="3" t="s">
        <v>116</v>
      </c>
      <c r="D103" s="3" t="s">
        <v>11</v>
      </c>
      <c r="E103" s="3" t="s">
        <v>13</v>
      </c>
      <c r="F103" s="3" t="s">
        <v>79</v>
      </c>
      <c r="G103" s="3" t="s">
        <v>50</v>
      </c>
      <c r="H103" s="3" t="s">
        <v>15</v>
      </c>
      <c r="I103" s="3">
        <v>6596</v>
      </c>
      <c r="J103" s="3">
        <v>501</v>
      </c>
      <c r="K103" s="4">
        <v>3304596</v>
      </c>
    </row>
    <row r="104" spans="1:11" ht="15.5" thickTop="1" thickBot="1" x14ac:dyDescent="0.4">
      <c r="A104" s="57">
        <v>103</v>
      </c>
      <c r="B104" s="3" t="s">
        <v>191</v>
      </c>
      <c r="C104" s="3" t="s">
        <v>116</v>
      </c>
      <c r="D104" s="3" t="s">
        <v>11</v>
      </c>
      <c r="E104" s="3" t="s">
        <v>26</v>
      </c>
      <c r="F104" s="3" t="s">
        <v>81</v>
      </c>
      <c r="G104" s="3" t="s">
        <v>28</v>
      </c>
      <c r="H104" s="3" t="s">
        <v>15</v>
      </c>
      <c r="I104" s="3">
        <v>3074</v>
      </c>
      <c r="J104" s="3">
        <v>869</v>
      </c>
      <c r="K104" s="4">
        <v>2671306</v>
      </c>
    </row>
    <row r="105" spans="1:11" ht="15.5" thickTop="1" thickBot="1" x14ac:dyDescent="0.4">
      <c r="A105" s="57">
        <v>104</v>
      </c>
      <c r="B105" s="3" t="s">
        <v>192</v>
      </c>
      <c r="C105" s="3" t="s">
        <v>116</v>
      </c>
      <c r="D105" s="3" t="s">
        <v>11</v>
      </c>
      <c r="E105" s="3" t="s">
        <v>26</v>
      </c>
      <c r="F105" s="3" t="s">
        <v>83</v>
      </c>
      <c r="G105" s="3" t="s">
        <v>28</v>
      </c>
      <c r="H105" s="3" t="s">
        <v>15</v>
      </c>
      <c r="I105" s="3">
        <v>6116</v>
      </c>
      <c r="J105" s="3">
        <v>699</v>
      </c>
      <c r="K105" s="4">
        <v>4275084</v>
      </c>
    </row>
    <row r="106" spans="1:11" ht="15.5" thickTop="1" thickBot="1" x14ac:dyDescent="0.4">
      <c r="A106" s="57">
        <v>105</v>
      </c>
      <c r="B106" s="3" t="s">
        <v>193</v>
      </c>
      <c r="C106" s="3" t="s">
        <v>116</v>
      </c>
      <c r="D106" s="3" t="s">
        <v>11</v>
      </c>
      <c r="E106" s="3" t="s">
        <v>13</v>
      </c>
      <c r="F106" s="3" t="s">
        <v>85</v>
      </c>
      <c r="G106" s="3" t="s">
        <v>44</v>
      </c>
      <c r="H106" s="3" t="s">
        <v>15</v>
      </c>
      <c r="I106" s="3">
        <v>5729</v>
      </c>
      <c r="J106" s="3">
        <v>753</v>
      </c>
      <c r="K106" s="4">
        <v>4313937</v>
      </c>
    </row>
    <row r="107" spans="1:11" ht="15.5" thickTop="1" thickBot="1" x14ac:dyDescent="0.4">
      <c r="A107" s="57">
        <v>106</v>
      </c>
      <c r="B107" s="3" t="s">
        <v>194</v>
      </c>
      <c r="C107" s="3" t="s">
        <v>116</v>
      </c>
      <c r="D107" s="3" t="s">
        <v>11</v>
      </c>
      <c r="E107" s="3" t="s">
        <v>13</v>
      </c>
      <c r="F107" s="3" t="s">
        <v>87</v>
      </c>
      <c r="G107" s="3" t="s">
        <v>50</v>
      </c>
      <c r="H107" s="3" t="s">
        <v>45</v>
      </c>
      <c r="I107" s="3">
        <v>7181</v>
      </c>
      <c r="J107" s="3">
        <v>668</v>
      </c>
      <c r="K107" s="4">
        <v>4796908</v>
      </c>
    </row>
    <row r="108" spans="1:11" ht="15.5" thickTop="1" thickBot="1" x14ac:dyDescent="0.4">
      <c r="A108" s="57">
        <v>107</v>
      </c>
      <c r="B108" s="3" t="s">
        <v>195</v>
      </c>
      <c r="C108" s="3" t="s">
        <v>116</v>
      </c>
      <c r="D108" s="3" t="s">
        <v>11</v>
      </c>
      <c r="E108" s="3" t="s">
        <v>22</v>
      </c>
      <c r="F108" s="3" t="s">
        <v>89</v>
      </c>
      <c r="G108" s="3" t="s">
        <v>90</v>
      </c>
      <c r="H108" s="3" t="s">
        <v>45</v>
      </c>
      <c r="I108" s="3">
        <v>9034</v>
      </c>
      <c r="J108" s="3">
        <v>730</v>
      </c>
      <c r="K108" s="4">
        <v>6594820</v>
      </c>
    </row>
    <row r="109" spans="1:11" ht="15.5" thickTop="1" thickBot="1" x14ac:dyDescent="0.4">
      <c r="A109" s="57">
        <v>108</v>
      </c>
      <c r="B109" s="3" t="s">
        <v>196</v>
      </c>
      <c r="C109" s="3" t="s">
        <v>116</v>
      </c>
      <c r="D109" s="3" t="s">
        <v>11</v>
      </c>
      <c r="E109" s="3" t="s">
        <v>26</v>
      </c>
      <c r="F109" s="3" t="s">
        <v>92</v>
      </c>
      <c r="G109" s="3" t="s">
        <v>93</v>
      </c>
      <c r="H109" s="3" t="s">
        <v>45</v>
      </c>
      <c r="I109" s="3">
        <v>6005</v>
      </c>
      <c r="J109" s="3">
        <v>739</v>
      </c>
      <c r="K109" s="4">
        <v>4437695</v>
      </c>
    </row>
    <row r="110" spans="1:11" ht="15.5" thickTop="1" thickBot="1" x14ac:dyDescent="0.4">
      <c r="A110" s="57">
        <v>109</v>
      </c>
      <c r="B110" s="3" t="s">
        <v>197</v>
      </c>
      <c r="C110" s="3" t="s">
        <v>116</v>
      </c>
      <c r="D110" s="3" t="s">
        <v>11</v>
      </c>
      <c r="E110" s="3" t="s">
        <v>18</v>
      </c>
      <c r="F110" s="3" t="s">
        <v>95</v>
      </c>
      <c r="G110" s="3" t="s">
        <v>20</v>
      </c>
      <c r="H110" s="3" t="s">
        <v>45</v>
      </c>
      <c r="I110" s="3">
        <v>5261</v>
      </c>
      <c r="J110" s="3">
        <v>626</v>
      </c>
      <c r="K110" s="4">
        <v>3293386</v>
      </c>
    </row>
    <row r="111" spans="1:11" ht="15.5" thickTop="1" thickBot="1" x14ac:dyDescent="0.4">
      <c r="A111" s="57">
        <v>110</v>
      </c>
      <c r="B111" s="3" t="s">
        <v>198</v>
      </c>
      <c r="C111" s="3" t="s">
        <v>116</v>
      </c>
      <c r="D111" s="3" t="s">
        <v>11</v>
      </c>
      <c r="E111" s="3" t="s">
        <v>13</v>
      </c>
      <c r="F111" s="3" t="s">
        <v>97</v>
      </c>
      <c r="G111" s="3" t="s">
        <v>98</v>
      </c>
      <c r="H111" s="3" t="s">
        <v>45</v>
      </c>
      <c r="I111" s="3">
        <v>5989</v>
      </c>
      <c r="J111" s="3">
        <v>889</v>
      </c>
      <c r="K111" s="4">
        <v>5324221</v>
      </c>
    </row>
    <row r="112" spans="1:11" ht="15.5" thickTop="1" thickBot="1" x14ac:dyDescent="0.4">
      <c r="A112" s="57">
        <v>111</v>
      </c>
      <c r="B112" s="3" t="s">
        <v>199</v>
      </c>
      <c r="C112" s="3" t="s">
        <v>116</v>
      </c>
      <c r="D112" s="3" t="s">
        <v>11</v>
      </c>
      <c r="E112" s="3" t="s">
        <v>13</v>
      </c>
      <c r="F112" s="3" t="s">
        <v>100</v>
      </c>
      <c r="G112" s="3" t="s">
        <v>101</v>
      </c>
      <c r="H112" s="3" t="s">
        <v>45</v>
      </c>
      <c r="I112" s="3">
        <v>6350</v>
      </c>
      <c r="J112" s="3">
        <v>615</v>
      </c>
      <c r="K112" s="4">
        <v>3905250</v>
      </c>
    </row>
    <row r="113" spans="1:11" ht="15.5" thickTop="1" thickBot="1" x14ac:dyDescent="0.4">
      <c r="A113" s="57">
        <v>112</v>
      </c>
      <c r="B113" s="3" t="s">
        <v>200</v>
      </c>
      <c r="C113" s="3" t="s">
        <v>116</v>
      </c>
      <c r="D113" s="3" t="s">
        <v>11</v>
      </c>
      <c r="E113" s="3" t="s">
        <v>103</v>
      </c>
      <c r="F113" s="3" t="s">
        <v>104</v>
      </c>
      <c r="G113" s="3" t="s">
        <v>105</v>
      </c>
      <c r="H113" s="3" t="s">
        <v>45</v>
      </c>
      <c r="I113" s="3">
        <v>9014</v>
      </c>
      <c r="J113" s="3">
        <v>687</v>
      </c>
      <c r="K113" s="4">
        <v>6192618</v>
      </c>
    </row>
    <row r="114" spans="1:11" ht="15.5" thickTop="1" thickBot="1" x14ac:dyDescent="0.4">
      <c r="A114" s="57">
        <v>113</v>
      </c>
      <c r="B114" s="3" t="s">
        <v>201</v>
      </c>
      <c r="C114" s="3" t="s">
        <v>133</v>
      </c>
      <c r="D114" s="3" t="s">
        <v>30</v>
      </c>
      <c r="E114" s="3" t="s">
        <v>13</v>
      </c>
      <c r="F114" s="3" t="s">
        <v>107</v>
      </c>
      <c r="G114" s="3" t="s">
        <v>108</v>
      </c>
      <c r="H114" s="3" t="s">
        <v>45</v>
      </c>
      <c r="I114" s="3">
        <v>9418</v>
      </c>
      <c r="J114" s="3">
        <v>558</v>
      </c>
      <c r="K114" s="4">
        <v>5255244</v>
      </c>
    </row>
    <row r="115" spans="1:11" ht="15.5" thickTop="1" thickBot="1" x14ac:dyDescent="0.4">
      <c r="A115" s="57">
        <v>114</v>
      </c>
      <c r="B115" s="3" t="s">
        <v>202</v>
      </c>
      <c r="C115" s="3" t="s">
        <v>133</v>
      </c>
      <c r="D115" s="3" t="s">
        <v>30</v>
      </c>
      <c r="E115" s="3" t="s">
        <v>56</v>
      </c>
      <c r="F115" s="3" t="s">
        <v>110</v>
      </c>
      <c r="G115" s="3" t="s">
        <v>111</v>
      </c>
      <c r="H115" s="3" t="s">
        <v>45</v>
      </c>
      <c r="I115" s="3">
        <v>8665</v>
      </c>
      <c r="J115" s="3">
        <v>743</v>
      </c>
      <c r="K115" s="4">
        <v>6438095</v>
      </c>
    </row>
    <row r="116" spans="1:11" ht="15.5" thickTop="1" thickBot="1" x14ac:dyDescent="0.4">
      <c r="A116" s="57">
        <v>115</v>
      </c>
      <c r="B116" s="3" t="s">
        <v>203</v>
      </c>
      <c r="C116" s="3" t="s">
        <v>133</v>
      </c>
      <c r="D116" s="3" t="s">
        <v>30</v>
      </c>
      <c r="E116" s="3" t="s">
        <v>22</v>
      </c>
      <c r="F116" s="3" t="s">
        <v>113</v>
      </c>
      <c r="G116" s="3" t="s">
        <v>24</v>
      </c>
      <c r="H116" s="3" t="s">
        <v>45</v>
      </c>
      <c r="I116" s="3">
        <v>5344</v>
      </c>
      <c r="J116" s="3">
        <v>500</v>
      </c>
      <c r="K116" s="4">
        <v>2672000</v>
      </c>
    </row>
    <row r="117" spans="1:11" ht="15.5" thickTop="1" thickBot="1" x14ac:dyDescent="0.4">
      <c r="A117" s="57">
        <v>116</v>
      </c>
      <c r="B117" s="3" t="s">
        <v>204</v>
      </c>
      <c r="C117" s="3" t="s">
        <v>133</v>
      </c>
      <c r="D117" s="3" t="s">
        <v>30</v>
      </c>
      <c r="E117" s="3" t="s">
        <v>22</v>
      </c>
      <c r="F117" s="3" t="s">
        <v>23</v>
      </c>
      <c r="G117" s="3" t="s">
        <v>24</v>
      </c>
      <c r="H117" s="3" t="s">
        <v>45</v>
      </c>
      <c r="I117" s="3">
        <v>7204</v>
      </c>
      <c r="J117" s="3">
        <v>944</v>
      </c>
      <c r="K117" s="4">
        <v>6800576</v>
      </c>
    </row>
    <row r="118" spans="1:11" ht="15.5" thickTop="1" thickBot="1" x14ac:dyDescent="0.4">
      <c r="A118" s="57">
        <v>117</v>
      </c>
      <c r="B118" s="3" t="s">
        <v>205</v>
      </c>
      <c r="C118" s="3" t="s">
        <v>133</v>
      </c>
      <c r="D118" s="3" t="s">
        <v>30</v>
      </c>
      <c r="E118" s="3" t="s">
        <v>56</v>
      </c>
      <c r="F118" s="3" t="s">
        <v>117</v>
      </c>
      <c r="G118" s="3" t="s">
        <v>58</v>
      </c>
      <c r="H118" s="3" t="s">
        <v>45</v>
      </c>
      <c r="I118" s="3">
        <v>5004</v>
      </c>
      <c r="J118" s="3">
        <v>681</v>
      </c>
      <c r="K118" s="4">
        <v>3407724</v>
      </c>
    </row>
    <row r="119" spans="1:11" ht="15.5" thickTop="1" thickBot="1" x14ac:dyDescent="0.4">
      <c r="A119" s="57">
        <v>118</v>
      </c>
      <c r="B119" s="3" t="s">
        <v>206</v>
      </c>
      <c r="C119" s="3" t="s">
        <v>133</v>
      </c>
      <c r="D119" s="3" t="s">
        <v>30</v>
      </c>
      <c r="E119" s="3" t="s">
        <v>22</v>
      </c>
      <c r="F119" s="3" t="s">
        <v>119</v>
      </c>
      <c r="G119" s="3" t="s">
        <v>90</v>
      </c>
      <c r="H119" s="3" t="s">
        <v>45</v>
      </c>
      <c r="I119" s="3">
        <v>2162</v>
      </c>
      <c r="J119" s="3">
        <v>880</v>
      </c>
      <c r="K119" s="4">
        <v>1902560</v>
      </c>
    </row>
    <row r="120" spans="1:11" ht="15.5" thickTop="1" thickBot="1" x14ac:dyDescent="0.4">
      <c r="A120" s="57">
        <v>119</v>
      </c>
      <c r="B120" s="3" t="s">
        <v>207</v>
      </c>
      <c r="C120" s="3" t="s">
        <v>133</v>
      </c>
      <c r="D120" s="3" t="s">
        <v>30</v>
      </c>
      <c r="E120" s="3" t="s">
        <v>22</v>
      </c>
      <c r="F120" s="3" t="s">
        <v>121</v>
      </c>
      <c r="G120" s="3" t="s">
        <v>24</v>
      </c>
      <c r="H120" s="3" t="s">
        <v>45</v>
      </c>
      <c r="I120" s="3">
        <v>6223</v>
      </c>
      <c r="J120" s="3">
        <v>783</v>
      </c>
      <c r="K120" s="4">
        <v>4872609</v>
      </c>
    </row>
    <row r="121" spans="1:11" ht="15.5" thickTop="1" thickBot="1" x14ac:dyDescent="0.4">
      <c r="A121" s="57">
        <v>120</v>
      </c>
      <c r="B121" s="3" t="s">
        <v>208</v>
      </c>
      <c r="C121" s="3" t="s">
        <v>133</v>
      </c>
      <c r="D121" s="3" t="s">
        <v>30</v>
      </c>
      <c r="E121" s="3" t="s">
        <v>26</v>
      </c>
      <c r="F121" s="3" t="s">
        <v>123</v>
      </c>
      <c r="G121" s="3" t="s">
        <v>33</v>
      </c>
      <c r="H121" s="3" t="s">
        <v>45</v>
      </c>
      <c r="I121" s="3">
        <v>5481</v>
      </c>
      <c r="J121" s="3">
        <v>646</v>
      </c>
      <c r="K121" s="4">
        <v>3540726</v>
      </c>
    </row>
    <row r="122" spans="1:11" ht="15.5" thickTop="1" thickBot="1" x14ac:dyDescent="0.4">
      <c r="A122" s="57">
        <v>121</v>
      </c>
      <c r="B122" s="3" t="s">
        <v>209</v>
      </c>
      <c r="C122" s="3" t="s">
        <v>133</v>
      </c>
      <c r="D122" s="3" t="s">
        <v>30</v>
      </c>
      <c r="E122" s="3" t="s">
        <v>13</v>
      </c>
      <c r="F122" s="3" t="s">
        <v>14</v>
      </c>
      <c r="G122" s="3" t="s">
        <v>14</v>
      </c>
      <c r="H122" s="3" t="s">
        <v>15</v>
      </c>
      <c r="I122" s="3">
        <v>7362</v>
      </c>
      <c r="J122" s="3">
        <v>848</v>
      </c>
      <c r="K122" s="4">
        <v>6242976</v>
      </c>
    </row>
    <row r="123" spans="1:11" ht="15.5" thickTop="1" thickBot="1" x14ac:dyDescent="0.4">
      <c r="A123" s="57">
        <v>122</v>
      </c>
      <c r="B123" s="3" t="s">
        <v>210</v>
      </c>
      <c r="C123" s="3" t="s">
        <v>133</v>
      </c>
      <c r="D123" s="3" t="s">
        <v>30</v>
      </c>
      <c r="E123" s="3" t="s">
        <v>18</v>
      </c>
      <c r="F123" s="3" t="s">
        <v>19</v>
      </c>
      <c r="G123" s="3" t="s">
        <v>20</v>
      </c>
      <c r="H123" s="3" t="s">
        <v>15</v>
      </c>
      <c r="I123" s="3">
        <v>6176</v>
      </c>
      <c r="J123" s="3">
        <v>639</v>
      </c>
      <c r="K123" s="4">
        <v>3946464</v>
      </c>
    </row>
    <row r="124" spans="1:11" ht="15.5" thickTop="1" thickBot="1" x14ac:dyDescent="0.4">
      <c r="A124" s="57">
        <v>123</v>
      </c>
      <c r="B124" s="3" t="s">
        <v>211</v>
      </c>
      <c r="C124" s="3" t="s">
        <v>133</v>
      </c>
      <c r="D124" s="3" t="s">
        <v>30</v>
      </c>
      <c r="E124" s="3" t="s">
        <v>22</v>
      </c>
      <c r="F124" s="3" t="s">
        <v>23</v>
      </c>
      <c r="G124" s="3" t="s">
        <v>24</v>
      </c>
      <c r="H124" s="3" t="s">
        <v>15</v>
      </c>
      <c r="I124" s="3">
        <v>6492</v>
      </c>
      <c r="J124" s="3">
        <v>714</v>
      </c>
      <c r="K124" s="4">
        <v>4635288</v>
      </c>
    </row>
    <row r="125" spans="1:11" ht="15.5" thickTop="1" thickBot="1" x14ac:dyDescent="0.4">
      <c r="A125" s="57">
        <v>124</v>
      </c>
      <c r="B125" s="3" t="s">
        <v>212</v>
      </c>
      <c r="C125" s="3" t="s">
        <v>133</v>
      </c>
      <c r="D125" s="3" t="s">
        <v>30</v>
      </c>
      <c r="E125" s="3" t="s">
        <v>26</v>
      </c>
      <c r="F125" s="3" t="s">
        <v>27</v>
      </c>
      <c r="G125" s="3" t="s">
        <v>28</v>
      </c>
      <c r="H125" s="3" t="s">
        <v>15</v>
      </c>
      <c r="I125" s="3">
        <v>5268</v>
      </c>
      <c r="J125" s="3">
        <v>992</v>
      </c>
      <c r="K125" s="4">
        <v>5225856</v>
      </c>
    </row>
    <row r="126" spans="1:11" ht="15.5" thickTop="1" thickBot="1" x14ac:dyDescent="0.4">
      <c r="A126" s="57">
        <v>125</v>
      </c>
      <c r="B126" s="3" t="s">
        <v>213</v>
      </c>
      <c r="C126" s="3" t="s">
        <v>146</v>
      </c>
      <c r="D126" s="3" t="s">
        <v>30</v>
      </c>
      <c r="E126" s="3" t="s">
        <v>26</v>
      </c>
      <c r="F126" s="3" t="s">
        <v>32</v>
      </c>
      <c r="G126" s="3" t="s">
        <v>33</v>
      </c>
      <c r="H126" s="3" t="s">
        <v>15</v>
      </c>
      <c r="I126" s="3">
        <v>2613</v>
      </c>
      <c r="J126" s="3">
        <v>910</v>
      </c>
      <c r="K126" s="4">
        <v>2377830</v>
      </c>
    </row>
    <row r="127" spans="1:11" ht="15.5" thickTop="1" thickBot="1" x14ac:dyDescent="0.4">
      <c r="A127" s="57">
        <v>126</v>
      </c>
      <c r="B127" s="3" t="s">
        <v>214</v>
      </c>
      <c r="C127" s="3" t="s">
        <v>146</v>
      </c>
      <c r="D127" s="3" t="s">
        <v>30</v>
      </c>
      <c r="E127" s="3" t="s">
        <v>26</v>
      </c>
      <c r="F127" s="3" t="s">
        <v>35</v>
      </c>
      <c r="G127" s="3" t="s">
        <v>36</v>
      </c>
      <c r="H127" s="3" t="s">
        <v>45</v>
      </c>
      <c r="I127" s="3">
        <v>3530</v>
      </c>
      <c r="J127" s="3">
        <v>693</v>
      </c>
      <c r="K127" s="4">
        <v>2446290</v>
      </c>
    </row>
    <row r="128" spans="1:11" ht="15.5" thickTop="1" thickBot="1" x14ac:dyDescent="0.4">
      <c r="A128" s="57">
        <v>127</v>
      </c>
      <c r="B128" s="3" t="s">
        <v>215</v>
      </c>
      <c r="C128" s="3" t="s">
        <v>146</v>
      </c>
      <c r="D128" s="3" t="s">
        <v>30</v>
      </c>
      <c r="E128" s="3" t="s">
        <v>18</v>
      </c>
      <c r="F128" s="3" t="s">
        <v>38</v>
      </c>
      <c r="G128" s="3" t="s">
        <v>39</v>
      </c>
      <c r="H128" s="3" t="s">
        <v>45</v>
      </c>
      <c r="I128" s="3">
        <v>6376</v>
      </c>
      <c r="J128" s="3">
        <v>909</v>
      </c>
      <c r="K128" s="4">
        <v>5795784</v>
      </c>
    </row>
    <row r="129" spans="1:11" ht="15.5" thickTop="1" thickBot="1" x14ac:dyDescent="0.4">
      <c r="A129" s="57">
        <v>128</v>
      </c>
      <c r="B129" s="3" t="s">
        <v>216</v>
      </c>
      <c r="C129" s="3" t="s">
        <v>178</v>
      </c>
      <c r="D129" s="3" t="s">
        <v>158</v>
      </c>
      <c r="E129" s="3" t="s">
        <v>18</v>
      </c>
      <c r="F129" s="3" t="s">
        <v>41</v>
      </c>
      <c r="G129" s="3" t="s">
        <v>20</v>
      </c>
      <c r="H129" s="3" t="s">
        <v>45</v>
      </c>
      <c r="I129" s="3">
        <v>5087</v>
      </c>
      <c r="J129" s="3">
        <v>555</v>
      </c>
      <c r="K129" s="4">
        <v>2823285</v>
      </c>
    </row>
    <row r="130" spans="1:11" ht="15.5" thickTop="1" thickBot="1" x14ac:dyDescent="0.4">
      <c r="A130" s="57">
        <v>129</v>
      </c>
      <c r="B130" s="3" t="s">
        <v>217</v>
      </c>
      <c r="C130" s="3" t="s">
        <v>178</v>
      </c>
      <c r="D130" s="3" t="s">
        <v>158</v>
      </c>
      <c r="E130" s="3" t="s">
        <v>13</v>
      </c>
      <c r="F130" s="3" t="s">
        <v>43</v>
      </c>
      <c r="G130" s="3" t="s">
        <v>44</v>
      </c>
      <c r="H130" s="3" t="s">
        <v>45</v>
      </c>
      <c r="I130" s="3">
        <v>8044</v>
      </c>
      <c r="J130" s="3">
        <v>681</v>
      </c>
      <c r="K130" s="4">
        <v>5477964</v>
      </c>
    </row>
    <row r="131" spans="1:11" ht="15.5" thickTop="1" thickBot="1" x14ac:dyDescent="0.4">
      <c r="A131" s="57">
        <v>130</v>
      </c>
      <c r="B131" s="3" t="s">
        <v>218</v>
      </c>
      <c r="C131" s="3" t="s">
        <v>178</v>
      </c>
      <c r="D131" s="3" t="s">
        <v>158</v>
      </c>
      <c r="E131" s="3" t="s">
        <v>18</v>
      </c>
      <c r="F131" s="3" t="s">
        <v>47</v>
      </c>
      <c r="G131" s="3" t="s">
        <v>39</v>
      </c>
      <c r="H131" s="3" t="s">
        <v>45</v>
      </c>
      <c r="I131" s="3">
        <v>4427</v>
      </c>
      <c r="J131" s="3">
        <v>818</v>
      </c>
      <c r="K131" s="4">
        <v>3621286</v>
      </c>
    </row>
    <row r="132" spans="1:11" ht="15.5" thickTop="1" thickBot="1" x14ac:dyDescent="0.4">
      <c r="A132" s="57">
        <v>131</v>
      </c>
      <c r="B132" s="3" t="s">
        <v>219</v>
      </c>
      <c r="C132" s="3" t="s">
        <v>178</v>
      </c>
      <c r="D132" s="3" t="s">
        <v>158</v>
      </c>
      <c r="E132" s="3" t="s">
        <v>13</v>
      </c>
      <c r="F132" s="3" t="s">
        <v>49</v>
      </c>
      <c r="G132" s="3" t="s">
        <v>50</v>
      </c>
      <c r="H132" s="3" t="s">
        <v>45</v>
      </c>
      <c r="I132" s="3">
        <v>5689</v>
      </c>
      <c r="J132" s="3">
        <v>827</v>
      </c>
      <c r="K132" s="4">
        <v>4704803</v>
      </c>
    </row>
    <row r="133" spans="1:11" ht="15.5" thickTop="1" thickBot="1" x14ac:dyDescent="0.4">
      <c r="A133" s="57">
        <v>132</v>
      </c>
      <c r="B133" s="3" t="s">
        <v>220</v>
      </c>
      <c r="C133" s="3" t="s">
        <v>178</v>
      </c>
      <c r="D133" s="3" t="s">
        <v>158</v>
      </c>
      <c r="E133" s="3" t="s">
        <v>13</v>
      </c>
      <c r="F133" s="3" t="s">
        <v>52</v>
      </c>
      <c r="G133" s="3" t="s">
        <v>50</v>
      </c>
      <c r="H133" s="3" t="s">
        <v>45</v>
      </c>
      <c r="I133" s="3">
        <v>2431</v>
      </c>
      <c r="J133" s="3">
        <v>556</v>
      </c>
      <c r="K133" s="4">
        <v>1351636</v>
      </c>
    </row>
    <row r="134" spans="1:11" ht="15.5" thickTop="1" thickBot="1" x14ac:dyDescent="0.4">
      <c r="A134" s="57">
        <v>133</v>
      </c>
      <c r="B134" s="3" t="s">
        <v>221</v>
      </c>
      <c r="C134" s="3" t="s">
        <v>178</v>
      </c>
      <c r="D134" s="3" t="s">
        <v>158</v>
      </c>
      <c r="E134" s="3" t="s">
        <v>18</v>
      </c>
      <c r="F134" s="3" t="s">
        <v>54</v>
      </c>
      <c r="G134" s="3" t="s">
        <v>20</v>
      </c>
      <c r="H134" s="3" t="s">
        <v>15</v>
      </c>
      <c r="I134" s="3">
        <v>1567</v>
      </c>
      <c r="J134" s="3">
        <v>781</v>
      </c>
      <c r="K134" s="4">
        <v>1223827</v>
      </c>
    </row>
    <row r="135" spans="1:11" ht="15.5" thickTop="1" thickBot="1" x14ac:dyDescent="0.4">
      <c r="A135" s="57">
        <v>134</v>
      </c>
      <c r="B135" s="3" t="s">
        <v>222</v>
      </c>
      <c r="C135" s="3" t="s">
        <v>178</v>
      </c>
      <c r="D135" s="3" t="s">
        <v>158</v>
      </c>
      <c r="E135" s="3" t="s">
        <v>56</v>
      </c>
      <c r="F135" s="3" t="s">
        <v>57</v>
      </c>
      <c r="G135" s="3" t="s">
        <v>58</v>
      </c>
      <c r="H135" s="3" t="s">
        <v>15</v>
      </c>
      <c r="I135" s="3">
        <v>4760</v>
      </c>
      <c r="J135" s="3">
        <v>578</v>
      </c>
      <c r="K135" s="4">
        <v>2751280</v>
      </c>
    </row>
    <row r="136" spans="1:11" ht="15.5" thickTop="1" thickBot="1" x14ac:dyDescent="0.4">
      <c r="A136" s="57">
        <v>135</v>
      </c>
      <c r="B136" s="3" t="s">
        <v>223</v>
      </c>
      <c r="C136" s="3" t="s">
        <v>116</v>
      </c>
      <c r="D136" s="3" t="s">
        <v>11</v>
      </c>
      <c r="E136" s="3" t="s">
        <v>18</v>
      </c>
      <c r="F136" s="3" t="s">
        <v>61</v>
      </c>
      <c r="G136" s="3" t="s">
        <v>20</v>
      </c>
      <c r="H136" s="3" t="s">
        <v>15</v>
      </c>
      <c r="I136" s="3">
        <v>2605</v>
      </c>
      <c r="J136" s="3">
        <v>737</v>
      </c>
      <c r="K136" s="4">
        <v>1919885</v>
      </c>
    </row>
    <row r="137" spans="1:11" ht="15.5" thickTop="1" thickBot="1" x14ac:dyDescent="0.4">
      <c r="A137" s="57">
        <v>136</v>
      </c>
      <c r="B137" s="3" t="s">
        <v>224</v>
      </c>
      <c r="C137" s="3" t="s">
        <v>116</v>
      </c>
      <c r="D137" s="3" t="s">
        <v>11</v>
      </c>
      <c r="E137" s="3" t="s">
        <v>63</v>
      </c>
      <c r="F137" s="3" t="s">
        <v>64</v>
      </c>
      <c r="G137" s="3" t="s">
        <v>64</v>
      </c>
      <c r="H137" s="3" t="s">
        <v>15</v>
      </c>
      <c r="I137" s="3">
        <v>8431</v>
      </c>
      <c r="J137" s="3">
        <v>507</v>
      </c>
      <c r="K137" s="4">
        <v>4274517</v>
      </c>
    </row>
    <row r="138" spans="1:11" ht="15.5" thickTop="1" thickBot="1" x14ac:dyDescent="0.4">
      <c r="A138" s="57">
        <v>137</v>
      </c>
      <c r="B138" s="3" t="s">
        <v>225</v>
      </c>
      <c r="C138" s="3" t="s">
        <v>116</v>
      </c>
      <c r="D138" s="3" t="s">
        <v>11</v>
      </c>
      <c r="E138" s="3" t="s">
        <v>56</v>
      </c>
      <c r="F138" s="3" t="s">
        <v>66</v>
      </c>
      <c r="G138" s="3" t="s">
        <v>58</v>
      </c>
      <c r="H138" s="3" t="s">
        <v>45</v>
      </c>
      <c r="I138" s="3">
        <v>5487</v>
      </c>
      <c r="J138" s="3">
        <v>879</v>
      </c>
      <c r="K138" s="4">
        <v>4823073</v>
      </c>
    </row>
    <row r="139" spans="1:11" ht="15.5" thickTop="1" thickBot="1" x14ac:dyDescent="0.4">
      <c r="A139" s="57">
        <v>138</v>
      </c>
      <c r="B139" s="3" t="s">
        <v>226</v>
      </c>
      <c r="C139" s="3" t="s">
        <v>116</v>
      </c>
      <c r="D139" s="3" t="s">
        <v>11</v>
      </c>
      <c r="E139" s="3" t="s">
        <v>26</v>
      </c>
      <c r="F139" s="3" t="s">
        <v>68</v>
      </c>
      <c r="G139" s="3" t="s">
        <v>69</v>
      </c>
      <c r="H139" s="3" t="s">
        <v>15</v>
      </c>
      <c r="I139" s="3">
        <v>3782</v>
      </c>
      <c r="J139" s="3">
        <v>528</v>
      </c>
      <c r="K139" s="4">
        <v>1996896</v>
      </c>
    </row>
    <row r="140" spans="1:11" ht="15.5" thickTop="1" thickBot="1" x14ac:dyDescent="0.4">
      <c r="A140" s="57">
        <v>139</v>
      </c>
      <c r="B140" s="3" t="s">
        <v>227</v>
      </c>
      <c r="C140" s="3" t="s">
        <v>116</v>
      </c>
      <c r="D140" s="3" t="s">
        <v>11</v>
      </c>
      <c r="E140" s="3" t="s">
        <v>22</v>
      </c>
      <c r="F140" s="3" t="s">
        <v>71</v>
      </c>
      <c r="G140" s="3" t="s">
        <v>72</v>
      </c>
      <c r="H140" s="3" t="s">
        <v>15</v>
      </c>
      <c r="I140" s="3">
        <v>2743</v>
      </c>
      <c r="J140" s="3">
        <v>575</v>
      </c>
      <c r="K140" s="4">
        <v>1577225</v>
      </c>
    </row>
    <row r="141" spans="1:11" ht="15.5" thickTop="1" thickBot="1" x14ac:dyDescent="0.4">
      <c r="A141" s="57">
        <v>140</v>
      </c>
      <c r="B141" s="3" t="s">
        <v>228</v>
      </c>
      <c r="C141" s="3" t="s">
        <v>116</v>
      </c>
      <c r="D141" s="3" t="s">
        <v>11</v>
      </c>
      <c r="E141" s="3" t="s">
        <v>18</v>
      </c>
      <c r="F141" s="3" t="s">
        <v>74</v>
      </c>
      <c r="G141" s="3" t="s">
        <v>39</v>
      </c>
      <c r="H141" s="3" t="s">
        <v>15</v>
      </c>
      <c r="I141" s="3">
        <v>4239</v>
      </c>
      <c r="J141" s="3">
        <v>922</v>
      </c>
      <c r="K141" s="4">
        <v>3908358</v>
      </c>
    </row>
    <row r="142" spans="1:11" ht="15.5" thickTop="1" thickBot="1" x14ac:dyDescent="0.4">
      <c r="A142" s="57">
        <v>141</v>
      </c>
      <c r="B142" s="3" t="s">
        <v>229</v>
      </c>
      <c r="C142" s="3" t="s">
        <v>116</v>
      </c>
      <c r="D142" s="3" t="s">
        <v>11</v>
      </c>
      <c r="E142" s="3" t="s">
        <v>13</v>
      </c>
      <c r="F142" s="3" t="s">
        <v>76</v>
      </c>
      <c r="G142" s="3" t="s">
        <v>50</v>
      </c>
      <c r="H142" s="3" t="s">
        <v>15</v>
      </c>
      <c r="I142" s="3">
        <v>7544</v>
      </c>
      <c r="J142" s="3">
        <v>593</v>
      </c>
      <c r="K142" s="4">
        <v>4473592</v>
      </c>
    </row>
    <row r="143" spans="1:11" ht="15.5" thickTop="1" thickBot="1" x14ac:dyDescent="0.4">
      <c r="A143" s="57">
        <v>142</v>
      </c>
      <c r="B143" s="3" t="s">
        <v>230</v>
      </c>
      <c r="C143" s="3" t="s">
        <v>116</v>
      </c>
      <c r="D143" s="3" t="s">
        <v>11</v>
      </c>
      <c r="E143" s="3" t="s">
        <v>13</v>
      </c>
      <c r="F143" s="3" t="s">
        <v>79</v>
      </c>
      <c r="G143" s="3" t="s">
        <v>50</v>
      </c>
      <c r="H143" s="3" t="s">
        <v>45</v>
      </c>
      <c r="I143" s="3">
        <v>3400</v>
      </c>
      <c r="J143" s="3">
        <v>948</v>
      </c>
      <c r="K143" s="4">
        <v>3223200</v>
      </c>
    </row>
    <row r="144" spans="1:11" ht="15.5" thickTop="1" thickBot="1" x14ac:dyDescent="0.4">
      <c r="A144" s="57">
        <v>143</v>
      </c>
      <c r="B144" s="3" t="s">
        <v>231</v>
      </c>
      <c r="C144" s="3" t="s">
        <v>116</v>
      </c>
      <c r="D144" s="3" t="s">
        <v>11</v>
      </c>
      <c r="E144" s="3" t="s">
        <v>26</v>
      </c>
      <c r="F144" s="3" t="s">
        <v>81</v>
      </c>
      <c r="G144" s="3" t="s">
        <v>28</v>
      </c>
      <c r="H144" s="3" t="s">
        <v>45</v>
      </c>
      <c r="I144" s="3">
        <v>1964</v>
      </c>
      <c r="J144" s="3">
        <v>787</v>
      </c>
      <c r="K144" s="4">
        <v>1545668</v>
      </c>
    </row>
    <row r="145" spans="1:11" ht="15.5" thickTop="1" thickBot="1" x14ac:dyDescent="0.4">
      <c r="A145" s="57">
        <v>144</v>
      </c>
      <c r="B145" s="3" t="s">
        <v>232</v>
      </c>
      <c r="C145" s="3" t="s">
        <v>116</v>
      </c>
      <c r="D145" s="3" t="s">
        <v>11</v>
      </c>
      <c r="E145" s="3" t="s">
        <v>26</v>
      </c>
      <c r="F145" s="3" t="s">
        <v>83</v>
      </c>
      <c r="G145" s="3" t="s">
        <v>28</v>
      </c>
      <c r="H145" s="3" t="s">
        <v>45</v>
      </c>
      <c r="I145" s="3">
        <v>4945</v>
      </c>
      <c r="J145" s="3">
        <v>938</v>
      </c>
      <c r="K145" s="4">
        <v>4638410</v>
      </c>
    </row>
    <row r="146" spans="1:11" ht="15.5" thickTop="1" thickBot="1" x14ac:dyDescent="0.4">
      <c r="A146" s="57">
        <v>145</v>
      </c>
      <c r="B146" s="3" t="s">
        <v>233</v>
      </c>
      <c r="C146" s="3" t="s">
        <v>116</v>
      </c>
      <c r="D146" s="3" t="s">
        <v>11</v>
      </c>
      <c r="E146" s="3" t="s">
        <v>13</v>
      </c>
      <c r="F146" s="3" t="s">
        <v>85</v>
      </c>
      <c r="G146" s="3" t="s">
        <v>44</v>
      </c>
      <c r="H146" s="3" t="s">
        <v>45</v>
      </c>
      <c r="I146" s="3">
        <v>5530</v>
      </c>
      <c r="J146" s="3">
        <v>777</v>
      </c>
      <c r="K146" s="4">
        <v>4296810</v>
      </c>
    </row>
    <row r="147" spans="1:11" ht="15.5" thickTop="1" thickBot="1" x14ac:dyDescent="0.4">
      <c r="A147" s="57">
        <v>146</v>
      </c>
      <c r="B147" s="3" t="s">
        <v>234</v>
      </c>
      <c r="C147" s="3" t="s">
        <v>133</v>
      </c>
      <c r="D147" s="3" t="s">
        <v>30</v>
      </c>
      <c r="E147" s="3" t="s">
        <v>13</v>
      </c>
      <c r="F147" s="3" t="s">
        <v>87</v>
      </c>
      <c r="G147" s="3" t="s">
        <v>50</v>
      </c>
      <c r="H147" s="3" t="s">
        <v>45</v>
      </c>
      <c r="I147" s="3">
        <v>4862</v>
      </c>
      <c r="J147" s="3">
        <v>954</v>
      </c>
      <c r="K147" s="4">
        <v>4638348</v>
      </c>
    </row>
    <row r="148" spans="1:11" ht="15.5" thickTop="1" thickBot="1" x14ac:dyDescent="0.4">
      <c r="A148" s="57">
        <v>147</v>
      </c>
      <c r="B148" s="3" t="s">
        <v>235</v>
      </c>
      <c r="C148" s="3" t="s">
        <v>133</v>
      </c>
      <c r="D148" s="3" t="s">
        <v>30</v>
      </c>
      <c r="E148" s="3" t="s">
        <v>22</v>
      </c>
      <c r="F148" s="3" t="s">
        <v>89</v>
      </c>
      <c r="G148" s="3" t="s">
        <v>90</v>
      </c>
      <c r="H148" s="3" t="s">
        <v>45</v>
      </c>
      <c r="I148" s="3">
        <v>9354</v>
      </c>
      <c r="J148" s="3">
        <v>899</v>
      </c>
      <c r="K148" s="4">
        <v>8409246</v>
      </c>
    </row>
    <row r="149" spans="1:11" ht="15.5" thickTop="1" thickBot="1" x14ac:dyDescent="0.4">
      <c r="A149" s="57">
        <v>148</v>
      </c>
      <c r="B149" s="3" t="s">
        <v>236</v>
      </c>
      <c r="C149" s="3" t="s">
        <v>133</v>
      </c>
      <c r="D149" s="3" t="s">
        <v>30</v>
      </c>
      <c r="E149" s="3" t="s">
        <v>26</v>
      </c>
      <c r="F149" s="3" t="s">
        <v>92</v>
      </c>
      <c r="G149" s="3" t="s">
        <v>93</v>
      </c>
      <c r="H149" s="3" t="s">
        <v>45</v>
      </c>
      <c r="I149" s="3">
        <v>4121</v>
      </c>
      <c r="J149" s="3">
        <v>904</v>
      </c>
      <c r="K149" s="4">
        <v>3725384</v>
      </c>
    </row>
    <row r="150" spans="1:11" ht="15.5" thickTop="1" thickBot="1" x14ac:dyDescent="0.4">
      <c r="A150" s="57">
        <v>149</v>
      </c>
      <c r="B150" s="3" t="s">
        <v>237</v>
      </c>
      <c r="C150" s="3" t="s">
        <v>133</v>
      </c>
      <c r="D150" s="3" t="s">
        <v>30</v>
      </c>
      <c r="E150" s="3" t="s">
        <v>18</v>
      </c>
      <c r="F150" s="3" t="s">
        <v>95</v>
      </c>
      <c r="G150" s="3" t="s">
        <v>20</v>
      </c>
      <c r="H150" s="3" t="s">
        <v>45</v>
      </c>
      <c r="I150" s="3">
        <v>9914</v>
      </c>
      <c r="J150" s="3">
        <v>615</v>
      </c>
      <c r="K150" s="4">
        <v>6097110</v>
      </c>
    </row>
    <row r="151" spans="1:11" ht="15.5" thickTop="1" thickBot="1" x14ac:dyDescent="0.4">
      <c r="A151" s="57">
        <v>150</v>
      </c>
      <c r="B151" s="3" t="s">
        <v>238</v>
      </c>
      <c r="C151" s="3" t="s">
        <v>133</v>
      </c>
      <c r="D151" s="3" t="s">
        <v>30</v>
      </c>
      <c r="E151" s="3" t="s">
        <v>13</v>
      </c>
      <c r="F151" s="3" t="s">
        <v>97</v>
      </c>
      <c r="G151" s="3" t="s">
        <v>98</v>
      </c>
      <c r="H151" s="3" t="s">
        <v>45</v>
      </c>
      <c r="I151" s="3">
        <v>2904</v>
      </c>
      <c r="J151" s="3">
        <v>997</v>
      </c>
      <c r="K151" s="4">
        <v>2895288</v>
      </c>
    </row>
    <row r="152" spans="1:11" ht="15.5" thickTop="1" thickBot="1" x14ac:dyDescent="0.4">
      <c r="A152" s="57">
        <v>151</v>
      </c>
      <c r="B152" s="3" t="s">
        <v>239</v>
      </c>
      <c r="C152" s="3" t="s">
        <v>133</v>
      </c>
      <c r="D152" s="3" t="s">
        <v>30</v>
      </c>
      <c r="E152" s="3" t="s">
        <v>13</v>
      </c>
      <c r="F152" s="3" t="s">
        <v>100</v>
      </c>
      <c r="G152" s="3" t="s">
        <v>101</v>
      </c>
      <c r="H152" s="3" t="s">
        <v>45</v>
      </c>
      <c r="I152" s="3">
        <v>9981</v>
      </c>
      <c r="J152" s="3">
        <v>833</v>
      </c>
      <c r="K152" s="4">
        <v>8314173</v>
      </c>
    </row>
    <row r="153" spans="1:11" ht="15.5" thickTop="1" thickBot="1" x14ac:dyDescent="0.4">
      <c r="A153" s="57">
        <v>152</v>
      </c>
      <c r="B153" s="3" t="s">
        <v>240</v>
      </c>
      <c r="C153" s="3" t="s">
        <v>133</v>
      </c>
      <c r="D153" s="3" t="s">
        <v>30</v>
      </c>
      <c r="E153" s="3" t="s">
        <v>103</v>
      </c>
      <c r="F153" s="3" t="s">
        <v>104</v>
      </c>
      <c r="G153" s="3" t="s">
        <v>105</v>
      </c>
      <c r="H153" s="3" t="s">
        <v>15</v>
      </c>
      <c r="I153" s="3">
        <v>3876</v>
      </c>
      <c r="J153" s="3">
        <v>861</v>
      </c>
      <c r="K153" s="4">
        <v>3337236</v>
      </c>
    </row>
    <row r="154" spans="1:11" ht="15.5" thickTop="1" thickBot="1" x14ac:dyDescent="0.4">
      <c r="A154" s="57">
        <v>153</v>
      </c>
      <c r="B154" s="3" t="s">
        <v>241</v>
      </c>
      <c r="C154" s="3" t="s">
        <v>133</v>
      </c>
      <c r="D154" s="3" t="s">
        <v>30</v>
      </c>
      <c r="E154" s="3" t="s">
        <v>13</v>
      </c>
      <c r="F154" s="3" t="s">
        <v>107</v>
      </c>
      <c r="G154" s="3" t="s">
        <v>108</v>
      </c>
      <c r="H154" s="3" t="s">
        <v>15</v>
      </c>
      <c r="I154" s="3">
        <v>8887</v>
      </c>
      <c r="J154" s="3">
        <v>717</v>
      </c>
      <c r="K154" s="4">
        <v>6371979</v>
      </c>
    </row>
    <row r="155" spans="1:11" ht="15.5" thickTop="1" thickBot="1" x14ac:dyDescent="0.4">
      <c r="A155" s="57">
        <v>154</v>
      </c>
      <c r="B155" s="3" t="s">
        <v>242</v>
      </c>
      <c r="C155" s="3" t="s">
        <v>133</v>
      </c>
      <c r="D155" s="3" t="s">
        <v>30</v>
      </c>
      <c r="E155" s="3" t="s">
        <v>56</v>
      </c>
      <c r="F155" s="3" t="s">
        <v>110</v>
      </c>
      <c r="G155" s="3" t="s">
        <v>111</v>
      </c>
      <c r="H155" s="3" t="s">
        <v>15</v>
      </c>
      <c r="I155" s="3">
        <v>3673</v>
      </c>
      <c r="J155" s="3">
        <v>619</v>
      </c>
      <c r="K155" s="4">
        <v>2273587</v>
      </c>
    </row>
    <row r="156" spans="1:11" ht="15.5" thickTop="1" thickBot="1" x14ac:dyDescent="0.4">
      <c r="A156" s="57">
        <v>155</v>
      </c>
      <c r="B156" s="3" t="s">
        <v>243</v>
      </c>
      <c r="C156" s="3" t="s">
        <v>146</v>
      </c>
      <c r="D156" s="3" t="s">
        <v>30</v>
      </c>
      <c r="E156" s="3" t="s">
        <v>22</v>
      </c>
      <c r="F156" s="3" t="s">
        <v>113</v>
      </c>
      <c r="G156" s="3" t="s">
        <v>24</v>
      </c>
      <c r="H156" s="3" t="s">
        <v>15</v>
      </c>
      <c r="I156" s="3">
        <v>7588</v>
      </c>
      <c r="J156" s="3">
        <v>607</v>
      </c>
      <c r="K156" s="4">
        <v>4605916</v>
      </c>
    </row>
    <row r="157" spans="1:11" ht="15.5" thickTop="1" thickBot="1" x14ac:dyDescent="0.4">
      <c r="A157" s="57">
        <v>156</v>
      </c>
      <c r="B157" s="3" t="s">
        <v>244</v>
      </c>
      <c r="C157" s="3" t="s">
        <v>146</v>
      </c>
      <c r="D157" s="3" t="s">
        <v>30</v>
      </c>
      <c r="E157" s="3" t="s">
        <v>22</v>
      </c>
      <c r="F157" s="3" t="s">
        <v>23</v>
      </c>
      <c r="G157" s="3" t="s">
        <v>24</v>
      </c>
      <c r="H157" s="3" t="s">
        <v>15</v>
      </c>
      <c r="I157" s="3">
        <v>5137</v>
      </c>
      <c r="J157" s="3">
        <v>690</v>
      </c>
      <c r="K157" s="4">
        <v>3544530</v>
      </c>
    </row>
    <row r="158" spans="1:11" ht="15.5" thickTop="1" thickBot="1" x14ac:dyDescent="0.4">
      <c r="A158" s="57">
        <v>157</v>
      </c>
      <c r="B158" s="3" t="s">
        <v>245</v>
      </c>
      <c r="C158" s="3" t="s">
        <v>146</v>
      </c>
      <c r="D158" s="3" t="s">
        <v>30</v>
      </c>
      <c r="E158" s="3" t="s">
        <v>56</v>
      </c>
      <c r="F158" s="3" t="s">
        <v>117</v>
      </c>
      <c r="G158" s="3" t="s">
        <v>58</v>
      </c>
      <c r="H158" s="3" t="s">
        <v>45</v>
      </c>
      <c r="I158" s="3">
        <v>5813</v>
      </c>
      <c r="J158" s="3">
        <v>673</v>
      </c>
      <c r="K158" s="4">
        <v>3912149</v>
      </c>
    </row>
    <row r="159" spans="1:11" ht="15.5" thickTop="1" thickBot="1" x14ac:dyDescent="0.4">
      <c r="A159" s="57">
        <v>158</v>
      </c>
      <c r="B159" s="3" t="s">
        <v>246</v>
      </c>
      <c r="C159" s="3" t="s">
        <v>146</v>
      </c>
      <c r="D159" s="3" t="s">
        <v>30</v>
      </c>
      <c r="E159" s="3" t="s">
        <v>22</v>
      </c>
      <c r="F159" s="3" t="s">
        <v>119</v>
      </c>
      <c r="G159" s="3" t="s">
        <v>90</v>
      </c>
      <c r="H159" s="3" t="s">
        <v>45</v>
      </c>
      <c r="I159" s="3">
        <v>7330</v>
      </c>
      <c r="J159" s="3">
        <v>599</v>
      </c>
      <c r="K159" s="4">
        <v>4390670</v>
      </c>
    </row>
    <row r="160" spans="1:11" ht="15.5" thickTop="1" thickBot="1" x14ac:dyDescent="0.4">
      <c r="A160" s="57">
        <v>159</v>
      </c>
      <c r="B160" s="3" t="s">
        <v>247</v>
      </c>
      <c r="C160" s="3" t="s">
        <v>146</v>
      </c>
      <c r="D160" s="3" t="s">
        <v>30</v>
      </c>
      <c r="E160" s="3" t="s">
        <v>22</v>
      </c>
      <c r="F160" s="3" t="s">
        <v>121</v>
      </c>
      <c r="G160" s="3" t="s">
        <v>24</v>
      </c>
      <c r="H160" s="3" t="s">
        <v>45</v>
      </c>
      <c r="I160" s="3">
        <v>8139</v>
      </c>
      <c r="J160" s="3">
        <v>655</v>
      </c>
      <c r="K160" s="4">
        <v>5331045</v>
      </c>
    </row>
    <row r="161" spans="1:11" ht="15.5" thickTop="1" thickBot="1" x14ac:dyDescent="0.4">
      <c r="A161" s="57">
        <v>160</v>
      </c>
      <c r="B161" s="3" t="s">
        <v>248</v>
      </c>
      <c r="C161" s="3" t="s">
        <v>146</v>
      </c>
      <c r="D161" s="3" t="s">
        <v>30</v>
      </c>
      <c r="E161" s="3" t="s">
        <v>26</v>
      </c>
      <c r="F161" s="3" t="s">
        <v>123</v>
      </c>
      <c r="G161" s="3" t="s">
        <v>33</v>
      </c>
      <c r="H161" s="3" t="s">
        <v>15</v>
      </c>
      <c r="I161" s="3">
        <v>8203</v>
      </c>
      <c r="J161" s="3">
        <v>918</v>
      </c>
      <c r="K161" s="4">
        <v>7530354</v>
      </c>
    </row>
    <row r="162" spans="1:11" ht="15.5" thickTop="1" thickBot="1" x14ac:dyDescent="0.4">
      <c r="A162" s="57">
        <v>161</v>
      </c>
      <c r="B162" s="3" t="s">
        <v>249</v>
      </c>
      <c r="C162" s="3" t="s">
        <v>178</v>
      </c>
      <c r="D162" s="3" t="s">
        <v>158</v>
      </c>
      <c r="E162" s="3" t="s">
        <v>13</v>
      </c>
      <c r="F162" s="3" t="s">
        <v>14</v>
      </c>
      <c r="G162" s="3" t="s">
        <v>14</v>
      </c>
      <c r="H162" s="3" t="s">
        <v>15</v>
      </c>
      <c r="I162" s="3">
        <v>1918</v>
      </c>
      <c r="J162" s="3">
        <v>866</v>
      </c>
      <c r="K162" s="4">
        <v>1660988</v>
      </c>
    </row>
    <row r="163" spans="1:11" ht="15.5" thickTop="1" thickBot="1" x14ac:dyDescent="0.4">
      <c r="A163" s="57">
        <v>162</v>
      </c>
      <c r="B163" s="3" t="s">
        <v>250</v>
      </c>
      <c r="C163" s="3" t="s">
        <v>178</v>
      </c>
      <c r="D163" s="3" t="s">
        <v>158</v>
      </c>
      <c r="E163" s="3" t="s">
        <v>18</v>
      </c>
      <c r="F163" s="3" t="s">
        <v>19</v>
      </c>
      <c r="G163" s="3" t="s">
        <v>20</v>
      </c>
      <c r="H163" s="3" t="s">
        <v>15</v>
      </c>
      <c r="I163" s="3">
        <v>7692</v>
      </c>
      <c r="J163" s="3">
        <v>958</v>
      </c>
      <c r="K163" s="4">
        <v>7368936</v>
      </c>
    </row>
    <row r="164" spans="1:11" ht="15.5" thickTop="1" thickBot="1" x14ac:dyDescent="0.4">
      <c r="A164" s="57">
        <v>163</v>
      </c>
      <c r="B164" s="3" t="s">
        <v>251</v>
      </c>
      <c r="C164" s="3" t="s">
        <v>178</v>
      </c>
      <c r="D164" s="3" t="s">
        <v>158</v>
      </c>
      <c r="E164" s="3" t="s">
        <v>22</v>
      </c>
      <c r="F164" s="3" t="s">
        <v>23</v>
      </c>
      <c r="G164" s="3" t="s">
        <v>24</v>
      </c>
      <c r="H164" s="3" t="s">
        <v>15</v>
      </c>
      <c r="I164" s="3">
        <v>8066</v>
      </c>
      <c r="J164" s="3">
        <v>985</v>
      </c>
      <c r="K164" s="4">
        <v>7945010</v>
      </c>
    </row>
    <row r="165" spans="1:11" ht="15.5" thickTop="1" thickBot="1" x14ac:dyDescent="0.4">
      <c r="A165" s="57">
        <v>164</v>
      </c>
      <c r="B165" s="3" t="s">
        <v>252</v>
      </c>
      <c r="C165" s="3" t="s">
        <v>178</v>
      </c>
      <c r="D165" s="3" t="s">
        <v>158</v>
      </c>
      <c r="E165" s="3" t="s">
        <v>26</v>
      </c>
      <c r="F165" s="3" t="s">
        <v>27</v>
      </c>
      <c r="G165" s="3" t="s">
        <v>28</v>
      </c>
      <c r="H165" s="3" t="s">
        <v>15</v>
      </c>
      <c r="I165" s="3">
        <v>5931</v>
      </c>
      <c r="J165" s="3">
        <v>652</v>
      </c>
      <c r="K165" s="4">
        <v>3867012</v>
      </c>
    </row>
    <row r="166" spans="1:11" ht="15.5" thickTop="1" thickBot="1" x14ac:dyDescent="0.4">
      <c r="A166" s="57">
        <v>165</v>
      </c>
      <c r="B166" s="3" t="s">
        <v>253</v>
      </c>
      <c r="C166" s="3" t="s">
        <v>178</v>
      </c>
      <c r="D166" s="3" t="s">
        <v>158</v>
      </c>
      <c r="E166" s="3" t="s">
        <v>26</v>
      </c>
      <c r="F166" s="3" t="s">
        <v>32</v>
      </c>
      <c r="G166" s="3" t="s">
        <v>33</v>
      </c>
      <c r="H166" s="3" t="s">
        <v>45</v>
      </c>
      <c r="I166" s="3">
        <v>5555</v>
      </c>
      <c r="J166" s="3">
        <v>506</v>
      </c>
      <c r="K166" s="4">
        <v>2810830</v>
      </c>
    </row>
    <row r="167" spans="1:11" ht="15.5" thickTop="1" thickBot="1" x14ac:dyDescent="0.4">
      <c r="A167" s="57">
        <v>166</v>
      </c>
      <c r="B167" s="3" t="s">
        <v>254</v>
      </c>
      <c r="C167" s="3" t="s">
        <v>178</v>
      </c>
      <c r="D167" s="3" t="s">
        <v>158</v>
      </c>
      <c r="E167" s="3" t="s">
        <v>26</v>
      </c>
      <c r="F167" s="3" t="s">
        <v>35</v>
      </c>
      <c r="G167" s="3" t="s">
        <v>36</v>
      </c>
      <c r="H167" s="3" t="s">
        <v>45</v>
      </c>
      <c r="I167" s="3">
        <v>7543</v>
      </c>
      <c r="J167" s="3">
        <v>815</v>
      </c>
      <c r="K167" s="4">
        <v>6147545</v>
      </c>
    </row>
    <row r="168" spans="1:11" ht="15.5" thickTop="1" thickBot="1" x14ac:dyDescent="0.4">
      <c r="A168" s="57">
        <v>167</v>
      </c>
      <c r="B168" s="3" t="s">
        <v>255</v>
      </c>
      <c r="C168" s="3" t="s">
        <v>178</v>
      </c>
      <c r="D168" s="3" t="s">
        <v>158</v>
      </c>
      <c r="E168" s="3" t="s">
        <v>18</v>
      </c>
      <c r="F168" s="3" t="s">
        <v>38</v>
      </c>
      <c r="G168" s="3" t="s">
        <v>39</v>
      </c>
      <c r="H168" s="3" t="s">
        <v>45</v>
      </c>
      <c r="I168" s="3">
        <v>7725</v>
      </c>
      <c r="J168" s="3">
        <v>964</v>
      </c>
      <c r="K168" s="4">
        <v>7446900</v>
      </c>
    </row>
    <row r="169" spans="1:11" ht="15.5" thickTop="1" thickBot="1" x14ac:dyDescent="0.4">
      <c r="A169" s="57">
        <v>168</v>
      </c>
      <c r="B169" s="3" t="s">
        <v>256</v>
      </c>
      <c r="C169" s="3" t="s">
        <v>178</v>
      </c>
      <c r="D169" s="3" t="s">
        <v>158</v>
      </c>
      <c r="E169" s="3" t="s">
        <v>18</v>
      </c>
      <c r="F169" s="3" t="s">
        <v>41</v>
      </c>
      <c r="G169" s="3" t="s">
        <v>20</v>
      </c>
      <c r="H169" s="3" t="s">
        <v>45</v>
      </c>
      <c r="I169" s="3">
        <v>7125</v>
      </c>
      <c r="J169" s="3">
        <v>720</v>
      </c>
      <c r="K169" s="4">
        <v>5130000</v>
      </c>
    </row>
    <row r="170" spans="1:11" ht="15.5" thickTop="1" thickBot="1" x14ac:dyDescent="0.4">
      <c r="A170" s="57">
        <v>169</v>
      </c>
      <c r="B170" s="3" t="s">
        <v>257</v>
      </c>
      <c r="C170" s="3" t="s">
        <v>178</v>
      </c>
      <c r="D170" s="3" t="s">
        <v>158</v>
      </c>
      <c r="E170" s="3" t="s">
        <v>13</v>
      </c>
      <c r="F170" s="3" t="s">
        <v>43</v>
      </c>
      <c r="G170" s="3" t="s">
        <v>44</v>
      </c>
      <c r="H170" s="3" t="s">
        <v>45</v>
      </c>
      <c r="I170" s="3">
        <v>1784</v>
      </c>
      <c r="J170" s="3">
        <v>820</v>
      </c>
      <c r="K170" s="4">
        <v>1462880</v>
      </c>
    </row>
    <row r="171" spans="1:11" ht="15.5" thickTop="1" thickBot="1" x14ac:dyDescent="0.4">
      <c r="A171" s="57">
        <v>170</v>
      </c>
      <c r="B171" s="3" t="s">
        <v>258</v>
      </c>
      <c r="C171" s="3" t="s">
        <v>178</v>
      </c>
      <c r="D171" s="3" t="s">
        <v>158</v>
      </c>
      <c r="E171" s="3" t="s">
        <v>18</v>
      </c>
      <c r="F171" s="3" t="s">
        <v>47</v>
      </c>
      <c r="G171" s="3" t="s">
        <v>39</v>
      </c>
      <c r="H171" s="3" t="s">
        <v>45</v>
      </c>
      <c r="I171" s="3">
        <v>6571</v>
      </c>
      <c r="J171" s="3">
        <v>799</v>
      </c>
      <c r="K171" s="4">
        <v>5250229</v>
      </c>
    </row>
    <row r="172" spans="1:11" ht="15.5" thickTop="1" thickBot="1" x14ac:dyDescent="0.4">
      <c r="A172" s="57">
        <v>171</v>
      </c>
      <c r="B172" s="3" t="s">
        <v>259</v>
      </c>
      <c r="C172" s="3" t="s">
        <v>178</v>
      </c>
      <c r="D172" s="3" t="s">
        <v>158</v>
      </c>
      <c r="E172" s="3" t="s">
        <v>13</v>
      </c>
      <c r="F172" s="3" t="s">
        <v>49</v>
      </c>
      <c r="G172" s="3" t="s">
        <v>50</v>
      </c>
      <c r="H172" s="3" t="s">
        <v>45</v>
      </c>
      <c r="I172" s="3">
        <v>6742</v>
      </c>
      <c r="J172" s="3">
        <v>544</v>
      </c>
      <c r="K172" s="4">
        <v>3667648</v>
      </c>
    </row>
    <row r="173" spans="1:11" ht="15.5" thickTop="1" thickBot="1" x14ac:dyDescent="0.4">
      <c r="A173" s="57">
        <v>172</v>
      </c>
      <c r="B173" s="3" t="s">
        <v>260</v>
      </c>
      <c r="C173" s="3" t="s">
        <v>178</v>
      </c>
      <c r="D173" s="3" t="s">
        <v>158</v>
      </c>
      <c r="E173" s="3" t="s">
        <v>13</v>
      </c>
      <c r="F173" s="3" t="s">
        <v>52</v>
      </c>
      <c r="G173" s="3" t="s">
        <v>50</v>
      </c>
      <c r="H173" s="3" t="s">
        <v>15</v>
      </c>
      <c r="I173" s="3">
        <v>7493</v>
      </c>
      <c r="J173" s="3">
        <v>704</v>
      </c>
      <c r="K173" s="4">
        <v>5275072</v>
      </c>
    </row>
    <row r="174" spans="1:11" ht="15.5" thickTop="1" thickBot="1" x14ac:dyDescent="0.4">
      <c r="A174" s="57">
        <v>173</v>
      </c>
      <c r="B174" s="3" t="s">
        <v>261</v>
      </c>
      <c r="C174" s="3" t="s">
        <v>146</v>
      </c>
      <c r="D174" s="3" t="s">
        <v>30</v>
      </c>
      <c r="E174" s="3" t="s">
        <v>18</v>
      </c>
      <c r="F174" s="3" t="s">
        <v>54</v>
      </c>
      <c r="G174" s="3" t="s">
        <v>20</v>
      </c>
      <c r="H174" s="3" t="s">
        <v>15</v>
      </c>
      <c r="I174" s="3">
        <v>2130</v>
      </c>
      <c r="J174" s="3">
        <v>800</v>
      </c>
      <c r="K174" s="4">
        <v>1704000</v>
      </c>
    </row>
    <row r="175" spans="1:11" ht="15.5" thickTop="1" thickBot="1" x14ac:dyDescent="0.4">
      <c r="A175" s="57">
        <v>174</v>
      </c>
      <c r="B175" s="3" t="s">
        <v>262</v>
      </c>
      <c r="C175" s="3" t="s">
        <v>146</v>
      </c>
      <c r="D175" s="3" t="s">
        <v>30</v>
      </c>
      <c r="E175" s="3" t="s">
        <v>56</v>
      </c>
      <c r="F175" s="3" t="s">
        <v>57</v>
      </c>
      <c r="G175" s="3" t="s">
        <v>58</v>
      </c>
      <c r="H175" s="3" t="s">
        <v>15</v>
      </c>
      <c r="I175" s="3">
        <v>4543</v>
      </c>
      <c r="J175" s="3">
        <v>785</v>
      </c>
      <c r="K175" s="4">
        <v>3566255</v>
      </c>
    </row>
    <row r="176" spans="1:11" ht="15.5" thickTop="1" thickBot="1" x14ac:dyDescent="0.4">
      <c r="A176" s="57">
        <v>175</v>
      </c>
      <c r="B176" s="3" t="s">
        <v>263</v>
      </c>
      <c r="C176" s="3" t="s">
        <v>146</v>
      </c>
      <c r="D176" s="3" t="s">
        <v>30</v>
      </c>
      <c r="E176" s="3" t="s">
        <v>18</v>
      </c>
      <c r="F176" s="3" t="s">
        <v>61</v>
      </c>
      <c r="G176" s="3" t="s">
        <v>20</v>
      </c>
      <c r="H176" s="3" t="s">
        <v>15</v>
      </c>
      <c r="I176" s="3">
        <v>6128</v>
      </c>
      <c r="J176" s="3">
        <v>944</v>
      </c>
      <c r="K176" s="4">
        <v>5784832</v>
      </c>
    </row>
    <row r="177" spans="1:11" ht="15.5" thickTop="1" thickBot="1" x14ac:dyDescent="0.4">
      <c r="A177" s="57">
        <v>176</v>
      </c>
      <c r="B177" s="3" t="s">
        <v>264</v>
      </c>
      <c r="C177" s="3" t="s">
        <v>146</v>
      </c>
      <c r="D177" s="3" t="s">
        <v>30</v>
      </c>
      <c r="E177" s="3" t="s">
        <v>63</v>
      </c>
      <c r="F177" s="3" t="s">
        <v>64</v>
      </c>
      <c r="G177" s="3" t="s">
        <v>64</v>
      </c>
      <c r="H177" s="3" t="s">
        <v>45</v>
      </c>
      <c r="I177" s="3">
        <v>6210</v>
      </c>
      <c r="J177" s="3">
        <v>638</v>
      </c>
      <c r="K177" s="4">
        <v>3961980</v>
      </c>
    </row>
    <row r="178" spans="1:11" ht="15.5" thickTop="1" thickBot="1" x14ac:dyDescent="0.4">
      <c r="A178" s="57">
        <v>177</v>
      </c>
      <c r="B178" s="3" t="s">
        <v>265</v>
      </c>
      <c r="C178" s="3" t="s">
        <v>146</v>
      </c>
      <c r="D178" s="3" t="s">
        <v>30</v>
      </c>
      <c r="E178" s="3" t="s">
        <v>56</v>
      </c>
      <c r="F178" s="3" t="s">
        <v>66</v>
      </c>
      <c r="G178" s="3" t="s">
        <v>58</v>
      </c>
      <c r="H178" s="3" t="s">
        <v>15</v>
      </c>
      <c r="I178" s="3">
        <v>8028</v>
      </c>
      <c r="J178" s="3">
        <v>949</v>
      </c>
      <c r="K178" s="4">
        <v>7618572</v>
      </c>
    </row>
    <row r="179" spans="1:11" ht="15.5" thickTop="1" thickBot="1" x14ac:dyDescent="0.4">
      <c r="A179" s="57">
        <v>178</v>
      </c>
      <c r="B179" s="3" t="s">
        <v>266</v>
      </c>
      <c r="C179" s="3" t="s">
        <v>146</v>
      </c>
      <c r="D179" s="3" t="s">
        <v>30</v>
      </c>
      <c r="E179" s="3" t="s">
        <v>26</v>
      </c>
      <c r="F179" s="3" t="s">
        <v>68</v>
      </c>
      <c r="G179" s="3" t="s">
        <v>69</v>
      </c>
      <c r="H179" s="3" t="s">
        <v>15</v>
      </c>
      <c r="I179" s="3">
        <v>2734</v>
      </c>
      <c r="J179" s="3">
        <v>530</v>
      </c>
      <c r="K179" s="4">
        <v>1449020</v>
      </c>
    </row>
    <row r="180" spans="1:11" ht="15.5" thickTop="1" thickBot="1" x14ac:dyDescent="0.4">
      <c r="A180" s="57">
        <v>179</v>
      </c>
      <c r="B180" s="3" t="s">
        <v>267</v>
      </c>
      <c r="C180" s="3" t="s">
        <v>146</v>
      </c>
      <c r="D180" s="3" t="s">
        <v>30</v>
      </c>
      <c r="E180" s="3" t="s">
        <v>22</v>
      </c>
      <c r="F180" s="3" t="s">
        <v>71</v>
      </c>
      <c r="G180" s="3" t="s">
        <v>72</v>
      </c>
      <c r="H180" s="3" t="s">
        <v>15</v>
      </c>
      <c r="I180" s="3">
        <v>2144</v>
      </c>
      <c r="J180" s="3">
        <v>505</v>
      </c>
      <c r="K180" s="4">
        <v>1082720</v>
      </c>
    </row>
    <row r="181" spans="1:11" ht="15.5" thickTop="1" thickBot="1" x14ac:dyDescent="0.4">
      <c r="A181" s="57">
        <v>180</v>
      </c>
      <c r="B181" s="3" t="s">
        <v>268</v>
      </c>
      <c r="C181" s="3" t="s">
        <v>159</v>
      </c>
      <c r="D181" s="3" t="s">
        <v>158</v>
      </c>
      <c r="E181" s="3" t="s">
        <v>18</v>
      </c>
      <c r="F181" s="3" t="s">
        <v>74</v>
      </c>
      <c r="G181" s="3" t="s">
        <v>39</v>
      </c>
      <c r="H181" s="3" t="s">
        <v>15</v>
      </c>
      <c r="I181" s="3">
        <v>4799</v>
      </c>
      <c r="J181" s="3">
        <v>769</v>
      </c>
      <c r="K181" s="4">
        <v>3690431</v>
      </c>
    </row>
    <row r="182" spans="1:11" ht="15.5" thickTop="1" thickBot="1" x14ac:dyDescent="0.4">
      <c r="A182" s="57">
        <v>181</v>
      </c>
      <c r="B182" s="3" t="s">
        <v>269</v>
      </c>
      <c r="C182" s="3" t="s">
        <v>159</v>
      </c>
      <c r="D182" s="3" t="s">
        <v>158</v>
      </c>
      <c r="E182" s="3" t="s">
        <v>13</v>
      </c>
      <c r="F182" s="3" t="s">
        <v>76</v>
      </c>
      <c r="G182" s="3" t="s">
        <v>50</v>
      </c>
      <c r="H182" s="3" t="s">
        <v>45</v>
      </c>
      <c r="I182" s="3">
        <v>4448</v>
      </c>
      <c r="J182" s="3">
        <v>924</v>
      </c>
      <c r="K182" s="4">
        <v>4109952</v>
      </c>
    </row>
    <row r="183" spans="1:11" ht="15.5" thickTop="1" thickBot="1" x14ac:dyDescent="0.4">
      <c r="A183" s="57">
        <v>182</v>
      </c>
      <c r="B183" s="3" t="s">
        <v>270</v>
      </c>
      <c r="C183" s="3" t="s">
        <v>159</v>
      </c>
      <c r="D183" s="3" t="s">
        <v>158</v>
      </c>
      <c r="E183" s="3" t="s">
        <v>13</v>
      </c>
      <c r="F183" s="3" t="s">
        <v>79</v>
      </c>
      <c r="G183" s="3" t="s">
        <v>50</v>
      </c>
      <c r="H183" s="3" t="s">
        <v>45</v>
      </c>
      <c r="I183" s="3">
        <v>9290</v>
      </c>
      <c r="J183" s="3">
        <v>602</v>
      </c>
      <c r="K183" s="4">
        <v>5592580</v>
      </c>
    </row>
    <row r="184" spans="1:11" ht="15.5" thickTop="1" thickBot="1" x14ac:dyDescent="0.4">
      <c r="A184" s="57">
        <v>183</v>
      </c>
      <c r="B184" s="3" t="s">
        <v>271</v>
      </c>
      <c r="C184" s="3" t="s">
        <v>159</v>
      </c>
      <c r="D184" s="3" t="s">
        <v>158</v>
      </c>
      <c r="E184" s="3" t="s">
        <v>26</v>
      </c>
      <c r="F184" s="3" t="s">
        <v>81</v>
      </c>
      <c r="G184" s="3" t="s">
        <v>28</v>
      </c>
      <c r="H184" s="3" t="s">
        <v>45</v>
      </c>
      <c r="I184" s="3">
        <v>9736</v>
      </c>
      <c r="J184" s="3">
        <v>555</v>
      </c>
      <c r="K184" s="4">
        <v>5403480</v>
      </c>
    </row>
    <row r="185" spans="1:11" ht="15.5" thickTop="1" thickBot="1" x14ac:dyDescent="0.4">
      <c r="A185" s="57">
        <v>184</v>
      </c>
      <c r="B185" s="3" t="s">
        <v>272</v>
      </c>
      <c r="C185" s="3" t="s">
        <v>159</v>
      </c>
      <c r="D185" s="3" t="s">
        <v>158</v>
      </c>
      <c r="E185" s="3" t="s">
        <v>26</v>
      </c>
      <c r="F185" s="3" t="s">
        <v>83</v>
      </c>
      <c r="G185" s="3" t="s">
        <v>28</v>
      </c>
      <c r="H185" s="3" t="s">
        <v>45</v>
      </c>
      <c r="I185" s="3">
        <v>9499</v>
      </c>
      <c r="J185" s="3">
        <v>502</v>
      </c>
      <c r="K185" s="4">
        <v>4768498</v>
      </c>
    </row>
    <row r="186" spans="1:11" ht="15.5" thickTop="1" thickBot="1" x14ac:dyDescent="0.4">
      <c r="A186" s="57">
        <v>185</v>
      </c>
      <c r="B186" s="3" t="s">
        <v>273</v>
      </c>
      <c r="C186" s="3" t="s">
        <v>159</v>
      </c>
      <c r="D186" s="3" t="s">
        <v>158</v>
      </c>
      <c r="E186" s="3" t="s">
        <v>13</v>
      </c>
      <c r="F186" s="3" t="s">
        <v>85</v>
      </c>
      <c r="G186" s="3" t="s">
        <v>44</v>
      </c>
      <c r="H186" s="3" t="s">
        <v>45</v>
      </c>
      <c r="I186" s="3">
        <v>4981</v>
      </c>
      <c r="J186" s="3">
        <v>743</v>
      </c>
      <c r="K186" s="4">
        <v>3700883</v>
      </c>
    </row>
    <row r="187" spans="1:11" ht="15.5" thickTop="1" thickBot="1" x14ac:dyDescent="0.4">
      <c r="A187" s="57">
        <v>186</v>
      </c>
      <c r="B187" s="3" t="s">
        <v>274</v>
      </c>
      <c r="C187" s="3" t="s">
        <v>159</v>
      </c>
      <c r="D187" s="3" t="s">
        <v>158</v>
      </c>
      <c r="E187" s="3" t="s">
        <v>13</v>
      </c>
      <c r="F187" s="3" t="s">
        <v>87</v>
      </c>
      <c r="G187" s="3" t="s">
        <v>50</v>
      </c>
      <c r="H187" s="3" t="s">
        <v>45</v>
      </c>
      <c r="I187" s="3">
        <v>2084</v>
      </c>
      <c r="J187" s="3">
        <v>796</v>
      </c>
      <c r="K187" s="4">
        <v>1658864</v>
      </c>
    </row>
    <row r="188" spans="1:11" ht="15.5" thickTop="1" thickBot="1" x14ac:dyDescent="0.4">
      <c r="A188" s="57">
        <v>187</v>
      </c>
      <c r="B188" s="3" t="s">
        <v>275</v>
      </c>
      <c r="C188" s="3" t="s">
        <v>133</v>
      </c>
      <c r="D188" s="3" t="s">
        <v>30</v>
      </c>
      <c r="E188" s="3" t="s">
        <v>22</v>
      </c>
      <c r="F188" s="3" t="s">
        <v>89</v>
      </c>
      <c r="G188" s="3" t="s">
        <v>90</v>
      </c>
      <c r="H188" s="3" t="s">
        <v>45</v>
      </c>
      <c r="I188" s="3">
        <v>4280</v>
      </c>
      <c r="J188" s="3">
        <v>942</v>
      </c>
      <c r="K188" s="4">
        <v>4031760</v>
      </c>
    </row>
    <row r="189" spans="1:11" ht="15.5" thickTop="1" thickBot="1" x14ac:dyDescent="0.4">
      <c r="A189" s="57">
        <v>188</v>
      </c>
      <c r="B189" s="3" t="s">
        <v>276</v>
      </c>
      <c r="C189" s="3" t="s">
        <v>133</v>
      </c>
      <c r="D189" s="3" t="s">
        <v>30</v>
      </c>
      <c r="E189" s="3" t="s">
        <v>26</v>
      </c>
      <c r="F189" s="3" t="s">
        <v>92</v>
      </c>
      <c r="G189" s="3" t="s">
        <v>93</v>
      </c>
      <c r="H189" s="3" t="s">
        <v>45</v>
      </c>
      <c r="I189" s="3">
        <v>8113</v>
      </c>
      <c r="J189" s="3">
        <v>944</v>
      </c>
      <c r="K189" s="4">
        <v>7658672</v>
      </c>
    </row>
    <row r="190" spans="1:11" ht="15.5" thickTop="1" thickBot="1" x14ac:dyDescent="0.4">
      <c r="A190" s="57">
        <v>189</v>
      </c>
      <c r="B190" s="3" t="s">
        <v>277</v>
      </c>
      <c r="C190" s="3" t="s">
        <v>133</v>
      </c>
      <c r="D190" s="3" t="s">
        <v>30</v>
      </c>
      <c r="E190" s="3" t="s">
        <v>18</v>
      </c>
      <c r="F190" s="3" t="s">
        <v>95</v>
      </c>
      <c r="G190" s="3" t="s">
        <v>20</v>
      </c>
      <c r="H190" s="3" t="s">
        <v>45</v>
      </c>
      <c r="I190" s="3">
        <v>4722</v>
      </c>
      <c r="J190" s="3">
        <v>609</v>
      </c>
      <c r="K190" s="4">
        <v>2875698</v>
      </c>
    </row>
    <row r="191" spans="1:11" ht="15.5" thickTop="1" thickBot="1" x14ac:dyDescent="0.4">
      <c r="A191" s="57">
        <v>190</v>
      </c>
      <c r="B191" s="3" t="s">
        <v>278</v>
      </c>
      <c r="C191" s="3" t="s">
        <v>133</v>
      </c>
      <c r="D191" s="3" t="s">
        <v>30</v>
      </c>
      <c r="E191" s="3" t="s">
        <v>13</v>
      </c>
      <c r="F191" s="3" t="s">
        <v>97</v>
      </c>
      <c r="G191" s="3" t="s">
        <v>98</v>
      </c>
      <c r="H191" s="3" t="s">
        <v>45</v>
      </c>
      <c r="I191" s="3">
        <v>7358</v>
      </c>
      <c r="J191" s="3">
        <v>993</v>
      </c>
      <c r="K191" s="4">
        <v>7306494</v>
      </c>
    </row>
    <row r="192" spans="1:11" ht="15.5" thickTop="1" thickBot="1" x14ac:dyDescent="0.4">
      <c r="A192" s="57">
        <v>191</v>
      </c>
      <c r="B192" s="3" t="s">
        <v>279</v>
      </c>
      <c r="C192" s="3" t="s">
        <v>133</v>
      </c>
      <c r="D192" s="3" t="s">
        <v>30</v>
      </c>
      <c r="E192" s="3" t="s">
        <v>13</v>
      </c>
      <c r="F192" s="3" t="s">
        <v>100</v>
      </c>
      <c r="G192" s="3" t="s">
        <v>101</v>
      </c>
      <c r="H192" s="3" t="s">
        <v>45</v>
      </c>
      <c r="I192" s="3">
        <v>2970</v>
      </c>
      <c r="J192" s="3">
        <v>725</v>
      </c>
      <c r="K192" s="4">
        <v>2153250</v>
      </c>
    </row>
    <row r="193" spans="1:11" ht="15.5" thickTop="1" thickBot="1" x14ac:dyDescent="0.4">
      <c r="A193" s="57">
        <v>192</v>
      </c>
      <c r="B193" s="3" t="s">
        <v>280</v>
      </c>
      <c r="C193" s="3" t="s">
        <v>146</v>
      </c>
      <c r="D193" s="3" t="s">
        <v>30</v>
      </c>
      <c r="E193" s="3" t="s">
        <v>103</v>
      </c>
      <c r="F193" s="3" t="s">
        <v>104</v>
      </c>
      <c r="G193" s="3" t="s">
        <v>105</v>
      </c>
      <c r="H193" s="3" t="s">
        <v>45</v>
      </c>
      <c r="I193" s="3">
        <v>1939</v>
      </c>
      <c r="J193" s="3">
        <v>537</v>
      </c>
      <c r="K193" s="4">
        <v>1041243</v>
      </c>
    </row>
    <row r="194" spans="1:11" ht="15.5" thickTop="1" thickBot="1" x14ac:dyDescent="0.4">
      <c r="A194" s="57">
        <v>193</v>
      </c>
      <c r="B194" s="3" t="s">
        <v>281</v>
      </c>
      <c r="C194" s="3" t="s">
        <v>146</v>
      </c>
      <c r="D194" s="3" t="s">
        <v>30</v>
      </c>
      <c r="E194" s="3" t="s">
        <v>13</v>
      </c>
      <c r="F194" s="3" t="s">
        <v>107</v>
      </c>
      <c r="G194" s="3" t="s">
        <v>108</v>
      </c>
      <c r="H194" s="3" t="s">
        <v>45</v>
      </c>
      <c r="I194" s="3">
        <v>5112</v>
      </c>
      <c r="J194" s="3">
        <v>787</v>
      </c>
      <c r="K194" s="4">
        <v>4023144</v>
      </c>
    </row>
    <row r="195" spans="1:11" ht="15.5" thickTop="1" thickBot="1" x14ac:dyDescent="0.4">
      <c r="A195" s="57">
        <v>194</v>
      </c>
      <c r="B195" s="3" t="s">
        <v>282</v>
      </c>
      <c r="C195" s="3" t="s">
        <v>146</v>
      </c>
      <c r="D195" s="3" t="s">
        <v>30</v>
      </c>
      <c r="E195" s="3" t="s">
        <v>56</v>
      </c>
      <c r="F195" s="3" t="s">
        <v>110</v>
      </c>
      <c r="G195" s="3" t="s">
        <v>111</v>
      </c>
      <c r="H195" s="3" t="s">
        <v>45</v>
      </c>
      <c r="I195" s="3">
        <v>6357</v>
      </c>
      <c r="J195" s="3">
        <v>935</v>
      </c>
      <c r="K195" s="4">
        <v>5943795</v>
      </c>
    </row>
    <row r="196" spans="1:11" ht="15.5" thickTop="1" thickBot="1" x14ac:dyDescent="0.4">
      <c r="A196" s="57">
        <v>195</v>
      </c>
      <c r="B196" s="3" t="s">
        <v>283</v>
      </c>
      <c r="C196" s="3" t="s">
        <v>146</v>
      </c>
      <c r="D196" s="3" t="s">
        <v>30</v>
      </c>
      <c r="E196" s="3" t="s">
        <v>22</v>
      </c>
      <c r="F196" s="3" t="s">
        <v>113</v>
      </c>
      <c r="G196" s="3" t="s">
        <v>24</v>
      </c>
      <c r="H196" s="3" t="s">
        <v>45</v>
      </c>
      <c r="I196" s="3">
        <v>4535</v>
      </c>
      <c r="J196" s="3">
        <v>634</v>
      </c>
      <c r="K196" s="4">
        <v>2875190</v>
      </c>
    </row>
    <row r="197" spans="1:11" ht="15.5" thickTop="1" thickBot="1" x14ac:dyDescent="0.4">
      <c r="A197" s="57">
        <v>196</v>
      </c>
      <c r="B197" s="3" t="s">
        <v>284</v>
      </c>
      <c r="C197" s="3" t="s">
        <v>146</v>
      </c>
      <c r="D197" s="3" t="s">
        <v>30</v>
      </c>
      <c r="E197" s="3" t="s">
        <v>22</v>
      </c>
      <c r="F197" s="3" t="s">
        <v>23</v>
      </c>
      <c r="G197" s="3" t="s">
        <v>24</v>
      </c>
      <c r="H197" s="3" t="s">
        <v>15</v>
      </c>
      <c r="I197" s="3">
        <v>3944</v>
      </c>
      <c r="J197" s="3">
        <v>813</v>
      </c>
      <c r="K197" s="4">
        <v>3206472</v>
      </c>
    </row>
    <row r="198" spans="1:11" ht="15.5" thickTop="1" thickBot="1" x14ac:dyDescent="0.4">
      <c r="A198" s="57">
        <v>197</v>
      </c>
      <c r="B198" s="3" t="s">
        <v>285</v>
      </c>
      <c r="C198" s="3" t="s">
        <v>146</v>
      </c>
      <c r="D198" s="3" t="s">
        <v>30</v>
      </c>
      <c r="E198" s="3" t="s">
        <v>56</v>
      </c>
      <c r="F198" s="3" t="s">
        <v>117</v>
      </c>
      <c r="G198" s="3" t="s">
        <v>58</v>
      </c>
      <c r="H198" s="3" t="s">
        <v>15</v>
      </c>
      <c r="I198" s="3">
        <v>2920</v>
      </c>
      <c r="J198" s="3">
        <v>859</v>
      </c>
      <c r="K198" s="4">
        <v>2508280</v>
      </c>
    </row>
    <row r="199" spans="1:11" ht="15.5" thickTop="1" thickBot="1" x14ac:dyDescent="0.4">
      <c r="A199" s="57">
        <v>198</v>
      </c>
      <c r="B199" s="3" t="s">
        <v>286</v>
      </c>
      <c r="C199" s="3" t="s">
        <v>178</v>
      </c>
      <c r="D199" s="3" t="s">
        <v>158</v>
      </c>
      <c r="E199" s="3" t="s">
        <v>22</v>
      </c>
      <c r="F199" s="3" t="s">
        <v>119</v>
      </c>
      <c r="G199" s="3" t="s">
        <v>90</v>
      </c>
      <c r="H199" s="3" t="s">
        <v>15</v>
      </c>
      <c r="I199" s="3">
        <v>3074</v>
      </c>
      <c r="J199" s="3">
        <v>507</v>
      </c>
      <c r="K199" s="4">
        <v>1558518</v>
      </c>
    </row>
    <row r="200" spans="1:11" ht="15.5" thickTop="1" thickBot="1" x14ac:dyDescent="0.4">
      <c r="A200" s="57">
        <v>199</v>
      </c>
      <c r="B200" s="3" t="s">
        <v>287</v>
      </c>
      <c r="C200" s="3" t="s">
        <v>178</v>
      </c>
      <c r="D200" s="3" t="s">
        <v>158</v>
      </c>
      <c r="E200" s="3" t="s">
        <v>22</v>
      </c>
      <c r="F200" s="3" t="s">
        <v>121</v>
      </c>
      <c r="G200" s="3" t="s">
        <v>24</v>
      </c>
      <c r="H200" s="3" t="s">
        <v>15</v>
      </c>
      <c r="I200" s="3">
        <v>1791</v>
      </c>
      <c r="J200" s="3">
        <v>542</v>
      </c>
      <c r="K200" s="4">
        <v>970722</v>
      </c>
    </row>
    <row r="201" spans="1:11" ht="15.5" thickTop="1" thickBot="1" x14ac:dyDescent="0.4">
      <c r="A201" s="57">
        <v>200</v>
      </c>
      <c r="B201" s="3" t="s">
        <v>288</v>
      </c>
      <c r="C201" s="3" t="s">
        <v>178</v>
      </c>
      <c r="D201" s="3" t="s">
        <v>158</v>
      </c>
      <c r="E201" s="3" t="s">
        <v>26</v>
      </c>
      <c r="F201" s="3" t="s">
        <v>123</v>
      </c>
      <c r="G201" s="3" t="s">
        <v>33</v>
      </c>
      <c r="H201" s="3" t="s">
        <v>15</v>
      </c>
      <c r="I201" s="3">
        <v>4740</v>
      </c>
      <c r="J201" s="3">
        <v>578</v>
      </c>
      <c r="K201" s="4">
        <v>2739720</v>
      </c>
    </row>
    <row r="202" spans="1:11" ht="15.5" thickTop="1" thickBot="1" x14ac:dyDescent="0.4">
      <c r="A202" s="57">
        <v>201</v>
      </c>
      <c r="B202" s="3" t="s">
        <v>289</v>
      </c>
      <c r="C202" s="3" t="s">
        <v>178</v>
      </c>
      <c r="D202" s="3" t="s">
        <v>158</v>
      </c>
      <c r="E202" s="3" t="s">
        <v>22</v>
      </c>
      <c r="F202" s="3" t="s">
        <v>71</v>
      </c>
      <c r="G202" s="3" t="s">
        <v>72</v>
      </c>
      <c r="H202" s="3" t="s">
        <v>45</v>
      </c>
      <c r="I202" s="3">
        <v>2665</v>
      </c>
      <c r="J202" s="3">
        <v>895</v>
      </c>
      <c r="K202" s="4">
        <v>2385175</v>
      </c>
    </row>
    <row r="203" spans="1:11" ht="15.5" thickTop="1" thickBot="1" x14ac:dyDescent="0.4">
      <c r="A203" s="57">
        <v>202</v>
      </c>
      <c r="B203" s="3" t="s">
        <v>290</v>
      </c>
      <c r="C203" s="3" t="s">
        <v>178</v>
      </c>
      <c r="D203" s="3" t="s">
        <v>158</v>
      </c>
      <c r="E203" s="3" t="s">
        <v>18</v>
      </c>
      <c r="F203" s="3" t="s">
        <v>74</v>
      </c>
      <c r="G203" s="3" t="s">
        <v>39</v>
      </c>
      <c r="H203" s="3" t="s">
        <v>45</v>
      </c>
      <c r="I203" s="3">
        <v>5636</v>
      </c>
      <c r="J203" s="3">
        <v>565</v>
      </c>
      <c r="K203" s="4">
        <v>3184340</v>
      </c>
    </row>
    <row r="204" spans="1:11" ht="15.5" thickTop="1" thickBot="1" x14ac:dyDescent="0.4">
      <c r="A204" s="57">
        <v>203</v>
      </c>
      <c r="B204" s="3" t="s">
        <v>291</v>
      </c>
      <c r="C204" s="3" t="s">
        <v>178</v>
      </c>
      <c r="D204" s="3" t="s">
        <v>158</v>
      </c>
      <c r="E204" s="3" t="s">
        <v>13</v>
      </c>
      <c r="F204" s="3" t="s">
        <v>76</v>
      </c>
      <c r="G204" s="3" t="s">
        <v>50</v>
      </c>
      <c r="H204" s="3" t="s">
        <v>45</v>
      </c>
      <c r="I204" s="3">
        <v>5928</v>
      </c>
      <c r="J204" s="3">
        <v>512</v>
      </c>
      <c r="K204" s="4">
        <v>3035136</v>
      </c>
    </row>
    <row r="205" spans="1:11" ht="15.5" thickTop="1" thickBot="1" x14ac:dyDescent="0.4">
      <c r="A205" s="57">
        <v>204</v>
      </c>
      <c r="B205" s="3" t="s">
        <v>292</v>
      </c>
      <c r="C205" s="3" t="s">
        <v>178</v>
      </c>
      <c r="D205" s="3" t="s">
        <v>158</v>
      </c>
      <c r="E205" s="3" t="s">
        <v>13</v>
      </c>
      <c r="F205" s="3" t="s">
        <v>79</v>
      </c>
      <c r="G205" s="3" t="s">
        <v>50</v>
      </c>
      <c r="H205" s="3" t="s">
        <v>45</v>
      </c>
      <c r="I205" s="3">
        <v>9498</v>
      </c>
      <c r="J205" s="3">
        <v>570</v>
      </c>
      <c r="K205" s="4">
        <v>5413860</v>
      </c>
    </row>
    <row r="206" spans="1:11" ht="15.5" thickTop="1" thickBot="1" x14ac:dyDescent="0.4">
      <c r="A206" s="57">
        <v>205</v>
      </c>
      <c r="B206" s="3" t="s">
        <v>293</v>
      </c>
      <c r="C206" s="3" t="s">
        <v>178</v>
      </c>
      <c r="D206" s="3" t="s">
        <v>158</v>
      </c>
      <c r="E206" s="3" t="s">
        <v>26</v>
      </c>
      <c r="F206" s="3" t="s">
        <v>81</v>
      </c>
      <c r="G206" s="3" t="s">
        <v>28</v>
      </c>
      <c r="H206" s="3" t="s">
        <v>45</v>
      </c>
      <c r="I206" s="3">
        <v>9558</v>
      </c>
      <c r="J206" s="3">
        <v>617</v>
      </c>
      <c r="K206" s="4">
        <v>5897286</v>
      </c>
    </row>
    <row r="207" spans="1:11" ht="15.5" thickTop="1" thickBot="1" x14ac:dyDescent="0.4">
      <c r="A207" s="57">
        <v>206</v>
      </c>
      <c r="B207" s="3" t="s">
        <v>294</v>
      </c>
      <c r="C207" s="3" t="s">
        <v>12</v>
      </c>
      <c r="D207" s="3" t="s">
        <v>11</v>
      </c>
      <c r="E207" s="3" t="s">
        <v>26</v>
      </c>
      <c r="F207" s="3" t="s">
        <v>83</v>
      </c>
      <c r="G207" s="3" t="s">
        <v>28</v>
      </c>
      <c r="H207" s="3" t="s">
        <v>45</v>
      </c>
      <c r="I207" s="3">
        <v>2428</v>
      </c>
      <c r="J207" s="3">
        <v>662</v>
      </c>
      <c r="K207" s="4">
        <v>1607336</v>
      </c>
    </row>
    <row r="208" spans="1:11" ht="15.5" thickTop="1" thickBot="1" x14ac:dyDescent="0.4">
      <c r="A208" s="57">
        <v>207</v>
      </c>
      <c r="B208" s="3" t="s">
        <v>295</v>
      </c>
      <c r="C208" s="3" t="s">
        <v>17</v>
      </c>
      <c r="D208" s="3" t="s">
        <v>11</v>
      </c>
      <c r="E208" s="3" t="s">
        <v>13</v>
      </c>
      <c r="F208" s="3" t="s">
        <v>85</v>
      </c>
      <c r="G208" s="3" t="s">
        <v>44</v>
      </c>
      <c r="H208" s="3" t="s">
        <v>45</v>
      </c>
      <c r="I208" s="3">
        <v>7389</v>
      </c>
      <c r="J208" s="3">
        <v>997</v>
      </c>
      <c r="K208" s="4">
        <v>7366833</v>
      </c>
    </row>
    <row r="209" spans="1:11" ht="15.5" thickTop="1" thickBot="1" x14ac:dyDescent="0.4">
      <c r="A209" s="57">
        <v>208</v>
      </c>
      <c r="B209" s="3" t="s">
        <v>296</v>
      </c>
      <c r="C209" s="3" t="s">
        <v>17</v>
      </c>
      <c r="D209" s="3" t="s">
        <v>11</v>
      </c>
      <c r="E209" s="3" t="s">
        <v>13</v>
      </c>
      <c r="F209" s="3" t="s">
        <v>87</v>
      </c>
      <c r="G209" s="3" t="s">
        <v>50</v>
      </c>
      <c r="H209" s="3" t="s">
        <v>15</v>
      </c>
      <c r="I209" s="3">
        <v>3703</v>
      </c>
      <c r="J209" s="3">
        <v>568</v>
      </c>
      <c r="K209" s="4">
        <v>2103304</v>
      </c>
    </row>
    <row r="210" spans="1:11" ht="15.5" thickTop="1" thickBot="1" x14ac:dyDescent="0.4">
      <c r="A210" s="57">
        <v>209</v>
      </c>
      <c r="B210" s="3" t="s">
        <v>297</v>
      </c>
      <c r="C210" s="3" t="s">
        <v>17</v>
      </c>
      <c r="D210" s="3" t="s">
        <v>11</v>
      </c>
      <c r="E210" s="3" t="s">
        <v>22</v>
      </c>
      <c r="F210" s="3" t="s">
        <v>89</v>
      </c>
      <c r="G210" s="3" t="s">
        <v>90</v>
      </c>
      <c r="H210" s="3" t="s">
        <v>15</v>
      </c>
      <c r="I210" s="3">
        <v>6133</v>
      </c>
      <c r="J210" s="3">
        <v>505</v>
      </c>
      <c r="K210" s="4">
        <v>3097165</v>
      </c>
    </row>
    <row r="211" spans="1:11" ht="15.5" thickTop="1" thickBot="1" x14ac:dyDescent="0.4">
      <c r="A211" s="57">
        <v>210</v>
      </c>
      <c r="B211" s="3" t="s">
        <v>298</v>
      </c>
      <c r="C211" s="3" t="s">
        <v>31</v>
      </c>
      <c r="D211" s="3" t="s">
        <v>30</v>
      </c>
      <c r="E211" s="3" t="s">
        <v>26</v>
      </c>
      <c r="F211" s="3" t="s">
        <v>92</v>
      </c>
      <c r="G211" s="3" t="s">
        <v>93</v>
      </c>
      <c r="H211" s="3" t="s">
        <v>15</v>
      </c>
      <c r="I211" s="3">
        <v>7380</v>
      </c>
      <c r="J211" s="3">
        <v>794</v>
      </c>
      <c r="K211" s="4">
        <v>5859720</v>
      </c>
    </row>
    <row r="212" spans="1:11" ht="15.5" thickTop="1" thickBot="1" x14ac:dyDescent="0.4">
      <c r="A212" s="57">
        <v>211</v>
      </c>
      <c r="B212" s="3" t="s">
        <v>299</v>
      </c>
      <c r="C212" s="3" t="s">
        <v>31</v>
      </c>
      <c r="D212" s="3" t="s">
        <v>30</v>
      </c>
      <c r="E212" s="3" t="s">
        <v>18</v>
      </c>
      <c r="F212" s="3" t="s">
        <v>95</v>
      </c>
      <c r="G212" s="3" t="s">
        <v>20</v>
      </c>
      <c r="H212" s="3" t="s">
        <v>15</v>
      </c>
      <c r="I212" s="3">
        <v>2440</v>
      </c>
      <c r="J212" s="3">
        <v>815</v>
      </c>
      <c r="K212" s="4">
        <v>1988600</v>
      </c>
    </row>
    <row r="213" spans="1:11" ht="15.5" thickTop="1" thickBot="1" x14ac:dyDescent="0.4">
      <c r="A213" s="57">
        <v>212</v>
      </c>
      <c r="B213" s="3" t="s">
        <v>300</v>
      </c>
      <c r="C213" s="3" t="s">
        <v>31</v>
      </c>
      <c r="D213" s="3" t="s">
        <v>30</v>
      </c>
      <c r="E213" s="3" t="s">
        <v>13</v>
      </c>
      <c r="F213" s="3" t="s">
        <v>97</v>
      </c>
      <c r="G213" s="3" t="s">
        <v>98</v>
      </c>
      <c r="H213" s="3" t="s">
        <v>45</v>
      </c>
      <c r="I213" s="3">
        <v>4296</v>
      </c>
      <c r="J213" s="3">
        <v>960</v>
      </c>
      <c r="K213" s="4">
        <v>4124160</v>
      </c>
    </row>
    <row r="214" spans="1:11" ht="15.5" thickTop="1" thickBot="1" x14ac:dyDescent="0.4">
      <c r="A214" s="57">
        <v>213</v>
      </c>
      <c r="B214" s="3" t="s">
        <v>301</v>
      </c>
      <c r="C214" s="3" t="s">
        <v>31</v>
      </c>
      <c r="D214" s="3" t="s">
        <v>30</v>
      </c>
      <c r="E214" s="3" t="s">
        <v>13</v>
      </c>
      <c r="F214" s="3" t="s">
        <v>100</v>
      </c>
      <c r="G214" s="3" t="s">
        <v>101</v>
      </c>
      <c r="H214" s="3" t="s">
        <v>15</v>
      </c>
      <c r="I214" s="3">
        <v>9072</v>
      </c>
      <c r="J214" s="3">
        <v>735</v>
      </c>
      <c r="K214" s="4">
        <v>6667920</v>
      </c>
    </row>
    <row r="215" spans="1:11" ht="15.5" thickTop="1" thickBot="1" x14ac:dyDescent="0.4">
      <c r="A215" s="57">
        <v>214</v>
      </c>
      <c r="B215" s="3" t="s">
        <v>302</v>
      </c>
      <c r="C215" s="3" t="s">
        <v>12</v>
      </c>
      <c r="D215" s="3" t="s">
        <v>11</v>
      </c>
      <c r="E215" s="3" t="s">
        <v>103</v>
      </c>
      <c r="F215" s="3" t="s">
        <v>104</v>
      </c>
      <c r="G215" s="3" t="s">
        <v>105</v>
      </c>
      <c r="H215" s="3" t="s">
        <v>15</v>
      </c>
      <c r="I215" s="3">
        <v>6331</v>
      </c>
      <c r="J215" s="3">
        <v>573</v>
      </c>
      <c r="K215" s="4">
        <v>3627663</v>
      </c>
    </row>
    <row r="216" spans="1:11" ht="15.5" thickTop="1" thickBot="1" x14ac:dyDescent="0.4">
      <c r="A216" s="57">
        <v>215</v>
      </c>
      <c r="B216" s="3" t="s">
        <v>303</v>
      </c>
      <c r="C216" s="3" t="s">
        <v>12</v>
      </c>
      <c r="D216" s="3" t="s">
        <v>11</v>
      </c>
      <c r="E216" s="3" t="s">
        <v>13</v>
      </c>
      <c r="F216" s="3" t="s">
        <v>107</v>
      </c>
      <c r="G216" s="3" t="s">
        <v>108</v>
      </c>
      <c r="H216" s="3" t="s">
        <v>15</v>
      </c>
      <c r="I216" s="3">
        <v>5511</v>
      </c>
      <c r="J216" s="3">
        <v>832</v>
      </c>
      <c r="K216" s="4">
        <v>4585152</v>
      </c>
    </row>
    <row r="217" spans="1:11" ht="15.5" thickTop="1" thickBot="1" x14ac:dyDescent="0.4">
      <c r="A217" s="57">
        <v>216</v>
      </c>
      <c r="B217" s="3" t="s">
        <v>304</v>
      </c>
      <c r="C217" s="3" t="s">
        <v>12</v>
      </c>
      <c r="D217" s="3" t="s">
        <v>11</v>
      </c>
      <c r="E217" s="3" t="s">
        <v>56</v>
      </c>
      <c r="F217" s="3" t="s">
        <v>110</v>
      </c>
      <c r="G217" s="3" t="s">
        <v>111</v>
      </c>
      <c r="H217" s="3" t="s">
        <v>15</v>
      </c>
      <c r="I217" s="3">
        <v>7070</v>
      </c>
      <c r="J217" s="3">
        <v>896</v>
      </c>
      <c r="K217" s="4">
        <v>6334720</v>
      </c>
    </row>
    <row r="218" spans="1:11" ht="15.5" thickTop="1" thickBot="1" x14ac:dyDescent="0.4">
      <c r="A218" s="57">
        <v>217</v>
      </c>
      <c r="B218" s="3" t="s">
        <v>305</v>
      </c>
      <c r="C218" s="3" t="s">
        <v>12</v>
      </c>
      <c r="D218" s="3" t="s">
        <v>11</v>
      </c>
      <c r="E218" s="3" t="s">
        <v>22</v>
      </c>
      <c r="F218" s="3" t="s">
        <v>113</v>
      </c>
      <c r="G218" s="3" t="s">
        <v>24</v>
      </c>
      <c r="H218" s="3" t="s">
        <v>45</v>
      </c>
      <c r="I218" s="3">
        <v>4761</v>
      </c>
      <c r="J218" s="3">
        <v>819</v>
      </c>
      <c r="K218" s="4">
        <v>3899259</v>
      </c>
    </row>
    <row r="219" spans="1:11" ht="15.5" thickTop="1" thickBot="1" x14ac:dyDescent="0.4">
      <c r="A219" s="57">
        <v>218</v>
      </c>
      <c r="B219" s="3" t="s">
        <v>306</v>
      </c>
      <c r="C219" s="3" t="s">
        <v>12</v>
      </c>
      <c r="D219" s="3" t="s">
        <v>11</v>
      </c>
      <c r="E219" s="3" t="s">
        <v>22</v>
      </c>
      <c r="F219" s="3" t="s">
        <v>23</v>
      </c>
      <c r="G219" s="3" t="s">
        <v>24</v>
      </c>
      <c r="H219" s="3" t="s">
        <v>45</v>
      </c>
      <c r="I219" s="3">
        <v>8127</v>
      </c>
      <c r="J219" s="3">
        <v>956</v>
      </c>
      <c r="K219" s="4">
        <v>7769412</v>
      </c>
    </row>
    <row r="220" spans="1:11" ht="15.5" thickTop="1" thickBot="1" x14ac:dyDescent="0.4">
      <c r="A220" s="57">
        <v>219</v>
      </c>
      <c r="B220" s="3" t="s">
        <v>307</v>
      </c>
      <c r="C220" s="3" t="s">
        <v>12</v>
      </c>
      <c r="D220" s="3" t="s">
        <v>11</v>
      </c>
      <c r="E220" s="3" t="s">
        <v>56</v>
      </c>
      <c r="F220" s="3" t="s">
        <v>117</v>
      </c>
      <c r="G220" s="3" t="s">
        <v>58</v>
      </c>
      <c r="H220" s="3" t="s">
        <v>45</v>
      </c>
      <c r="I220" s="3">
        <v>7794</v>
      </c>
      <c r="J220" s="3">
        <v>527</v>
      </c>
      <c r="K220" s="4">
        <v>4107438</v>
      </c>
    </row>
    <row r="221" spans="1:11" ht="15.5" thickTop="1" thickBot="1" x14ac:dyDescent="0.4">
      <c r="A221" s="57">
        <v>220</v>
      </c>
      <c r="B221" s="3" t="s">
        <v>308</v>
      </c>
      <c r="C221" s="3" t="s">
        <v>60</v>
      </c>
      <c r="D221" s="3" t="s">
        <v>30</v>
      </c>
      <c r="E221" s="3" t="s">
        <v>22</v>
      </c>
      <c r="F221" s="3" t="s">
        <v>119</v>
      </c>
      <c r="G221" s="3" t="s">
        <v>90</v>
      </c>
      <c r="H221" s="3" t="s">
        <v>45</v>
      </c>
      <c r="I221" s="3">
        <v>7427</v>
      </c>
      <c r="J221" s="3">
        <v>604</v>
      </c>
      <c r="K221" s="4">
        <v>4485908</v>
      </c>
    </row>
    <row r="222" spans="1:11" ht="15.5" thickTop="1" thickBot="1" x14ac:dyDescent="0.4">
      <c r="A222" s="57">
        <v>221</v>
      </c>
      <c r="B222" s="3" t="s">
        <v>309</v>
      </c>
      <c r="C222" s="3" t="s">
        <v>60</v>
      </c>
      <c r="D222" s="3" t="s">
        <v>30</v>
      </c>
      <c r="E222" s="3" t="s">
        <v>22</v>
      </c>
      <c r="F222" s="3" t="s">
        <v>121</v>
      </c>
      <c r="G222" s="3" t="s">
        <v>24</v>
      </c>
      <c r="H222" s="3" t="s">
        <v>45</v>
      </c>
      <c r="I222" s="3">
        <v>1929</v>
      </c>
      <c r="J222" s="3">
        <v>567</v>
      </c>
      <c r="K222" s="4">
        <v>1093743</v>
      </c>
    </row>
    <row r="223" spans="1:11" ht="15.5" thickTop="1" thickBot="1" x14ac:dyDescent="0.4">
      <c r="A223" s="57">
        <v>222</v>
      </c>
      <c r="B223" s="3" t="s">
        <v>310</v>
      </c>
      <c r="C223" s="3" t="s">
        <v>60</v>
      </c>
      <c r="D223" s="3" t="s">
        <v>30</v>
      </c>
      <c r="E223" s="3" t="s">
        <v>26</v>
      </c>
      <c r="F223" s="3" t="s">
        <v>123</v>
      </c>
      <c r="G223" s="3" t="s">
        <v>33</v>
      </c>
      <c r="H223" s="3" t="s">
        <v>45</v>
      </c>
      <c r="I223" s="3">
        <v>5142</v>
      </c>
      <c r="J223" s="3">
        <v>514</v>
      </c>
      <c r="K223" s="4">
        <v>2642988</v>
      </c>
    </row>
    <row r="224" spans="1:11" ht="15.5" thickTop="1" thickBot="1" x14ac:dyDescent="0.4">
      <c r="A224" s="57">
        <v>223</v>
      </c>
      <c r="B224" s="3" t="s">
        <v>311</v>
      </c>
      <c r="C224" s="3" t="s">
        <v>60</v>
      </c>
      <c r="D224" s="3" t="s">
        <v>30</v>
      </c>
      <c r="E224" s="3" t="s">
        <v>13</v>
      </c>
      <c r="F224" s="3" t="s">
        <v>14</v>
      </c>
      <c r="G224" s="3" t="s">
        <v>14</v>
      </c>
      <c r="H224" s="3" t="s">
        <v>45</v>
      </c>
      <c r="I224" s="3">
        <v>6102</v>
      </c>
      <c r="J224" s="3">
        <v>990</v>
      </c>
      <c r="K224" s="4">
        <v>6040980</v>
      </c>
    </row>
    <row r="225" spans="1:11" ht="15.5" thickTop="1" thickBot="1" x14ac:dyDescent="0.4">
      <c r="A225" s="57">
        <v>224</v>
      </c>
      <c r="B225" s="3" t="s">
        <v>312</v>
      </c>
      <c r="C225" s="3" t="s">
        <v>60</v>
      </c>
      <c r="D225" s="3" t="s">
        <v>30</v>
      </c>
      <c r="E225" s="3" t="s">
        <v>18</v>
      </c>
      <c r="F225" s="3" t="s">
        <v>19</v>
      </c>
      <c r="G225" s="3" t="s">
        <v>20</v>
      </c>
      <c r="H225" s="3" t="s">
        <v>45</v>
      </c>
      <c r="I225" s="3">
        <v>8613</v>
      </c>
      <c r="J225" s="3">
        <v>796</v>
      </c>
      <c r="K225" s="4">
        <v>6855948</v>
      </c>
    </row>
    <row r="226" spans="1:11" ht="15.5" thickTop="1" thickBot="1" x14ac:dyDescent="0.4">
      <c r="A226" s="57">
        <v>225</v>
      </c>
      <c r="B226" s="3" t="s">
        <v>313</v>
      </c>
      <c r="C226" s="3" t="s">
        <v>60</v>
      </c>
      <c r="D226" s="3" t="s">
        <v>30</v>
      </c>
      <c r="E226" s="3" t="s">
        <v>22</v>
      </c>
      <c r="F226" s="3" t="s">
        <v>23</v>
      </c>
      <c r="G226" s="3" t="s">
        <v>24</v>
      </c>
      <c r="H226" s="3" t="s">
        <v>45</v>
      </c>
      <c r="I226" s="3">
        <v>1735</v>
      </c>
      <c r="J226" s="3">
        <v>717</v>
      </c>
      <c r="K226" s="4">
        <v>1243995</v>
      </c>
    </row>
    <row r="227" spans="1:11" ht="15.5" thickTop="1" thickBot="1" x14ac:dyDescent="0.4">
      <c r="A227" s="57">
        <v>226</v>
      </c>
      <c r="B227" s="3" t="s">
        <v>314</v>
      </c>
      <c r="C227" s="3" t="s">
        <v>60</v>
      </c>
      <c r="D227" s="3" t="s">
        <v>30</v>
      </c>
      <c r="E227" s="3" t="s">
        <v>26</v>
      </c>
      <c r="F227" s="3" t="s">
        <v>27</v>
      </c>
      <c r="G227" s="3" t="s">
        <v>28</v>
      </c>
      <c r="H227" s="3" t="s">
        <v>45</v>
      </c>
      <c r="I227" s="3">
        <v>4013</v>
      </c>
      <c r="J227" s="3">
        <v>818</v>
      </c>
      <c r="K227" s="4">
        <v>3282634</v>
      </c>
    </row>
    <row r="228" spans="1:11" ht="15.5" thickTop="1" thickBot="1" x14ac:dyDescent="0.4">
      <c r="A228" s="57">
        <v>227</v>
      </c>
      <c r="B228" s="3" t="s">
        <v>315</v>
      </c>
      <c r="C228" s="3" t="s">
        <v>78</v>
      </c>
      <c r="D228" s="3" t="s">
        <v>11</v>
      </c>
      <c r="E228" s="3" t="s">
        <v>26</v>
      </c>
      <c r="F228" s="3" t="s">
        <v>32</v>
      </c>
      <c r="G228" s="3" t="s">
        <v>33</v>
      </c>
      <c r="H228" s="3" t="s">
        <v>15</v>
      </c>
      <c r="I228" s="3">
        <v>1882</v>
      </c>
      <c r="J228" s="3">
        <v>560</v>
      </c>
      <c r="K228" s="4">
        <v>1053920</v>
      </c>
    </row>
    <row r="229" spans="1:11" ht="15.5" thickTop="1" thickBot="1" x14ac:dyDescent="0.4">
      <c r="A229" s="57">
        <v>228</v>
      </c>
      <c r="B229" s="3" t="s">
        <v>316</v>
      </c>
      <c r="C229" s="3" t="s">
        <v>78</v>
      </c>
      <c r="D229" s="3" t="s">
        <v>11</v>
      </c>
      <c r="E229" s="3" t="s">
        <v>26</v>
      </c>
      <c r="F229" s="3" t="s">
        <v>35</v>
      </c>
      <c r="G229" s="3" t="s">
        <v>36</v>
      </c>
      <c r="H229" s="3" t="s">
        <v>15</v>
      </c>
      <c r="I229" s="3">
        <v>3794</v>
      </c>
      <c r="J229" s="3">
        <v>734</v>
      </c>
      <c r="K229" s="4">
        <v>2784796</v>
      </c>
    </row>
    <row r="230" spans="1:11" ht="15.5" thickTop="1" thickBot="1" x14ac:dyDescent="0.4">
      <c r="A230" s="57">
        <v>229</v>
      </c>
      <c r="B230" s="3" t="s">
        <v>317</v>
      </c>
      <c r="C230" s="3" t="s">
        <v>78</v>
      </c>
      <c r="D230" s="3" t="s">
        <v>11</v>
      </c>
      <c r="E230" s="3" t="s">
        <v>18</v>
      </c>
      <c r="F230" s="3" t="s">
        <v>38</v>
      </c>
      <c r="G230" s="3" t="s">
        <v>39</v>
      </c>
      <c r="H230" s="3" t="s">
        <v>15</v>
      </c>
      <c r="I230" s="3">
        <v>2105</v>
      </c>
      <c r="J230" s="3">
        <v>981</v>
      </c>
      <c r="K230" s="4">
        <v>2065005</v>
      </c>
    </row>
    <row r="231" spans="1:11" ht="15.5" thickTop="1" thickBot="1" x14ac:dyDescent="0.4">
      <c r="A231" s="57">
        <v>230</v>
      </c>
      <c r="B231" s="3" t="s">
        <v>318</v>
      </c>
      <c r="C231" s="3" t="s">
        <v>78</v>
      </c>
      <c r="D231" s="3" t="s">
        <v>11</v>
      </c>
      <c r="E231" s="3" t="s">
        <v>18</v>
      </c>
      <c r="F231" s="3" t="s">
        <v>41</v>
      </c>
      <c r="G231" s="3" t="s">
        <v>20</v>
      </c>
      <c r="H231" s="3" t="s">
        <v>15</v>
      </c>
      <c r="I231" s="3">
        <v>7654</v>
      </c>
      <c r="J231" s="3">
        <v>881</v>
      </c>
      <c r="K231" s="4">
        <v>6743174</v>
      </c>
    </row>
    <row r="232" spans="1:11" ht="15.5" thickTop="1" thickBot="1" x14ac:dyDescent="0.4">
      <c r="A232" s="57">
        <v>231</v>
      </c>
      <c r="B232" s="3" t="s">
        <v>319</v>
      </c>
      <c r="C232" s="3" t="s">
        <v>78</v>
      </c>
      <c r="D232" s="3" t="s">
        <v>11</v>
      </c>
      <c r="E232" s="3" t="s">
        <v>13</v>
      </c>
      <c r="F232" s="3" t="s">
        <v>43</v>
      </c>
      <c r="G232" s="3" t="s">
        <v>44</v>
      </c>
      <c r="H232" s="3" t="s">
        <v>15</v>
      </c>
      <c r="I232" s="3">
        <v>9045</v>
      </c>
      <c r="J232" s="3">
        <v>544</v>
      </c>
      <c r="K232" s="4">
        <v>4920480</v>
      </c>
    </row>
    <row r="233" spans="1:11" ht="15.5" thickTop="1" thickBot="1" x14ac:dyDescent="0.4">
      <c r="A233" s="57">
        <v>232</v>
      </c>
      <c r="B233" s="3" t="s">
        <v>320</v>
      </c>
      <c r="C233" s="3" t="s">
        <v>78</v>
      </c>
      <c r="D233" s="3" t="s">
        <v>11</v>
      </c>
      <c r="E233" s="3" t="s">
        <v>18</v>
      </c>
      <c r="F233" s="3" t="s">
        <v>47</v>
      </c>
      <c r="G233" s="3" t="s">
        <v>39</v>
      </c>
      <c r="H233" s="3" t="s">
        <v>45</v>
      </c>
      <c r="I233" s="3">
        <v>2088</v>
      </c>
      <c r="J233" s="3">
        <v>678</v>
      </c>
      <c r="K233" s="4">
        <v>1415664</v>
      </c>
    </row>
    <row r="234" spans="1:11" ht="15.5" thickTop="1" thickBot="1" x14ac:dyDescent="0.4">
      <c r="A234" s="57">
        <v>233</v>
      </c>
      <c r="B234" s="3" t="s">
        <v>321</v>
      </c>
      <c r="C234" s="3" t="s">
        <v>78</v>
      </c>
      <c r="D234" s="3" t="s">
        <v>11</v>
      </c>
      <c r="E234" s="3" t="s">
        <v>13</v>
      </c>
      <c r="F234" s="3" t="s">
        <v>49</v>
      </c>
      <c r="G234" s="3" t="s">
        <v>50</v>
      </c>
      <c r="H234" s="3" t="s">
        <v>45</v>
      </c>
      <c r="I234" s="3">
        <v>3793</v>
      </c>
      <c r="J234" s="3">
        <v>657</v>
      </c>
      <c r="K234" s="4">
        <v>2492001</v>
      </c>
    </row>
    <row r="235" spans="1:11" ht="15.5" thickTop="1" thickBot="1" x14ac:dyDescent="0.4">
      <c r="A235" s="57">
        <v>234</v>
      </c>
      <c r="B235" s="3" t="s">
        <v>322</v>
      </c>
      <c r="C235" s="3" t="s">
        <v>78</v>
      </c>
      <c r="D235" s="3" t="s">
        <v>11</v>
      </c>
      <c r="E235" s="3" t="s">
        <v>13</v>
      </c>
      <c r="F235" s="3" t="s">
        <v>52</v>
      </c>
      <c r="G235" s="3" t="s">
        <v>50</v>
      </c>
      <c r="H235" s="3" t="s">
        <v>45</v>
      </c>
      <c r="I235" s="3">
        <v>6566</v>
      </c>
      <c r="J235" s="3">
        <v>674</v>
      </c>
      <c r="K235" s="4">
        <v>4425484</v>
      </c>
    </row>
    <row r="236" spans="1:11" ht="15.5" thickTop="1" thickBot="1" x14ac:dyDescent="0.4">
      <c r="A236" s="57">
        <v>235</v>
      </c>
      <c r="B236" s="3" t="s">
        <v>323</v>
      </c>
      <c r="C236" s="3" t="s">
        <v>78</v>
      </c>
      <c r="D236" s="3" t="s">
        <v>11</v>
      </c>
      <c r="E236" s="3" t="s">
        <v>18</v>
      </c>
      <c r="F236" s="3" t="s">
        <v>54</v>
      </c>
      <c r="G236" s="3" t="s">
        <v>20</v>
      </c>
      <c r="H236" s="3" t="s">
        <v>15</v>
      </c>
      <c r="I236" s="3">
        <v>5152</v>
      </c>
      <c r="J236" s="3">
        <v>760</v>
      </c>
      <c r="K236" s="4">
        <v>3915520</v>
      </c>
    </row>
    <row r="237" spans="1:11" ht="15.5" thickTop="1" thickBot="1" x14ac:dyDescent="0.4">
      <c r="A237" s="57">
        <v>236</v>
      </c>
      <c r="B237" s="3" t="s">
        <v>324</v>
      </c>
      <c r="C237" s="3" t="s">
        <v>78</v>
      </c>
      <c r="D237" s="3" t="s">
        <v>11</v>
      </c>
      <c r="E237" s="3" t="s">
        <v>56</v>
      </c>
      <c r="F237" s="3" t="s">
        <v>57</v>
      </c>
      <c r="G237" s="3" t="s">
        <v>58</v>
      </c>
      <c r="H237" s="3" t="s">
        <v>15</v>
      </c>
      <c r="I237" s="3">
        <v>2714</v>
      </c>
      <c r="J237" s="3">
        <v>607</v>
      </c>
      <c r="K237" s="4">
        <v>1647398</v>
      </c>
    </row>
    <row r="238" spans="1:11" ht="15.5" thickTop="1" thickBot="1" x14ac:dyDescent="0.4">
      <c r="A238" s="57">
        <v>237</v>
      </c>
      <c r="B238" s="3" t="s">
        <v>325</v>
      </c>
      <c r="C238" s="3" t="s">
        <v>78</v>
      </c>
      <c r="D238" s="3" t="s">
        <v>11</v>
      </c>
      <c r="E238" s="3" t="s">
        <v>18</v>
      </c>
      <c r="F238" s="3" t="s">
        <v>61</v>
      </c>
      <c r="G238" s="3" t="s">
        <v>20</v>
      </c>
      <c r="H238" s="3" t="s">
        <v>15</v>
      </c>
      <c r="I238" s="3">
        <v>7249</v>
      </c>
      <c r="J238" s="3">
        <v>645</v>
      </c>
      <c r="K238" s="4">
        <v>4675605</v>
      </c>
    </row>
    <row r="239" spans="1:11" ht="15.5" thickTop="1" thickBot="1" x14ac:dyDescent="0.4">
      <c r="A239" s="57">
        <v>238</v>
      </c>
      <c r="B239" s="3" t="s">
        <v>326</v>
      </c>
      <c r="C239" s="3" t="s">
        <v>78</v>
      </c>
      <c r="D239" s="3" t="s">
        <v>11</v>
      </c>
      <c r="E239" s="3" t="s">
        <v>63</v>
      </c>
      <c r="F239" s="3" t="s">
        <v>64</v>
      </c>
      <c r="G239" s="3" t="s">
        <v>64</v>
      </c>
      <c r="H239" s="3" t="s">
        <v>15</v>
      </c>
      <c r="I239" s="3">
        <v>7924</v>
      </c>
      <c r="J239" s="3">
        <v>855</v>
      </c>
      <c r="K239" s="4">
        <v>6775020</v>
      </c>
    </row>
    <row r="240" spans="1:11" ht="15.5" thickTop="1" thickBot="1" x14ac:dyDescent="0.4">
      <c r="A240" s="57">
        <v>239</v>
      </c>
      <c r="B240" s="3" t="s">
        <v>327</v>
      </c>
      <c r="C240" s="3" t="s">
        <v>78</v>
      </c>
      <c r="D240" s="3" t="s">
        <v>11</v>
      </c>
      <c r="E240" s="3" t="s">
        <v>56</v>
      </c>
      <c r="F240" s="3" t="s">
        <v>66</v>
      </c>
      <c r="G240" s="3" t="s">
        <v>58</v>
      </c>
      <c r="H240" s="3" t="s">
        <v>15</v>
      </c>
      <c r="I240" s="3">
        <v>6728</v>
      </c>
      <c r="J240" s="3">
        <v>701</v>
      </c>
      <c r="K240" s="4">
        <v>4716328</v>
      </c>
    </row>
    <row r="241" spans="1:11" ht="15.5" thickTop="1" thickBot="1" x14ac:dyDescent="0.4">
      <c r="A241" s="57">
        <v>240</v>
      </c>
      <c r="B241" s="3" t="s">
        <v>328</v>
      </c>
      <c r="C241" s="3" t="s">
        <v>78</v>
      </c>
      <c r="D241" s="3" t="s">
        <v>11</v>
      </c>
      <c r="E241" s="3" t="s">
        <v>26</v>
      </c>
      <c r="F241" s="3" t="s">
        <v>68</v>
      </c>
      <c r="G241" s="3" t="s">
        <v>69</v>
      </c>
      <c r="H241" s="3" t="s">
        <v>45</v>
      </c>
      <c r="I241" s="3">
        <v>6384</v>
      </c>
      <c r="J241" s="3">
        <v>575</v>
      </c>
      <c r="K241" s="4">
        <v>3670800</v>
      </c>
    </row>
    <row r="242" spans="1:11" ht="15.5" thickTop="1" thickBot="1" x14ac:dyDescent="0.4">
      <c r="A242" s="57">
        <v>241</v>
      </c>
      <c r="B242" s="3" t="s">
        <v>329</v>
      </c>
      <c r="C242" s="3" t="s">
        <v>78</v>
      </c>
      <c r="D242" s="3" t="s">
        <v>11</v>
      </c>
      <c r="E242" s="3" t="s">
        <v>22</v>
      </c>
      <c r="F242" s="3" t="s">
        <v>71</v>
      </c>
      <c r="G242" s="3" t="s">
        <v>72</v>
      </c>
      <c r="H242" s="3" t="s">
        <v>45</v>
      </c>
      <c r="I242" s="3">
        <v>3372</v>
      </c>
      <c r="J242" s="3">
        <v>533</v>
      </c>
      <c r="K242" s="4">
        <v>1797276</v>
      </c>
    </row>
    <row r="243" spans="1:11" ht="15.5" thickTop="1" thickBot="1" x14ac:dyDescent="0.4">
      <c r="A243" s="57">
        <v>242</v>
      </c>
      <c r="B243" s="3" t="s">
        <v>330</v>
      </c>
      <c r="C243" s="3" t="s">
        <v>116</v>
      </c>
      <c r="D243" s="3" t="s">
        <v>11</v>
      </c>
      <c r="E243" s="3" t="s">
        <v>18</v>
      </c>
      <c r="F243" s="3" t="s">
        <v>74</v>
      </c>
      <c r="G243" s="3" t="s">
        <v>39</v>
      </c>
      <c r="H243" s="3" t="s">
        <v>45</v>
      </c>
      <c r="I243" s="3">
        <v>1817</v>
      </c>
      <c r="J243" s="3">
        <v>615</v>
      </c>
      <c r="K243" s="4">
        <v>1117455</v>
      </c>
    </row>
    <row r="244" spans="1:11" ht="15.5" thickTop="1" thickBot="1" x14ac:dyDescent="0.4">
      <c r="A244" s="57">
        <v>243</v>
      </c>
      <c r="B244" s="3" t="s">
        <v>331</v>
      </c>
      <c r="C244" s="3" t="s">
        <v>116</v>
      </c>
      <c r="D244" s="3" t="s">
        <v>11</v>
      </c>
      <c r="E244" s="3" t="s">
        <v>13</v>
      </c>
      <c r="F244" s="3" t="s">
        <v>76</v>
      </c>
      <c r="G244" s="3" t="s">
        <v>50</v>
      </c>
      <c r="H244" s="3" t="s">
        <v>45</v>
      </c>
      <c r="I244" s="3">
        <v>3910</v>
      </c>
      <c r="J244" s="3">
        <v>521</v>
      </c>
      <c r="K244" s="4">
        <v>2037110</v>
      </c>
    </row>
    <row r="245" spans="1:11" ht="15.5" thickTop="1" thickBot="1" x14ac:dyDescent="0.4">
      <c r="A245" s="57">
        <v>244</v>
      </c>
      <c r="B245" s="3" t="s">
        <v>332</v>
      </c>
      <c r="C245" s="3" t="s">
        <v>116</v>
      </c>
      <c r="D245" s="3" t="s">
        <v>11</v>
      </c>
      <c r="E245" s="3" t="s">
        <v>13</v>
      </c>
      <c r="F245" s="3" t="s">
        <v>79</v>
      </c>
      <c r="G245" s="3" t="s">
        <v>50</v>
      </c>
      <c r="H245" s="3" t="s">
        <v>45</v>
      </c>
      <c r="I245" s="3">
        <v>9238</v>
      </c>
      <c r="J245" s="3">
        <v>630</v>
      </c>
      <c r="K245" s="4">
        <v>5819940</v>
      </c>
    </row>
    <row r="246" spans="1:11" ht="15.5" thickTop="1" thickBot="1" x14ac:dyDescent="0.4">
      <c r="A246" s="57">
        <v>245</v>
      </c>
      <c r="B246" s="3" t="s">
        <v>333</v>
      </c>
      <c r="C246" s="3" t="s">
        <v>116</v>
      </c>
      <c r="D246" s="3" t="s">
        <v>11</v>
      </c>
      <c r="E246" s="3" t="s">
        <v>26</v>
      </c>
      <c r="F246" s="3" t="s">
        <v>81</v>
      </c>
      <c r="G246" s="3" t="s">
        <v>28</v>
      </c>
      <c r="H246" s="3" t="s">
        <v>45</v>
      </c>
      <c r="I246" s="3">
        <v>8891</v>
      </c>
      <c r="J246" s="3">
        <v>500</v>
      </c>
      <c r="K246" s="4">
        <v>4445500</v>
      </c>
    </row>
    <row r="247" spans="1:11" ht="15.5" thickTop="1" thickBot="1" x14ac:dyDescent="0.4">
      <c r="A247" s="57">
        <v>246</v>
      </c>
      <c r="B247" s="3" t="s">
        <v>334</v>
      </c>
      <c r="C247" s="3" t="s">
        <v>116</v>
      </c>
      <c r="D247" s="3" t="s">
        <v>11</v>
      </c>
      <c r="E247" s="3" t="s">
        <v>26</v>
      </c>
      <c r="F247" s="3" t="s">
        <v>83</v>
      </c>
      <c r="G247" s="3" t="s">
        <v>28</v>
      </c>
      <c r="H247" s="3" t="s">
        <v>45</v>
      </c>
      <c r="I247" s="3">
        <v>5367</v>
      </c>
      <c r="J247" s="3">
        <v>606</v>
      </c>
      <c r="K247" s="4">
        <v>3252402</v>
      </c>
    </row>
    <row r="248" spans="1:11" ht="15.5" thickTop="1" thickBot="1" x14ac:dyDescent="0.4">
      <c r="A248" s="57">
        <v>247</v>
      </c>
      <c r="B248" s="3" t="s">
        <v>335</v>
      </c>
      <c r="C248" s="3" t="s">
        <v>116</v>
      </c>
      <c r="D248" s="3" t="s">
        <v>11</v>
      </c>
      <c r="E248" s="3" t="s">
        <v>13</v>
      </c>
      <c r="F248" s="3" t="s">
        <v>85</v>
      </c>
      <c r="G248" s="3" t="s">
        <v>44</v>
      </c>
      <c r="H248" s="3" t="s">
        <v>15</v>
      </c>
      <c r="I248" s="3">
        <v>5733</v>
      </c>
      <c r="J248" s="3">
        <v>582</v>
      </c>
      <c r="K248" s="4">
        <v>3336606</v>
      </c>
    </row>
    <row r="249" spans="1:11" ht="15.5" thickTop="1" thickBot="1" x14ac:dyDescent="0.4">
      <c r="A249" s="57">
        <v>248</v>
      </c>
      <c r="B249" s="3" t="s">
        <v>336</v>
      </c>
      <c r="C249" s="3" t="s">
        <v>116</v>
      </c>
      <c r="D249" s="3" t="s">
        <v>11</v>
      </c>
      <c r="E249" s="3" t="s">
        <v>13</v>
      </c>
      <c r="F249" s="3" t="s">
        <v>87</v>
      </c>
      <c r="G249" s="3" t="s">
        <v>50</v>
      </c>
      <c r="H249" s="3" t="s">
        <v>15</v>
      </c>
      <c r="I249" s="3">
        <v>6120</v>
      </c>
      <c r="J249" s="3">
        <v>647</v>
      </c>
      <c r="K249" s="4">
        <v>3959640</v>
      </c>
    </row>
    <row r="250" spans="1:11" ht="15.5" thickTop="1" thickBot="1" x14ac:dyDescent="0.4">
      <c r="A250" s="57">
        <v>249</v>
      </c>
      <c r="B250" s="3" t="s">
        <v>337</v>
      </c>
      <c r="C250" s="3" t="s">
        <v>116</v>
      </c>
      <c r="D250" s="3" t="s">
        <v>11</v>
      </c>
      <c r="E250" s="3" t="s">
        <v>22</v>
      </c>
      <c r="F250" s="3" t="s">
        <v>89</v>
      </c>
      <c r="G250" s="3" t="s">
        <v>90</v>
      </c>
      <c r="H250" s="3" t="s">
        <v>15</v>
      </c>
      <c r="I250" s="3">
        <v>4560</v>
      </c>
      <c r="J250" s="3">
        <v>779</v>
      </c>
      <c r="K250" s="4">
        <v>3552240</v>
      </c>
    </row>
    <row r="251" spans="1:11" ht="15.5" thickTop="1" thickBot="1" x14ac:dyDescent="0.4">
      <c r="A251" s="57">
        <v>250</v>
      </c>
      <c r="B251" s="3" t="s">
        <v>338</v>
      </c>
      <c r="C251" s="3" t="s">
        <v>116</v>
      </c>
      <c r="D251" s="3" t="s">
        <v>11</v>
      </c>
      <c r="E251" s="3" t="s">
        <v>26</v>
      </c>
      <c r="F251" s="3" t="s">
        <v>92</v>
      </c>
      <c r="G251" s="3" t="s">
        <v>93</v>
      </c>
      <c r="H251" s="3" t="s">
        <v>15</v>
      </c>
      <c r="I251" s="3">
        <v>7880</v>
      </c>
      <c r="J251" s="3">
        <v>814</v>
      </c>
      <c r="K251" s="4">
        <v>6414320</v>
      </c>
    </row>
    <row r="252" spans="1:11" ht="15.5" thickTop="1" thickBot="1" x14ac:dyDescent="0.4">
      <c r="A252" s="57">
        <v>251</v>
      </c>
      <c r="B252" s="3" t="s">
        <v>339</v>
      </c>
      <c r="C252" s="3" t="s">
        <v>116</v>
      </c>
      <c r="D252" s="3" t="s">
        <v>11</v>
      </c>
      <c r="E252" s="3" t="s">
        <v>18</v>
      </c>
      <c r="F252" s="3" t="s">
        <v>95</v>
      </c>
      <c r="G252" s="3" t="s">
        <v>20</v>
      </c>
      <c r="H252" s="3" t="s">
        <v>45</v>
      </c>
      <c r="I252" s="3">
        <v>4940</v>
      </c>
      <c r="J252" s="3">
        <v>517</v>
      </c>
      <c r="K252" s="4">
        <v>2553980</v>
      </c>
    </row>
    <row r="253" spans="1:11" ht="15.5" thickTop="1" thickBot="1" x14ac:dyDescent="0.4">
      <c r="A253" s="57">
        <v>252</v>
      </c>
      <c r="B253" s="3" t="s">
        <v>340</v>
      </c>
      <c r="C253" s="3" t="s">
        <v>116</v>
      </c>
      <c r="D253" s="3" t="s">
        <v>11</v>
      </c>
      <c r="E253" s="3" t="s">
        <v>13</v>
      </c>
      <c r="F253" s="3" t="s">
        <v>97</v>
      </c>
      <c r="G253" s="3" t="s">
        <v>98</v>
      </c>
      <c r="H253" s="3" t="s">
        <v>15</v>
      </c>
      <c r="I253" s="3">
        <v>4721</v>
      </c>
      <c r="J253" s="3">
        <v>620</v>
      </c>
      <c r="K253" s="4">
        <v>2927020</v>
      </c>
    </row>
    <row r="254" spans="1:11" ht="15.5" thickTop="1" thickBot="1" x14ac:dyDescent="0.4">
      <c r="A254" s="57">
        <v>253</v>
      </c>
      <c r="B254" s="3" t="s">
        <v>341</v>
      </c>
      <c r="C254" s="3" t="s">
        <v>116</v>
      </c>
      <c r="D254" s="3" t="s">
        <v>11</v>
      </c>
      <c r="E254" s="3" t="s">
        <v>13</v>
      </c>
      <c r="F254" s="3" t="s">
        <v>100</v>
      </c>
      <c r="G254" s="3" t="s">
        <v>101</v>
      </c>
      <c r="H254" s="3" t="s">
        <v>15</v>
      </c>
      <c r="I254" s="3">
        <v>2837</v>
      </c>
      <c r="J254" s="3">
        <v>831</v>
      </c>
      <c r="K254" s="4">
        <v>2357547</v>
      </c>
    </row>
    <row r="255" spans="1:11" ht="15.5" thickTop="1" thickBot="1" x14ac:dyDescent="0.4">
      <c r="A255" s="57">
        <v>254</v>
      </c>
      <c r="B255" s="3" t="s">
        <v>200</v>
      </c>
      <c r="C255" s="3" t="s">
        <v>133</v>
      </c>
      <c r="D255" s="3" t="s">
        <v>30</v>
      </c>
      <c r="E255" s="3" t="s">
        <v>103</v>
      </c>
      <c r="F255" s="3" t="s">
        <v>104</v>
      </c>
      <c r="G255" s="3" t="s">
        <v>105</v>
      </c>
      <c r="H255" s="3" t="s">
        <v>15</v>
      </c>
      <c r="I255" s="3">
        <v>2085</v>
      </c>
      <c r="J255" s="3">
        <v>595</v>
      </c>
      <c r="K255" s="4">
        <v>1240575</v>
      </c>
    </row>
    <row r="256" spans="1:11" ht="15.5" thickTop="1" thickBot="1" x14ac:dyDescent="0.4">
      <c r="A256" s="57">
        <v>255</v>
      </c>
      <c r="B256" s="3" t="s">
        <v>342</v>
      </c>
      <c r="C256" s="3" t="s">
        <v>133</v>
      </c>
      <c r="D256" s="3" t="s">
        <v>30</v>
      </c>
      <c r="E256" s="3" t="s">
        <v>13</v>
      </c>
      <c r="F256" s="3" t="s">
        <v>107</v>
      </c>
      <c r="G256" s="3" t="s">
        <v>108</v>
      </c>
      <c r="H256" s="3" t="s">
        <v>15</v>
      </c>
      <c r="I256" s="3">
        <v>2616</v>
      </c>
      <c r="J256" s="3">
        <v>652</v>
      </c>
      <c r="K256" s="4">
        <v>1705632</v>
      </c>
    </row>
    <row r="257" spans="1:11" ht="15.5" thickTop="1" thickBot="1" x14ac:dyDescent="0.4">
      <c r="A257" s="57">
        <v>256</v>
      </c>
      <c r="B257" s="3" t="s">
        <v>343</v>
      </c>
      <c r="C257" s="3" t="s">
        <v>133</v>
      </c>
      <c r="D257" s="3" t="s">
        <v>30</v>
      </c>
      <c r="E257" s="3" t="s">
        <v>56</v>
      </c>
      <c r="F257" s="3" t="s">
        <v>110</v>
      </c>
      <c r="G257" s="3" t="s">
        <v>111</v>
      </c>
      <c r="H257" s="3" t="s">
        <v>45</v>
      </c>
      <c r="I257" s="3">
        <v>6023</v>
      </c>
      <c r="J257" s="3">
        <v>707</v>
      </c>
      <c r="K257" s="4">
        <v>4258261</v>
      </c>
    </row>
    <row r="258" spans="1:11" ht="15.5" thickTop="1" thickBot="1" x14ac:dyDescent="0.4">
      <c r="A258" s="57">
        <v>257</v>
      </c>
      <c r="B258" s="3" t="s">
        <v>344</v>
      </c>
      <c r="C258" s="3" t="s">
        <v>133</v>
      </c>
      <c r="D258" s="3" t="s">
        <v>30</v>
      </c>
      <c r="E258" s="3" t="s">
        <v>22</v>
      </c>
      <c r="F258" s="3" t="s">
        <v>113</v>
      </c>
      <c r="G258" s="3" t="s">
        <v>24</v>
      </c>
      <c r="H258" s="3" t="s">
        <v>45</v>
      </c>
      <c r="I258" s="3">
        <v>6681</v>
      </c>
      <c r="J258" s="3">
        <v>886</v>
      </c>
      <c r="K258" s="4">
        <v>5919366</v>
      </c>
    </row>
    <row r="259" spans="1:11" ht="15.5" thickTop="1" thickBot="1" x14ac:dyDescent="0.4">
      <c r="A259" s="57">
        <v>258</v>
      </c>
      <c r="B259" s="3" t="s">
        <v>345</v>
      </c>
      <c r="C259" s="3" t="s">
        <v>133</v>
      </c>
      <c r="D259" s="3" t="s">
        <v>30</v>
      </c>
      <c r="E259" s="3" t="s">
        <v>18</v>
      </c>
      <c r="F259" s="3" t="s">
        <v>74</v>
      </c>
      <c r="G259" s="3" t="s">
        <v>39</v>
      </c>
      <c r="H259" s="3" t="s">
        <v>45</v>
      </c>
      <c r="I259" s="3">
        <v>8243</v>
      </c>
      <c r="J259" s="3">
        <v>630</v>
      </c>
      <c r="K259" s="4">
        <v>5193090</v>
      </c>
    </row>
    <row r="260" spans="1:11" ht="15.5" thickTop="1" thickBot="1" x14ac:dyDescent="0.4">
      <c r="A260" s="57">
        <v>259</v>
      </c>
      <c r="B260" s="3" t="s">
        <v>346</v>
      </c>
      <c r="C260" s="3" t="s">
        <v>133</v>
      </c>
      <c r="D260" s="3" t="s">
        <v>30</v>
      </c>
      <c r="E260" s="3" t="s">
        <v>13</v>
      </c>
      <c r="F260" s="3" t="s">
        <v>76</v>
      </c>
      <c r="G260" s="3" t="s">
        <v>50</v>
      </c>
      <c r="H260" s="3" t="s">
        <v>45</v>
      </c>
      <c r="I260" s="3">
        <v>9739</v>
      </c>
      <c r="J260" s="3">
        <v>947</v>
      </c>
      <c r="K260" s="4">
        <v>9222833</v>
      </c>
    </row>
    <row r="261" spans="1:11" ht="15.5" thickTop="1" thickBot="1" x14ac:dyDescent="0.4">
      <c r="A261" s="57">
        <v>260</v>
      </c>
      <c r="B261" s="3" t="s">
        <v>347</v>
      </c>
      <c r="C261" s="3" t="s">
        <v>133</v>
      </c>
      <c r="D261" s="3" t="s">
        <v>30</v>
      </c>
      <c r="E261" s="3" t="s">
        <v>13</v>
      </c>
      <c r="F261" s="3" t="s">
        <v>79</v>
      </c>
      <c r="G261" s="3" t="s">
        <v>50</v>
      </c>
      <c r="H261" s="3" t="s">
        <v>45</v>
      </c>
      <c r="I261" s="3">
        <v>1974</v>
      </c>
      <c r="J261" s="3">
        <v>575</v>
      </c>
      <c r="K261" s="4">
        <v>1135050</v>
      </c>
    </row>
    <row r="262" spans="1:11" ht="15.5" thickTop="1" thickBot="1" x14ac:dyDescent="0.4">
      <c r="A262" s="57">
        <v>261</v>
      </c>
      <c r="B262" s="3" t="s">
        <v>348</v>
      </c>
      <c r="C262" s="3" t="s">
        <v>133</v>
      </c>
      <c r="D262" s="3" t="s">
        <v>30</v>
      </c>
      <c r="E262" s="3" t="s">
        <v>26</v>
      </c>
      <c r="F262" s="3" t="s">
        <v>81</v>
      </c>
      <c r="G262" s="3" t="s">
        <v>28</v>
      </c>
      <c r="H262" s="3" t="s">
        <v>45</v>
      </c>
      <c r="I262" s="3">
        <v>7991</v>
      </c>
      <c r="J262" s="3">
        <v>910</v>
      </c>
      <c r="K262" s="4">
        <v>7271810</v>
      </c>
    </row>
    <row r="263" spans="1:11" ht="15.5" thickTop="1" thickBot="1" x14ac:dyDescent="0.4">
      <c r="A263" s="57">
        <v>262</v>
      </c>
      <c r="B263" s="3" t="s">
        <v>349</v>
      </c>
      <c r="C263" s="3" t="s">
        <v>133</v>
      </c>
      <c r="D263" s="3" t="s">
        <v>30</v>
      </c>
      <c r="E263" s="3" t="s">
        <v>26</v>
      </c>
      <c r="F263" s="3" t="s">
        <v>83</v>
      </c>
      <c r="G263" s="3" t="s">
        <v>28</v>
      </c>
      <c r="H263" s="3" t="s">
        <v>45</v>
      </c>
      <c r="I263" s="3">
        <v>1888</v>
      </c>
      <c r="J263" s="3">
        <v>682</v>
      </c>
      <c r="K263" s="4">
        <v>1287616</v>
      </c>
    </row>
    <row r="264" spans="1:11" ht="15.5" thickTop="1" thickBot="1" x14ac:dyDescent="0.4">
      <c r="A264" s="57">
        <v>263</v>
      </c>
      <c r="B264" s="3" t="s">
        <v>350</v>
      </c>
      <c r="C264" s="3" t="s">
        <v>133</v>
      </c>
      <c r="D264" s="3" t="s">
        <v>30</v>
      </c>
      <c r="E264" s="3" t="s">
        <v>13</v>
      </c>
      <c r="F264" s="3" t="s">
        <v>85</v>
      </c>
      <c r="G264" s="3" t="s">
        <v>44</v>
      </c>
      <c r="H264" s="3" t="s">
        <v>45</v>
      </c>
      <c r="I264" s="3">
        <v>3251</v>
      </c>
      <c r="J264" s="3">
        <v>720</v>
      </c>
      <c r="K264" s="4">
        <v>2340720</v>
      </c>
    </row>
    <row r="265" spans="1:11" ht="15.5" thickTop="1" thickBot="1" x14ac:dyDescent="0.4">
      <c r="A265" s="57">
        <v>264</v>
      </c>
      <c r="B265" s="3" t="s">
        <v>351</v>
      </c>
      <c r="C265" s="3" t="s">
        <v>133</v>
      </c>
      <c r="D265" s="3" t="s">
        <v>30</v>
      </c>
      <c r="E265" s="3" t="s">
        <v>13</v>
      </c>
      <c r="F265" s="3" t="s">
        <v>87</v>
      </c>
      <c r="G265" s="3" t="s">
        <v>50</v>
      </c>
      <c r="H265" s="3" t="s">
        <v>45</v>
      </c>
      <c r="I265" s="3">
        <v>7341</v>
      </c>
      <c r="J265" s="3">
        <v>848</v>
      </c>
      <c r="K265" s="4">
        <v>6225168</v>
      </c>
    </row>
    <row r="266" spans="1:11" ht="15.5" thickTop="1" thickBot="1" x14ac:dyDescent="0.4">
      <c r="A266" s="57">
        <v>265</v>
      </c>
      <c r="B266" s="3" t="s">
        <v>352</v>
      </c>
      <c r="C266" s="3" t="s">
        <v>133</v>
      </c>
      <c r="D266" s="3" t="s">
        <v>30</v>
      </c>
      <c r="E266" s="3" t="s">
        <v>22</v>
      </c>
      <c r="F266" s="3" t="s">
        <v>89</v>
      </c>
      <c r="G266" s="3" t="s">
        <v>90</v>
      </c>
      <c r="H266" s="3" t="s">
        <v>45</v>
      </c>
      <c r="I266" s="3">
        <v>7168</v>
      </c>
      <c r="J266" s="3">
        <v>642</v>
      </c>
      <c r="K266" s="4">
        <v>4601856</v>
      </c>
    </row>
    <row r="267" spans="1:11" ht="15.5" thickTop="1" thickBot="1" x14ac:dyDescent="0.4">
      <c r="A267" s="57">
        <v>266</v>
      </c>
      <c r="B267" s="3" t="s">
        <v>353</v>
      </c>
      <c r="C267" s="3" t="s">
        <v>146</v>
      </c>
      <c r="D267" s="3" t="s">
        <v>30</v>
      </c>
      <c r="E267" s="3" t="s">
        <v>26</v>
      </c>
      <c r="F267" s="3" t="s">
        <v>92</v>
      </c>
      <c r="G267" s="3" t="s">
        <v>93</v>
      </c>
      <c r="H267" s="3" t="s">
        <v>45</v>
      </c>
      <c r="I267" s="3">
        <v>8503</v>
      </c>
      <c r="J267" s="3">
        <v>591</v>
      </c>
      <c r="K267" s="4">
        <v>5025273</v>
      </c>
    </row>
    <row r="268" spans="1:11" ht="15.5" thickTop="1" thickBot="1" x14ac:dyDescent="0.4">
      <c r="A268" s="57">
        <v>267</v>
      </c>
      <c r="B268" s="3" t="s">
        <v>354</v>
      </c>
      <c r="C268" s="3" t="s">
        <v>146</v>
      </c>
      <c r="D268" s="3" t="s">
        <v>30</v>
      </c>
      <c r="E268" s="3" t="s">
        <v>18</v>
      </c>
      <c r="F268" s="3" t="s">
        <v>95</v>
      </c>
      <c r="G268" s="3" t="s">
        <v>20</v>
      </c>
      <c r="H268" s="3" t="s">
        <v>45</v>
      </c>
      <c r="I268" s="3">
        <v>3099</v>
      </c>
      <c r="J268" s="3">
        <v>601</v>
      </c>
      <c r="K268" s="4">
        <v>1862499</v>
      </c>
    </row>
    <row r="269" spans="1:11" ht="15.5" thickTop="1" thickBot="1" x14ac:dyDescent="0.4">
      <c r="A269" s="57">
        <v>268</v>
      </c>
      <c r="B269" s="3" t="s">
        <v>355</v>
      </c>
      <c r="C269" s="3" t="s">
        <v>146</v>
      </c>
      <c r="D269" s="3" t="s">
        <v>30</v>
      </c>
      <c r="E269" s="3" t="s">
        <v>13</v>
      </c>
      <c r="F269" s="3" t="s">
        <v>97</v>
      </c>
      <c r="G269" s="3" t="s">
        <v>98</v>
      </c>
      <c r="H269" s="3" t="s">
        <v>45</v>
      </c>
      <c r="I269" s="3">
        <v>2916</v>
      </c>
      <c r="J269" s="3">
        <v>767</v>
      </c>
      <c r="K269" s="4">
        <v>2236572</v>
      </c>
    </row>
    <row r="270" spans="1:11" ht="15.5" thickTop="1" thickBot="1" x14ac:dyDescent="0.4">
      <c r="A270" s="57">
        <v>269</v>
      </c>
      <c r="B270" s="3" t="s">
        <v>356</v>
      </c>
      <c r="C270" s="3" t="s">
        <v>146</v>
      </c>
      <c r="D270" s="3" t="s">
        <v>30</v>
      </c>
      <c r="E270" s="3" t="s">
        <v>13</v>
      </c>
      <c r="F270" s="3" t="s">
        <v>100</v>
      </c>
      <c r="G270" s="3" t="s">
        <v>101</v>
      </c>
      <c r="H270" s="3" t="s">
        <v>45</v>
      </c>
      <c r="I270" s="3">
        <v>5674</v>
      </c>
      <c r="J270" s="3">
        <v>975</v>
      </c>
      <c r="K270" s="4">
        <v>5532150</v>
      </c>
    </row>
    <row r="271" spans="1:11" ht="15.5" thickTop="1" thickBot="1" x14ac:dyDescent="0.4">
      <c r="A271" s="57">
        <v>270</v>
      </c>
      <c r="B271" s="3" t="s">
        <v>357</v>
      </c>
      <c r="C271" s="3" t="s">
        <v>146</v>
      </c>
      <c r="D271" s="3" t="s">
        <v>30</v>
      </c>
      <c r="E271" s="3" t="s">
        <v>103</v>
      </c>
      <c r="F271" s="3" t="s">
        <v>104</v>
      </c>
      <c r="G271" s="3" t="s">
        <v>105</v>
      </c>
      <c r="H271" s="3" t="s">
        <v>45</v>
      </c>
      <c r="I271" s="3">
        <v>4048</v>
      </c>
      <c r="J271" s="3">
        <v>713</v>
      </c>
      <c r="K271" s="4">
        <v>2886224</v>
      </c>
    </row>
    <row r="272" spans="1:11" ht="15.5" thickTop="1" thickBot="1" x14ac:dyDescent="0.4">
      <c r="A272" s="57">
        <v>271</v>
      </c>
      <c r="B272" s="3" t="s">
        <v>358</v>
      </c>
      <c r="C272" s="3" t="s">
        <v>146</v>
      </c>
      <c r="D272" s="3" t="s">
        <v>30</v>
      </c>
      <c r="E272" s="3" t="s">
        <v>13</v>
      </c>
      <c r="F272" s="3" t="s">
        <v>107</v>
      </c>
      <c r="G272" s="3" t="s">
        <v>108</v>
      </c>
      <c r="H272" s="3" t="s">
        <v>15</v>
      </c>
      <c r="I272" s="3">
        <v>1663</v>
      </c>
      <c r="J272" s="3">
        <v>659</v>
      </c>
      <c r="K272" s="4">
        <v>1095917</v>
      </c>
    </row>
    <row r="273" spans="1:11" ht="15.5" thickTop="1" thickBot="1" x14ac:dyDescent="0.4">
      <c r="A273" s="57">
        <v>272</v>
      </c>
      <c r="B273" s="3" t="s">
        <v>359</v>
      </c>
      <c r="C273" s="3" t="s">
        <v>146</v>
      </c>
      <c r="D273" s="3" t="s">
        <v>30</v>
      </c>
      <c r="E273" s="3" t="s">
        <v>56</v>
      </c>
      <c r="F273" s="3" t="s">
        <v>110</v>
      </c>
      <c r="G273" s="3" t="s">
        <v>111</v>
      </c>
      <c r="H273" s="3" t="s">
        <v>15</v>
      </c>
      <c r="I273" s="3">
        <v>9541</v>
      </c>
      <c r="J273" s="3">
        <v>984</v>
      </c>
      <c r="K273" s="4">
        <v>9388344</v>
      </c>
    </row>
    <row r="274" spans="1:11" ht="15.5" thickTop="1" thickBot="1" x14ac:dyDescent="0.4">
      <c r="A274" s="57">
        <v>273</v>
      </c>
      <c r="B274" s="3" t="s">
        <v>360</v>
      </c>
      <c r="C274" s="3" t="s">
        <v>146</v>
      </c>
      <c r="D274" s="3" t="s">
        <v>30</v>
      </c>
      <c r="E274" s="3" t="s">
        <v>22</v>
      </c>
      <c r="F274" s="3" t="s">
        <v>113</v>
      </c>
      <c r="G274" s="3" t="s">
        <v>24</v>
      </c>
      <c r="H274" s="3" t="s">
        <v>15</v>
      </c>
      <c r="I274" s="3">
        <v>3649</v>
      </c>
      <c r="J274" s="3">
        <v>503</v>
      </c>
      <c r="K274" s="4">
        <v>1835447</v>
      </c>
    </row>
    <row r="275" spans="1:11" ht="15.5" thickTop="1" thickBot="1" x14ac:dyDescent="0.4">
      <c r="A275" s="57">
        <v>274</v>
      </c>
      <c r="B275" s="3" t="s">
        <v>361</v>
      </c>
      <c r="C275" s="3" t="s">
        <v>146</v>
      </c>
      <c r="D275" s="3" t="s">
        <v>30</v>
      </c>
      <c r="E275" s="3" t="s">
        <v>22</v>
      </c>
      <c r="F275" s="3" t="s">
        <v>23</v>
      </c>
      <c r="G275" s="3" t="s">
        <v>24</v>
      </c>
      <c r="H275" s="3" t="s">
        <v>15</v>
      </c>
      <c r="I275" s="3">
        <v>1737</v>
      </c>
      <c r="J275" s="3">
        <v>571</v>
      </c>
      <c r="K275" s="4">
        <v>991827</v>
      </c>
    </row>
    <row r="276" spans="1:11" ht="15.5" thickTop="1" thickBot="1" x14ac:dyDescent="0.4">
      <c r="A276" s="57">
        <v>275</v>
      </c>
      <c r="B276" s="3" t="s">
        <v>362</v>
      </c>
      <c r="C276" s="3" t="s">
        <v>146</v>
      </c>
      <c r="D276" s="3" t="s">
        <v>30</v>
      </c>
      <c r="E276" s="3" t="s">
        <v>56</v>
      </c>
      <c r="F276" s="3" t="s">
        <v>117</v>
      </c>
      <c r="G276" s="3" t="s">
        <v>58</v>
      </c>
      <c r="H276" s="3" t="s">
        <v>15</v>
      </c>
      <c r="I276" s="3">
        <v>7995</v>
      </c>
      <c r="J276" s="3">
        <v>910</v>
      </c>
      <c r="K276" s="4">
        <v>7275450</v>
      </c>
    </row>
    <row r="277" spans="1:11" ht="15.5" thickTop="1" thickBot="1" x14ac:dyDescent="0.4">
      <c r="A277" s="57">
        <v>276</v>
      </c>
      <c r="B277" s="3" t="s">
        <v>363</v>
      </c>
      <c r="C277" s="3" t="s">
        <v>146</v>
      </c>
      <c r="D277" s="3" t="s">
        <v>30</v>
      </c>
      <c r="E277" s="3" t="s">
        <v>22</v>
      </c>
      <c r="F277" s="3" t="s">
        <v>119</v>
      </c>
      <c r="G277" s="3" t="s">
        <v>90</v>
      </c>
      <c r="H277" s="3" t="s">
        <v>45</v>
      </c>
      <c r="I277" s="3">
        <v>5228</v>
      </c>
      <c r="J277" s="3">
        <v>781</v>
      </c>
      <c r="K277" s="4">
        <v>4083068</v>
      </c>
    </row>
    <row r="278" spans="1:11" ht="15.5" thickTop="1" thickBot="1" x14ac:dyDescent="0.4">
      <c r="A278" s="57">
        <v>277</v>
      </c>
      <c r="B278" s="3" t="s">
        <v>364</v>
      </c>
      <c r="C278" s="3" t="s">
        <v>159</v>
      </c>
      <c r="D278" s="3" t="s">
        <v>158</v>
      </c>
      <c r="E278" s="3" t="s">
        <v>22</v>
      </c>
      <c r="F278" s="3" t="s">
        <v>121</v>
      </c>
      <c r="G278" s="3" t="s">
        <v>24</v>
      </c>
      <c r="H278" s="3" t="s">
        <v>45</v>
      </c>
      <c r="I278" s="3">
        <v>7710</v>
      </c>
      <c r="J278" s="3">
        <v>954</v>
      </c>
      <c r="K278" s="4">
        <v>7355340</v>
      </c>
    </row>
    <row r="279" spans="1:11" ht="15.5" thickTop="1" thickBot="1" x14ac:dyDescent="0.4">
      <c r="A279" s="57">
        <v>278</v>
      </c>
      <c r="B279" s="3" t="s">
        <v>365</v>
      </c>
      <c r="C279" s="3" t="s">
        <v>159</v>
      </c>
      <c r="D279" s="3" t="s">
        <v>158</v>
      </c>
      <c r="E279" s="3" t="s">
        <v>26</v>
      </c>
      <c r="F279" s="3" t="s">
        <v>123</v>
      </c>
      <c r="G279" s="3" t="s">
        <v>33</v>
      </c>
      <c r="H279" s="3" t="s">
        <v>45</v>
      </c>
      <c r="I279" s="3">
        <v>3333</v>
      </c>
      <c r="J279" s="3">
        <v>945</v>
      </c>
      <c r="K279" s="4">
        <v>3149685</v>
      </c>
    </row>
    <row r="280" spans="1:11" ht="15.5" thickTop="1" thickBot="1" x14ac:dyDescent="0.4">
      <c r="A280" s="57">
        <v>279</v>
      </c>
      <c r="B280" s="3" t="s">
        <v>366</v>
      </c>
      <c r="C280" s="3" t="s">
        <v>159</v>
      </c>
      <c r="D280" s="3" t="s">
        <v>158</v>
      </c>
      <c r="E280" s="3" t="s">
        <v>13</v>
      </c>
      <c r="F280" s="3" t="s">
        <v>14</v>
      </c>
      <c r="G280" s="3" t="s">
        <v>14</v>
      </c>
      <c r="H280" s="3" t="s">
        <v>45</v>
      </c>
      <c r="I280" s="3">
        <v>9277</v>
      </c>
      <c r="J280" s="3">
        <v>839</v>
      </c>
      <c r="K280" s="4">
        <v>7783403</v>
      </c>
    </row>
    <row r="281" spans="1:11" ht="15.5" thickTop="1" thickBot="1" x14ac:dyDescent="0.4">
      <c r="A281" s="57">
        <v>280</v>
      </c>
      <c r="B281" s="3" t="s">
        <v>367</v>
      </c>
      <c r="C281" s="3" t="s">
        <v>159</v>
      </c>
      <c r="D281" s="3" t="s">
        <v>158</v>
      </c>
      <c r="E281" s="3" t="s">
        <v>18</v>
      </c>
      <c r="F281" s="3" t="s">
        <v>19</v>
      </c>
      <c r="G281" s="3" t="s">
        <v>20</v>
      </c>
      <c r="H281" s="3" t="s">
        <v>45</v>
      </c>
      <c r="I281" s="3">
        <v>4277</v>
      </c>
      <c r="J281" s="3">
        <v>857</v>
      </c>
      <c r="K281" s="4">
        <v>3665389</v>
      </c>
    </row>
    <row r="282" spans="1:11" ht="15.5" thickTop="1" thickBot="1" x14ac:dyDescent="0.4">
      <c r="A282" s="57">
        <v>281</v>
      </c>
      <c r="B282" s="3" t="s">
        <v>368</v>
      </c>
      <c r="C282" s="3" t="s">
        <v>159</v>
      </c>
      <c r="D282" s="3" t="s">
        <v>158</v>
      </c>
      <c r="E282" s="3" t="s">
        <v>13</v>
      </c>
      <c r="F282" s="3" t="s">
        <v>107</v>
      </c>
      <c r="G282" s="3" t="s">
        <v>108</v>
      </c>
      <c r="H282" s="3" t="s">
        <v>45</v>
      </c>
      <c r="I282" s="3">
        <v>1696</v>
      </c>
      <c r="J282" s="3">
        <v>868</v>
      </c>
      <c r="K282" s="4">
        <v>1472128</v>
      </c>
    </row>
    <row r="283" spans="1:11" ht="15.5" thickTop="1" thickBot="1" x14ac:dyDescent="0.4">
      <c r="A283" s="57">
        <v>282</v>
      </c>
      <c r="B283" s="3" t="s">
        <v>369</v>
      </c>
      <c r="C283" s="3" t="s">
        <v>159</v>
      </c>
      <c r="D283" s="3" t="s">
        <v>158</v>
      </c>
      <c r="E283" s="3" t="s">
        <v>56</v>
      </c>
      <c r="F283" s="3" t="s">
        <v>110</v>
      </c>
      <c r="G283" s="3" t="s">
        <v>111</v>
      </c>
      <c r="H283" s="3" t="s">
        <v>45</v>
      </c>
      <c r="I283" s="3">
        <v>7071</v>
      </c>
      <c r="J283" s="3">
        <v>778</v>
      </c>
      <c r="K283" s="4">
        <v>5501238</v>
      </c>
    </row>
    <row r="284" spans="1:11" ht="15.5" thickTop="1" thickBot="1" x14ac:dyDescent="0.4">
      <c r="A284" s="57">
        <v>283</v>
      </c>
      <c r="B284" s="3" t="s">
        <v>370</v>
      </c>
      <c r="C284" s="3" t="s">
        <v>159</v>
      </c>
      <c r="D284" s="3" t="s">
        <v>158</v>
      </c>
      <c r="E284" s="3" t="s">
        <v>22</v>
      </c>
      <c r="F284" s="3" t="s">
        <v>113</v>
      </c>
      <c r="G284" s="3" t="s">
        <v>24</v>
      </c>
      <c r="H284" s="3" t="s">
        <v>15</v>
      </c>
      <c r="I284" s="3">
        <v>2536</v>
      </c>
      <c r="J284" s="3">
        <v>798</v>
      </c>
      <c r="K284" s="4">
        <v>2023728</v>
      </c>
    </row>
    <row r="285" spans="1:11" ht="15.5" thickTop="1" thickBot="1" x14ac:dyDescent="0.4">
      <c r="A285" s="57">
        <v>284</v>
      </c>
      <c r="B285" s="3" t="s">
        <v>371</v>
      </c>
      <c r="C285" s="3" t="s">
        <v>133</v>
      </c>
      <c r="D285" s="3" t="s">
        <v>30</v>
      </c>
      <c r="E285" s="3" t="s">
        <v>18</v>
      </c>
      <c r="F285" s="3" t="s">
        <v>74</v>
      </c>
      <c r="G285" s="3" t="s">
        <v>39</v>
      </c>
      <c r="H285" s="3" t="s">
        <v>15</v>
      </c>
      <c r="I285" s="3">
        <v>7823</v>
      </c>
      <c r="J285" s="3">
        <v>833</v>
      </c>
      <c r="K285" s="4">
        <v>6516559</v>
      </c>
    </row>
    <row r="286" spans="1:11" ht="15.5" thickTop="1" thickBot="1" x14ac:dyDescent="0.4">
      <c r="A286" s="57">
        <v>285</v>
      </c>
      <c r="B286" s="3" t="s">
        <v>372</v>
      </c>
      <c r="C286" s="3" t="s">
        <v>133</v>
      </c>
      <c r="D286" s="3" t="s">
        <v>30</v>
      </c>
      <c r="E286" s="3" t="s">
        <v>13</v>
      </c>
      <c r="F286" s="3" t="s">
        <v>76</v>
      </c>
      <c r="G286" s="3" t="s">
        <v>50</v>
      </c>
      <c r="H286" s="3" t="s">
        <v>15</v>
      </c>
      <c r="I286" s="3">
        <v>7275</v>
      </c>
      <c r="J286" s="3">
        <v>776</v>
      </c>
      <c r="K286" s="4">
        <v>5645400</v>
      </c>
    </row>
    <row r="287" spans="1:11" ht="15.5" thickTop="1" thickBot="1" x14ac:dyDescent="0.4">
      <c r="A287" s="57">
        <v>286</v>
      </c>
      <c r="B287" s="3" t="s">
        <v>373</v>
      </c>
      <c r="C287" s="3" t="s">
        <v>133</v>
      </c>
      <c r="D287" s="3" t="s">
        <v>30</v>
      </c>
      <c r="E287" s="3" t="s">
        <v>13</v>
      </c>
      <c r="F287" s="3" t="s">
        <v>79</v>
      </c>
      <c r="G287" s="3" t="s">
        <v>50</v>
      </c>
      <c r="H287" s="3" t="s">
        <v>15</v>
      </c>
      <c r="I287" s="3">
        <v>8910</v>
      </c>
      <c r="J287" s="3">
        <v>529</v>
      </c>
      <c r="K287" s="4">
        <v>4713390</v>
      </c>
    </row>
    <row r="288" spans="1:11" ht="15.5" thickTop="1" thickBot="1" x14ac:dyDescent="0.4">
      <c r="A288" s="57">
        <v>287</v>
      </c>
      <c r="B288" s="3" t="s">
        <v>374</v>
      </c>
      <c r="C288" s="3" t="s">
        <v>133</v>
      </c>
      <c r="D288" s="3" t="s">
        <v>30</v>
      </c>
      <c r="E288" s="3" t="s">
        <v>26</v>
      </c>
      <c r="F288" s="3" t="s">
        <v>81</v>
      </c>
      <c r="G288" s="3" t="s">
        <v>28</v>
      </c>
      <c r="H288" s="3" t="s">
        <v>45</v>
      </c>
      <c r="I288" s="3">
        <v>2683</v>
      </c>
      <c r="J288" s="3">
        <v>705</v>
      </c>
      <c r="K288" s="4">
        <v>1891515</v>
      </c>
    </row>
    <row r="289" spans="1:11" ht="15.5" thickTop="1" thickBot="1" x14ac:dyDescent="0.4">
      <c r="A289" s="57">
        <v>288</v>
      </c>
      <c r="B289" s="3" t="s">
        <v>375</v>
      </c>
      <c r="C289" s="3" t="s">
        <v>133</v>
      </c>
      <c r="D289" s="3" t="s">
        <v>30</v>
      </c>
      <c r="E289" s="3" t="s">
        <v>26</v>
      </c>
      <c r="F289" s="3" t="s">
        <v>83</v>
      </c>
      <c r="G289" s="3" t="s">
        <v>28</v>
      </c>
      <c r="H289" s="3" t="s">
        <v>15</v>
      </c>
      <c r="I289" s="3">
        <v>7046</v>
      </c>
      <c r="J289" s="3">
        <v>576</v>
      </c>
      <c r="K289" s="4">
        <v>4058496</v>
      </c>
    </row>
    <row r="290" spans="1:11" ht="15.5" thickTop="1" thickBot="1" x14ac:dyDescent="0.4">
      <c r="A290" s="57">
        <v>289</v>
      </c>
      <c r="B290" s="3" t="s">
        <v>376</v>
      </c>
      <c r="C290" s="3" t="s">
        <v>146</v>
      </c>
      <c r="D290" s="3" t="s">
        <v>30</v>
      </c>
      <c r="E290" s="3" t="s">
        <v>13</v>
      </c>
      <c r="F290" s="3" t="s">
        <v>85</v>
      </c>
      <c r="G290" s="3" t="s">
        <v>44</v>
      </c>
      <c r="H290" s="3" t="s">
        <v>15</v>
      </c>
      <c r="I290" s="3">
        <v>9395</v>
      </c>
      <c r="J290" s="3">
        <v>922</v>
      </c>
      <c r="K290" s="4">
        <v>8662190</v>
      </c>
    </row>
    <row r="291" spans="1:11" ht="15.5" thickTop="1" thickBot="1" x14ac:dyDescent="0.4">
      <c r="A291" s="57">
        <v>290</v>
      </c>
      <c r="B291" s="3" t="s">
        <v>377</v>
      </c>
      <c r="C291" s="3" t="s">
        <v>146</v>
      </c>
      <c r="D291" s="3" t="s">
        <v>30</v>
      </c>
      <c r="E291" s="3" t="s">
        <v>13</v>
      </c>
      <c r="F291" s="3" t="s">
        <v>87</v>
      </c>
      <c r="G291" s="3" t="s">
        <v>50</v>
      </c>
      <c r="H291" s="3" t="s">
        <v>15</v>
      </c>
      <c r="I291" s="3">
        <v>5242</v>
      </c>
      <c r="J291" s="3">
        <v>838</v>
      </c>
      <c r="K291" s="4">
        <v>4392796</v>
      </c>
    </row>
    <row r="292" spans="1:11" ht="15.5" thickTop="1" thickBot="1" x14ac:dyDescent="0.4">
      <c r="A292" s="57">
        <v>291</v>
      </c>
      <c r="B292" s="3" t="s">
        <v>378</v>
      </c>
      <c r="C292" s="3" t="s">
        <v>146</v>
      </c>
      <c r="D292" s="3" t="s">
        <v>30</v>
      </c>
      <c r="E292" s="3" t="s">
        <v>22</v>
      </c>
      <c r="F292" s="3" t="s">
        <v>89</v>
      </c>
      <c r="G292" s="3" t="s">
        <v>90</v>
      </c>
      <c r="H292" s="3" t="s">
        <v>15</v>
      </c>
      <c r="I292" s="3">
        <v>9909</v>
      </c>
      <c r="J292" s="3">
        <v>657</v>
      </c>
      <c r="K292" s="4">
        <v>6510213</v>
      </c>
    </row>
    <row r="293" spans="1:11" ht="15.5" thickTop="1" thickBot="1" x14ac:dyDescent="0.4">
      <c r="A293" s="57">
        <v>292</v>
      </c>
      <c r="B293" s="3" t="s">
        <v>379</v>
      </c>
      <c r="C293" s="3" t="s">
        <v>146</v>
      </c>
      <c r="D293" s="3" t="s">
        <v>30</v>
      </c>
      <c r="E293" s="3" t="s">
        <v>26</v>
      </c>
      <c r="F293" s="3" t="s">
        <v>92</v>
      </c>
      <c r="G293" s="3" t="s">
        <v>93</v>
      </c>
      <c r="H293" s="3" t="s">
        <v>45</v>
      </c>
      <c r="I293" s="3">
        <v>2005</v>
      </c>
      <c r="J293" s="3">
        <v>748</v>
      </c>
      <c r="K293" s="4">
        <v>1499740</v>
      </c>
    </row>
    <row r="294" spans="1:11" ht="15.5" thickTop="1" thickBot="1" x14ac:dyDescent="0.4">
      <c r="A294" s="57">
        <v>293</v>
      </c>
      <c r="B294" s="3" t="s">
        <v>380</v>
      </c>
      <c r="C294" s="3" t="s">
        <v>146</v>
      </c>
      <c r="D294" s="3" t="s">
        <v>30</v>
      </c>
      <c r="E294" s="3" t="s">
        <v>18</v>
      </c>
      <c r="F294" s="3" t="s">
        <v>95</v>
      </c>
      <c r="G294" s="3" t="s">
        <v>20</v>
      </c>
      <c r="H294" s="3" t="s">
        <v>45</v>
      </c>
      <c r="I294" s="3">
        <v>1891</v>
      </c>
      <c r="J294" s="3">
        <v>953</v>
      </c>
      <c r="K294" s="4">
        <v>1802123</v>
      </c>
    </row>
    <row r="295" spans="1:11" ht="15.5" thickTop="1" thickBot="1" x14ac:dyDescent="0.4">
      <c r="A295" s="57">
        <v>294</v>
      </c>
      <c r="B295" s="3" t="s">
        <v>381</v>
      </c>
      <c r="C295" s="3" t="s">
        <v>146</v>
      </c>
      <c r="D295" s="3" t="s">
        <v>30</v>
      </c>
      <c r="E295" s="3" t="s">
        <v>13</v>
      </c>
      <c r="F295" s="3" t="s">
        <v>97</v>
      </c>
      <c r="G295" s="3" t="s">
        <v>98</v>
      </c>
      <c r="H295" s="3" t="s">
        <v>45</v>
      </c>
      <c r="I295" s="3">
        <v>6839</v>
      </c>
      <c r="J295" s="3">
        <v>909</v>
      </c>
      <c r="K295" s="4">
        <v>6216651</v>
      </c>
    </row>
    <row r="296" spans="1:11" ht="15.5" thickTop="1" thickBot="1" x14ac:dyDescent="0.4">
      <c r="A296" s="57">
        <v>295</v>
      </c>
      <c r="B296" s="3" t="s">
        <v>271</v>
      </c>
      <c r="C296" s="3" t="s">
        <v>178</v>
      </c>
      <c r="D296" s="3" t="s">
        <v>158</v>
      </c>
      <c r="E296" s="3" t="s">
        <v>13</v>
      </c>
      <c r="F296" s="3" t="s">
        <v>100</v>
      </c>
      <c r="G296" s="3" t="s">
        <v>101</v>
      </c>
      <c r="H296" s="3" t="s">
        <v>45</v>
      </c>
      <c r="I296" s="3">
        <v>8854</v>
      </c>
      <c r="J296" s="3">
        <v>944</v>
      </c>
      <c r="K296" s="4">
        <v>8358176</v>
      </c>
    </row>
    <row r="297" spans="1:11" ht="15.5" thickTop="1" thickBot="1" x14ac:dyDescent="0.4">
      <c r="A297" s="57">
        <v>296</v>
      </c>
      <c r="B297" s="3" t="s">
        <v>382</v>
      </c>
      <c r="C297" s="3" t="s">
        <v>178</v>
      </c>
      <c r="D297" s="3" t="s">
        <v>158</v>
      </c>
      <c r="E297" s="3" t="s">
        <v>103</v>
      </c>
      <c r="F297" s="3" t="s">
        <v>104</v>
      </c>
      <c r="G297" s="3" t="s">
        <v>105</v>
      </c>
      <c r="H297" s="3" t="s">
        <v>45</v>
      </c>
      <c r="I297" s="3">
        <v>8143</v>
      </c>
      <c r="J297" s="3">
        <v>786</v>
      </c>
      <c r="K297" s="4">
        <v>6400398</v>
      </c>
    </row>
    <row r="298" spans="1:11" ht="15.5" thickTop="1" thickBot="1" x14ac:dyDescent="0.4">
      <c r="A298" s="57">
        <v>297</v>
      </c>
      <c r="B298" s="3" t="s">
        <v>383</v>
      </c>
      <c r="C298" s="3" t="s">
        <v>178</v>
      </c>
      <c r="D298" s="3" t="s">
        <v>158</v>
      </c>
      <c r="E298" s="3" t="s">
        <v>13</v>
      </c>
      <c r="F298" s="3" t="s">
        <v>107</v>
      </c>
      <c r="G298" s="3" t="s">
        <v>108</v>
      </c>
      <c r="H298" s="3" t="s">
        <v>45</v>
      </c>
      <c r="I298" s="3">
        <v>8069</v>
      </c>
      <c r="J298" s="3">
        <v>553</v>
      </c>
      <c r="K298" s="4">
        <v>4462157</v>
      </c>
    </row>
    <row r="299" spans="1:11" ht="15.5" thickTop="1" thickBot="1" x14ac:dyDescent="0.4">
      <c r="A299" s="57">
        <v>298</v>
      </c>
      <c r="B299" s="3" t="s">
        <v>230</v>
      </c>
      <c r="C299" s="3" t="s">
        <v>178</v>
      </c>
      <c r="D299" s="3" t="s">
        <v>158</v>
      </c>
      <c r="E299" s="3" t="s">
        <v>56</v>
      </c>
      <c r="F299" s="3" t="s">
        <v>110</v>
      </c>
      <c r="G299" s="3" t="s">
        <v>111</v>
      </c>
      <c r="H299" s="3" t="s">
        <v>45</v>
      </c>
      <c r="I299" s="3">
        <v>2268</v>
      </c>
      <c r="J299" s="3">
        <v>911</v>
      </c>
      <c r="K299" s="4">
        <v>2066148</v>
      </c>
    </row>
    <row r="300" spans="1:11" ht="15.5" thickTop="1" thickBot="1" x14ac:dyDescent="0.4">
      <c r="A300" s="57">
        <v>299</v>
      </c>
      <c r="B300" s="3" t="s">
        <v>384</v>
      </c>
      <c r="C300" s="3" t="s">
        <v>178</v>
      </c>
      <c r="D300" s="3" t="s">
        <v>158</v>
      </c>
      <c r="E300" s="3" t="s">
        <v>22</v>
      </c>
      <c r="F300" s="3" t="s">
        <v>113</v>
      </c>
      <c r="G300" s="3" t="s">
        <v>24</v>
      </c>
      <c r="H300" s="3" t="s">
        <v>45</v>
      </c>
      <c r="I300" s="3">
        <v>2576</v>
      </c>
      <c r="J300" s="3">
        <v>987</v>
      </c>
      <c r="K300" s="4">
        <v>2542512</v>
      </c>
    </row>
    <row r="301" spans="1:11" ht="15.5" thickTop="1" thickBot="1" x14ac:dyDescent="0.4">
      <c r="A301" s="57">
        <v>300</v>
      </c>
      <c r="B301" s="3" t="s">
        <v>228</v>
      </c>
      <c r="C301" s="3" t="s">
        <v>178</v>
      </c>
      <c r="D301" s="3" t="s">
        <v>158</v>
      </c>
      <c r="E301" s="3" t="s">
        <v>22</v>
      </c>
      <c r="F301" s="3" t="s">
        <v>23</v>
      </c>
      <c r="G301" s="3" t="s">
        <v>24</v>
      </c>
      <c r="H301" s="3" t="s">
        <v>45</v>
      </c>
      <c r="I301" s="3">
        <v>7694</v>
      </c>
      <c r="J301" s="3">
        <v>907</v>
      </c>
      <c r="K301" s="4">
        <v>6978458</v>
      </c>
    </row>
    <row r="302" spans="1:11" ht="15.5" thickTop="1" thickBot="1" x14ac:dyDescent="0.4">
      <c r="A302" s="57">
        <v>301</v>
      </c>
      <c r="B302" s="3" t="s">
        <v>385</v>
      </c>
      <c r="C302" s="3" t="s">
        <v>178</v>
      </c>
      <c r="D302" s="3" t="s">
        <v>158</v>
      </c>
      <c r="E302" s="3" t="s">
        <v>56</v>
      </c>
      <c r="F302" s="3" t="s">
        <v>117</v>
      </c>
      <c r="G302" s="3" t="s">
        <v>58</v>
      </c>
      <c r="H302" s="3" t="s">
        <v>45</v>
      </c>
      <c r="I302" s="3">
        <v>8952</v>
      </c>
      <c r="J302" s="3">
        <v>760</v>
      </c>
      <c r="K302" s="4">
        <v>6803520</v>
      </c>
    </row>
    <row r="303" spans="1:11" ht="15.5" thickTop="1" thickBot="1" x14ac:dyDescent="0.4">
      <c r="A303" s="57">
        <v>302</v>
      </c>
      <c r="B303" s="3" t="s">
        <v>386</v>
      </c>
      <c r="C303" s="3" t="s">
        <v>178</v>
      </c>
      <c r="D303" s="3" t="s">
        <v>158</v>
      </c>
      <c r="E303" s="3" t="s">
        <v>22</v>
      </c>
      <c r="F303" s="3" t="s">
        <v>119</v>
      </c>
      <c r="G303" s="3" t="s">
        <v>90</v>
      </c>
      <c r="H303" s="3" t="s">
        <v>15</v>
      </c>
      <c r="I303" s="3">
        <v>5764</v>
      </c>
      <c r="J303" s="3">
        <v>622</v>
      </c>
      <c r="K303" s="4">
        <v>3585208</v>
      </c>
    </row>
    <row r="304" spans="1:11" ht="15.5" thickTop="1" thickBot="1" x14ac:dyDescent="0.4">
      <c r="A304" s="57">
        <v>303</v>
      </c>
      <c r="B304" s="3" t="s">
        <v>387</v>
      </c>
      <c r="C304" s="3" t="s">
        <v>178</v>
      </c>
      <c r="D304" s="3" t="s">
        <v>158</v>
      </c>
      <c r="E304" s="3" t="s">
        <v>22</v>
      </c>
      <c r="F304" s="3" t="s">
        <v>121</v>
      </c>
      <c r="G304" s="3" t="s">
        <v>24</v>
      </c>
      <c r="H304" s="3" t="s">
        <v>15</v>
      </c>
      <c r="I304" s="3">
        <v>9098</v>
      </c>
      <c r="J304" s="3">
        <v>677</v>
      </c>
      <c r="K304" s="4">
        <v>6159346</v>
      </c>
    </row>
    <row r="305" spans="1:11" ht="15.5" thickTop="1" thickBot="1" x14ac:dyDescent="0.4">
      <c r="A305" s="57">
        <v>304</v>
      </c>
      <c r="B305" s="3" t="s">
        <v>388</v>
      </c>
      <c r="C305" s="3" t="s">
        <v>178</v>
      </c>
      <c r="D305" s="3" t="s">
        <v>158</v>
      </c>
      <c r="E305" s="3" t="s">
        <v>13</v>
      </c>
      <c r="F305" s="3" t="s">
        <v>87</v>
      </c>
      <c r="G305" s="3" t="s">
        <v>50</v>
      </c>
      <c r="H305" s="3" t="s">
        <v>15</v>
      </c>
      <c r="I305" s="3">
        <v>2777</v>
      </c>
      <c r="J305" s="3">
        <v>986</v>
      </c>
      <c r="K305" s="4">
        <v>2738122</v>
      </c>
    </row>
    <row r="306" spans="1:11" ht="15.5" thickTop="1" thickBot="1" x14ac:dyDescent="0.4">
      <c r="A306" s="57">
        <v>305</v>
      </c>
      <c r="B306" s="3" t="s">
        <v>389</v>
      </c>
      <c r="C306" s="3" t="s">
        <v>178</v>
      </c>
      <c r="D306" s="3" t="s">
        <v>158</v>
      </c>
      <c r="E306" s="3" t="s">
        <v>22</v>
      </c>
      <c r="F306" s="3" t="s">
        <v>89</v>
      </c>
      <c r="G306" s="3" t="s">
        <v>90</v>
      </c>
      <c r="H306" s="3" t="s">
        <v>15</v>
      </c>
      <c r="I306" s="3">
        <v>9218</v>
      </c>
      <c r="J306" s="3">
        <v>927</v>
      </c>
      <c r="K306" s="4">
        <v>8545086</v>
      </c>
    </row>
    <row r="307" spans="1:11" ht="15.5" thickTop="1" thickBot="1" x14ac:dyDescent="0.4">
      <c r="A307" s="57">
        <v>306</v>
      </c>
      <c r="B307" s="3" t="s">
        <v>390</v>
      </c>
      <c r="C307" s="3" t="s">
        <v>178</v>
      </c>
      <c r="D307" s="3" t="s">
        <v>158</v>
      </c>
      <c r="E307" s="3" t="s">
        <v>26</v>
      </c>
      <c r="F307" s="3" t="s">
        <v>92</v>
      </c>
      <c r="G307" s="3" t="s">
        <v>93</v>
      </c>
      <c r="H307" s="3" t="s">
        <v>15</v>
      </c>
      <c r="I307" s="3">
        <v>6785</v>
      </c>
      <c r="J307" s="3">
        <v>751</v>
      </c>
      <c r="K307" s="4">
        <v>5095535</v>
      </c>
    </row>
    <row r="308" spans="1:11" ht="15.5" thickTop="1" thickBot="1" x14ac:dyDescent="0.4">
      <c r="A308" s="57">
        <v>307</v>
      </c>
      <c r="B308" s="3" t="s">
        <v>391</v>
      </c>
      <c r="C308" s="3" t="s">
        <v>116</v>
      </c>
      <c r="D308" s="3" t="s">
        <v>11</v>
      </c>
      <c r="E308" s="3" t="s">
        <v>18</v>
      </c>
      <c r="F308" s="3" t="s">
        <v>95</v>
      </c>
      <c r="G308" s="3" t="s">
        <v>20</v>
      </c>
      <c r="H308" s="3" t="s">
        <v>45</v>
      </c>
      <c r="I308" s="3">
        <v>1980</v>
      </c>
      <c r="J308" s="3">
        <v>648</v>
      </c>
      <c r="K308" s="4">
        <v>1283040</v>
      </c>
    </row>
    <row r="309" spans="1:11" ht="15.5" thickTop="1" thickBot="1" x14ac:dyDescent="0.4">
      <c r="A309" s="57">
        <v>308</v>
      </c>
      <c r="B309" s="3" t="s">
        <v>392</v>
      </c>
      <c r="C309" s="3" t="s">
        <v>116</v>
      </c>
      <c r="D309" s="3" t="s">
        <v>11</v>
      </c>
      <c r="E309" s="3" t="s">
        <v>13</v>
      </c>
      <c r="F309" s="3" t="s">
        <v>97</v>
      </c>
      <c r="G309" s="3" t="s">
        <v>98</v>
      </c>
      <c r="H309" s="3" t="s">
        <v>45</v>
      </c>
      <c r="I309" s="3">
        <v>6082</v>
      </c>
      <c r="J309" s="3">
        <v>810</v>
      </c>
      <c r="K309" s="4">
        <v>4926420</v>
      </c>
    </row>
    <row r="310" spans="1:11" ht="15.5" thickTop="1" thickBot="1" x14ac:dyDescent="0.4">
      <c r="A310" s="57">
        <v>309</v>
      </c>
      <c r="B310" s="3" t="s">
        <v>393</v>
      </c>
      <c r="C310" s="3" t="s">
        <v>116</v>
      </c>
      <c r="D310" s="3" t="s">
        <v>11</v>
      </c>
      <c r="E310" s="3" t="s">
        <v>13</v>
      </c>
      <c r="F310" s="3" t="s">
        <v>100</v>
      </c>
      <c r="G310" s="3" t="s">
        <v>101</v>
      </c>
      <c r="H310" s="3" t="s">
        <v>45</v>
      </c>
      <c r="I310" s="3">
        <v>9433</v>
      </c>
      <c r="J310" s="3">
        <v>540</v>
      </c>
      <c r="K310" s="4">
        <v>5093820</v>
      </c>
    </row>
    <row r="311" spans="1:11" ht="15.5" thickTop="1" thickBot="1" x14ac:dyDescent="0.4">
      <c r="A311" s="57">
        <v>310</v>
      </c>
      <c r="B311" s="3" t="s">
        <v>394</v>
      </c>
      <c r="C311" s="3" t="s">
        <v>116</v>
      </c>
      <c r="D311" s="3" t="s">
        <v>11</v>
      </c>
      <c r="E311" s="3" t="s">
        <v>103</v>
      </c>
      <c r="F311" s="3" t="s">
        <v>104</v>
      </c>
      <c r="G311" s="3" t="s">
        <v>105</v>
      </c>
      <c r="H311" s="3" t="s">
        <v>15</v>
      </c>
      <c r="I311" s="3">
        <v>5549</v>
      </c>
      <c r="J311" s="3">
        <v>973</v>
      </c>
      <c r="K311" s="4">
        <v>5399177</v>
      </c>
    </row>
    <row r="312" spans="1:11" ht="15.5" thickTop="1" thickBot="1" x14ac:dyDescent="0.4">
      <c r="A312" s="57">
        <v>311</v>
      </c>
      <c r="B312" s="3" t="s">
        <v>395</v>
      </c>
      <c r="C312" s="3" t="s">
        <v>116</v>
      </c>
      <c r="D312" s="3" t="s">
        <v>11</v>
      </c>
      <c r="E312" s="3" t="s">
        <v>13</v>
      </c>
      <c r="F312" s="3" t="s">
        <v>107</v>
      </c>
      <c r="G312" s="3" t="s">
        <v>108</v>
      </c>
      <c r="H312" s="3" t="s">
        <v>15</v>
      </c>
      <c r="I312" s="3">
        <v>2572</v>
      </c>
      <c r="J312" s="3">
        <v>777</v>
      </c>
      <c r="K312" s="4">
        <v>1998444</v>
      </c>
    </row>
    <row r="313" spans="1:11" ht="15.5" thickTop="1" thickBot="1" x14ac:dyDescent="0.4">
      <c r="A313" s="57">
        <v>312</v>
      </c>
      <c r="B313" s="3" t="s">
        <v>396</v>
      </c>
      <c r="C313" s="3" t="s">
        <v>116</v>
      </c>
      <c r="D313" s="3" t="s">
        <v>11</v>
      </c>
      <c r="E313" s="3" t="s">
        <v>56</v>
      </c>
      <c r="F313" s="3" t="s">
        <v>110</v>
      </c>
      <c r="G313" s="3" t="s">
        <v>111</v>
      </c>
      <c r="H313" s="3" t="s">
        <v>15</v>
      </c>
      <c r="I313" s="3">
        <v>5503</v>
      </c>
      <c r="J313" s="3">
        <v>717</v>
      </c>
      <c r="K313" s="4">
        <v>3945651</v>
      </c>
    </row>
    <row r="314" spans="1:11" ht="15.5" thickTop="1" thickBot="1" x14ac:dyDescent="0.4">
      <c r="A314" s="57">
        <v>313</v>
      </c>
      <c r="B314" s="3" t="s">
        <v>397</v>
      </c>
      <c r="C314" s="3" t="s">
        <v>116</v>
      </c>
      <c r="D314" s="3" t="s">
        <v>11</v>
      </c>
      <c r="E314" s="3" t="s">
        <v>22</v>
      </c>
      <c r="F314" s="3" t="s">
        <v>113</v>
      </c>
      <c r="G314" s="3" t="s">
        <v>24</v>
      </c>
      <c r="H314" s="3" t="s">
        <v>15</v>
      </c>
      <c r="I314" s="3">
        <v>5562</v>
      </c>
      <c r="J314" s="3">
        <v>986</v>
      </c>
      <c r="K314" s="4">
        <v>5484132</v>
      </c>
    </row>
    <row r="315" spans="1:11" ht="15.5" thickTop="1" thickBot="1" x14ac:dyDescent="0.4">
      <c r="A315" s="57">
        <v>314</v>
      </c>
      <c r="B315" s="3" t="s">
        <v>398</v>
      </c>
      <c r="C315" s="3" t="s">
        <v>116</v>
      </c>
      <c r="D315" s="3" t="s">
        <v>11</v>
      </c>
      <c r="E315" s="3" t="s">
        <v>22</v>
      </c>
      <c r="F315" s="3" t="s">
        <v>23</v>
      </c>
      <c r="G315" s="3" t="s">
        <v>24</v>
      </c>
      <c r="H315" s="3" t="s">
        <v>15</v>
      </c>
      <c r="I315" s="3">
        <v>3673</v>
      </c>
      <c r="J315" s="3">
        <v>855</v>
      </c>
      <c r="K315" s="4">
        <v>3140415</v>
      </c>
    </row>
    <row r="316" spans="1:11" ht="15.5" thickTop="1" thickBot="1" x14ac:dyDescent="0.4">
      <c r="A316" s="57">
        <v>315</v>
      </c>
      <c r="B316" s="3" t="s">
        <v>399</v>
      </c>
      <c r="C316" s="3" t="s">
        <v>116</v>
      </c>
      <c r="D316" s="3" t="s">
        <v>11</v>
      </c>
      <c r="E316" s="3" t="s">
        <v>56</v>
      </c>
      <c r="F316" s="3" t="s">
        <v>117</v>
      </c>
      <c r="G316" s="3" t="s">
        <v>58</v>
      </c>
      <c r="H316" s="3" t="s">
        <v>45</v>
      </c>
      <c r="I316" s="3">
        <v>2344</v>
      </c>
      <c r="J316" s="3">
        <v>536</v>
      </c>
      <c r="K316" s="4">
        <v>1256384</v>
      </c>
    </row>
    <row r="317" spans="1:11" ht="15.5" thickTop="1" thickBot="1" x14ac:dyDescent="0.4">
      <c r="A317" s="57">
        <v>316</v>
      </c>
      <c r="B317" s="3" t="s">
        <v>400</v>
      </c>
      <c r="C317" s="3" t="s">
        <v>116</v>
      </c>
      <c r="D317" s="3" t="s">
        <v>11</v>
      </c>
      <c r="E317" s="3" t="s">
        <v>22</v>
      </c>
      <c r="F317" s="3" t="s">
        <v>119</v>
      </c>
      <c r="G317" s="3" t="s">
        <v>90</v>
      </c>
      <c r="H317" s="3" t="s">
        <v>45</v>
      </c>
      <c r="I317" s="3">
        <v>6278</v>
      </c>
      <c r="J317" s="3">
        <v>540</v>
      </c>
      <c r="K317" s="4">
        <v>3390120</v>
      </c>
    </row>
    <row r="318" spans="1:11" ht="15.5" thickTop="1" thickBot="1" x14ac:dyDescent="0.4">
      <c r="A318" s="57">
        <v>317</v>
      </c>
      <c r="B318" s="3" t="s">
        <v>401</v>
      </c>
      <c r="C318" s="3" t="s">
        <v>116</v>
      </c>
      <c r="D318" s="3" t="s">
        <v>11</v>
      </c>
      <c r="E318" s="3" t="s">
        <v>18</v>
      </c>
      <c r="F318" s="3" t="s">
        <v>74</v>
      </c>
      <c r="G318" s="3" t="s">
        <v>39</v>
      </c>
      <c r="H318" s="3" t="s">
        <v>45</v>
      </c>
      <c r="I318" s="3">
        <v>9561</v>
      </c>
      <c r="J318" s="3">
        <v>674</v>
      </c>
      <c r="K318" s="4">
        <v>6444114</v>
      </c>
    </row>
    <row r="319" spans="1:11" ht="15.5" thickTop="1" thickBot="1" x14ac:dyDescent="0.4">
      <c r="A319" s="57">
        <v>318</v>
      </c>
      <c r="B319" s="3" t="s">
        <v>402</v>
      </c>
      <c r="C319" s="3" t="s">
        <v>133</v>
      </c>
      <c r="D319" s="3" t="s">
        <v>30</v>
      </c>
      <c r="E319" s="3" t="s">
        <v>13</v>
      </c>
      <c r="F319" s="3" t="s">
        <v>76</v>
      </c>
      <c r="G319" s="3" t="s">
        <v>50</v>
      </c>
      <c r="H319" s="3" t="s">
        <v>45</v>
      </c>
      <c r="I319" s="3">
        <v>2952</v>
      </c>
      <c r="J319" s="3">
        <v>640</v>
      </c>
      <c r="K319" s="4">
        <v>1889280</v>
      </c>
    </row>
    <row r="320" spans="1:11" ht="15.5" thickTop="1" thickBot="1" x14ac:dyDescent="0.4">
      <c r="A320" s="57">
        <v>319</v>
      </c>
      <c r="B320" s="3" t="s">
        <v>403</v>
      </c>
      <c r="C320" s="3" t="s">
        <v>133</v>
      </c>
      <c r="D320" s="3" t="s">
        <v>30</v>
      </c>
      <c r="E320" s="3" t="s">
        <v>13</v>
      </c>
      <c r="F320" s="3" t="s">
        <v>79</v>
      </c>
      <c r="G320" s="3" t="s">
        <v>50</v>
      </c>
      <c r="H320" s="3" t="s">
        <v>45</v>
      </c>
      <c r="I320" s="3">
        <v>5507</v>
      </c>
      <c r="J320" s="3">
        <v>618</v>
      </c>
      <c r="K320" s="4">
        <v>3403326</v>
      </c>
    </row>
    <row r="321" spans="1:11" ht="15.5" thickTop="1" thickBot="1" x14ac:dyDescent="0.4">
      <c r="A321" s="57">
        <v>320</v>
      </c>
      <c r="B321" s="3" t="s">
        <v>404</v>
      </c>
      <c r="C321" s="3" t="s">
        <v>133</v>
      </c>
      <c r="D321" s="3" t="s">
        <v>30</v>
      </c>
      <c r="E321" s="3" t="s">
        <v>26</v>
      </c>
      <c r="F321" s="3" t="s">
        <v>81</v>
      </c>
      <c r="G321" s="3" t="s">
        <v>28</v>
      </c>
      <c r="H321" s="3" t="s">
        <v>45</v>
      </c>
      <c r="I321" s="3">
        <v>9862</v>
      </c>
      <c r="J321" s="3">
        <v>755</v>
      </c>
      <c r="K321" s="4">
        <v>7445810</v>
      </c>
    </row>
    <row r="322" spans="1:11" ht="15.5" thickTop="1" thickBot="1" x14ac:dyDescent="0.4">
      <c r="A322" s="57">
        <v>321</v>
      </c>
      <c r="B322" s="3" t="s">
        <v>405</v>
      </c>
      <c r="C322" s="3" t="s">
        <v>133</v>
      </c>
      <c r="D322" s="3" t="s">
        <v>30</v>
      </c>
      <c r="E322" s="3" t="s">
        <v>26</v>
      </c>
      <c r="F322" s="3" t="s">
        <v>83</v>
      </c>
      <c r="G322" s="3" t="s">
        <v>28</v>
      </c>
      <c r="H322" s="3" t="s">
        <v>45</v>
      </c>
      <c r="I322" s="3">
        <v>9694</v>
      </c>
      <c r="J322" s="3">
        <v>829</v>
      </c>
      <c r="K322" s="4">
        <v>8036326</v>
      </c>
    </row>
    <row r="323" spans="1:11" ht="15.5" thickTop="1" thickBot="1" x14ac:dyDescent="0.4">
      <c r="A323" s="57">
        <v>322</v>
      </c>
      <c r="B323" s="3" t="s">
        <v>406</v>
      </c>
      <c r="C323" s="3" t="s">
        <v>133</v>
      </c>
      <c r="D323" s="3" t="s">
        <v>30</v>
      </c>
      <c r="E323" s="3" t="s">
        <v>13</v>
      </c>
      <c r="F323" s="3" t="s">
        <v>85</v>
      </c>
      <c r="G323" s="3" t="s">
        <v>44</v>
      </c>
      <c r="H323" s="3" t="s">
        <v>15</v>
      </c>
      <c r="I323" s="3">
        <v>6821</v>
      </c>
      <c r="J323" s="3">
        <v>919</v>
      </c>
      <c r="K323" s="4">
        <v>6268499</v>
      </c>
    </row>
    <row r="324" spans="1:11" ht="15.5" thickTop="1" thickBot="1" x14ac:dyDescent="0.4">
      <c r="A324" s="57">
        <v>323</v>
      </c>
      <c r="B324" s="3" t="s">
        <v>407</v>
      </c>
      <c r="C324" s="3" t="s">
        <v>133</v>
      </c>
      <c r="D324" s="3" t="s">
        <v>30</v>
      </c>
      <c r="E324" s="3" t="s">
        <v>13</v>
      </c>
      <c r="F324" s="3" t="s">
        <v>87</v>
      </c>
      <c r="G324" s="3" t="s">
        <v>50</v>
      </c>
      <c r="H324" s="3" t="s">
        <v>15</v>
      </c>
      <c r="I324" s="3">
        <v>7329</v>
      </c>
      <c r="J324" s="3">
        <v>778</v>
      </c>
      <c r="K324" s="4">
        <v>5701962</v>
      </c>
    </row>
    <row r="325" spans="1:11" ht="15.5" thickTop="1" thickBot="1" x14ac:dyDescent="0.4">
      <c r="A325" s="57">
        <v>324</v>
      </c>
      <c r="B325" s="3" t="s">
        <v>408</v>
      </c>
      <c r="C325" s="3" t="s">
        <v>133</v>
      </c>
      <c r="D325" s="3" t="s">
        <v>30</v>
      </c>
      <c r="E325" s="3" t="s">
        <v>22</v>
      </c>
      <c r="F325" s="3" t="s">
        <v>89</v>
      </c>
      <c r="G325" s="3" t="s">
        <v>90</v>
      </c>
      <c r="H325" s="3" t="s">
        <v>15</v>
      </c>
      <c r="I325" s="3">
        <v>6427</v>
      </c>
      <c r="J325" s="3">
        <v>825</v>
      </c>
      <c r="K325" s="4">
        <v>5302275</v>
      </c>
    </row>
    <row r="326" spans="1:11" ht="15.5" thickTop="1" thickBot="1" x14ac:dyDescent="0.4">
      <c r="A326" s="57">
        <v>325</v>
      </c>
      <c r="B326" s="3" t="s">
        <v>409</v>
      </c>
      <c r="C326" s="3" t="s">
        <v>133</v>
      </c>
      <c r="D326" s="3" t="s">
        <v>30</v>
      </c>
      <c r="E326" s="3" t="s">
        <v>26</v>
      </c>
      <c r="F326" s="3" t="s">
        <v>92</v>
      </c>
      <c r="G326" s="3" t="s">
        <v>93</v>
      </c>
      <c r="H326" s="3" t="s">
        <v>15</v>
      </c>
      <c r="I326" s="3">
        <v>8915</v>
      </c>
      <c r="J326" s="3">
        <v>586</v>
      </c>
      <c r="K326" s="4">
        <v>5224190</v>
      </c>
    </row>
    <row r="327" spans="1:11" ht="15.5" thickTop="1" thickBot="1" x14ac:dyDescent="0.4">
      <c r="A327" s="57">
        <v>326</v>
      </c>
      <c r="B327" s="3" t="s">
        <v>410</v>
      </c>
      <c r="C327" s="3" t="s">
        <v>133</v>
      </c>
      <c r="D327" s="3" t="s">
        <v>30</v>
      </c>
      <c r="E327" s="3" t="s">
        <v>18</v>
      </c>
      <c r="F327" s="3" t="s">
        <v>95</v>
      </c>
      <c r="G327" s="3" t="s">
        <v>20</v>
      </c>
      <c r="H327" s="3" t="s">
        <v>45</v>
      </c>
      <c r="I327" s="3">
        <v>4848</v>
      </c>
      <c r="J327" s="3">
        <v>556</v>
      </c>
      <c r="K327" s="4">
        <v>2695488</v>
      </c>
    </row>
    <row r="328" spans="1:11" ht="15.5" thickTop="1" thickBot="1" x14ac:dyDescent="0.4">
      <c r="A328" s="57">
        <v>327</v>
      </c>
      <c r="B328" s="3" t="s">
        <v>411</v>
      </c>
      <c r="C328" s="3" t="s">
        <v>133</v>
      </c>
      <c r="D328" s="3" t="s">
        <v>30</v>
      </c>
      <c r="E328" s="3" t="s">
        <v>13</v>
      </c>
      <c r="F328" s="3" t="s">
        <v>97</v>
      </c>
      <c r="G328" s="3" t="s">
        <v>98</v>
      </c>
      <c r="H328" s="3" t="s">
        <v>15</v>
      </c>
      <c r="I328" s="3">
        <v>5990</v>
      </c>
      <c r="J328" s="3">
        <v>859</v>
      </c>
      <c r="K328" s="4">
        <v>5145410</v>
      </c>
    </row>
    <row r="329" spans="1:11" ht="15.5" thickTop="1" thickBot="1" x14ac:dyDescent="0.4">
      <c r="A329" s="57">
        <v>328</v>
      </c>
      <c r="B329" s="3" t="s">
        <v>412</v>
      </c>
      <c r="C329" s="3" t="s">
        <v>133</v>
      </c>
      <c r="D329" s="3" t="s">
        <v>30</v>
      </c>
      <c r="E329" s="3" t="s">
        <v>13</v>
      </c>
      <c r="F329" s="3" t="s">
        <v>100</v>
      </c>
      <c r="G329" s="3" t="s">
        <v>101</v>
      </c>
      <c r="H329" s="3" t="s">
        <v>15</v>
      </c>
      <c r="I329" s="3">
        <v>6726</v>
      </c>
      <c r="J329" s="3">
        <v>900</v>
      </c>
      <c r="K329" s="4">
        <v>6053400</v>
      </c>
    </row>
    <row r="330" spans="1:11" ht="15.5" thickTop="1" thickBot="1" x14ac:dyDescent="0.4">
      <c r="A330" s="57">
        <v>329</v>
      </c>
      <c r="B330" s="3" t="s">
        <v>413</v>
      </c>
      <c r="C330" s="3" t="s">
        <v>133</v>
      </c>
      <c r="D330" s="3" t="s">
        <v>30</v>
      </c>
      <c r="E330" s="3" t="s">
        <v>103</v>
      </c>
      <c r="F330" s="3" t="s">
        <v>104</v>
      </c>
      <c r="G330" s="3" t="s">
        <v>105</v>
      </c>
      <c r="H330" s="3" t="s">
        <v>15</v>
      </c>
      <c r="I330" s="3">
        <v>5686</v>
      </c>
      <c r="J330" s="3">
        <v>731</v>
      </c>
      <c r="K330" s="4">
        <v>4156466</v>
      </c>
    </row>
    <row r="331" spans="1:11" ht="15.5" thickTop="1" thickBot="1" x14ac:dyDescent="0.4">
      <c r="A331" s="58">
        <v>330</v>
      </c>
      <c r="B331" s="5" t="s">
        <v>414</v>
      </c>
      <c r="C331" s="5" t="s">
        <v>146</v>
      </c>
      <c r="D331" s="5" t="s">
        <v>30</v>
      </c>
      <c r="E331" s="5" t="s">
        <v>13</v>
      </c>
      <c r="F331" s="5" t="s">
        <v>107</v>
      </c>
      <c r="G331" s="5" t="s">
        <v>108</v>
      </c>
      <c r="H331" s="3" t="s">
        <v>15</v>
      </c>
      <c r="I331" s="5">
        <v>5246</v>
      </c>
      <c r="J331" s="5">
        <v>653</v>
      </c>
      <c r="K331" s="6">
        <v>3425638</v>
      </c>
    </row>
    <row r="332" spans="1:11" x14ac:dyDescent="0.35">
      <c r="K332" s="7">
        <f>SUBTOTAL(9,K2:K331)</f>
        <v>1386308853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6F4CD-E240-45B6-8167-029B6EF29898}">
  <dimension ref="A1:G14"/>
  <sheetViews>
    <sheetView showGridLines="0" zoomScale="108" zoomScaleNormal="108" workbookViewId="0">
      <selection activeCell="C12" sqref="C12"/>
    </sheetView>
  </sheetViews>
  <sheetFormatPr defaultRowHeight="14.5" x14ac:dyDescent="0.35"/>
  <cols>
    <col min="1" max="1" width="29.1796875" bestFit="1" customWidth="1"/>
    <col min="2" max="2" width="18.1796875" customWidth="1"/>
    <col min="3" max="3" width="25.90625" customWidth="1"/>
    <col min="4" max="4" width="13.1796875" bestFit="1" customWidth="1"/>
    <col min="5" max="5" width="12.90625" bestFit="1" customWidth="1"/>
    <col min="6" max="6" width="22.81640625" bestFit="1" customWidth="1"/>
    <col min="7" max="7" width="10.453125" bestFit="1" customWidth="1"/>
  </cols>
  <sheetData>
    <row r="1" spans="1:7" ht="21" x14ac:dyDescent="0.35">
      <c r="A1" s="72" t="s">
        <v>0</v>
      </c>
      <c r="B1" s="72" t="s">
        <v>471</v>
      </c>
      <c r="C1" s="72" t="s">
        <v>1</v>
      </c>
      <c r="D1" s="72" t="s">
        <v>3</v>
      </c>
      <c r="E1" s="72" t="s">
        <v>4</v>
      </c>
      <c r="F1" s="72" t="s">
        <v>5</v>
      </c>
      <c r="G1" s="72" t="s">
        <v>6</v>
      </c>
    </row>
    <row r="2" spans="1:7" ht="21" x14ac:dyDescent="0.5">
      <c r="A2" s="73" t="s">
        <v>40</v>
      </c>
      <c r="B2" s="74" t="str">
        <f>VLOOKUP($A2,actual!$B$2:$K$331,COLUMN(B1),FALSE)</f>
        <v>Women dress</v>
      </c>
      <c r="C2" s="74" t="str">
        <f>VLOOKUP($A2,actual!$B$2:$K$331,COLUMN(C1),FALSE)</f>
        <v xml:space="preserve">Fashion </v>
      </c>
      <c r="D2" s="74" t="str">
        <f>VLOOKUP($A2,actual!$B$2:$K$331,COLUMN(D1),FALSE)</f>
        <v>West</v>
      </c>
      <c r="E2" s="74" t="str">
        <f>VLOOKUP($A2,actual!$B$2:$K$331,COLUMN(E1),FALSE)</f>
        <v>Pune</v>
      </c>
      <c r="F2" s="74" t="str">
        <f>VLOOKUP($A2,actual!$B$2:$K$331,COLUMN(F1),FALSE)</f>
        <v>Maharashtra</v>
      </c>
      <c r="G2" s="74" t="str">
        <f>VLOOKUP($A2,actual!$B$2:$K$331,COLUMN(G1),FALSE)</f>
        <v>Male</v>
      </c>
    </row>
    <row r="3" spans="1:7" ht="21" x14ac:dyDescent="0.5">
      <c r="A3" s="73" t="s">
        <v>171</v>
      </c>
      <c r="B3" s="74" t="str">
        <f>VLOOKUP($A3,actual!$B$2:$K$331,COLUMN(B2),FALSE)</f>
        <v>Suit</v>
      </c>
      <c r="C3" s="74" t="str">
        <f>VLOOKUP($A3,actual!$B$2:$K$331,COLUMN(C2),FALSE)</f>
        <v xml:space="preserve">Fashion </v>
      </c>
      <c r="D3" s="74" t="str">
        <f>VLOOKUP($A3,actual!$B$2:$K$331,COLUMN(D2),FALSE)</f>
        <v>South</v>
      </c>
      <c r="E3" s="74" t="str">
        <f>VLOOKUP($A3,actual!$B$2:$K$331,COLUMN(E2),FALSE)</f>
        <v>Chennai</v>
      </c>
      <c r="F3" s="74" t="str">
        <f>VLOOKUP($A3,actual!$B$2:$K$331,COLUMN(F2),FALSE)</f>
        <v>Tamil Nadu</v>
      </c>
      <c r="G3" s="74" t="str">
        <f>VLOOKUP($A3,actual!$B$2:$K$331,COLUMN(G2),FALSE)</f>
        <v>Female</v>
      </c>
    </row>
    <row r="4" spans="1:7" ht="21" x14ac:dyDescent="0.5">
      <c r="A4" s="73" t="s">
        <v>262</v>
      </c>
      <c r="B4" s="74" t="str">
        <f>VLOOKUP($A4,actual!$B$2:$K$331,COLUMN(B3),FALSE)</f>
        <v>Suit</v>
      </c>
      <c r="C4" s="74" t="str">
        <f>VLOOKUP($A4,actual!$B$2:$K$331,COLUMN(C3),FALSE)</f>
        <v xml:space="preserve">Fashion </v>
      </c>
      <c r="D4" s="74" t="str">
        <f>VLOOKUP($A4,actual!$B$2:$K$331,COLUMN(D3),FALSE)</f>
        <v>Central</v>
      </c>
      <c r="E4" s="74" t="str">
        <f>VLOOKUP($A4,actual!$B$2:$K$331,COLUMN(E3),FALSE)</f>
        <v>Indore</v>
      </c>
      <c r="F4" s="74" t="str">
        <f>VLOOKUP($A4,actual!$B$2:$K$331,COLUMN(F3),FALSE)</f>
        <v>Madhya Pradesh</v>
      </c>
      <c r="G4" s="74" t="str">
        <f>VLOOKUP($A4,actual!$B$2:$K$331,COLUMN(G3),FALSE)</f>
        <v>Male</v>
      </c>
    </row>
    <row r="5" spans="1:7" ht="21" x14ac:dyDescent="0.5">
      <c r="A5" s="73" t="s">
        <v>200</v>
      </c>
      <c r="B5" s="74" t="str">
        <f>VLOOKUP($A5,actual!$B$2:$K$331,COLUMN(B4),FALSE)</f>
        <v>Laptop</v>
      </c>
      <c r="C5" s="74" t="str">
        <f>VLOOKUP($A5,actual!$B$2:$K$331,COLUMN(C4),FALSE)</f>
        <v>Electronic</v>
      </c>
      <c r="D5" s="74" t="str">
        <f>VLOOKUP($A5,actual!$B$2:$K$331,COLUMN(D4),FALSE)</f>
        <v>Northeast</v>
      </c>
      <c r="E5" s="74" t="str">
        <f>VLOOKUP($A5,actual!$B$2:$K$331,COLUMN(E4),FALSE)</f>
        <v>Guwahati</v>
      </c>
      <c r="F5" s="74" t="str">
        <f>VLOOKUP($A5,actual!$B$2:$K$331,COLUMN(F4),FALSE)</f>
        <v>Assam</v>
      </c>
      <c r="G5" s="74" t="str">
        <f>VLOOKUP($A5,actual!$B$2:$K$331,COLUMN(G4),FALSE)</f>
        <v>Female</v>
      </c>
    </row>
    <row r="6" spans="1:7" ht="21" x14ac:dyDescent="0.5">
      <c r="A6" s="73" t="s">
        <v>405</v>
      </c>
      <c r="B6" s="74" t="str">
        <f>VLOOKUP($A6,actual!$B$2:$K$331,COLUMN(B5),FALSE)</f>
        <v>Saree</v>
      </c>
      <c r="C6" s="74" t="str">
        <f>VLOOKUP($A6,actual!$B$2:$K$331,COLUMN(C5),FALSE)</f>
        <v xml:space="preserve">Fashion </v>
      </c>
      <c r="D6" s="74" t="str">
        <f>VLOOKUP($A6,actual!$B$2:$K$331,COLUMN(D5),FALSE)</f>
        <v>South</v>
      </c>
      <c r="E6" s="74" t="str">
        <f>VLOOKUP($A6,actual!$B$2:$K$331,COLUMN(E5),FALSE)</f>
        <v>Madurai</v>
      </c>
      <c r="F6" s="74" t="str">
        <f>VLOOKUP($A6,actual!$B$2:$K$331,COLUMN(F5),FALSE)</f>
        <v>Tamil Nadu</v>
      </c>
      <c r="G6" s="74" t="str">
        <f>VLOOKUP($A6,actual!$B$2:$K$331,COLUMN(G5),FALSE)</f>
        <v>Female</v>
      </c>
    </row>
    <row r="7" spans="1:7" ht="21" x14ac:dyDescent="0.5">
      <c r="A7" s="73" t="s">
        <v>392</v>
      </c>
      <c r="B7" s="74" t="str">
        <f>VLOOKUP($A7,actual!$B$2:$K$331,COLUMN(B6),FALSE)</f>
        <v>Laptop</v>
      </c>
      <c r="C7" s="74" t="str">
        <f>VLOOKUP($A7,actual!$B$2:$K$331,COLUMN(C6),FALSE)</f>
        <v>Electronic</v>
      </c>
      <c r="D7" s="74" t="str">
        <f>VLOOKUP($A7,actual!$B$2:$K$331,COLUMN(D6),FALSE)</f>
        <v>North</v>
      </c>
      <c r="E7" s="74" t="str">
        <f>VLOOKUP($A7,actual!$B$2:$K$331,COLUMN(E6),FALSE)</f>
        <v>Shimla</v>
      </c>
      <c r="F7" s="74" t="str">
        <f>VLOOKUP($A7,actual!$B$2:$K$331,COLUMN(F6),FALSE)</f>
        <v>Himachal Pradesh</v>
      </c>
      <c r="G7" s="74" t="str">
        <f>VLOOKUP($A7,actual!$B$2:$K$331,COLUMN(G6),FALSE)</f>
        <v>Female</v>
      </c>
    </row>
    <row r="8" spans="1:7" ht="21" x14ac:dyDescent="0.5">
      <c r="A8" s="73" t="s">
        <v>143</v>
      </c>
      <c r="B8" s="74" t="str">
        <f>VLOOKUP($A8,actual!$B$2:$K$331,COLUMN(B7),FALSE)</f>
        <v>Saree</v>
      </c>
      <c r="C8" s="74" t="str">
        <f>VLOOKUP($A8,actual!$B$2:$K$331,COLUMN(C7),FALSE)</f>
        <v xml:space="preserve">Fashion </v>
      </c>
      <c r="D8" s="74" t="str">
        <f>VLOOKUP($A8,actual!$B$2:$K$331,COLUMN(D7),FALSE)</f>
        <v>East</v>
      </c>
      <c r="E8" s="74" t="str">
        <f>VLOOKUP($A8,actual!$B$2:$K$331,COLUMN(E7),FALSE)</f>
        <v>Patna</v>
      </c>
      <c r="F8" s="74" t="str">
        <f>VLOOKUP($A8,actual!$B$2:$K$331,COLUMN(F7),FALSE)</f>
        <v>Bihar</v>
      </c>
      <c r="G8" s="74" t="str">
        <f>VLOOKUP($A8,actual!$B$2:$K$331,COLUMN(G7),FALSE)</f>
        <v>Male</v>
      </c>
    </row>
    <row r="9" spans="1:7" ht="21" x14ac:dyDescent="0.5">
      <c r="A9" s="73" t="s">
        <v>156</v>
      </c>
      <c r="B9" s="74" t="str">
        <f>VLOOKUP($A9,actual!$B$2:$K$331,COLUMN(B8),FALSE)</f>
        <v>Suit</v>
      </c>
      <c r="C9" s="74" t="str">
        <f>VLOOKUP($A9,actual!$B$2:$K$331,COLUMN(C8),FALSE)</f>
        <v xml:space="preserve">Fashion </v>
      </c>
      <c r="D9" s="74" t="str">
        <f>VLOOKUP($A9,actual!$B$2:$K$331,COLUMN(D8),FALSE)</f>
        <v>North</v>
      </c>
      <c r="E9" s="74" t="str">
        <f>VLOOKUP($A9,actual!$B$2:$K$331,COLUMN(E8),FALSE)</f>
        <v>Dehradun</v>
      </c>
      <c r="F9" s="74" t="str">
        <f>VLOOKUP($A9,actual!$B$2:$K$331,COLUMN(F8),FALSE)</f>
        <v>Uttarakhand</v>
      </c>
      <c r="G9" s="74" t="str">
        <f>VLOOKUP($A9,actual!$B$2:$K$331,COLUMN(G8),FALSE)</f>
        <v>Female</v>
      </c>
    </row>
    <row r="10" spans="1:7" ht="21" x14ac:dyDescent="0.5">
      <c r="A10" s="73" t="s">
        <v>144</v>
      </c>
      <c r="B10" s="74" t="str">
        <f>VLOOKUP($A10,actual!$B$2:$K$331,COLUMN(B9),FALSE)</f>
        <v>Saree</v>
      </c>
      <c r="C10" s="74" t="str">
        <f>VLOOKUP($A10,actual!$B$2:$K$331,COLUMN(C9),FALSE)</f>
        <v xml:space="preserve">Fashion </v>
      </c>
      <c r="D10" s="74" t="str">
        <f>VLOOKUP($A10,actual!$B$2:$K$331,COLUMN(D9),FALSE)</f>
        <v>West</v>
      </c>
      <c r="E10" s="74" t="str">
        <f>VLOOKUP($A10,actual!$B$2:$K$331,COLUMN(E9),FALSE)</f>
        <v>Vadodara</v>
      </c>
      <c r="F10" s="74" t="str">
        <f>VLOOKUP($A10,actual!$B$2:$K$331,COLUMN(F9),FALSE)</f>
        <v>Gujarat</v>
      </c>
      <c r="G10" s="74" t="str">
        <f>VLOOKUP($A10,actual!$B$2:$K$331,COLUMN(G9),FALSE)</f>
        <v>Male</v>
      </c>
    </row>
    <row r="11" spans="1:7" ht="21" x14ac:dyDescent="0.5">
      <c r="B11" s="10"/>
      <c r="C11" s="10"/>
      <c r="D11" s="10"/>
      <c r="E11" s="10"/>
      <c r="F11" s="10"/>
      <c r="G11" s="10"/>
    </row>
    <row r="12" spans="1:7" ht="21" x14ac:dyDescent="0.5">
      <c r="B12" s="10"/>
      <c r="C12" s="10"/>
      <c r="D12" s="10"/>
      <c r="E12" s="10"/>
      <c r="F12" s="10"/>
      <c r="G12" s="10"/>
    </row>
    <row r="13" spans="1:7" ht="21" x14ac:dyDescent="0.5">
      <c r="B13" s="10"/>
      <c r="C13" s="10"/>
      <c r="D13" s="10"/>
      <c r="E13" s="10"/>
      <c r="F13" s="10"/>
      <c r="G13" s="10"/>
    </row>
    <row r="14" spans="1:7" ht="21" x14ac:dyDescent="0.5">
      <c r="B14" s="10"/>
      <c r="C14" s="10"/>
      <c r="D14" s="10"/>
      <c r="E14" s="10"/>
      <c r="F14" s="10"/>
      <c r="G14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3C1D3-75CA-4E69-9388-D8E7A13BBDEE}">
  <dimension ref="A1:G10"/>
  <sheetViews>
    <sheetView showGridLines="0" zoomScale="108" zoomScaleNormal="108" workbookViewId="0">
      <selection activeCell="B12" sqref="B12"/>
    </sheetView>
  </sheetViews>
  <sheetFormatPr defaultRowHeight="14.5" x14ac:dyDescent="0.35"/>
  <cols>
    <col min="1" max="1" width="29.1796875" bestFit="1" customWidth="1"/>
    <col min="2" max="2" width="18.08984375" customWidth="1"/>
    <col min="3" max="3" width="22.54296875" customWidth="1"/>
    <col min="4" max="4" width="16.90625" customWidth="1"/>
    <col min="5" max="5" width="15.453125" customWidth="1"/>
    <col min="6" max="6" width="11.453125" bestFit="1" customWidth="1"/>
    <col min="7" max="7" width="13.6328125" customWidth="1"/>
  </cols>
  <sheetData>
    <row r="1" spans="1:7" ht="2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ht="21" x14ac:dyDescent="0.5">
      <c r="A2" s="9" t="s">
        <v>40</v>
      </c>
      <c r="B2" s="10"/>
      <c r="C2" s="10"/>
      <c r="D2" s="10"/>
      <c r="E2" s="10"/>
      <c r="F2" s="10"/>
      <c r="G2" s="10"/>
    </row>
    <row r="3" spans="1:7" ht="21" x14ac:dyDescent="0.5">
      <c r="A3" s="9" t="s">
        <v>171</v>
      </c>
      <c r="B3" s="10"/>
      <c r="C3" s="10"/>
      <c r="D3" s="10"/>
      <c r="E3" s="10"/>
      <c r="F3" s="10"/>
      <c r="G3" s="10"/>
    </row>
    <row r="4" spans="1:7" ht="21" x14ac:dyDescent="0.5">
      <c r="A4" s="9" t="s">
        <v>262</v>
      </c>
      <c r="B4" s="10"/>
      <c r="C4" s="10"/>
      <c r="D4" s="10"/>
      <c r="E4" s="10"/>
      <c r="F4" s="10"/>
      <c r="G4" s="10"/>
    </row>
    <row r="5" spans="1:7" ht="21" x14ac:dyDescent="0.5">
      <c r="A5" s="9" t="s">
        <v>200</v>
      </c>
      <c r="B5" s="10"/>
      <c r="C5" s="10"/>
      <c r="D5" s="10"/>
      <c r="E5" s="10"/>
      <c r="F5" s="10"/>
      <c r="G5" s="10"/>
    </row>
    <row r="6" spans="1:7" ht="21" x14ac:dyDescent="0.5">
      <c r="A6" s="9" t="s">
        <v>405</v>
      </c>
      <c r="B6" s="10"/>
      <c r="C6" s="10"/>
      <c r="D6" s="10"/>
      <c r="E6" s="10"/>
      <c r="F6" s="10"/>
      <c r="G6" s="10"/>
    </row>
    <row r="7" spans="1:7" ht="21" x14ac:dyDescent="0.5">
      <c r="A7" s="9" t="s">
        <v>392</v>
      </c>
      <c r="B7" s="10"/>
      <c r="C7" s="10"/>
      <c r="D7" s="10"/>
      <c r="E7" s="10"/>
      <c r="F7" s="10"/>
      <c r="G7" s="10"/>
    </row>
    <row r="8" spans="1:7" ht="21" x14ac:dyDescent="0.5">
      <c r="A8" s="9" t="s">
        <v>143</v>
      </c>
      <c r="B8" s="10"/>
      <c r="C8" s="10"/>
      <c r="D8" s="10"/>
      <c r="E8" s="10"/>
      <c r="F8" s="10"/>
      <c r="G8" s="10"/>
    </row>
    <row r="9" spans="1:7" ht="21" x14ac:dyDescent="0.5">
      <c r="A9" s="9" t="s">
        <v>156</v>
      </c>
      <c r="B9" s="10"/>
      <c r="C9" s="10"/>
      <c r="D9" s="10"/>
      <c r="E9" s="10"/>
      <c r="F9" s="10"/>
      <c r="G9" s="10"/>
    </row>
    <row r="10" spans="1:7" ht="21" x14ac:dyDescent="0.5">
      <c r="A10" s="9" t="s">
        <v>144</v>
      </c>
      <c r="B10" s="10"/>
      <c r="C10" s="10"/>
      <c r="D10" s="10"/>
      <c r="E10" s="10"/>
      <c r="F10" s="10"/>
      <c r="G10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9D184-3F2B-4C3C-A4EA-73230D5D882E}">
  <sheetPr>
    <pageSetUpPr fitToPage="1"/>
  </sheetPr>
  <dimension ref="A1:Q994"/>
  <sheetViews>
    <sheetView zoomScale="108" zoomScaleNormal="108" workbookViewId="0">
      <selection activeCell="E994" sqref="E994"/>
    </sheetView>
  </sheetViews>
  <sheetFormatPr defaultRowHeight="14.5" x14ac:dyDescent="0.35"/>
  <cols>
    <col min="1" max="2" width="18.08984375" customWidth="1"/>
    <col min="3" max="3" width="26.6328125" bestFit="1" customWidth="1"/>
    <col min="4" max="4" width="12.453125" bestFit="1" customWidth="1"/>
    <col min="5" max="5" width="19.1796875" bestFit="1" customWidth="1"/>
    <col min="6" max="6" width="16.08984375" bestFit="1" customWidth="1"/>
    <col min="7" max="7" width="10.453125" bestFit="1" customWidth="1"/>
    <col min="8" max="8" width="12.08984375" bestFit="1" customWidth="1"/>
    <col min="9" max="9" width="12.08984375" customWidth="1"/>
    <col min="10" max="10" width="9.54296875" customWidth="1"/>
    <col min="11" max="11" width="18.81640625" bestFit="1" customWidth="1"/>
    <col min="12" max="12" width="13.453125" bestFit="1" customWidth="1"/>
    <col min="13" max="14" width="11" bestFit="1" customWidth="1"/>
  </cols>
  <sheetData>
    <row r="1" spans="1:14" ht="28" customHeight="1" thickBot="1" x14ac:dyDescent="0.4">
      <c r="A1" s="32" t="s">
        <v>436</v>
      </c>
      <c r="B1" s="32" t="s">
        <v>417</v>
      </c>
      <c r="C1" s="1" t="s">
        <v>0</v>
      </c>
      <c r="D1" s="1" t="s">
        <v>1</v>
      </c>
      <c r="E1" s="1" t="s">
        <v>2</v>
      </c>
      <c r="F1" s="1" t="s">
        <v>5</v>
      </c>
      <c r="G1" s="1" t="s">
        <v>6</v>
      </c>
      <c r="H1" s="1" t="s">
        <v>7</v>
      </c>
      <c r="I1" s="1" t="s">
        <v>437</v>
      </c>
      <c r="J1" s="1" t="s">
        <v>438</v>
      </c>
      <c r="K1" s="2" t="s">
        <v>439</v>
      </c>
      <c r="L1" s="2" t="s">
        <v>440</v>
      </c>
      <c r="M1" s="2" t="s">
        <v>441</v>
      </c>
      <c r="N1" s="2" t="s">
        <v>442</v>
      </c>
    </row>
    <row r="2" spans="1:14" ht="15.5" thickTop="1" thickBot="1" x14ac:dyDescent="0.4">
      <c r="A2" s="33">
        <v>45454</v>
      </c>
      <c r="B2" s="33" t="s">
        <v>445</v>
      </c>
      <c r="C2" s="3" t="s">
        <v>157</v>
      </c>
      <c r="D2" s="3" t="s">
        <v>158</v>
      </c>
      <c r="E2" s="3" t="s">
        <v>159</v>
      </c>
      <c r="F2" s="3" t="s">
        <v>105</v>
      </c>
      <c r="G2" s="3" t="s">
        <v>45</v>
      </c>
      <c r="H2" s="3">
        <v>17</v>
      </c>
      <c r="I2" s="3">
        <v>938</v>
      </c>
      <c r="J2" s="3">
        <v>938</v>
      </c>
      <c r="K2" s="4">
        <f t="shared" ref="K2:K65" si="0">H2*I2</f>
        <v>15946</v>
      </c>
      <c r="L2" s="4">
        <f t="shared" ref="L2:L65" si="1">H2*J2</f>
        <v>15946</v>
      </c>
      <c r="M2" s="4">
        <f t="shared" ref="M2:M65" si="2">L2-K2</f>
        <v>0</v>
      </c>
      <c r="N2" s="4" t="str">
        <f t="shared" ref="N2:N65" si="3">IF(M2&gt;0,"profit","loss")</f>
        <v>loss</v>
      </c>
    </row>
    <row r="3" spans="1:14" ht="15.5" thickTop="1" thickBot="1" x14ac:dyDescent="0.4">
      <c r="A3" s="33">
        <v>45455</v>
      </c>
      <c r="B3" s="33" t="s">
        <v>445</v>
      </c>
      <c r="C3" s="3" t="s">
        <v>160</v>
      </c>
      <c r="D3" s="3" t="s">
        <v>158</v>
      </c>
      <c r="E3" s="3" t="s">
        <v>159</v>
      </c>
      <c r="F3" s="3" t="s">
        <v>108</v>
      </c>
      <c r="G3" s="3" t="s">
        <v>45</v>
      </c>
      <c r="H3" s="3">
        <v>18</v>
      </c>
      <c r="I3" s="3">
        <v>920</v>
      </c>
      <c r="J3" s="3">
        <v>1360</v>
      </c>
      <c r="K3" s="4">
        <f t="shared" si="0"/>
        <v>16560</v>
      </c>
      <c r="L3" s="4">
        <f t="shared" si="1"/>
        <v>24480</v>
      </c>
      <c r="M3" s="4">
        <f t="shared" si="2"/>
        <v>7920</v>
      </c>
      <c r="N3" s="4" t="str">
        <f t="shared" si="3"/>
        <v>profit</v>
      </c>
    </row>
    <row r="4" spans="1:14" ht="15.5" thickTop="1" thickBot="1" x14ac:dyDescent="0.4">
      <c r="A4" s="33">
        <v>45456</v>
      </c>
      <c r="B4" s="33" t="s">
        <v>445</v>
      </c>
      <c r="C4" s="34" t="s">
        <v>161</v>
      </c>
      <c r="D4" s="3" t="s">
        <v>158</v>
      </c>
      <c r="E4" s="3" t="s">
        <v>159</v>
      </c>
      <c r="F4" s="3" t="s">
        <v>111</v>
      </c>
      <c r="G4" s="3" t="s">
        <v>45</v>
      </c>
      <c r="H4" s="3">
        <v>20</v>
      </c>
      <c r="I4" s="3">
        <v>731</v>
      </c>
      <c r="J4" s="3">
        <v>1186</v>
      </c>
      <c r="K4" s="4">
        <f t="shared" si="0"/>
        <v>14620</v>
      </c>
      <c r="L4" s="4">
        <f t="shared" si="1"/>
        <v>23720</v>
      </c>
      <c r="M4" s="4">
        <f t="shared" si="2"/>
        <v>9100</v>
      </c>
      <c r="N4" s="4" t="str">
        <f t="shared" si="3"/>
        <v>profit</v>
      </c>
    </row>
    <row r="5" spans="1:14" ht="15.5" thickTop="1" thickBot="1" x14ac:dyDescent="0.4">
      <c r="A5" s="33">
        <v>45457</v>
      </c>
      <c r="B5" s="33" t="s">
        <v>445</v>
      </c>
      <c r="C5" s="3" t="s">
        <v>162</v>
      </c>
      <c r="D5" s="3" t="s">
        <v>158</v>
      </c>
      <c r="E5" s="3" t="s">
        <v>159</v>
      </c>
      <c r="F5" s="3" t="s">
        <v>24</v>
      </c>
      <c r="G5" s="3" t="s">
        <v>45</v>
      </c>
      <c r="H5" s="3">
        <v>17</v>
      </c>
      <c r="I5" s="3">
        <v>750</v>
      </c>
      <c r="J5" s="3">
        <v>793</v>
      </c>
      <c r="K5" s="4">
        <f t="shared" si="0"/>
        <v>12750</v>
      </c>
      <c r="L5" s="4">
        <f t="shared" si="1"/>
        <v>13481</v>
      </c>
      <c r="M5" s="4">
        <f t="shared" si="2"/>
        <v>731</v>
      </c>
      <c r="N5" s="4" t="str">
        <f t="shared" si="3"/>
        <v>profit</v>
      </c>
    </row>
    <row r="6" spans="1:14" ht="15.5" thickTop="1" thickBot="1" x14ac:dyDescent="0.4">
      <c r="A6" s="33">
        <v>45459</v>
      </c>
      <c r="B6" s="33" t="s">
        <v>445</v>
      </c>
      <c r="C6" s="35" t="s">
        <v>164</v>
      </c>
      <c r="D6" s="3" t="s">
        <v>158</v>
      </c>
      <c r="E6" s="3" t="s">
        <v>159</v>
      </c>
      <c r="F6" s="3" t="s">
        <v>58</v>
      </c>
      <c r="G6" s="3" t="s">
        <v>15</v>
      </c>
      <c r="H6" s="3">
        <v>14</v>
      </c>
      <c r="I6" s="3">
        <v>906</v>
      </c>
      <c r="J6" s="3">
        <v>1327</v>
      </c>
      <c r="K6" s="4">
        <f t="shared" si="0"/>
        <v>12684</v>
      </c>
      <c r="L6" s="4">
        <f t="shared" si="1"/>
        <v>18578</v>
      </c>
      <c r="M6" s="4">
        <f t="shared" si="2"/>
        <v>5894</v>
      </c>
      <c r="N6" s="4" t="str">
        <f t="shared" si="3"/>
        <v>profit</v>
      </c>
    </row>
    <row r="7" spans="1:14" ht="15.5" thickTop="1" thickBot="1" x14ac:dyDescent="0.4">
      <c r="A7" s="33">
        <v>45460</v>
      </c>
      <c r="B7" s="33" t="s">
        <v>445</v>
      </c>
      <c r="C7" s="3" t="s">
        <v>165</v>
      </c>
      <c r="D7" s="3" t="s">
        <v>158</v>
      </c>
      <c r="E7" s="3" t="s">
        <v>159</v>
      </c>
      <c r="F7" s="3" t="s">
        <v>90</v>
      </c>
      <c r="G7" s="3" t="s">
        <v>15</v>
      </c>
      <c r="H7" s="3">
        <v>20</v>
      </c>
      <c r="I7" s="3">
        <v>699</v>
      </c>
      <c r="J7" s="3">
        <v>1400</v>
      </c>
      <c r="K7" s="4">
        <f t="shared" si="0"/>
        <v>13980</v>
      </c>
      <c r="L7" s="4">
        <f t="shared" si="1"/>
        <v>28000</v>
      </c>
      <c r="M7" s="4">
        <f t="shared" si="2"/>
        <v>14020</v>
      </c>
      <c r="N7" s="4" t="str">
        <f t="shared" si="3"/>
        <v>profit</v>
      </c>
    </row>
    <row r="8" spans="1:14" ht="15.5" thickTop="1" thickBot="1" x14ac:dyDescent="0.4">
      <c r="A8" s="33">
        <v>45389</v>
      </c>
      <c r="B8" s="33" t="s">
        <v>446</v>
      </c>
      <c r="C8" s="3" t="s">
        <v>37</v>
      </c>
      <c r="D8" s="3" t="s">
        <v>30</v>
      </c>
      <c r="E8" s="3" t="s">
        <v>31</v>
      </c>
      <c r="F8" s="3" t="s">
        <v>39</v>
      </c>
      <c r="G8" s="3" t="s">
        <v>15</v>
      </c>
      <c r="H8" s="3">
        <v>55</v>
      </c>
      <c r="I8" s="3">
        <v>637</v>
      </c>
      <c r="J8" s="3">
        <v>1143</v>
      </c>
      <c r="K8" s="4">
        <f t="shared" si="0"/>
        <v>35035</v>
      </c>
      <c r="L8" s="4">
        <f t="shared" si="1"/>
        <v>62865</v>
      </c>
      <c r="M8" s="4">
        <f t="shared" si="2"/>
        <v>27830</v>
      </c>
      <c r="N8" s="4" t="str">
        <f t="shared" si="3"/>
        <v>profit</v>
      </c>
    </row>
    <row r="9" spans="1:14" ht="15.5" thickTop="1" thickBot="1" x14ac:dyDescent="0.4">
      <c r="A9" s="33">
        <v>45472</v>
      </c>
      <c r="B9" s="33" t="s">
        <v>445</v>
      </c>
      <c r="C9" s="3" t="s">
        <v>177</v>
      </c>
      <c r="D9" s="3" t="s">
        <v>158</v>
      </c>
      <c r="E9" s="3" t="s">
        <v>178</v>
      </c>
      <c r="F9" s="3" t="s">
        <v>39</v>
      </c>
      <c r="G9" s="3" t="s">
        <v>45</v>
      </c>
      <c r="H9" s="3">
        <v>17</v>
      </c>
      <c r="I9" s="3">
        <v>537</v>
      </c>
      <c r="J9" s="3">
        <v>1350</v>
      </c>
      <c r="K9" s="4">
        <f t="shared" si="0"/>
        <v>9129</v>
      </c>
      <c r="L9" s="4">
        <f t="shared" si="1"/>
        <v>22950</v>
      </c>
      <c r="M9" s="4">
        <f t="shared" si="2"/>
        <v>13821</v>
      </c>
      <c r="N9" s="4" t="str">
        <f t="shared" si="3"/>
        <v>profit</v>
      </c>
    </row>
    <row r="10" spans="1:14" ht="15.5" thickTop="1" thickBot="1" x14ac:dyDescent="0.4">
      <c r="A10" s="33">
        <v>45473</v>
      </c>
      <c r="B10" s="33" t="s">
        <v>445</v>
      </c>
      <c r="C10" s="3" t="s">
        <v>179</v>
      </c>
      <c r="D10" s="3" t="s">
        <v>158</v>
      </c>
      <c r="E10" s="3" t="s">
        <v>178</v>
      </c>
      <c r="F10" s="3" t="s">
        <v>50</v>
      </c>
      <c r="G10" s="3" t="s">
        <v>45</v>
      </c>
      <c r="H10" s="3">
        <v>20</v>
      </c>
      <c r="I10" s="3">
        <v>875</v>
      </c>
      <c r="J10" s="3">
        <v>911</v>
      </c>
      <c r="K10" s="4">
        <f t="shared" si="0"/>
        <v>17500</v>
      </c>
      <c r="L10" s="4">
        <f t="shared" si="1"/>
        <v>18220</v>
      </c>
      <c r="M10" s="4">
        <f t="shared" si="2"/>
        <v>720</v>
      </c>
      <c r="N10" s="4" t="str">
        <f t="shared" si="3"/>
        <v>profit</v>
      </c>
    </row>
    <row r="11" spans="1:14" ht="15.5" thickTop="1" thickBot="1" x14ac:dyDescent="0.4">
      <c r="A11" s="33">
        <v>45474</v>
      </c>
      <c r="B11" s="33" t="s">
        <v>447</v>
      </c>
      <c r="C11" s="3" t="s">
        <v>180</v>
      </c>
      <c r="D11" s="3" t="s">
        <v>158</v>
      </c>
      <c r="E11" s="3" t="s">
        <v>178</v>
      </c>
      <c r="F11" s="3" t="s">
        <v>50</v>
      </c>
      <c r="G11" s="3" t="s">
        <v>45</v>
      </c>
      <c r="H11" s="3">
        <v>13</v>
      </c>
      <c r="I11" s="3">
        <v>917</v>
      </c>
      <c r="J11" s="3">
        <v>1315</v>
      </c>
      <c r="K11" s="4">
        <f t="shared" si="0"/>
        <v>11921</v>
      </c>
      <c r="L11" s="4">
        <f t="shared" si="1"/>
        <v>17095</v>
      </c>
      <c r="M11" s="4">
        <f t="shared" si="2"/>
        <v>5174</v>
      </c>
      <c r="N11" s="4" t="str">
        <f t="shared" si="3"/>
        <v>profit</v>
      </c>
    </row>
    <row r="12" spans="1:14" ht="15.5" thickTop="1" thickBot="1" x14ac:dyDescent="0.4">
      <c r="A12" s="33">
        <v>45476</v>
      </c>
      <c r="B12" s="33" t="s">
        <v>447</v>
      </c>
      <c r="C12" s="35" t="s">
        <v>182</v>
      </c>
      <c r="D12" s="3" t="s">
        <v>158</v>
      </c>
      <c r="E12" s="3" t="s">
        <v>178</v>
      </c>
      <c r="F12" s="3" t="s">
        <v>58</v>
      </c>
      <c r="G12" s="3" t="s">
        <v>45</v>
      </c>
      <c r="H12" s="3">
        <v>12</v>
      </c>
      <c r="I12" s="3">
        <v>980</v>
      </c>
      <c r="J12" s="3">
        <v>1462</v>
      </c>
      <c r="K12" s="4">
        <f t="shared" si="0"/>
        <v>11760</v>
      </c>
      <c r="L12" s="4">
        <f t="shared" si="1"/>
        <v>17544</v>
      </c>
      <c r="M12" s="4">
        <f t="shared" si="2"/>
        <v>5784</v>
      </c>
      <c r="N12" s="4" t="str">
        <f t="shared" si="3"/>
        <v>profit</v>
      </c>
    </row>
    <row r="13" spans="1:14" ht="15.5" thickTop="1" thickBot="1" x14ac:dyDescent="0.4">
      <c r="A13" s="33">
        <v>45477</v>
      </c>
      <c r="B13" s="33" t="s">
        <v>447</v>
      </c>
      <c r="C13" s="3" t="s">
        <v>183</v>
      </c>
      <c r="D13" s="3" t="s">
        <v>158</v>
      </c>
      <c r="E13" s="3" t="s">
        <v>178</v>
      </c>
      <c r="F13" s="3" t="s">
        <v>20</v>
      </c>
      <c r="G13" s="3" t="s">
        <v>45</v>
      </c>
      <c r="H13" s="3">
        <v>12</v>
      </c>
      <c r="I13" s="3">
        <v>734</v>
      </c>
      <c r="J13" s="3">
        <v>1181</v>
      </c>
      <c r="K13" s="4">
        <f t="shared" si="0"/>
        <v>8808</v>
      </c>
      <c r="L13" s="4">
        <f t="shared" si="1"/>
        <v>14172</v>
      </c>
      <c r="M13" s="4">
        <f t="shared" si="2"/>
        <v>5364</v>
      </c>
      <c r="N13" s="4" t="str">
        <f t="shared" si="3"/>
        <v>profit</v>
      </c>
    </row>
    <row r="14" spans="1:14" ht="15.5" thickTop="1" thickBot="1" x14ac:dyDescent="0.4">
      <c r="A14" s="33">
        <v>45395</v>
      </c>
      <c r="B14" s="33" t="s">
        <v>446</v>
      </c>
      <c r="C14" s="35" t="s">
        <v>53</v>
      </c>
      <c r="D14" s="3" t="s">
        <v>11</v>
      </c>
      <c r="E14" s="3" t="s">
        <v>12</v>
      </c>
      <c r="F14" s="3" t="s">
        <v>20</v>
      </c>
      <c r="G14" s="3" t="s">
        <v>45</v>
      </c>
      <c r="H14" s="3">
        <v>29</v>
      </c>
      <c r="I14" s="3">
        <v>951</v>
      </c>
      <c r="J14" s="3">
        <v>1268</v>
      </c>
      <c r="K14" s="4">
        <f t="shared" si="0"/>
        <v>27579</v>
      </c>
      <c r="L14" s="4">
        <f t="shared" si="1"/>
        <v>36772</v>
      </c>
      <c r="M14" s="4">
        <f t="shared" si="2"/>
        <v>9193</v>
      </c>
      <c r="N14" s="4" t="str">
        <f t="shared" si="3"/>
        <v>profit</v>
      </c>
    </row>
    <row r="15" spans="1:14" ht="15.5" thickTop="1" thickBot="1" x14ac:dyDescent="0.4">
      <c r="A15" s="33">
        <v>45478</v>
      </c>
      <c r="B15" s="33" t="s">
        <v>447</v>
      </c>
      <c r="C15" s="3" t="s">
        <v>184</v>
      </c>
      <c r="D15" s="3" t="s">
        <v>158</v>
      </c>
      <c r="E15" s="3" t="s">
        <v>178</v>
      </c>
      <c r="F15" s="3" t="s">
        <v>64</v>
      </c>
      <c r="G15" s="3" t="s">
        <v>45</v>
      </c>
      <c r="H15" s="3">
        <v>12</v>
      </c>
      <c r="I15" s="3">
        <v>913</v>
      </c>
      <c r="J15" s="3">
        <v>1170</v>
      </c>
      <c r="K15" s="4">
        <f t="shared" si="0"/>
        <v>10956</v>
      </c>
      <c r="L15" s="4">
        <f t="shared" si="1"/>
        <v>14040</v>
      </c>
      <c r="M15" s="4">
        <f t="shared" si="2"/>
        <v>3084</v>
      </c>
      <c r="N15" s="4" t="str">
        <f t="shared" si="3"/>
        <v>profit</v>
      </c>
    </row>
    <row r="16" spans="1:14" ht="15.5" thickTop="1" thickBot="1" x14ac:dyDescent="0.4">
      <c r="A16" s="33">
        <v>45479</v>
      </c>
      <c r="B16" s="33" t="s">
        <v>447</v>
      </c>
      <c r="C16" s="3" t="s">
        <v>185</v>
      </c>
      <c r="D16" s="3" t="s">
        <v>158</v>
      </c>
      <c r="E16" s="3" t="s">
        <v>178</v>
      </c>
      <c r="F16" s="3" t="s">
        <v>58</v>
      </c>
      <c r="G16" s="3" t="s">
        <v>15</v>
      </c>
      <c r="H16" s="3">
        <v>20</v>
      </c>
      <c r="I16" s="3">
        <v>833</v>
      </c>
      <c r="J16" s="3">
        <v>877</v>
      </c>
      <c r="K16" s="4">
        <f t="shared" si="0"/>
        <v>16660</v>
      </c>
      <c r="L16" s="4">
        <f t="shared" si="1"/>
        <v>17540</v>
      </c>
      <c r="M16" s="4">
        <f t="shared" si="2"/>
        <v>880</v>
      </c>
      <c r="N16" s="4" t="str">
        <f t="shared" si="3"/>
        <v>profit</v>
      </c>
    </row>
    <row r="17" spans="1:14" ht="15.5" thickTop="1" thickBot="1" x14ac:dyDescent="0.4">
      <c r="A17" s="33">
        <v>45480</v>
      </c>
      <c r="B17" s="33" t="s">
        <v>447</v>
      </c>
      <c r="C17" s="3" t="s">
        <v>186</v>
      </c>
      <c r="D17" s="3" t="s">
        <v>158</v>
      </c>
      <c r="E17" s="3" t="s">
        <v>178</v>
      </c>
      <c r="F17" s="3" t="s">
        <v>69</v>
      </c>
      <c r="G17" s="3" t="s">
        <v>15</v>
      </c>
      <c r="H17" s="3">
        <v>17</v>
      </c>
      <c r="I17" s="3">
        <v>748</v>
      </c>
      <c r="J17" s="3">
        <v>1138</v>
      </c>
      <c r="K17" s="4">
        <f t="shared" si="0"/>
        <v>12716</v>
      </c>
      <c r="L17" s="4">
        <f t="shared" si="1"/>
        <v>19346</v>
      </c>
      <c r="M17" s="4">
        <f t="shared" si="2"/>
        <v>6630</v>
      </c>
      <c r="N17" s="4" t="str">
        <f t="shared" si="3"/>
        <v>profit</v>
      </c>
    </row>
    <row r="18" spans="1:14" ht="15.5" thickTop="1" thickBot="1" x14ac:dyDescent="0.4">
      <c r="A18" s="33">
        <v>45481</v>
      </c>
      <c r="B18" s="33" t="s">
        <v>447</v>
      </c>
      <c r="C18" s="3" t="s">
        <v>187</v>
      </c>
      <c r="D18" s="3" t="s">
        <v>158</v>
      </c>
      <c r="E18" s="3" t="s">
        <v>178</v>
      </c>
      <c r="F18" s="3" t="s">
        <v>72</v>
      </c>
      <c r="G18" s="3" t="s">
        <v>15</v>
      </c>
      <c r="H18" s="3">
        <v>20</v>
      </c>
      <c r="I18" s="3">
        <v>517</v>
      </c>
      <c r="J18" s="3">
        <v>1405</v>
      </c>
      <c r="K18" s="4">
        <f t="shared" si="0"/>
        <v>10340</v>
      </c>
      <c r="L18" s="4">
        <f t="shared" si="1"/>
        <v>28100</v>
      </c>
      <c r="M18" s="4">
        <f t="shared" si="2"/>
        <v>17760</v>
      </c>
      <c r="N18" s="4" t="str">
        <f t="shared" si="3"/>
        <v>profit</v>
      </c>
    </row>
    <row r="19" spans="1:14" ht="15.5" thickTop="1" thickBot="1" x14ac:dyDescent="0.4">
      <c r="A19" s="33">
        <v>45482</v>
      </c>
      <c r="B19" s="33" t="s">
        <v>447</v>
      </c>
      <c r="C19" s="3" t="s">
        <v>188</v>
      </c>
      <c r="D19" s="3" t="s">
        <v>158</v>
      </c>
      <c r="E19" s="3" t="s">
        <v>178</v>
      </c>
      <c r="F19" s="3" t="s">
        <v>39</v>
      </c>
      <c r="G19" s="3" t="s">
        <v>15</v>
      </c>
      <c r="H19" s="3">
        <v>18</v>
      </c>
      <c r="I19" s="3">
        <v>674</v>
      </c>
      <c r="J19" s="3">
        <v>775</v>
      </c>
      <c r="K19" s="4">
        <f t="shared" si="0"/>
        <v>12132</v>
      </c>
      <c r="L19" s="4">
        <f t="shared" si="1"/>
        <v>13950</v>
      </c>
      <c r="M19" s="4">
        <f t="shared" si="2"/>
        <v>1818</v>
      </c>
      <c r="N19" s="4" t="str">
        <f t="shared" si="3"/>
        <v>profit</v>
      </c>
    </row>
    <row r="20" spans="1:14" ht="15.5" thickTop="1" thickBot="1" x14ac:dyDescent="0.4">
      <c r="A20" s="33">
        <v>45483</v>
      </c>
      <c r="B20" s="33" t="s">
        <v>447</v>
      </c>
      <c r="C20" s="35" t="s">
        <v>189</v>
      </c>
      <c r="D20" s="3" t="s">
        <v>158</v>
      </c>
      <c r="E20" s="3" t="s">
        <v>178</v>
      </c>
      <c r="F20" s="3" t="s">
        <v>50</v>
      </c>
      <c r="G20" s="3" t="s">
        <v>45</v>
      </c>
      <c r="H20" s="3">
        <v>17</v>
      </c>
      <c r="I20" s="3">
        <v>641</v>
      </c>
      <c r="J20" s="3">
        <v>765</v>
      </c>
      <c r="K20" s="4">
        <f t="shared" si="0"/>
        <v>10897</v>
      </c>
      <c r="L20" s="4">
        <f t="shared" si="1"/>
        <v>13005</v>
      </c>
      <c r="M20" s="4">
        <f t="shared" si="2"/>
        <v>2108</v>
      </c>
      <c r="N20" s="4" t="str">
        <f t="shared" si="3"/>
        <v>profit</v>
      </c>
    </row>
    <row r="21" spans="1:14" ht="15.5" thickTop="1" thickBot="1" x14ac:dyDescent="0.4">
      <c r="A21" s="33">
        <v>45510</v>
      </c>
      <c r="B21" s="33" t="s">
        <v>448</v>
      </c>
      <c r="C21" s="3" t="s">
        <v>216</v>
      </c>
      <c r="D21" s="3" t="s">
        <v>158</v>
      </c>
      <c r="E21" s="3" t="s">
        <v>178</v>
      </c>
      <c r="F21" s="3" t="s">
        <v>20</v>
      </c>
      <c r="G21" s="3" t="s">
        <v>45</v>
      </c>
      <c r="H21" s="3">
        <v>10</v>
      </c>
      <c r="I21" s="3">
        <v>754</v>
      </c>
      <c r="J21" s="3">
        <v>982</v>
      </c>
      <c r="K21" s="4">
        <f t="shared" si="0"/>
        <v>7540</v>
      </c>
      <c r="L21" s="4">
        <f t="shared" si="1"/>
        <v>9820</v>
      </c>
      <c r="M21" s="4">
        <f t="shared" si="2"/>
        <v>2280</v>
      </c>
      <c r="N21" s="4" t="str">
        <f t="shared" si="3"/>
        <v>profit</v>
      </c>
    </row>
    <row r="22" spans="1:14" ht="15.5" thickTop="1" thickBot="1" x14ac:dyDescent="0.4">
      <c r="A22" s="33">
        <v>45511</v>
      </c>
      <c r="B22" s="33" t="s">
        <v>448</v>
      </c>
      <c r="C22" s="3" t="s">
        <v>217</v>
      </c>
      <c r="D22" s="3" t="s">
        <v>158</v>
      </c>
      <c r="E22" s="3" t="s">
        <v>178</v>
      </c>
      <c r="F22" s="3" t="s">
        <v>44</v>
      </c>
      <c r="G22" s="3" t="s">
        <v>45</v>
      </c>
      <c r="H22" s="3">
        <v>14</v>
      </c>
      <c r="I22" s="3">
        <v>815</v>
      </c>
      <c r="J22" s="3">
        <v>1341</v>
      </c>
      <c r="K22" s="4">
        <f t="shared" si="0"/>
        <v>11410</v>
      </c>
      <c r="L22" s="4">
        <f t="shared" si="1"/>
        <v>18774</v>
      </c>
      <c r="M22" s="4">
        <f t="shared" si="2"/>
        <v>7364</v>
      </c>
      <c r="N22" s="4" t="str">
        <f t="shared" si="3"/>
        <v>profit</v>
      </c>
    </row>
    <row r="23" spans="1:14" ht="15.5" thickTop="1" thickBot="1" x14ac:dyDescent="0.4">
      <c r="A23" s="33">
        <v>45513</v>
      </c>
      <c r="B23" s="33" t="s">
        <v>448</v>
      </c>
      <c r="C23" s="3" t="s">
        <v>219</v>
      </c>
      <c r="D23" s="3" t="s">
        <v>158</v>
      </c>
      <c r="E23" s="3" t="s">
        <v>178</v>
      </c>
      <c r="F23" s="3" t="s">
        <v>50</v>
      </c>
      <c r="G23" s="3" t="s">
        <v>45</v>
      </c>
      <c r="H23" s="3">
        <v>18</v>
      </c>
      <c r="I23" s="3">
        <v>704</v>
      </c>
      <c r="J23" s="3">
        <v>930</v>
      </c>
      <c r="K23" s="4">
        <f t="shared" si="0"/>
        <v>12672</v>
      </c>
      <c r="L23" s="4">
        <f t="shared" si="1"/>
        <v>16740</v>
      </c>
      <c r="M23" s="4">
        <f t="shared" si="2"/>
        <v>4068</v>
      </c>
      <c r="N23" s="4" t="str">
        <f t="shared" si="3"/>
        <v>profit</v>
      </c>
    </row>
    <row r="24" spans="1:14" ht="15.5" thickTop="1" thickBot="1" x14ac:dyDescent="0.4">
      <c r="A24" s="33">
        <v>45405</v>
      </c>
      <c r="B24" s="33" t="s">
        <v>446</v>
      </c>
      <c r="C24" s="3" t="s">
        <v>80</v>
      </c>
      <c r="D24" s="3" t="s">
        <v>11</v>
      </c>
      <c r="E24" s="3" t="s">
        <v>78</v>
      </c>
      <c r="F24" s="3" t="s">
        <v>28</v>
      </c>
      <c r="G24" s="3" t="s">
        <v>15</v>
      </c>
      <c r="H24" s="3">
        <v>25</v>
      </c>
      <c r="I24" s="3">
        <v>958</v>
      </c>
      <c r="J24" s="3">
        <v>942</v>
      </c>
      <c r="K24" s="4">
        <f t="shared" si="0"/>
        <v>23950</v>
      </c>
      <c r="L24" s="4">
        <f t="shared" si="1"/>
        <v>23550</v>
      </c>
      <c r="M24" s="4">
        <f t="shared" si="2"/>
        <v>-400</v>
      </c>
      <c r="N24" s="4" t="str">
        <f t="shared" si="3"/>
        <v>loss</v>
      </c>
    </row>
    <row r="25" spans="1:14" ht="15.5" thickTop="1" thickBot="1" x14ac:dyDescent="0.4">
      <c r="A25" s="33">
        <v>45514</v>
      </c>
      <c r="B25" s="33" t="s">
        <v>448</v>
      </c>
      <c r="C25" s="35" t="s">
        <v>220</v>
      </c>
      <c r="D25" s="3" t="s">
        <v>158</v>
      </c>
      <c r="E25" s="3" t="s">
        <v>178</v>
      </c>
      <c r="F25" s="3" t="s">
        <v>50</v>
      </c>
      <c r="G25" s="3" t="s">
        <v>45</v>
      </c>
      <c r="H25" s="3">
        <v>19</v>
      </c>
      <c r="I25" s="3">
        <v>744</v>
      </c>
      <c r="J25" s="3">
        <v>1433</v>
      </c>
      <c r="K25" s="4">
        <f t="shared" si="0"/>
        <v>14136</v>
      </c>
      <c r="L25" s="4">
        <f t="shared" si="1"/>
        <v>27227</v>
      </c>
      <c r="M25" s="4">
        <f t="shared" si="2"/>
        <v>13091</v>
      </c>
      <c r="N25" s="4" t="str">
        <f t="shared" si="3"/>
        <v>profit</v>
      </c>
    </row>
    <row r="26" spans="1:14" ht="15.5" thickTop="1" thickBot="1" x14ac:dyDescent="0.4">
      <c r="A26" s="33">
        <v>45407</v>
      </c>
      <c r="B26" s="33" t="s">
        <v>446</v>
      </c>
      <c r="C26" s="3" t="s">
        <v>84</v>
      </c>
      <c r="D26" s="3" t="s">
        <v>11</v>
      </c>
      <c r="E26" s="3" t="s">
        <v>78</v>
      </c>
      <c r="F26" s="3" t="s">
        <v>44</v>
      </c>
      <c r="G26" s="3" t="s">
        <v>45</v>
      </c>
      <c r="H26" s="3">
        <v>26</v>
      </c>
      <c r="I26" s="3">
        <v>520</v>
      </c>
      <c r="J26" s="3">
        <v>1486</v>
      </c>
      <c r="K26" s="4">
        <f t="shared" si="0"/>
        <v>13520</v>
      </c>
      <c r="L26" s="4">
        <f t="shared" si="1"/>
        <v>38636</v>
      </c>
      <c r="M26" s="4">
        <f t="shared" si="2"/>
        <v>25116</v>
      </c>
      <c r="N26" s="4" t="str">
        <f t="shared" si="3"/>
        <v>profit</v>
      </c>
    </row>
    <row r="27" spans="1:14" ht="15.5" thickTop="1" thickBot="1" x14ac:dyDescent="0.4">
      <c r="A27" s="33">
        <v>45515</v>
      </c>
      <c r="B27" s="33" t="s">
        <v>448</v>
      </c>
      <c r="C27" s="3" t="s">
        <v>221</v>
      </c>
      <c r="D27" s="3" t="s">
        <v>158</v>
      </c>
      <c r="E27" s="3" t="s">
        <v>178</v>
      </c>
      <c r="F27" s="3" t="s">
        <v>20</v>
      </c>
      <c r="G27" s="3" t="s">
        <v>15</v>
      </c>
      <c r="H27" s="3">
        <v>10</v>
      </c>
      <c r="I27" s="3">
        <v>669</v>
      </c>
      <c r="J27" s="3">
        <v>1344</v>
      </c>
      <c r="K27" s="4">
        <f t="shared" si="0"/>
        <v>6690</v>
      </c>
      <c r="L27" s="4">
        <f t="shared" si="1"/>
        <v>13440</v>
      </c>
      <c r="M27" s="4">
        <f t="shared" si="2"/>
        <v>6750</v>
      </c>
      <c r="N27" s="4" t="str">
        <f t="shared" si="3"/>
        <v>profit</v>
      </c>
    </row>
    <row r="28" spans="1:14" ht="15.5" thickTop="1" thickBot="1" x14ac:dyDescent="0.4">
      <c r="A28" s="33">
        <v>45516</v>
      </c>
      <c r="B28" s="33" t="s">
        <v>448</v>
      </c>
      <c r="C28" s="3" t="s">
        <v>222</v>
      </c>
      <c r="D28" s="3" t="s">
        <v>158</v>
      </c>
      <c r="E28" s="3" t="s">
        <v>178</v>
      </c>
      <c r="F28" s="3" t="s">
        <v>58</v>
      </c>
      <c r="G28" s="3" t="s">
        <v>15</v>
      </c>
      <c r="H28" s="3">
        <v>20</v>
      </c>
      <c r="I28" s="3">
        <v>966</v>
      </c>
      <c r="J28" s="3">
        <v>924</v>
      </c>
      <c r="K28" s="4">
        <f t="shared" si="0"/>
        <v>19320</v>
      </c>
      <c r="L28" s="4">
        <f t="shared" si="1"/>
        <v>18480</v>
      </c>
      <c r="M28" s="4">
        <f t="shared" si="2"/>
        <v>-840</v>
      </c>
      <c r="N28" s="4" t="str">
        <f t="shared" si="3"/>
        <v>loss</v>
      </c>
    </row>
    <row r="29" spans="1:14" ht="15.5" thickTop="1" thickBot="1" x14ac:dyDescent="0.4">
      <c r="A29" s="33">
        <v>45543</v>
      </c>
      <c r="B29" s="33" t="s">
        <v>449</v>
      </c>
      <c r="C29" s="3" t="s">
        <v>249</v>
      </c>
      <c r="D29" s="3" t="s">
        <v>158</v>
      </c>
      <c r="E29" s="3" t="s">
        <v>178</v>
      </c>
      <c r="F29" s="3" t="s">
        <v>14</v>
      </c>
      <c r="G29" s="3" t="s">
        <v>15</v>
      </c>
      <c r="H29" s="3">
        <v>18</v>
      </c>
      <c r="I29" s="3">
        <v>859</v>
      </c>
      <c r="J29" s="3">
        <v>1044</v>
      </c>
      <c r="K29" s="4">
        <f t="shared" si="0"/>
        <v>15462</v>
      </c>
      <c r="L29" s="4">
        <f t="shared" si="1"/>
        <v>18792</v>
      </c>
      <c r="M29" s="4">
        <f t="shared" si="2"/>
        <v>3330</v>
      </c>
      <c r="N29" s="4" t="str">
        <f t="shared" si="3"/>
        <v>profit</v>
      </c>
    </row>
    <row r="30" spans="1:14" ht="15.5" thickTop="1" thickBot="1" x14ac:dyDescent="0.4">
      <c r="A30" s="33">
        <v>45544</v>
      </c>
      <c r="B30" s="33" t="s">
        <v>449</v>
      </c>
      <c r="C30" s="3" t="s">
        <v>250</v>
      </c>
      <c r="D30" s="3" t="s">
        <v>158</v>
      </c>
      <c r="E30" s="3" t="s">
        <v>178</v>
      </c>
      <c r="F30" s="3" t="s">
        <v>20</v>
      </c>
      <c r="G30" s="3" t="s">
        <v>15</v>
      </c>
      <c r="H30" s="3">
        <v>15</v>
      </c>
      <c r="I30" s="3">
        <v>890</v>
      </c>
      <c r="J30" s="3">
        <v>1362</v>
      </c>
      <c r="K30" s="4">
        <f t="shared" si="0"/>
        <v>13350</v>
      </c>
      <c r="L30" s="4">
        <f t="shared" si="1"/>
        <v>20430</v>
      </c>
      <c r="M30" s="4">
        <f t="shared" si="2"/>
        <v>7080</v>
      </c>
      <c r="N30" s="4" t="str">
        <f t="shared" si="3"/>
        <v>profit</v>
      </c>
    </row>
    <row r="31" spans="1:14" ht="15.5" thickTop="1" thickBot="1" x14ac:dyDescent="0.4">
      <c r="A31" s="33">
        <v>45545</v>
      </c>
      <c r="B31" s="33" t="s">
        <v>449</v>
      </c>
      <c r="C31" s="3" t="s">
        <v>251</v>
      </c>
      <c r="D31" s="3" t="s">
        <v>158</v>
      </c>
      <c r="E31" s="3" t="s">
        <v>178</v>
      </c>
      <c r="F31" s="3" t="s">
        <v>24</v>
      </c>
      <c r="G31" s="3" t="s">
        <v>15</v>
      </c>
      <c r="H31" s="3">
        <v>19</v>
      </c>
      <c r="I31" s="3">
        <v>630</v>
      </c>
      <c r="J31" s="3">
        <v>882</v>
      </c>
      <c r="K31" s="4">
        <f t="shared" si="0"/>
        <v>11970</v>
      </c>
      <c r="L31" s="4">
        <f t="shared" si="1"/>
        <v>16758</v>
      </c>
      <c r="M31" s="4">
        <f t="shared" si="2"/>
        <v>4788</v>
      </c>
      <c r="N31" s="4" t="str">
        <f t="shared" si="3"/>
        <v>profit</v>
      </c>
    </row>
    <row r="32" spans="1:14" ht="15.5" thickTop="1" thickBot="1" x14ac:dyDescent="0.4">
      <c r="A32" s="33">
        <v>45546</v>
      </c>
      <c r="B32" s="33" t="s">
        <v>449</v>
      </c>
      <c r="C32" s="35" t="s">
        <v>252</v>
      </c>
      <c r="D32" s="3" t="s">
        <v>158</v>
      </c>
      <c r="E32" s="3" t="s">
        <v>178</v>
      </c>
      <c r="F32" s="3" t="s">
        <v>28</v>
      </c>
      <c r="G32" s="3" t="s">
        <v>15</v>
      </c>
      <c r="H32" s="3">
        <v>10</v>
      </c>
      <c r="I32" s="3">
        <v>701</v>
      </c>
      <c r="J32" s="3">
        <v>1384</v>
      </c>
      <c r="K32" s="4">
        <f t="shared" si="0"/>
        <v>7010</v>
      </c>
      <c r="L32" s="4">
        <f t="shared" si="1"/>
        <v>13840</v>
      </c>
      <c r="M32" s="4">
        <f t="shared" si="2"/>
        <v>6830</v>
      </c>
      <c r="N32" s="4" t="str">
        <f t="shared" si="3"/>
        <v>profit</v>
      </c>
    </row>
    <row r="33" spans="1:14" ht="15.5" thickTop="1" thickBot="1" x14ac:dyDescent="0.4">
      <c r="A33" s="33">
        <v>45547</v>
      </c>
      <c r="B33" s="33" t="s">
        <v>449</v>
      </c>
      <c r="C33" s="3" t="s">
        <v>253</v>
      </c>
      <c r="D33" s="3" t="s">
        <v>158</v>
      </c>
      <c r="E33" s="3" t="s">
        <v>178</v>
      </c>
      <c r="F33" s="3" t="s">
        <v>33</v>
      </c>
      <c r="G33" s="3" t="s">
        <v>45</v>
      </c>
      <c r="H33" s="3">
        <v>19</v>
      </c>
      <c r="I33" s="3">
        <v>653</v>
      </c>
      <c r="J33" s="3">
        <v>1402</v>
      </c>
      <c r="K33" s="4">
        <f t="shared" si="0"/>
        <v>12407</v>
      </c>
      <c r="L33" s="4">
        <f t="shared" si="1"/>
        <v>26638</v>
      </c>
      <c r="M33" s="4">
        <f t="shared" si="2"/>
        <v>14231</v>
      </c>
      <c r="N33" s="4" t="str">
        <f t="shared" si="3"/>
        <v>profit</v>
      </c>
    </row>
    <row r="34" spans="1:14" ht="15.5" thickTop="1" thickBot="1" x14ac:dyDescent="0.4">
      <c r="A34" s="33">
        <v>45548</v>
      </c>
      <c r="B34" s="33" t="s">
        <v>449</v>
      </c>
      <c r="C34" s="3" t="s">
        <v>254</v>
      </c>
      <c r="D34" s="3" t="s">
        <v>158</v>
      </c>
      <c r="E34" s="3" t="s">
        <v>178</v>
      </c>
      <c r="F34" s="3" t="s">
        <v>36</v>
      </c>
      <c r="G34" s="3" t="s">
        <v>45</v>
      </c>
      <c r="H34" s="3">
        <v>14</v>
      </c>
      <c r="I34" s="3">
        <v>968</v>
      </c>
      <c r="J34" s="3">
        <v>1419</v>
      </c>
      <c r="K34" s="4">
        <f t="shared" si="0"/>
        <v>13552</v>
      </c>
      <c r="L34" s="4">
        <f t="shared" si="1"/>
        <v>19866</v>
      </c>
      <c r="M34" s="4">
        <f t="shared" si="2"/>
        <v>6314</v>
      </c>
      <c r="N34" s="4" t="str">
        <f t="shared" si="3"/>
        <v>profit</v>
      </c>
    </row>
    <row r="35" spans="1:14" ht="15.5" thickTop="1" thickBot="1" x14ac:dyDescent="0.4">
      <c r="A35" s="33">
        <v>45550</v>
      </c>
      <c r="B35" s="33" t="s">
        <v>449</v>
      </c>
      <c r="C35" s="3" t="s">
        <v>256</v>
      </c>
      <c r="D35" s="3" t="s">
        <v>158</v>
      </c>
      <c r="E35" s="3" t="s">
        <v>178</v>
      </c>
      <c r="F35" s="3" t="s">
        <v>20</v>
      </c>
      <c r="G35" s="3" t="s">
        <v>45</v>
      </c>
      <c r="H35" s="3">
        <v>20</v>
      </c>
      <c r="I35" s="3">
        <v>508</v>
      </c>
      <c r="J35" s="3">
        <v>1433</v>
      </c>
      <c r="K35" s="4">
        <f t="shared" si="0"/>
        <v>10160</v>
      </c>
      <c r="L35" s="4">
        <f t="shared" si="1"/>
        <v>28660</v>
      </c>
      <c r="M35" s="4">
        <f t="shared" si="2"/>
        <v>18500</v>
      </c>
      <c r="N35" s="4" t="str">
        <f t="shared" si="3"/>
        <v>profit</v>
      </c>
    </row>
    <row r="36" spans="1:14" ht="15.5" thickTop="1" thickBot="1" x14ac:dyDescent="0.4">
      <c r="A36" s="33">
        <v>45551</v>
      </c>
      <c r="B36" s="33" t="s">
        <v>449</v>
      </c>
      <c r="C36" s="3" t="s">
        <v>257</v>
      </c>
      <c r="D36" s="3" t="s">
        <v>158</v>
      </c>
      <c r="E36" s="3" t="s">
        <v>178</v>
      </c>
      <c r="F36" s="3" t="s">
        <v>44</v>
      </c>
      <c r="G36" s="3" t="s">
        <v>45</v>
      </c>
      <c r="H36" s="3">
        <v>12</v>
      </c>
      <c r="I36" s="3">
        <v>539</v>
      </c>
      <c r="J36" s="3">
        <v>1136</v>
      </c>
      <c r="K36" s="4">
        <f t="shared" si="0"/>
        <v>6468</v>
      </c>
      <c r="L36" s="4">
        <f t="shared" si="1"/>
        <v>13632</v>
      </c>
      <c r="M36" s="4">
        <f t="shared" si="2"/>
        <v>7164</v>
      </c>
      <c r="N36" s="4" t="str">
        <f t="shared" si="3"/>
        <v>profit</v>
      </c>
    </row>
    <row r="37" spans="1:14" ht="15.5" thickTop="1" thickBot="1" x14ac:dyDescent="0.4">
      <c r="A37" s="33">
        <v>45552</v>
      </c>
      <c r="B37" s="33" t="s">
        <v>449</v>
      </c>
      <c r="C37" s="35" t="s">
        <v>258</v>
      </c>
      <c r="D37" s="3" t="s">
        <v>158</v>
      </c>
      <c r="E37" s="3" t="s">
        <v>178</v>
      </c>
      <c r="F37" s="3" t="s">
        <v>39</v>
      </c>
      <c r="G37" s="3" t="s">
        <v>45</v>
      </c>
      <c r="H37" s="3">
        <v>10</v>
      </c>
      <c r="I37" s="3">
        <v>731</v>
      </c>
      <c r="J37" s="3">
        <v>1226</v>
      </c>
      <c r="K37" s="4">
        <f t="shared" si="0"/>
        <v>7310</v>
      </c>
      <c r="L37" s="4">
        <f t="shared" si="1"/>
        <v>12260</v>
      </c>
      <c r="M37" s="4">
        <f t="shared" si="2"/>
        <v>4950</v>
      </c>
      <c r="N37" s="4" t="str">
        <f t="shared" si="3"/>
        <v>profit</v>
      </c>
    </row>
    <row r="38" spans="1:14" ht="15.5" thickTop="1" thickBot="1" x14ac:dyDescent="0.4">
      <c r="A38" s="33">
        <v>45553</v>
      </c>
      <c r="B38" s="33" t="s">
        <v>449</v>
      </c>
      <c r="C38" s="3" t="s">
        <v>259</v>
      </c>
      <c r="D38" s="3" t="s">
        <v>158</v>
      </c>
      <c r="E38" s="3" t="s">
        <v>178</v>
      </c>
      <c r="F38" s="3" t="s">
        <v>50</v>
      </c>
      <c r="G38" s="3" t="s">
        <v>45</v>
      </c>
      <c r="H38" s="3">
        <v>15</v>
      </c>
      <c r="I38" s="3">
        <v>621</v>
      </c>
      <c r="J38" s="3">
        <v>1488</v>
      </c>
      <c r="K38" s="4">
        <f t="shared" si="0"/>
        <v>9315</v>
      </c>
      <c r="L38" s="4">
        <f t="shared" si="1"/>
        <v>22320</v>
      </c>
      <c r="M38" s="4">
        <f t="shared" si="2"/>
        <v>13005</v>
      </c>
      <c r="N38" s="4" t="str">
        <f t="shared" si="3"/>
        <v>profit</v>
      </c>
    </row>
    <row r="39" spans="1:14" ht="15.5" thickTop="1" thickBot="1" x14ac:dyDescent="0.4">
      <c r="A39" s="33">
        <v>45562</v>
      </c>
      <c r="B39" s="33" t="s">
        <v>449</v>
      </c>
      <c r="C39" s="3" t="s">
        <v>268</v>
      </c>
      <c r="D39" s="3" t="s">
        <v>158</v>
      </c>
      <c r="E39" s="3" t="s">
        <v>159</v>
      </c>
      <c r="F39" s="3" t="s">
        <v>39</v>
      </c>
      <c r="G39" s="3" t="s">
        <v>15</v>
      </c>
      <c r="H39" s="3">
        <v>16</v>
      </c>
      <c r="I39" s="3">
        <v>963</v>
      </c>
      <c r="J39" s="3">
        <v>1186</v>
      </c>
      <c r="K39" s="4">
        <f t="shared" si="0"/>
        <v>15408</v>
      </c>
      <c r="L39" s="4">
        <f t="shared" si="1"/>
        <v>18976</v>
      </c>
      <c r="M39" s="4">
        <f t="shared" si="2"/>
        <v>3568</v>
      </c>
      <c r="N39" s="4" t="str">
        <f t="shared" si="3"/>
        <v>profit</v>
      </c>
    </row>
    <row r="40" spans="1:14" ht="15.5" thickTop="1" thickBot="1" x14ac:dyDescent="0.4">
      <c r="A40" s="33">
        <v>45564</v>
      </c>
      <c r="B40" s="33" t="s">
        <v>449</v>
      </c>
      <c r="C40" s="3" t="s">
        <v>270</v>
      </c>
      <c r="D40" s="3" t="s">
        <v>158</v>
      </c>
      <c r="E40" s="3" t="s">
        <v>159</v>
      </c>
      <c r="F40" s="3" t="s">
        <v>50</v>
      </c>
      <c r="G40" s="3" t="s">
        <v>45</v>
      </c>
      <c r="H40" s="3">
        <v>13</v>
      </c>
      <c r="I40" s="3">
        <v>762</v>
      </c>
      <c r="J40" s="3">
        <v>1311</v>
      </c>
      <c r="K40" s="4">
        <f t="shared" si="0"/>
        <v>9906</v>
      </c>
      <c r="L40" s="4">
        <f t="shared" si="1"/>
        <v>17043</v>
      </c>
      <c r="M40" s="4">
        <f t="shared" si="2"/>
        <v>7137</v>
      </c>
      <c r="N40" s="4" t="str">
        <f t="shared" si="3"/>
        <v>profit</v>
      </c>
    </row>
    <row r="41" spans="1:14" ht="15.5" thickTop="1" thickBot="1" x14ac:dyDescent="0.4">
      <c r="A41" s="33">
        <v>45566</v>
      </c>
      <c r="B41" s="33" t="s">
        <v>450</v>
      </c>
      <c r="C41" s="3" t="s">
        <v>272</v>
      </c>
      <c r="D41" s="3" t="s">
        <v>158</v>
      </c>
      <c r="E41" s="3" t="s">
        <v>159</v>
      </c>
      <c r="F41" s="3" t="s">
        <v>28</v>
      </c>
      <c r="G41" s="3" t="s">
        <v>45</v>
      </c>
      <c r="H41" s="3">
        <v>14</v>
      </c>
      <c r="I41" s="3">
        <v>909</v>
      </c>
      <c r="J41" s="3">
        <v>780</v>
      </c>
      <c r="K41" s="4">
        <f t="shared" si="0"/>
        <v>12726</v>
      </c>
      <c r="L41" s="4">
        <f t="shared" si="1"/>
        <v>10920</v>
      </c>
      <c r="M41" s="4">
        <f t="shared" si="2"/>
        <v>-1806</v>
      </c>
      <c r="N41" s="4" t="str">
        <f t="shared" si="3"/>
        <v>loss</v>
      </c>
    </row>
    <row r="42" spans="1:14" ht="15.5" thickTop="1" thickBot="1" x14ac:dyDescent="0.4">
      <c r="A42" s="33">
        <v>45567</v>
      </c>
      <c r="B42" s="33" t="s">
        <v>450</v>
      </c>
      <c r="C42" s="35" t="s">
        <v>273</v>
      </c>
      <c r="D42" s="3" t="s">
        <v>158</v>
      </c>
      <c r="E42" s="3" t="s">
        <v>159</v>
      </c>
      <c r="F42" s="3" t="s">
        <v>44</v>
      </c>
      <c r="G42" s="3" t="s">
        <v>45</v>
      </c>
      <c r="H42" s="3">
        <v>11</v>
      </c>
      <c r="I42" s="3">
        <v>858</v>
      </c>
      <c r="J42" s="3">
        <v>1080</v>
      </c>
      <c r="K42" s="4">
        <f t="shared" si="0"/>
        <v>9438</v>
      </c>
      <c r="L42" s="4">
        <f t="shared" si="1"/>
        <v>11880</v>
      </c>
      <c r="M42" s="4">
        <f t="shared" si="2"/>
        <v>2442</v>
      </c>
      <c r="N42" s="4" t="str">
        <f t="shared" si="3"/>
        <v>profit</v>
      </c>
    </row>
    <row r="43" spans="1:14" ht="15.5" thickTop="1" thickBot="1" x14ac:dyDescent="0.4">
      <c r="A43" s="33">
        <v>45568</v>
      </c>
      <c r="B43" s="33" t="s">
        <v>450</v>
      </c>
      <c r="C43" s="3" t="s">
        <v>274</v>
      </c>
      <c r="D43" s="3" t="s">
        <v>158</v>
      </c>
      <c r="E43" s="3" t="s">
        <v>159</v>
      </c>
      <c r="F43" s="3" t="s">
        <v>50</v>
      </c>
      <c r="G43" s="3" t="s">
        <v>45</v>
      </c>
      <c r="H43" s="3">
        <v>12</v>
      </c>
      <c r="I43" s="3">
        <v>516</v>
      </c>
      <c r="J43" s="3">
        <v>857</v>
      </c>
      <c r="K43" s="4">
        <f t="shared" si="0"/>
        <v>6192</v>
      </c>
      <c r="L43" s="4">
        <f t="shared" si="1"/>
        <v>10284</v>
      </c>
      <c r="M43" s="4">
        <f t="shared" si="2"/>
        <v>4092</v>
      </c>
      <c r="N43" s="4" t="str">
        <f t="shared" si="3"/>
        <v>profit</v>
      </c>
    </row>
    <row r="44" spans="1:14" ht="15.5" thickTop="1" thickBot="1" x14ac:dyDescent="0.4">
      <c r="A44" s="33">
        <v>45580</v>
      </c>
      <c r="B44" s="33" t="s">
        <v>450</v>
      </c>
      <c r="C44" s="3" t="s">
        <v>286</v>
      </c>
      <c r="D44" s="3" t="s">
        <v>158</v>
      </c>
      <c r="E44" s="3" t="s">
        <v>178</v>
      </c>
      <c r="F44" s="3" t="s">
        <v>90</v>
      </c>
      <c r="G44" s="3" t="s">
        <v>15</v>
      </c>
      <c r="H44" s="3">
        <v>20</v>
      </c>
      <c r="I44" s="3">
        <v>817</v>
      </c>
      <c r="J44" s="3">
        <v>1324</v>
      </c>
      <c r="K44" s="4">
        <f t="shared" si="0"/>
        <v>16340</v>
      </c>
      <c r="L44" s="4">
        <f t="shared" si="1"/>
        <v>26480</v>
      </c>
      <c r="M44" s="4">
        <f t="shared" si="2"/>
        <v>10140</v>
      </c>
      <c r="N44" s="4" t="str">
        <f t="shared" si="3"/>
        <v>profit</v>
      </c>
    </row>
    <row r="45" spans="1:14" ht="15.5" thickTop="1" thickBot="1" x14ac:dyDescent="0.4">
      <c r="A45" s="33">
        <v>45581</v>
      </c>
      <c r="B45" s="33" t="s">
        <v>450</v>
      </c>
      <c r="C45" s="3" t="s">
        <v>287</v>
      </c>
      <c r="D45" s="3" t="s">
        <v>158</v>
      </c>
      <c r="E45" s="3" t="s">
        <v>178</v>
      </c>
      <c r="F45" s="3" t="s">
        <v>24</v>
      </c>
      <c r="G45" s="3" t="s">
        <v>15</v>
      </c>
      <c r="H45" s="3">
        <v>16</v>
      </c>
      <c r="I45" s="3">
        <v>935</v>
      </c>
      <c r="J45" s="3">
        <v>980</v>
      </c>
      <c r="K45" s="4">
        <f t="shared" si="0"/>
        <v>14960</v>
      </c>
      <c r="L45" s="4">
        <f t="shared" si="1"/>
        <v>15680</v>
      </c>
      <c r="M45" s="4">
        <f t="shared" si="2"/>
        <v>720</v>
      </c>
      <c r="N45" s="4" t="str">
        <f t="shared" si="3"/>
        <v>profit</v>
      </c>
    </row>
    <row r="46" spans="1:14" ht="15.5" thickTop="1" thickBot="1" x14ac:dyDescent="0.4">
      <c r="A46" s="33">
        <v>45582</v>
      </c>
      <c r="B46" s="33" t="s">
        <v>450</v>
      </c>
      <c r="C46" s="3" t="s">
        <v>288</v>
      </c>
      <c r="D46" s="3" t="s">
        <v>158</v>
      </c>
      <c r="E46" s="3" t="s">
        <v>178</v>
      </c>
      <c r="F46" s="3" t="s">
        <v>33</v>
      </c>
      <c r="G46" s="3" t="s">
        <v>15</v>
      </c>
      <c r="H46" s="3">
        <v>17</v>
      </c>
      <c r="I46" s="3">
        <v>642</v>
      </c>
      <c r="J46" s="3">
        <v>1095</v>
      </c>
      <c r="K46" s="4">
        <f t="shared" si="0"/>
        <v>10914</v>
      </c>
      <c r="L46" s="4">
        <f t="shared" si="1"/>
        <v>18615</v>
      </c>
      <c r="M46" s="4">
        <f t="shared" si="2"/>
        <v>7701</v>
      </c>
      <c r="N46" s="4" t="str">
        <f t="shared" si="3"/>
        <v>profit</v>
      </c>
    </row>
    <row r="47" spans="1:14" ht="15.5" thickTop="1" thickBot="1" x14ac:dyDescent="0.4">
      <c r="A47" s="33">
        <v>45584</v>
      </c>
      <c r="B47" s="33" t="s">
        <v>450</v>
      </c>
      <c r="C47" s="35" t="s">
        <v>290</v>
      </c>
      <c r="D47" s="3" t="s">
        <v>158</v>
      </c>
      <c r="E47" s="3" t="s">
        <v>178</v>
      </c>
      <c r="F47" s="3" t="s">
        <v>39</v>
      </c>
      <c r="G47" s="3" t="s">
        <v>45</v>
      </c>
      <c r="H47" s="3">
        <v>18</v>
      </c>
      <c r="I47" s="3">
        <v>596</v>
      </c>
      <c r="J47" s="3">
        <v>817</v>
      </c>
      <c r="K47" s="4">
        <f t="shared" si="0"/>
        <v>10728</v>
      </c>
      <c r="L47" s="4">
        <f t="shared" si="1"/>
        <v>14706</v>
      </c>
      <c r="M47" s="4">
        <f t="shared" si="2"/>
        <v>3978</v>
      </c>
      <c r="N47" s="4" t="str">
        <f t="shared" si="3"/>
        <v>profit</v>
      </c>
    </row>
    <row r="48" spans="1:14" ht="15.5" thickTop="1" thickBot="1" x14ac:dyDescent="0.4">
      <c r="A48" s="33">
        <v>45585</v>
      </c>
      <c r="B48" s="33" t="s">
        <v>450</v>
      </c>
      <c r="C48" s="3" t="s">
        <v>291</v>
      </c>
      <c r="D48" s="3" t="s">
        <v>158</v>
      </c>
      <c r="E48" s="3" t="s">
        <v>178</v>
      </c>
      <c r="F48" s="3" t="s">
        <v>50</v>
      </c>
      <c r="G48" s="3" t="s">
        <v>45</v>
      </c>
      <c r="H48" s="3">
        <v>14</v>
      </c>
      <c r="I48" s="3">
        <v>533</v>
      </c>
      <c r="J48" s="3">
        <v>922</v>
      </c>
      <c r="K48" s="4">
        <f t="shared" si="0"/>
        <v>7462</v>
      </c>
      <c r="L48" s="4">
        <f t="shared" si="1"/>
        <v>12908</v>
      </c>
      <c r="M48" s="4">
        <f t="shared" si="2"/>
        <v>5446</v>
      </c>
      <c r="N48" s="4" t="str">
        <f t="shared" si="3"/>
        <v>profit</v>
      </c>
    </row>
    <row r="49" spans="1:14" ht="15.5" thickTop="1" thickBot="1" x14ac:dyDescent="0.4">
      <c r="A49" s="33">
        <v>45587</v>
      </c>
      <c r="B49" s="33" t="s">
        <v>450</v>
      </c>
      <c r="C49" s="3" t="s">
        <v>293</v>
      </c>
      <c r="D49" s="3" t="s">
        <v>158</v>
      </c>
      <c r="E49" s="3" t="s">
        <v>178</v>
      </c>
      <c r="F49" s="3" t="s">
        <v>28</v>
      </c>
      <c r="G49" s="3" t="s">
        <v>45</v>
      </c>
      <c r="H49" s="3">
        <v>19</v>
      </c>
      <c r="I49" s="3">
        <v>578</v>
      </c>
      <c r="J49" s="3">
        <v>1434</v>
      </c>
      <c r="K49" s="4">
        <f t="shared" si="0"/>
        <v>10982</v>
      </c>
      <c r="L49" s="4">
        <f t="shared" si="1"/>
        <v>27246</v>
      </c>
      <c r="M49" s="4">
        <f t="shared" si="2"/>
        <v>16264</v>
      </c>
      <c r="N49" s="4" t="str">
        <f t="shared" si="3"/>
        <v>profit</v>
      </c>
    </row>
    <row r="50" spans="1:14" ht="15.5" thickTop="1" thickBot="1" x14ac:dyDescent="0.4">
      <c r="A50" s="33">
        <v>45659</v>
      </c>
      <c r="B50" s="33" t="s">
        <v>451</v>
      </c>
      <c r="C50" s="3" t="s">
        <v>364</v>
      </c>
      <c r="D50" s="3" t="s">
        <v>158</v>
      </c>
      <c r="E50" s="3" t="s">
        <v>159</v>
      </c>
      <c r="F50" s="3" t="s">
        <v>24</v>
      </c>
      <c r="G50" s="3" t="s">
        <v>45</v>
      </c>
      <c r="H50" s="3">
        <v>14</v>
      </c>
      <c r="I50" s="3">
        <v>521</v>
      </c>
      <c r="J50" s="3">
        <v>974</v>
      </c>
      <c r="K50" s="4">
        <f t="shared" si="0"/>
        <v>7294</v>
      </c>
      <c r="L50" s="4">
        <f t="shared" si="1"/>
        <v>13636</v>
      </c>
      <c r="M50" s="4">
        <f t="shared" si="2"/>
        <v>6342</v>
      </c>
      <c r="N50" s="4" t="str">
        <f t="shared" si="3"/>
        <v>profit</v>
      </c>
    </row>
    <row r="51" spans="1:14" ht="15.5" thickTop="1" thickBot="1" x14ac:dyDescent="0.4">
      <c r="A51" s="33">
        <v>45432</v>
      </c>
      <c r="B51" s="33" t="s">
        <v>452</v>
      </c>
      <c r="C51" s="3" t="s">
        <v>134</v>
      </c>
      <c r="D51" s="3" t="s">
        <v>30</v>
      </c>
      <c r="E51" s="3" t="s">
        <v>133</v>
      </c>
      <c r="F51" s="3" t="s">
        <v>39</v>
      </c>
      <c r="G51" s="3" t="s">
        <v>15</v>
      </c>
      <c r="H51" s="3">
        <v>79</v>
      </c>
      <c r="I51" s="3">
        <v>616</v>
      </c>
      <c r="J51" s="3">
        <v>944</v>
      </c>
      <c r="K51" s="4">
        <f t="shared" si="0"/>
        <v>48664</v>
      </c>
      <c r="L51" s="4">
        <f t="shared" si="1"/>
        <v>74576</v>
      </c>
      <c r="M51" s="4">
        <f t="shared" si="2"/>
        <v>25912</v>
      </c>
      <c r="N51" s="4" t="str">
        <f t="shared" si="3"/>
        <v>profit</v>
      </c>
    </row>
    <row r="52" spans="1:14" ht="15.5" thickTop="1" thickBot="1" x14ac:dyDescent="0.4">
      <c r="A52" s="33">
        <v>45661</v>
      </c>
      <c r="B52" s="33" t="s">
        <v>451</v>
      </c>
      <c r="C52" s="3" t="s">
        <v>366</v>
      </c>
      <c r="D52" s="3" t="s">
        <v>158</v>
      </c>
      <c r="E52" s="3" t="s">
        <v>159</v>
      </c>
      <c r="F52" s="3" t="s">
        <v>14</v>
      </c>
      <c r="G52" s="3" t="s">
        <v>45</v>
      </c>
      <c r="H52" s="3">
        <v>14</v>
      </c>
      <c r="I52" s="3">
        <v>734</v>
      </c>
      <c r="J52" s="3">
        <v>1058</v>
      </c>
      <c r="K52" s="4">
        <f t="shared" si="0"/>
        <v>10276</v>
      </c>
      <c r="L52" s="4">
        <f t="shared" si="1"/>
        <v>14812</v>
      </c>
      <c r="M52" s="4">
        <f t="shared" si="2"/>
        <v>4536</v>
      </c>
      <c r="N52" s="4" t="str">
        <f t="shared" si="3"/>
        <v>profit</v>
      </c>
    </row>
    <row r="53" spans="1:14" ht="15.5" thickTop="1" thickBot="1" x14ac:dyDescent="0.4">
      <c r="A53" s="33">
        <v>45663</v>
      </c>
      <c r="B53" s="33" t="s">
        <v>451</v>
      </c>
      <c r="C53" s="3" t="s">
        <v>368</v>
      </c>
      <c r="D53" s="3" t="s">
        <v>158</v>
      </c>
      <c r="E53" s="3" t="s">
        <v>159</v>
      </c>
      <c r="F53" s="3" t="s">
        <v>108</v>
      </c>
      <c r="G53" s="3" t="s">
        <v>45</v>
      </c>
      <c r="H53" s="3">
        <v>20</v>
      </c>
      <c r="I53" s="3">
        <v>837</v>
      </c>
      <c r="J53" s="3">
        <v>1014</v>
      </c>
      <c r="K53" s="4">
        <f t="shared" si="0"/>
        <v>16740</v>
      </c>
      <c r="L53" s="4">
        <f t="shared" si="1"/>
        <v>20280</v>
      </c>
      <c r="M53" s="4">
        <f t="shared" si="2"/>
        <v>3540</v>
      </c>
      <c r="N53" s="4" t="str">
        <f t="shared" si="3"/>
        <v>profit</v>
      </c>
    </row>
    <row r="54" spans="1:14" ht="15.5" thickTop="1" thickBot="1" x14ac:dyDescent="0.4">
      <c r="A54" s="33">
        <v>45665</v>
      </c>
      <c r="B54" s="33" t="s">
        <v>451</v>
      </c>
      <c r="C54" s="35" t="s">
        <v>370</v>
      </c>
      <c r="D54" s="3" t="s">
        <v>158</v>
      </c>
      <c r="E54" s="3" t="s">
        <v>159</v>
      </c>
      <c r="F54" s="3" t="s">
        <v>24</v>
      </c>
      <c r="G54" s="3" t="s">
        <v>15</v>
      </c>
      <c r="H54" s="3">
        <v>11</v>
      </c>
      <c r="I54" s="3">
        <v>617</v>
      </c>
      <c r="J54" s="3">
        <v>1025</v>
      </c>
      <c r="K54" s="4">
        <f t="shared" si="0"/>
        <v>6787</v>
      </c>
      <c r="L54" s="4">
        <f t="shared" si="1"/>
        <v>11275</v>
      </c>
      <c r="M54" s="4">
        <f t="shared" si="2"/>
        <v>4488</v>
      </c>
      <c r="N54" s="4" t="str">
        <f t="shared" si="3"/>
        <v>profit</v>
      </c>
    </row>
    <row r="55" spans="1:14" ht="15.5" thickTop="1" thickBot="1" x14ac:dyDescent="0.4">
      <c r="A55" s="33">
        <v>45678</v>
      </c>
      <c r="B55" s="33" t="s">
        <v>451</v>
      </c>
      <c r="C55" s="3" t="s">
        <v>382</v>
      </c>
      <c r="D55" s="3" t="s">
        <v>158</v>
      </c>
      <c r="E55" s="3" t="s">
        <v>178</v>
      </c>
      <c r="F55" s="3" t="s">
        <v>105</v>
      </c>
      <c r="G55" s="3" t="s">
        <v>45</v>
      </c>
      <c r="H55" s="3">
        <v>20</v>
      </c>
      <c r="I55" s="3">
        <v>749</v>
      </c>
      <c r="J55" s="3">
        <v>753</v>
      </c>
      <c r="K55" s="4">
        <f t="shared" si="0"/>
        <v>14980</v>
      </c>
      <c r="L55" s="4">
        <f t="shared" si="1"/>
        <v>15060</v>
      </c>
      <c r="M55" s="4">
        <f t="shared" si="2"/>
        <v>80</v>
      </c>
      <c r="N55" s="4" t="str">
        <f t="shared" si="3"/>
        <v>profit</v>
      </c>
    </row>
    <row r="56" spans="1:14" ht="15.5" thickTop="1" thickBot="1" x14ac:dyDescent="0.4">
      <c r="A56" s="33">
        <v>45679</v>
      </c>
      <c r="B56" s="33" t="s">
        <v>451</v>
      </c>
      <c r="C56" s="3" t="s">
        <v>383</v>
      </c>
      <c r="D56" s="3" t="s">
        <v>158</v>
      </c>
      <c r="E56" s="3" t="s">
        <v>178</v>
      </c>
      <c r="F56" s="3" t="s">
        <v>108</v>
      </c>
      <c r="G56" s="3" t="s">
        <v>45</v>
      </c>
      <c r="H56" s="3">
        <v>15</v>
      </c>
      <c r="I56" s="3">
        <v>924</v>
      </c>
      <c r="J56" s="3">
        <v>1024</v>
      </c>
      <c r="K56" s="4">
        <f t="shared" si="0"/>
        <v>13860</v>
      </c>
      <c r="L56" s="4">
        <f t="shared" si="1"/>
        <v>15360</v>
      </c>
      <c r="M56" s="4">
        <f t="shared" si="2"/>
        <v>1500</v>
      </c>
      <c r="N56" s="4" t="str">
        <f t="shared" si="3"/>
        <v>profit</v>
      </c>
    </row>
    <row r="57" spans="1:14" ht="15.5" thickTop="1" thickBot="1" x14ac:dyDescent="0.4">
      <c r="A57" s="33">
        <v>45680</v>
      </c>
      <c r="B57" s="33" t="s">
        <v>451</v>
      </c>
      <c r="C57" s="35" t="s">
        <v>230</v>
      </c>
      <c r="D57" s="3" t="s">
        <v>158</v>
      </c>
      <c r="E57" s="3" t="s">
        <v>178</v>
      </c>
      <c r="F57" s="3" t="s">
        <v>111</v>
      </c>
      <c r="G57" s="3" t="s">
        <v>45</v>
      </c>
      <c r="H57" s="3">
        <v>18</v>
      </c>
      <c r="I57" s="3">
        <v>601</v>
      </c>
      <c r="J57" s="3">
        <v>1246</v>
      </c>
      <c r="K57" s="4">
        <f t="shared" si="0"/>
        <v>10818</v>
      </c>
      <c r="L57" s="4">
        <f t="shared" si="1"/>
        <v>22428</v>
      </c>
      <c r="M57" s="4">
        <f t="shared" si="2"/>
        <v>11610</v>
      </c>
      <c r="N57" s="4" t="str">
        <f t="shared" si="3"/>
        <v>profit</v>
      </c>
    </row>
    <row r="58" spans="1:14" ht="15.5" thickTop="1" thickBot="1" x14ac:dyDescent="0.4">
      <c r="A58" s="33">
        <v>45681</v>
      </c>
      <c r="B58" s="33" t="s">
        <v>451</v>
      </c>
      <c r="C58" s="3" t="s">
        <v>384</v>
      </c>
      <c r="D58" s="3" t="s">
        <v>158</v>
      </c>
      <c r="E58" s="3" t="s">
        <v>178</v>
      </c>
      <c r="F58" s="3" t="s">
        <v>24</v>
      </c>
      <c r="G58" s="3" t="s">
        <v>45</v>
      </c>
      <c r="H58" s="3">
        <v>17</v>
      </c>
      <c r="I58" s="3">
        <v>626</v>
      </c>
      <c r="J58" s="3">
        <v>1462</v>
      </c>
      <c r="K58" s="4">
        <f t="shared" si="0"/>
        <v>10642</v>
      </c>
      <c r="L58" s="4">
        <f t="shared" si="1"/>
        <v>24854</v>
      </c>
      <c r="M58" s="4">
        <f t="shared" si="2"/>
        <v>14212</v>
      </c>
      <c r="N58" s="4" t="str">
        <f t="shared" si="3"/>
        <v>profit</v>
      </c>
    </row>
    <row r="59" spans="1:14" ht="15.5" thickTop="1" thickBot="1" x14ac:dyDescent="0.4">
      <c r="A59" s="33">
        <v>45682</v>
      </c>
      <c r="B59" s="33" t="s">
        <v>451</v>
      </c>
      <c r="C59" s="3" t="s">
        <v>228</v>
      </c>
      <c r="D59" s="3" t="s">
        <v>158</v>
      </c>
      <c r="E59" s="3" t="s">
        <v>178</v>
      </c>
      <c r="F59" s="3" t="s">
        <v>24</v>
      </c>
      <c r="G59" s="3" t="s">
        <v>45</v>
      </c>
      <c r="H59" s="3">
        <v>13</v>
      </c>
      <c r="I59" s="3">
        <v>542</v>
      </c>
      <c r="J59" s="3">
        <v>853</v>
      </c>
      <c r="K59" s="4">
        <f t="shared" si="0"/>
        <v>7046</v>
      </c>
      <c r="L59" s="4">
        <f t="shared" si="1"/>
        <v>11089</v>
      </c>
      <c r="M59" s="4">
        <f t="shared" si="2"/>
        <v>4043</v>
      </c>
      <c r="N59" s="4" t="str">
        <f t="shared" si="3"/>
        <v>profit</v>
      </c>
    </row>
    <row r="60" spans="1:14" ht="15.5" thickTop="1" thickBot="1" x14ac:dyDescent="0.4">
      <c r="A60" s="33">
        <v>45441</v>
      </c>
      <c r="B60" s="33" t="s">
        <v>452</v>
      </c>
      <c r="C60" s="3" t="s">
        <v>143</v>
      </c>
      <c r="D60" s="3" t="s">
        <v>30</v>
      </c>
      <c r="E60" s="3" t="s">
        <v>133</v>
      </c>
      <c r="F60" s="3" t="s">
        <v>72</v>
      </c>
      <c r="G60" s="3" t="s">
        <v>15</v>
      </c>
      <c r="H60" s="3">
        <v>50</v>
      </c>
      <c r="I60" s="3">
        <v>639</v>
      </c>
      <c r="J60" s="3">
        <v>789</v>
      </c>
      <c r="K60" s="4">
        <f t="shared" si="0"/>
        <v>31950</v>
      </c>
      <c r="L60" s="4">
        <f t="shared" si="1"/>
        <v>39450</v>
      </c>
      <c r="M60" s="4">
        <f t="shared" si="2"/>
        <v>7500</v>
      </c>
      <c r="N60" s="4" t="str">
        <f t="shared" si="3"/>
        <v>profit</v>
      </c>
    </row>
    <row r="61" spans="1:14" ht="15.5" thickTop="1" thickBot="1" x14ac:dyDescent="0.4">
      <c r="A61" s="33">
        <v>45684</v>
      </c>
      <c r="B61" s="33" t="s">
        <v>451</v>
      </c>
      <c r="C61" s="3" t="s">
        <v>386</v>
      </c>
      <c r="D61" s="3" t="s">
        <v>158</v>
      </c>
      <c r="E61" s="3" t="s">
        <v>178</v>
      </c>
      <c r="F61" s="3" t="s">
        <v>90</v>
      </c>
      <c r="G61" s="3" t="s">
        <v>15</v>
      </c>
      <c r="H61" s="3">
        <v>19</v>
      </c>
      <c r="I61" s="3">
        <v>595</v>
      </c>
      <c r="J61" s="3">
        <v>1424</v>
      </c>
      <c r="K61" s="4">
        <f t="shared" si="0"/>
        <v>11305</v>
      </c>
      <c r="L61" s="4">
        <f t="shared" si="1"/>
        <v>27056</v>
      </c>
      <c r="M61" s="4">
        <f t="shared" si="2"/>
        <v>15751</v>
      </c>
      <c r="N61" s="4" t="str">
        <f t="shared" si="3"/>
        <v>profit</v>
      </c>
    </row>
    <row r="62" spans="1:14" ht="15.5" thickTop="1" thickBot="1" x14ac:dyDescent="0.4">
      <c r="A62" s="33">
        <v>45685</v>
      </c>
      <c r="B62" s="33" t="s">
        <v>451</v>
      </c>
      <c r="C62" s="3" t="s">
        <v>387</v>
      </c>
      <c r="D62" s="3" t="s">
        <v>158</v>
      </c>
      <c r="E62" s="3" t="s">
        <v>178</v>
      </c>
      <c r="F62" s="3" t="s">
        <v>24</v>
      </c>
      <c r="G62" s="3" t="s">
        <v>15</v>
      </c>
      <c r="H62" s="3">
        <v>17</v>
      </c>
      <c r="I62" s="3">
        <v>593</v>
      </c>
      <c r="J62" s="3">
        <v>895</v>
      </c>
      <c r="K62" s="4">
        <f t="shared" si="0"/>
        <v>10081</v>
      </c>
      <c r="L62" s="4">
        <f t="shared" si="1"/>
        <v>15215</v>
      </c>
      <c r="M62" s="4">
        <f t="shared" si="2"/>
        <v>5134</v>
      </c>
      <c r="N62" s="4" t="str">
        <f t="shared" si="3"/>
        <v>profit</v>
      </c>
    </row>
    <row r="63" spans="1:14" ht="15.5" thickTop="1" thickBot="1" x14ac:dyDescent="0.4">
      <c r="A63" s="33">
        <v>45686</v>
      </c>
      <c r="B63" s="33" t="s">
        <v>451</v>
      </c>
      <c r="C63" s="3" t="s">
        <v>388</v>
      </c>
      <c r="D63" s="3" t="s">
        <v>158</v>
      </c>
      <c r="E63" s="3" t="s">
        <v>178</v>
      </c>
      <c r="F63" s="3" t="s">
        <v>50</v>
      </c>
      <c r="G63" s="3" t="s">
        <v>15</v>
      </c>
      <c r="H63" s="3">
        <v>20</v>
      </c>
      <c r="I63" s="3">
        <v>735</v>
      </c>
      <c r="J63" s="3">
        <v>1277</v>
      </c>
      <c r="K63" s="4">
        <f t="shared" si="0"/>
        <v>14700</v>
      </c>
      <c r="L63" s="4">
        <f t="shared" si="1"/>
        <v>25540</v>
      </c>
      <c r="M63" s="4">
        <f t="shared" si="2"/>
        <v>10840</v>
      </c>
      <c r="N63" s="4" t="str">
        <f t="shared" si="3"/>
        <v>profit</v>
      </c>
    </row>
    <row r="64" spans="1:14" ht="15.5" thickTop="1" thickBot="1" x14ac:dyDescent="0.4">
      <c r="A64" s="33">
        <v>45688</v>
      </c>
      <c r="B64" s="33" t="s">
        <v>451</v>
      </c>
      <c r="C64" s="3" t="s">
        <v>390</v>
      </c>
      <c r="D64" s="3" t="s">
        <v>158</v>
      </c>
      <c r="E64" s="3" t="s">
        <v>178</v>
      </c>
      <c r="F64" s="3" t="s">
        <v>93</v>
      </c>
      <c r="G64" s="3" t="s">
        <v>15</v>
      </c>
      <c r="H64" s="3">
        <v>17</v>
      </c>
      <c r="I64" s="3">
        <v>750</v>
      </c>
      <c r="J64" s="3">
        <v>1253</v>
      </c>
      <c r="K64" s="4">
        <f t="shared" si="0"/>
        <v>12750</v>
      </c>
      <c r="L64" s="4">
        <f t="shared" si="1"/>
        <v>21301</v>
      </c>
      <c r="M64" s="4">
        <f t="shared" si="2"/>
        <v>8551</v>
      </c>
      <c r="N64" s="4" t="str">
        <f t="shared" si="3"/>
        <v>profit</v>
      </c>
    </row>
    <row r="65" spans="1:14" ht="15.5" thickTop="1" thickBot="1" x14ac:dyDescent="0.4">
      <c r="A65" s="33">
        <v>45454</v>
      </c>
      <c r="B65" s="33" t="s">
        <v>445</v>
      </c>
      <c r="C65" s="35" t="s">
        <v>157</v>
      </c>
      <c r="D65" s="3" t="s">
        <v>158</v>
      </c>
      <c r="E65" s="3" t="s">
        <v>159</v>
      </c>
      <c r="F65" s="3" t="s">
        <v>105</v>
      </c>
      <c r="G65" s="3" t="s">
        <v>45</v>
      </c>
      <c r="H65" s="3">
        <v>11</v>
      </c>
      <c r="I65" s="3">
        <v>601</v>
      </c>
      <c r="J65" s="3">
        <v>1323</v>
      </c>
      <c r="K65" s="4">
        <f t="shared" si="0"/>
        <v>6611</v>
      </c>
      <c r="L65" s="4">
        <f t="shared" si="1"/>
        <v>14553</v>
      </c>
      <c r="M65" s="4">
        <f t="shared" si="2"/>
        <v>7942</v>
      </c>
      <c r="N65" s="4" t="str">
        <f t="shared" si="3"/>
        <v>profit</v>
      </c>
    </row>
    <row r="66" spans="1:14" ht="15.5" thickTop="1" thickBot="1" x14ac:dyDescent="0.4">
      <c r="A66" s="33">
        <v>45455</v>
      </c>
      <c r="B66" s="33" t="s">
        <v>445</v>
      </c>
      <c r="C66" s="3" t="s">
        <v>160</v>
      </c>
      <c r="D66" s="3" t="s">
        <v>158</v>
      </c>
      <c r="E66" s="3" t="s">
        <v>159</v>
      </c>
      <c r="F66" s="3" t="s">
        <v>108</v>
      </c>
      <c r="G66" s="3" t="s">
        <v>45</v>
      </c>
      <c r="H66" s="3">
        <v>20</v>
      </c>
      <c r="I66" s="3">
        <v>857</v>
      </c>
      <c r="J66" s="3">
        <v>983</v>
      </c>
      <c r="K66" s="4">
        <f t="shared" ref="K66:K129" si="4">H66*I66</f>
        <v>17140</v>
      </c>
      <c r="L66" s="4">
        <f t="shared" ref="L66:L129" si="5">H66*J66</f>
        <v>19660</v>
      </c>
      <c r="M66" s="4">
        <f t="shared" ref="M66:M129" si="6">L66-K66</f>
        <v>2520</v>
      </c>
      <c r="N66" s="4" t="str">
        <f t="shared" ref="N66:N129" si="7">IF(M66&gt;0,"profit","loss")</f>
        <v>profit</v>
      </c>
    </row>
    <row r="67" spans="1:14" ht="15.5" thickTop="1" thickBot="1" x14ac:dyDescent="0.4">
      <c r="A67" s="33">
        <v>45456</v>
      </c>
      <c r="B67" s="33" t="s">
        <v>445</v>
      </c>
      <c r="C67" s="3" t="s">
        <v>161</v>
      </c>
      <c r="D67" s="3" t="s">
        <v>158</v>
      </c>
      <c r="E67" s="3" t="s">
        <v>159</v>
      </c>
      <c r="F67" s="3" t="s">
        <v>111</v>
      </c>
      <c r="G67" s="3" t="s">
        <v>45</v>
      </c>
      <c r="H67" s="3">
        <v>11</v>
      </c>
      <c r="I67" s="3">
        <v>774</v>
      </c>
      <c r="J67" s="3">
        <v>1363</v>
      </c>
      <c r="K67" s="4">
        <f t="shared" si="4"/>
        <v>8514</v>
      </c>
      <c r="L67" s="4">
        <f t="shared" si="5"/>
        <v>14993</v>
      </c>
      <c r="M67" s="4">
        <f t="shared" si="6"/>
        <v>6479</v>
      </c>
      <c r="N67" s="4" t="str">
        <f t="shared" si="7"/>
        <v>profit</v>
      </c>
    </row>
    <row r="68" spans="1:14" ht="15.5" thickTop="1" thickBot="1" x14ac:dyDescent="0.4">
      <c r="A68" s="33">
        <v>45457</v>
      </c>
      <c r="B68" s="33" t="s">
        <v>445</v>
      </c>
      <c r="C68" s="3" t="s">
        <v>162</v>
      </c>
      <c r="D68" s="3" t="s">
        <v>158</v>
      </c>
      <c r="E68" s="3" t="s">
        <v>159</v>
      </c>
      <c r="F68" s="3" t="s">
        <v>24</v>
      </c>
      <c r="G68" s="3" t="s">
        <v>45</v>
      </c>
      <c r="H68" s="3">
        <v>13</v>
      </c>
      <c r="I68" s="3">
        <v>986</v>
      </c>
      <c r="J68" s="3">
        <v>1073</v>
      </c>
      <c r="K68" s="4">
        <f t="shared" si="4"/>
        <v>12818</v>
      </c>
      <c r="L68" s="4">
        <f t="shared" si="5"/>
        <v>13949</v>
      </c>
      <c r="M68" s="4">
        <f t="shared" si="6"/>
        <v>1131</v>
      </c>
      <c r="N68" s="4" t="str">
        <f t="shared" si="7"/>
        <v>profit</v>
      </c>
    </row>
    <row r="69" spans="1:14" ht="15.5" thickTop="1" thickBot="1" x14ac:dyDescent="0.4">
      <c r="A69" s="33">
        <v>45459</v>
      </c>
      <c r="B69" s="33" t="s">
        <v>445</v>
      </c>
      <c r="C69" s="3" t="s">
        <v>164</v>
      </c>
      <c r="D69" s="3" t="s">
        <v>158</v>
      </c>
      <c r="E69" s="3" t="s">
        <v>159</v>
      </c>
      <c r="F69" s="3" t="s">
        <v>58</v>
      </c>
      <c r="G69" s="3" t="s">
        <v>15</v>
      </c>
      <c r="H69" s="3">
        <v>12</v>
      </c>
      <c r="I69" s="3">
        <v>997</v>
      </c>
      <c r="J69" s="3">
        <v>1445</v>
      </c>
      <c r="K69" s="4">
        <f t="shared" si="4"/>
        <v>11964</v>
      </c>
      <c r="L69" s="4">
        <f t="shared" si="5"/>
        <v>17340</v>
      </c>
      <c r="M69" s="4">
        <f t="shared" si="6"/>
        <v>5376</v>
      </c>
      <c r="N69" s="4" t="str">
        <f t="shared" si="7"/>
        <v>profit</v>
      </c>
    </row>
    <row r="70" spans="1:14" ht="15.5" thickTop="1" thickBot="1" x14ac:dyDescent="0.4">
      <c r="A70" s="33">
        <v>45460</v>
      </c>
      <c r="B70" s="33" t="s">
        <v>445</v>
      </c>
      <c r="C70" s="35" t="s">
        <v>165</v>
      </c>
      <c r="D70" s="3" t="s">
        <v>158</v>
      </c>
      <c r="E70" s="3" t="s">
        <v>159</v>
      </c>
      <c r="F70" s="3" t="s">
        <v>90</v>
      </c>
      <c r="G70" s="3" t="s">
        <v>15</v>
      </c>
      <c r="H70" s="3">
        <v>20</v>
      </c>
      <c r="I70" s="3">
        <v>941</v>
      </c>
      <c r="J70" s="3">
        <v>1053</v>
      </c>
      <c r="K70" s="4">
        <f t="shared" si="4"/>
        <v>18820</v>
      </c>
      <c r="L70" s="4">
        <f t="shared" si="5"/>
        <v>21060</v>
      </c>
      <c r="M70" s="4">
        <f t="shared" si="6"/>
        <v>2240</v>
      </c>
      <c r="N70" s="4" t="str">
        <f t="shared" si="7"/>
        <v>profit</v>
      </c>
    </row>
    <row r="71" spans="1:14" ht="15.5" thickTop="1" thickBot="1" x14ac:dyDescent="0.4">
      <c r="A71" s="33">
        <v>45472</v>
      </c>
      <c r="B71" s="33" t="s">
        <v>445</v>
      </c>
      <c r="C71" s="3" t="s">
        <v>177</v>
      </c>
      <c r="D71" s="3" t="s">
        <v>158</v>
      </c>
      <c r="E71" s="3" t="s">
        <v>178</v>
      </c>
      <c r="F71" s="3" t="s">
        <v>39</v>
      </c>
      <c r="G71" s="3" t="s">
        <v>45</v>
      </c>
      <c r="H71" s="3">
        <v>19</v>
      </c>
      <c r="I71" s="3">
        <v>952</v>
      </c>
      <c r="J71" s="3">
        <v>1486</v>
      </c>
      <c r="K71" s="4">
        <f t="shared" si="4"/>
        <v>18088</v>
      </c>
      <c r="L71" s="4">
        <f t="shared" si="5"/>
        <v>28234</v>
      </c>
      <c r="M71" s="4">
        <f t="shared" si="6"/>
        <v>10146</v>
      </c>
      <c r="N71" s="4" t="str">
        <f t="shared" si="7"/>
        <v>profit</v>
      </c>
    </row>
    <row r="72" spans="1:14" ht="15.5" thickTop="1" thickBot="1" x14ac:dyDescent="0.4">
      <c r="A72" s="33">
        <v>45473</v>
      </c>
      <c r="B72" s="33" t="s">
        <v>445</v>
      </c>
      <c r="C72" s="3" t="s">
        <v>179</v>
      </c>
      <c r="D72" s="3" t="s">
        <v>158</v>
      </c>
      <c r="E72" s="3" t="s">
        <v>178</v>
      </c>
      <c r="F72" s="3" t="s">
        <v>50</v>
      </c>
      <c r="G72" s="3" t="s">
        <v>45</v>
      </c>
      <c r="H72" s="3">
        <v>11</v>
      </c>
      <c r="I72" s="3">
        <v>503</v>
      </c>
      <c r="J72" s="3">
        <v>762</v>
      </c>
      <c r="K72" s="4">
        <f t="shared" si="4"/>
        <v>5533</v>
      </c>
      <c r="L72" s="4">
        <f t="shared" si="5"/>
        <v>8382</v>
      </c>
      <c r="M72" s="4">
        <f t="shared" si="6"/>
        <v>2849</v>
      </c>
      <c r="N72" s="4" t="str">
        <f t="shared" si="7"/>
        <v>profit</v>
      </c>
    </row>
    <row r="73" spans="1:14" ht="15.5" thickTop="1" thickBot="1" x14ac:dyDescent="0.4">
      <c r="A73" s="33">
        <v>45474</v>
      </c>
      <c r="B73" s="33" t="s">
        <v>447</v>
      </c>
      <c r="C73" s="35" t="s">
        <v>180</v>
      </c>
      <c r="D73" s="3" t="s">
        <v>158</v>
      </c>
      <c r="E73" s="3" t="s">
        <v>178</v>
      </c>
      <c r="F73" s="3" t="s">
        <v>50</v>
      </c>
      <c r="G73" s="3" t="s">
        <v>45</v>
      </c>
      <c r="H73" s="3">
        <v>10</v>
      </c>
      <c r="I73" s="3">
        <v>719</v>
      </c>
      <c r="J73" s="3">
        <v>862</v>
      </c>
      <c r="K73" s="4">
        <f t="shared" si="4"/>
        <v>7190</v>
      </c>
      <c r="L73" s="4">
        <f t="shared" si="5"/>
        <v>8620</v>
      </c>
      <c r="M73" s="4">
        <f t="shared" si="6"/>
        <v>1430</v>
      </c>
      <c r="N73" s="4" t="str">
        <f t="shared" si="7"/>
        <v>profit</v>
      </c>
    </row>
    <row r="74" spans="1:14" ht="15.5" thickTop="1" thickBot="1" x14ac:dyDescent="0.4">
      <c r="A74" s="33">
        <v>45476</v>
      </c>
      <c r="B74" s="33" t="s">
        <v>447</v>
      </c>
      <c r="C74" s="35" t="s">
        <v>182</v>
      </c>
      <c r="D74" s="3" t="s">
        <v>158</v>
      </c>
      <c r="E74" s="3" t="s">
        <v>178</v>
      </c>
      <c r="F74" s="3" t="s">
        <v>58</v>
      </c>
      <c r="G74" s="3" t="s">
        <v>45</v>
      </c>
      <c r="H74" s="3">
        <v>15</v>
      </c>
      <c r="I74" s="3">
        <v>941</v>
      </c>
      <c r="J74" s="3">
        <v>913</v>
      </c>
      <c r="K74" s="4">
        <f t="shared" si="4"/>
        <v>14115</v>
      </c>
      <c r="L74" s="4">
        <f t="shared" si="5"/>
        <v>13695</v>
      </c>
      <c r="M74" s="4">
        <f t="shared" si="6"/>
        <v>-420</v>
      </c>
      <c r="N74" s="4" t="str">
        <f t="shared" si="7"/>
        <v>loss</v>
      </c>
    </row>
    <row r="75" spans="1:14" ht="15.5" thickTop="1" thickBot="1" x14ac:dyDescent="0.4">
      <c r="A75" s="33">
        <v>45477</v>
      </c>
      <c r="B75" s="33" t="s">
        <v>447</v>
      </c>
      <c r="C75" s="35" t="s">
        <v>183</v>
      </c>
      <c r="D75" s="3" t="s">
        <v>158</v>
      </c>
      <c r="E75" s="3" t="s">
        <v>178</v>
      </c>
      <c r="F75" s="3" t="s">
        <v>20</v>
      </c>
      <c r="G75" s="3" t="s">
        <v>45</v>
      </c>
      <c r="H75" s="3">
        <v>15</v>
      </c>
      <c r="I75" s="3">
        <v>937</v>
      </c>
      <c r="J75" s="3">
        <v>1427</v>
      </c>
      <c r="K75" s="4">
        <f t="shared" si="4"/>
        <v>14055</v>
      </c>
      <c r="L75" s="4">
        <f t="shared" si="5"/>
        <v>21405</v>
      </c>
      <c r="M75" s="4">
        <f t="shared" si="6"/>
        <v>7350</v>
      </c>
      <c r="N75" s="4" t="str">
        <f t="shared" si="7"/>
        <v>profit</v>
      </c>
    </row>
    <row r="76" spans="1:14" ht="15.5" thickTop="1" thickBot="1" x14ac:dyDescent="0.4">
      <c r="A76" s="33">
        <v>45478</v>
      </c>
      <c r="B76" s="33" t="s">
        <v>447</v>
      </c>
      <c r="C76" s="3" t="s">
        <v>184</v>
      </c>
      <c r="D76" s="3" t="s">
        <v>158</v>
      </c>
      <c r="E76" s="3" t="s">
        <v>178</v>
      </c>
      <c r="F76" s="3" t="s">
        <v>64</v>
      </c>
      <c r="G76" s="3" t="s">
        <v>45</v>
      </c>
      <c r="H76" s="3">
        <v>11</v>
      </c>
      <c r="I76" s="3">
        <v>674</v>
      </c>
      <c r="J76" s="3">
        <v>1415</v>
      </c>
      <c r="K76" s="4">
        <f t="shared" si="4"/>
        <v>7414</v>
      </c>
      <c r="L76" s="4">
        <f t="shared" si="5"/>
        <v>15565</v>
      </c>
      <c r="M76" s="4">
        <f t="shared" si="6"/>
        <v>8151</v>
      </c>
      <c r="N76" s="4" t="str">
        <f t="shared" si="7"/>
        <v>profit</v>
      </c>
    </row>
    <row r="77" spans="1:14" ht="15.5" thickTop="1" thickBot="1" x14ac:dyDescent="0.4">
      <c r="A77" s="33">
        <v>45458</v>
      </c>
      <c r="B77" s="33" t="s">
        <v>445</v>
      </c>
      <c r="C77" s="3" t="s">
        <v>163</v>
      </c>
      <c r="D77" s="3" t="s">
        <v>158</v>
      </c>
      <c r="E77" s="3" t="s">
        <v>159</v>
      </c>
      <c r="F77" s="3" t="s">
        <v>24</v>
      </c>
      <c r="G77" s="3" t="s">
        <v>45</v>
      </c>
      <c r="H77" s="3">
        <v>20</v>
      </c>
      <c r="I77" s="3">
        <v>827</v>
      </c>
      <c r="J77" s="3">
        <v>816</v>
      </c>
      <c r="K77" s="4">
        <f t="shared" si="4"/>
        <v>16540</v>
      </c>
      <c r="L77" s="4">
        <f t="shared" si="5"/>
        <v>16320</v>
      </c>
      <c r="M77" s="4">
        <f t="shared" si="6"/>
        <v>-220</v>
      </c>
      <c r="N77" s="4" t="str">
        <f t="shared" si="7"/>
        <v>loss</v>
      </c>
    </row>
    <row r="78" spans="1:14" ht="15.5" thickTop="1" thickBot="1" x14ac:dyDescent="0.4">
      <c r="A78" s="33">
        <v>45479</v>
      </c>
      <c r="B78" s="33" t="s">
        <v>447</v>
      </c>
      <c r="C78" s="35" t="s">
        <v>185</v>
      </c>
      <c r="D78" s="3" t="s">
        <v>158</v>
      </c>
      <c r="E78" s="3" t="s">
        <v>178</v>
      </c>
      <c r="F78" s="3" t="s">
        <v>58</v>
      </c>
      <c r="G78" s="3" t="s">
        <v>15</v>
      </c>
      <c r="H78" s="3">
        <v>20</v>
      </c>
      <c r="I78" s="3">
        <v>596</v>
      </c>
      <c r="J78" s="3">
        <v>1255</v>
      </c>
      <c r="K78" s="4">
        <f t="shared" si="4"/>
        <v>11920</v>
      </c>
      <c r="L78" s="4">
        <f t="shared" si="5"/>
        <v>25100</v>
      </c>
      <c r="M78" s="4">
        <f t="shared" si="6"/>
        <v>13180</v>
      </c>
      <c r="N78" s="4" t="str">
        <f t="shared" si="7"/>
        <v>profit</v>
      </c>
    </row>
    <row r="79" spans="1:14" ht="15.5" thickTop="1" thickBot="1" x14ac:dyDescent="0.4">
      <c r="A79" s="33">
        <v>45480</v>
      </c>
      <c r="B79" s="33" t="s">
        <v>447</v>
      </c>
      <c r="C79" s="35" t="s">
        <v>186</v>
      </c>
      <c r="D79" s="3" t="s">
        <v>158</v>
      </c>
      <c r="E79" s="3" t="s">
        <v>178</v>
      </c>
      <c r="F79" s="3" t="s">
        <v>69</v>
      </c>
      <c r="G79" s="3" t="s">
        <v>15</v>
      </c>
      <c r="H79" s="3">
        <v>20</v>
      </c>
      <c r="I79" s="3">
        <v>689</v>
      </c>
      <c r="J79" s="3">
        <v>939</v>
      </c>
      <c r="K79" s="4">
        <f t="shared" si="4"/>
        <v>13780</v>
      </c>
      <c r="L79" s="4">
        <f t="shared" si="5"/>
        <v>18780</v>
      </c>
      <c r="M79" s="4">
        <f t="shared" si="6"/>
        <v>5000</v>
      </c>
      <c r="N79" s="4" t="str">
        <f t="shared" si="7"/>
        <v>profit</v>
      </c>
    </row>
    <row r="80" spans="1:14" ht="15.5" thickTop="1" thickBot="1" x14ac:dyDescent="0.4">
      <c r="A80" s="33">
        <v>45481</v>
      </c>
      <c r="B80" s="33" t="s">
        <v>447</v>
      </c>
      <c r="C80" s="3" t="s">
        <v>187</v>
      </c>
      <c r="D80" s="3" t="s">
        <v>158</v>
      </c>
      <c r="E80" s="3" t="s">
        <v>178</v>
      </c>
      <c r="F80" s="3" t="s">
        <v>72</v>
      </c>
      <c r="G80" s="3" t="s">
        <v>15</v>
      </c>
      <c r="H80" s="3">
        <v>17</v>
      </c>
      <c r="I80" s="3">
        <v>990</v>
      </c>
      <c r="J80" s="3">
        <v>1391</v>
      </c>
      <c r="K80" s="4">
        <f t="shared" si="4"/>
        <v>16830</v>
      </c>
      <c r="L80" s="4">
        <f t="shared" si="5"/>
        <v>23647</v>
      </c>
      <c r="M80" s="4">
        <f t="shared" si="6"/>
        <v>6817</v>
      </c>
      <c r="N80" s="4" t="str">
        <f t="shared" si="7"/>
        <v>profit</v>
      </c>
    </row>
    <row r="81" spans="1:14" ht="15.5" thickTop="1" thickBot="1" x14ac:dyDescent="0.4">
      <c r="A81" s="33">
        <v>45482</v>
      </c>
      <c r="B81" s="33" t="s">
        <v>447</v>
      </c>
      <c r="C81" s="3" t="s">
        <v>188</v>
      </c>
      <c r="D81" s="3" t="s">
        <v>158</v>
      </c>
      <c r="E81" s="3" t="s">
        <v>178</v>
      </c>
      <c r="F81" s="3" t="s">
        <v>39</v>
      </c>
      <c r="G81" s="3" t="s">
        <v>15</v>
      </c>
      <c r="H81" s="3">
        <v>20</v>
      </c>
      <c r="I81" s="3">
        <v>589</v>
      </c>
      <c r="J81" s="3">
        <v>773</v>
      </c>
      <c r="K81" s="4">
        <f t="shared" si="4"/>
        <v>11780</v>
      </c>
      <c r="L81" s="4">
        <f t="shared" si="5"/>
        <v>15460</v>
      </c>
      <c r="M81" s="4">
        <f t="shared" si="6"/>
        <v>3680</v>
      </c>
      <c r="N81" s="4" t="str">
        <f t="shared" si="7"/>
        <v>profit</v>
      </c>
    </row>
    <row r="82" spans="1:14" ht="15.5" thickTop="1" thickBot="1" x14ac:dyDescent="0.4">
      <c r="A82" s="33">
        <v>45483</v>
      </c>
      <c r="B82" s="33" t="s">
        <v>447</v>
      </c>
      <c r="C82" s="3" t="s">
        <v>189</v>
      </c>
      <c r="D82" s="3" t="s">
        <v>158</v>
      </c>
      <c r="E82" s="3" t="s">
        <v>178</v>
      </c>
      <c r="F82" s="3" t="s">
        <v>50</v>
      </c>
      <c r="G82" s="3" t="s">
        <v>45</v>
      </c>
      <c r="H82" s="3">
        <v>17</v>
      </c>
      <c r="I82" s="3">
        <v>773</v>
      </c>
      <c r="J82" s="3">
        <v>1266</v>
      </c>
      <c r="K82" s="4">
        <f t="shared" si="4"/>
        <v>13141</v>
      </c>
      <c r="L82" s="4">
        <f t="shared" si="5"/>
        <v>21522</v>
      </c>
      <c r="M82" s="4">
        <f t="shared" si="6"/>
        <v>8381</v>
      </c>
      <c r="N82" s="4" t="str">
        <f t="shared" si="7"/>
        <v>profit</v>
      </c>
    </row>
    <row r="83" spans="1:14" ht="15.5" thickTop="1" thickBot="1" x14ac:dyDescent="0.4">
      <c r="A83" s="33">
        <v>45464</v>
      </c>
      <c r="B83" s="33" t="s">
        <v>445</v>
      </c>
      <c r="C83" s="3" t="s">
        <v>169</v>
      </c>
      <c r="D83" s="3" t="s">
        <v>30</v>
      </c>
      <c r="E83" s="3" t="s">
        <v>133</v>
      </c>
      <c r="F83" s="3" t="s">
        <v>20</v>
      </c>
      <c r="G83" s="3" t="s">
        <v>45</v>
      </c>
      <c r="H83" s="3">
        <v>75</v>
      </c>
      <c r="I83" s="3">
        <v>859</v>
      </c>
      <c r="J83" s="3">
        <v>1486</v>
      </c>
      <c r="K83" s="4">
        <f t="shared" si="4"/>
        <v>64425</v>
      </c>
      <c r="L83" s="4">
        <f t="shared" si="5"/>
        <v>111450</v>
      </c>
      <c r="M83" s="4">
        <f t="shared" si="6"/>
        <v>47025</v>
      </c>
      <c r="N83" s="4" t="str">
        <f t="shared" si="7"/>
        <v>profit</v>
      </c>
    </row>
    <row r="84" spans="1:14" ht="15.5" thickTop="1" thickBot="1" x14ac:dyDescent="0.4">
      <c r="A84" s="33">
        <v>45510</v>
      </c>
      <c r="B84" s="33" t="s">
        <v>448</v>
      </c>
      <c r="C84" s="3" t="s">
        <v>216</v>
      </c>
      <c r="D84" s="3" t="s">
        <v>158</v>
      </c>
      <c r="E84" s="3" t="s">
        <v>178</v>
      </c>
      <c r="F84" s="3" t="s">
        <v>20</v>
      </c>
      <c r="G84" s="3" t="s">
        <v>45</v>
      </c>
      <c r="H84" s="3">
        <v>11</v>
      </c>
      <c r="I84" s="3">
        <v>830</v>
      </c>
      <c r="J84" s="3">
        <v>1386</v>
      </c>
      <c r="K84" s="4">
        <f t="shared" si="4"/>
        <v>9130</v>
      </c>
      <c r="L84" s="4">
        <f t="shared" si="5"/>
        <v>15246</v>
      </c>
      <c r="M84" s="4">
        <f t="shared" si="6"/>
        <v>6116</v>
      </c>
      <c r="N84" s="4" t="str">
        <f t="shared" si="7"/>
        <v>profit</v>
      </c>
    </row>
    <row r="85" spans="1:14" ht="15.5" thickTop="1" thickBot="1" x14ac:dyDescent="0.4">
      <c r="A85" s="33">
        <v>45511</v>
      </c>
      <c r="B85" s="33" t="s">
        <v>448</v>
      </c>
      <c r="C85" s="3" t="s">
        <v>217</v>
      </c>
      <c r="D85" s="3" t="s">
        <v>158</v>
      </c>
      <c r="E85" s="3" t="s">
        <v>178</v>
      </c>
      <c r="F85" s="3" t="s">
        <v>44</v>
      </c>
      <c r="G85" s="3" t="s">
        <v>45</v>
      </c>
      <c r="H85" s="3">
        <v>11</v>
      </c>
      <c r="I85" s="3">
        <v>930</v>
      </c>
      <c r="J85" s="3">
        <v>876</v>
      </c>
      <c r="K85" s="4">
        <f t="shared" si="4"/>
        <v>10230</v>
      </c>
      <c r="L85" s="4">
        <f t="shared" si="5"/>
        <v>9636</v>
      </c>
      <c r="M85" s="4">
        <f t="shared" si="6"/>
        <v>-594</v>
      </c>
      <c r="N85" s="4" t="str">
        <f t="shared" si="7"/>
        <v>loss</v>
      </c>
    </row>
    <row r="86" spans="1:14" ht="15.5" thickTop="1" thickBot="1" x14ac:dyDescent="0.4">
      <c r="A86" s="33">
        <v>45513</v>
      </c>
      <c r="B86" s="33" t="s">
        <v>448</v>
      </c>
      <c r="C86" s="3" t="s">
        <v>219</v>
      </c>
      <c r="D86" s="3" t="s">
        <v>158</v>
      </c>
      <c r="E86" s="3" t="s">
        <v>178</v>
      </c>
      <c r="F86" s="3" t="s">
        <v>50</v>
      </c>
      <c r="G86" s="3" t="s">
        <v>45</v>
      </c>
      <c r="H86" s="3">
        <v>19</v>
      </c>
      <c r="I86" s="3">
        <v>654</v>
      </c>
      <c r="J86" s="3">
        <v>1295</v>
      </c>
      <c r="K86" s="4">
        <f t="shared" si="4"/>
        <v>12426</v>
      </c>
      <c r="L86" s="4">
        <f t="shared" si="5"/>
        <v>24605</v>
      </c>
      <c r="M86" s="4">
        <f t="shared" si="6"/>
        <v>12179</v>
      </c>
      <c r="N86" s="4" t="str">
        <f t="shared" si="7"/>
        <v>profit</v>
      </c>
    </row>
    <row r="87" spans="1:14" ht="15.5" thickTop="1" thickBot="1" x14ac:dyDescent="0.4">
      <c r="A87" s="33">
        <v>45514</v>
      </c>
      <c r="B87" s="33" t="s">
        <v>448</v>
      </c>
      <c r="C87" s="35" t="s">
        <v>220</v>
      </c>
      <c r="D87" s="3" t="s">
        <v>158</v>
      </c>
      <c r="E87" s="3" t="s">
        <v>178</v>
      </c>
      <c r="F87" s="3" t="s">
        <v>50</v>
      </c>
      <c r="G87" s="3" t="s">
        <v>45</v>
      </c>
      <c r="H87" s="3">
        <v>18</v>
      </c>
      <c r="I87" s="3">
        <v>767</v>
      </c>
      <c r="J87" s="3">
        <v>988</v>
      </c>
      <c r="K87" s="4">
        <f t="shared" si="4"/>
        <v>13806</v>
      </c>
      <c r="L87" s="4">
        <f t="shared" si="5"/>
        <v>17784</v>
      </c>
      <c r="M87" s="4">
        <f t="shared" si="6"/>
        <v>3978</v>
      </c>
      <c r="N87" s="4" t="str">
        <f t="shared" si="7"/>
        <v>profit</v>
      </c>
    </row>
    <row r="88" spans="1:14" ht="15.5" thickTop="1" thickBot="1" x14ac:dyDescent="0.4">
      <c r="A88" s="33">
        <v>45515</v>
      </c>
      <c r="B88" s="33" t="s">
        <v>448</v>
      </c>
      <c r="C88" s="35" t="s">
        <v>221</v>
      </c>
      <c r="D88" s="3" t="s">
        <v>158</v>
      </c>
      <c r="E88" s="3" t="s">
        <v>178</v>
      </c>
      <c r="F88" s="3" t="s">
        <v>20</v>
      </c>
      <c r="G88" s="3" t="s">
        <v>15</v>
      </c>
      <c r="H88" s="3">
        <v>12</v>
      </c>
      <c r="I88" s="3">
        <v>654</v>
      </c>
      <c r="J88" s="3">
        <v>788</v>
      </c>
      <c r="K88" s="4">
        <f t="shared" si="4"/>
        <v>7848</v>
      </c>
      <c r="L88" s="4">
        <f t="shared" si="5"/>
        <v>9456</v>
      </c>
      <c r="M88" s="4">
        <f t="shared" si="6"/>
        <v>1608</v>
      </c>
      <c r="N88" s="4" t="str">
        <f t="shared" si="7"/>
        <v>profit</v>
      </c>
    </row>
    <row r="89" spans="1:14" ht="15.5" thickTop="1" thickBot="1" x14ac:dyDescent="0.4">
      <c r="A89" s="33">
        <v>45516</v>
      </c>
      <c r="B89" s="33" t="s">
        <v>448</v>
      </c>
      <c r="C89" s="3" t="s">
        <v>222</v>
      </c>
      <c r="D89" s="3" t="s">
        <v>158</v>
      </c>
      <c r="E89" s="3" t="s">
        <v>178</v>
      </c>
      <c r="F89" s="3" t="s">
        <v>58</v>
      </c>
      <c r="G89" s="3" t="s">
        <v>15</v>
      </c>
      <c r="H89" s="3">
        <v>11</v>
      </c>
      <c r="I89" s="3">
        <v>827</v>
      </c>
      <c r="J89" s="3">
        <v>765</v>
      </c>
      <c r="K89" s="4">
        <f t="shared" si="4"/>
        <v>9097</v>
      </c>
      <c r="L89" s="4">
        <f t="shared" si="5"/>
        <v>8415</v>
      </c>
      <c r="M89" s="4">
        <f t="shared" si="6"/>
        <v>-682</v>
      </c>
      <c r="N89" s="4" t="str">
        <f t="shared" si="7"/>
        <v>loss</v>
      </c>
    </row>
    <row r="90" spans="1:14" ht="15.5" thickTop="1" thickBot="1" x14ac:dyDescent="0.4">
      <c r="A90" s="33">
        <v>45543</v>
      </c>
      <c r="B90" s="33" t="s">
        <v>449</v>
      </c>
      <c r="C90" s="3" t="s">
        <v>249</v>
      </c>
      <c r="D90" s="3" t="s">
        <v>158</v>
      </c>
      <c r="E90" s="3" t="s">
        <v>178</v>
      </c>
      <c r="F90" s="3" t="s">
        <v>14</v>
      </c>
      <c r="G90" s="3" t="s">
        <v>15</v>
      </c>
      <c r="H90" s="3">
        <v>12</v>
      </c>
      <c r="I90" s="3">
        <v>561</v>
      </c>
      <c r="J90" s="3">
        <v>1162</v>
      </c>
      <c r="K90" s="4">
        <f t="shared" si="4"/>
        <v>6732</v>
      </c>
      <c r="L90" s="4">
        <f t="shared" si="5"/>
        <v>13944</v>
      </c>
      <c r="M90" s="4">
        <f t="shared" si="6"/>
        <v>7212</v>
      </c>
      <c r="N90" s="4" t="str">
        <f t="shared" si="7"/>
        <v>profit</v>
      </c>
    </row>
    <row r="91" spans="1:14" ht="15.5" thickTop="1" thickBot="1" x14ac:dyDescent="0.4">
      <c r="A91" s="33">
        <v>45544</v>
      </c>
      <c r="B91" s="33" t="s">
        <v>449</v>
      </c>
      <c r="C91" s="3" t="s">
        <v>250</v>
      </c>
      <c r="D91" s="3" t="s">
        <v>158</v>
      </c>
      <c r="E91" s="3" t="s">
        <v>178</v>
      </c>
      <c r="F91" s="3" t="s">
        <v>20</v>
      </c>
      <c r="G91" s="3" t="s">
        <v>15</v>
      </c>
      <c r="H91" s="3">
        <v>12</v>
      </c>
      <c r="I91" s="3">
        <v>879</v>
      </c>
      <c r="J91" s="3">
        <v>1428</v>
      </c>
      <c r="K91" s="4">
        <f t="shared" si="4"/>
        <v>10548</v>
      </c>
      <c r="L91" s="4">
        <f t="shared" si="5"/>
        <v>17136</v>
      </c>
      <c r="M91" s="4">
        <f t="shared" si="6"/>
        <v>6588</v>
      </c>
      <c r="N91" s="4" t="str">
        <f t="shared" si="7"/>
        <v>profit</v>
      </c>
    </row>
    <row r="92" spans="1:14" ht="15.5" thickTop="1" thickBot="1" x14ac:dyDescent="0.4">
      <c r="A92" s="33">
        <v>45545</v>
      </c>
      <c r="B92" s="33" t="s">
        <v>449</v>
      </c>
      <c r="C92" s="3" t="s">
        <v>251</v>
      </c>
      <c r="D92" s="3" t="s">
        <v>158</v>
      </c>
      <c r="E92" s="3" t="s">
        <v>178</v>
      </c>
      <c r="F92" s="3" t="s">
        <v>24</v>
      </c>
      <c r="G92" s="3" t="s">
        <v>15</v>
      </c>
      <c r="H92" s="3">
        <v>13</v>
      </c>
      <c r="I92" s="3">
        <v>523</v>
      </c>
      <c r="J92" s="3">
        <v>1326</v>
      </c>
      <c r="K92" s="4">
        <f t="shared" si="4"/>
        <v>6799</v>
      </c>
      <c r="L92" s="4">
        <f t="shared" si="5"/>
        <v>17238</v>
      </c>
      <c r="M92" s="4">
        <f t="shared" si="6"/>
        <v>10439</v>
      </c>
      <c r="N92" s="4" t="str">
        <f t="shared" si="7"/>
        <v>profit</v>
      </c>
    </row>
    <row r="93" spans="1:14" ht="15.5" thickTop="1" thickBot="1" x14ac:dyDescent="0.4">
      <c r="A93" s="33">
        <v>45546</v>
      </c>
      <c r="B93" s="33" t="s">
        <v>449</v>
      </c>
      <c r="C93" s="3" t="s">
        <v>252</v>
      </c>
      <c r="D93" s="3" t="s">
        <v>158</v>
      </c>
      <c r="E93" s="3" t="s">
        <v>178</v>
      </c>
      <c r="F93" s="3" t="s">
        <v>28</v>
      </c>
      <c r="G93" s="3" t="s">
        <v>15</v>
      </c>
      <c r="H93" s="3">
        <v>10</v>
      </c>
      <c r="I93" s="3">
        <v>990</v>
      </c>
      <c r="J93" s="3">
        <v>1030</v>
      </c>
      <c r="K93" s="4">
        <f t="shared" si="4"/>
        <v>9900</v>
      </c>
      <c r="L93" s="4">
        <f t="shared" si="5"/>
        <v>10300</v>
      </c>
      <c r="M93" s="4">
        <f t="shared" si="6"/>
        <v>400</v>
      </c>
      <c r="N93" s="4" t="str">
        <f t="shared" si="7"/>
        <v>profit</v>
      </c>
    </row>
    <row r="94" spans="1:14" ht="15.5" thickTop="1" thickBot="1" x14ac:dyDescent="0.4">
      <c r="A94" s="33">
        <v>45475</v>
      </c>
      <c r="B94" s="33" t="s">
        <v>447</v>
      </c>
      <c r="C94" s="3" t="s">
        <v>181</v>
      </c>
      <c r="D94" s="3" t="s">
        <v>158</v>
      </c>
      <c r="E94" s="3" t="s">
        <v>178</v>
      </c>
      <c r="F94" s="3" t="s">
        <v>20</v>
      </c>
      <c r="G94" s="3" t="s">
        <v>45</v>
      </c>
      <c r="H94" s="3">
        <v>15</v>
      </c>
      <c r="I94" s="3">
        <v>910</v>
      </c>
      <c r="J94" s="3">
        <v>916</v>
      </c>
      <c r="K94" s="4">
        <f t="shared" si="4"/>
        <v>13650</v>
      </c>
      <c r="L94" s="4">
        <f t="shared" si="5"/>
        <v>13740</v>
      </c>
      <c r="M94" s="4">
        <f t="shared" si="6"/>
        <v>90</v>
      </c>
      <c r="N94" s="4" t="str">
        <f t="shared" si="7"/>
        <v>profit</v>
      </c>
    </row>
    <row r="95" spans="1:14" ht="15.5" thickTop="1" thickBot="1" x14ac:dyDescent="0.4">
      <c r="A95" s="33">
        <v>45547</v>
      </c>
      <c r="B95" s="33" t="s">
        <v>449</v>
      </c>
      <c r="C95" s="35" t="s">
        <v>253</v>
      </c>
      <c r="D95" s="3" t="s">
        <v>158</v>
      </c>
      <c r="E95" s="3" t="s">
        <v>178</v>
      </c>
      <c r="F95" s="3" t="s">
        <v>33</v>
      </c>
      <c r="G95" s="3" t="s">
        <v>45</v>
      </c>
      <c r="H95" s="3">
        <v>12</v>
      </c>
      <c r="I95" s="3">
        <v>707</v>
      </c>
      <c r="J95" s="3">
        <v>1203</v>
      </c>
      <c r="K95" s="4">
        <f t="shared" si="4"/>
        <v>8484</v>
      </c>
      <c r="L95" s="4">
        <f t="shared" si="5"/>
        <v>14436</v>
      </c>
      <c r="M95" s="4">
        <f t="shared" si="6"/>
        <v>5952</v>
      </c>
      <c r="N95" s="4" t="str">
        <f t="shared" si="7"/>
        <v>profit</v>
      </c>
    </row>
    <row r="96" spans="1:14" ht="15.5" thickTop="1" thickBot="1" x14ac:dyDescent="0.4">
      <c r="A96" s="33">
        <v>45548</v>
      </c>
      <c r="B96" s="33" t="s">
        <v>449</v>
      </c>
      <c r="C96" s="3" t="s">
        <v>254</v>
      </c>
      <c r="D96" s="3" t="s">
        <v>158</v>
      </c>
      <c r="E96" s="3" t="s">
        <v>178</v>
      </c>
      <c r="F96" s="3" t="s">
        <v>36</v>
      </c>
      <c r="G96" s="3" t="s">
        <v>45</v>
      </c>
      <c r="H96" s="3">
        <v>13</v>
      </c>
      <c r="I96" s="3">
        <v>515</v>
      </c>
      <c r="J96" s="3">
        <v>1095</v>
      </c>
      <c r="K96" s="4">
        <f t="shared" si="4"/>
        <v>6695</v>
      </c>
      <c r="L96" s="4">
        <f t="shared" si="5"/>
        <v>14235</v>
      </c>
      <c r="M96" s="4">
        <f t="shared" si="6"/>
        <v>7540</v>
      </c>
      <c r="N96" s="4" t="str">
        <f t="shared" si="7"/>
        <v>profit</v>
      </c>
    </row>
    <row r="97" spans="1:14" ht="15.5" thickTop="1" thickBot="1" x14ac:dyDescent="0.4">
      <c r="A97" s="33">
        <v>45550</v>
      </c>
      <c r="B97" s="33" t="s">
        <v>449</v>
      </c>
      <c r="C97" s="3" t="s">
        <v>256</v>
      </c>
      <c r="D97" s="3" t="s">
        <v>158</v>
      </c>
      <c r="E97" s="3" t="s">
        <v>178</v>
      </c>
      <c r="F97" s="3" t="s">
        <v>20</v>
      </c>
      <c r="G97" s="3" t="s">
        <v>45</v>
      </c>
      <c r="H97" s="3">
        <v>12</v>
      </c>
      <c r="I97" s="3">
        <v>671</v>
      </c>
      <c r="J97" s="3">
        <v>850</v>
      </c>
      <c r="K97" s="4">
        <f t="shared" si="4"/>
        <v>8052</v>
      </c>
      <c r="L97" s="4">
        <f t="shared" si="5"/>
        <v>10200</v>
      </c>
      <c r="M97" s="4">
        <f t="shared" si="6"/>
        <v>2148</v>
      </c>
      <c r="N97" s="4" t="str">
        <f t="shared" si="7"/>
        <v>profit</v>
      </c>
    </row>
    <row r="98" spans="1:14" ht="15.5" thickTop="1" thickBot="1" x14ac:dyDescent="0.4">
      <c r="A98" s="33">
        <v>45551</v>
      </c>
      <c r="B98" s="33" t="s">
        <v>449</v>
      </c>
      <c r="C98" s="3" t="s">
        <v>257</v>
      </c>
      <c r="D98" s="3" t="s">
        <v>158</v>
      </c>
      <c r="E98" s="3" t="s">
        <v>178</v>
      </c>
      <c r="F98" s="3" t="s">
        <v>44</v>
      </c>
      <c r="G98" s="3" t="s">
        <v>45</v>
      </c>
      <c r="H98" s="3">
        <v>12</v>
      </c>
      <c r="I98" s="3">
        <v>500</v>
      </c>
      <c r="J98" s="3">
        <v>1276</v>
      </c>
      <c r="K98" s="4">
        <f t="shared" si="4"/>
        <v>6000</v>
      </c>
      <c r="L98" s="4">
        <f t="shared" si="5"/>
        <v>15312</v>
      </c>
      <c r="M98" s="4">
        <f t="shared" si="6"/>
        <v>9312</v>
      </c>
      <c r="N98" s="4" t="str">
        <f t="shared" si="7"/>
        <v>profit</v>
      </c>
    </row>
    <row r="99" spans="1:14" ht="15.5" thickTop="1" thickBot="1" x14ac:dyDescent="0.4">
      <c r="A99" s="33">
        <v>45552</v>
      </c>
      <c r="B99" s="33" t="s">
        <v>449</v>
      </c>
      <c r="C99" s="3" t="s">
        <v>258</v>
      </c>
      <c r="D99" s="3" t="s">
        <v>158</v>
      </c>
      <c r="E99" s="3" t="s">
        <v>178</v>
      </c>
      <c r="F99" s="3" t="s">
        <v>39</v>
      </c>
      <c r="G99" s="3" t="s">
        <v>45</v>
      </c>
      <c r="H99" s="3">
        <v>18</v>
      </c>
      <c r="I99" s="3">
        <v>602</v>
      </c>
      <c r="J99" s="3">
        <v>1401</v>
      </c>
      <c r="K99" s="4">
        <f t="shared" si="4"/>
        <v>10836</v>
      </c>
      <c r="L99" s="4">
        <f t="shared" si="5"/>
        <v>25218</v>
      </c>
      <c r="M99" s="4">
        <f t="shared" si="6"/>
        <v>14382</v>
      </c>
      <c r="N99" s="4" t="str">
        <f t="shared" si="7"/>
        <v>profit</v>
      </c>
    </row>
    <row r="100" spans="1:14" ht="15.5" thickTop="1" thickBot="1" x14ac:dyDescent="0.4">
      <c r="A100" s="33">
        <v>45553</v>
      </c>
      <c r="B100" s="33" t="s">
        <v>449</v>
      </c>
      <c r="C100" s="3" t="s">
        <v>259</v>
      </c>
      <c r="D100" s="3" t="s">
        <v>158</v>
      </c>
      <c r="E100" s="3" t="s">
        <v>178</v>
      </c>
      <c r="F100" s="3" t="s">
        <v>50</v>
      </c>
      <c r="G100" s="3" t="s">
        <v>45</v>
      </c>
      <c r="H100" s="3">
        <v>18</v>
      </c>
      <c r="I100" s="3">
        <v>629</v>
      </c>
      <c r="J100" s="3">
        <v>945</v>
      </c>
      <c r="K100" s="4">
        <f t="shared" si="4"/>
        <v>11322</v>
      </c>
      <c r="L100" s="4">
        <f t="shared" si="5"/>
        <v>17010</v>
      </c>
      <c r="M100" s="4">
        <f t="shared" si="6"/>
        <v>5688</v>
      </c>
      <c r="N100" s="4" t="str">
        <f t="shared" si="7"/>
        <v>profit</v>
      </c>
    </row>
    <row r="101" spans="1:14" ht="15.5" thickTop="1" thickBot="1" x14ac:dyDescent="0.4">
      <c r="A101" s="33">
        <v>45562</v>
      </c>
      <c r="B101" s="33" t="s">
        <v>449</v>
      </c>
      <c r="C101" s="3" t="s">
        <v>268</v>
      </c>
      <c r="D101" s="3" t="s">
        <v>158</v>
      </c>
      <c r="E101" s="3" t="s">
        <v>159</v>
      </c>
      <c r="F101" s="3" t="s">
        <v>39</v>
      </c>
      <c r="G101" s="3" t="s">
        <v>15</v>
      </c>
      <c r="H101" s="3">
        <v>17</v>
      </c>
      <c r="I101" s="3">
        <v>565</v>
      </c>
      <c r="J101" s="3">
        <v>1281</v>
      </c>
      <c r="K101" s="4">
        <f t="shared" si="4"/>
        <v>9605</v>
      </c>
      <c r="L101" s="4">
        <f t="shared" si="5"/>
        <v>21777</v>
      </c>
      <c r="M101" s="4">
        <f t="shared" si="6"/>
        <v>12172</v>
      </c>
      <c r="N101" s="4" t="str">
        <f t="shared" si="7"/>
        <v>profit</v>
      </c>
    </row>
    <row r="102" spans="1:14" ht="15.5" thickTop="1" thickBot="1" x14ac:dyDescent="0.4">
      <c r="A102" s="33">
        <v>45564</v>
      </c>
      <c r="B102" s="33" t="s">
        <v>449</v>
      </c>
      <c r="C102" s="3" t="s">
        <v>270</v>
      </c>
      <c r="D102" s="3" t="s">
        <v>158</v>
      </c>
      <c r="E102" s="3" t="s">
        <v>159</v>
      </c>
      <c r="F102" s="3" t="s">
        <v>50</v>
      </c>
      <c r="G102" s="3" t="s">
        <v>45</v>
      </c>
      <c r="H102" s="3">
        <v>10</v>
      </c>
      <c r="I102" s="3">
        <v>917</v>
      </c>
      <c r="J102" s="3">
        <v>1107</v>
      </c>
      <c r="K102" s="4">
        <f t="shared" si="4"/>
        <v>9170</v>
      </c>
      <c r="L102" s="4">
        <f t="shared" si="5"/>
        <v>11070</v>
      </c>
      <c r="M102" s="4">
        <f t="shared" si="6"/>
        <v>1900</v>
      </c>
      <c r="N102" s="4" t="str">
        <f t="shared" si="7"/>
        <v>profit</v>
      </c>
    </row>
    <row r="103" spans="1:14" ht="15.5" thickTop="1" thickBot="1" x14ac:dyDescent="0.4">
      <c r="A103" s="33">
        <v>45566</v>
      </c>
      <c r="B103" s="33" t="s">
        <v>450</v>
      </c>
      <c r="C103" s="3" t="s">
        <v>272</v>
      </c>
      <c r="D103" s="3" t="s">
        <v>158</v>
      </c>
      <c r="E103" s="3" t="s">
        <v>159</v>
      </c>
      <c r="F103" s="3" t="s">
        <v>28</v>
      </c>
      <c r="G103" s="3" t="s">
        <v>45</v>
      </c>
      <c r="H103" s="3">
        <v>18</v>
      </c>
      <c r="I103" s="3">
        <v>867</v>
      </c>
      <c r="J103" s="3">
        <v>875</v>
      </c>
      <c r="K103" s="4">
        <f t="shared" si="4"/>
        <v>15606</v>
      </c>
      <c r="L103" s="4">
        <f t="shared" si="5"/>
        <v>15750</v>
      </c>
      <c r="M103" s="4">
        <f t="shared" si="6"/>
        <v>144</v>
      </c>
      <c r="N103" s="4" t="str">
        <f t="shared" si="7"/>
        <v>profit</v>
      </c>
    </row>
    <row r="104" spans="1:14" ht="15.5" thickTop="1" thickBot="1" x14ac:dyDescent="0.4">
      <c r="A104" s="33">
        <v>45567</v>
      </c>
      <c r="B104" s="33" t="s">
        <v>450</v>
      </c>
      <c r="C104" s="3" t="s">
        <v>273</v>
      </c>
      <c r="D104" s="3" t="s">
        <v>158</v>
      </c>
      <c r="E104" s="3" t="s">
        <v>159</v>
      </c>
      <c r="F104" s="3" t="s">
        <v>44</v>
      </c>
      <c r="G104" s="3" t="s">
        <v>45</v>
      </c>
      <c r="H104" s="3">
        <v>10</v>
      </c>
      <c r="I104" s="3">
        <v>757</v>
      </c>
      <c r="J104" s="3">
        <v>885</v>
      </c>
      <c r="K104" s="4">
        <f t="shared" si="4"/>
        <v>7570</v>
      </c>
      <c r="L104" s="4">
        <f t="shared" si="5"/>
        <v>8850</v>
      </c>
      <c r="M104" s="4">
        <f t="shared" si="6"/>
        <v>1280</v>
      </c>
      <c r="N104" s="4" t="str">
        <f t="shared" si="7"/>
        <v>profit</v>
      </c>
    </row>
    <row r="105" spans="1:14" ht="15.5" thickTop="1" thickBot="1" x14ac:dyDescent="0.4">
      <c r="A105" s="33">
        <v>45568</v>
      </c>
      <c r="B105" s="33" t="s">
        <v>450</v>
      </c>
      <c r="C105" s="35" t="s">
        <v>274</v>
      </c>
      <c r="D105" s="3" t="s">
        <v>158</v>
      </c>
      <c r="E105" s="3" t="s">
        <v>159</v>
      </c>
      <c r="F105" s="3" t="s">
        <v>50</v>
      </c>
      <c r="G105" s="3" t="s">
        <v>45</v>
      </c>
      <c r="H105" s="3">
        <v>18</v>
      </c>
      <c r="I105" s="3">
        <v>668</v>
      </c>
      <c r="J105" s="3">
        <v>1366</v>
      </c>
      <c r="K105" s="4">
        <f t="shared" si="4"/>
        <v>12024</v>
      </c>
      <c r="L105" s="4">
        <f t="shared" si="5"/>
        <v>24588</v>
      </c>
      <c r="M105" s="4">
        <f t="shared" si="6"/>
        <v>12564</v>
      </c>
      <c r="N105" s="4" t="str">
        <f t="shared" si="7"/>
        <v>profit</v>
      </c>
    </row>
    <row r="106" spans="1:14" ht="15.5" thickTop="1" thickBot="1" x14ac:dyDescent="0.4">
      <c r="A106" s="33">
        <v>45580</v>
      </c>
      <c r="B106" s="33" t="s">
        <v>450</v>
      </c>
      <c r="C106" s="3" t="s">
        <v>286</v>
      </c>
      <c r="D106" s="3" t="s">
        <v>158</v>
      </c>
      <c r="E106" s="3" t="s">
        <v>178</v>
      </c>
      <c r="F106" s="3" t="s">
        <v>90</v>
      </c>
      <c r="G106" s="3" t="s">
        <v>15</v>
      </c>
      <c r="H106" s="3">
        <v>20</v>
      </c>
      <c r="I106" s="3">
        <v>882</v>
      </c>
      <c r="J106" s="3">
        <v>1193</v>
      </c>
      <c r="K106" s="4">
        <f t="shared" si="4"/>
        <v>17640</v>
      </c>
      <c r="L106" s="4">
        <f t="shared" si="5"/>
        <v>23860</v>
      </c>
      <c r="M106" s="4">
        <f t="shared" si="6"/>
        <v>6220</v>
      </c>
      <c r="N106" s="4" t="str">
        <f t="shared" si="7"/>
        <v>profit</v>
      </c>
    </row>
    <row r="107" spans="1:14" ht="15.5" thickTop="1" thickBot="1" x14ac:dyDescent="0.4">
      <c r="A107" s="33">
        <v>45488</v>
      </c>
      <c r="B107" s="33" t="s">
        <v>447</v>
      </c>
      <c r="C107" s="3" t="s">
        <v>194</v>
      </c>
      <c r="D107" s="3" t="s">
        <v>11</v>
      </c>
      <c r="E107" s="3" t="s">
        <v>116</v>
      </c>
      <c r="F107" s="3" t="s">
        <v>50</v>
      </c>
      <c r="G107" s="3" t="s">
        <v>45</v>
      </c>
      <c r="H107" s="3">
        <v>26</v>
      </c>
      <c r="I107" s="3">
        <v>627</v>
      </c>
      <c r="J107" s="3">
        <v>1416</v>
      </c>
      <c r="K107" s="4">
        <f t="shared" si="4"/>
        <v>16302</v>
      </c>
      <c r="L107" s="4">
        <f t="shared" si="5"/>
        <v>36816</v>
      </c>
      <c r="M107" s="4">
        <f t="shared" si="6"/>
        <v>20514</v>
      </c>
      <c r="N107" s="4" t="str">
        <f t="shared" si="7"/>
        <v>profit</v>
      </c>
    </row>
    <row r="108" spans="1:14" ht="15.5" thickTop="1" thickBot="1" x14ac:dyDescent="0.4">
      <c r="A108" s="33">
        <v>45581</v>
      </c>
      <c r="B108" s="33" t="s">
        <v>450</v>
      </c>
      <c r="C108" s="3" t="s">
        <v>287</v>
      </c>
      <c r="D108" s="3" t="s">
        <v>158</v>
      </c>
      <c r="E108" s="3" t="s">
        <v>178</v>
      </c>
      <c r="F108" s="3" t="s">
        <v>24</v>
      </c>
      <c r="G108" s="3" t="s">
        <v>15</v>
      </c>
      <c r="H108" s="3">
        <v>17</v>
      </c>
      <c r="I108" s="3">
        <v>739</v>
      </c>
      <c r="J108" s="3">
        <v>826</v>
      </c>
      <c r="K108" s="4">
        <f t="shared" si="4"/>
        <v>12563</v>
      </c>
      <c r="L108" s="4">
        <f t="shared" si="5"/>
        <v>14042</v>
      </c>
      <c r="M108" s="4">
        <f t="shared" si="6"/>
        <v>1479</v>
      </c>
      <c r="N108" s="4" t="str">
        <f t="shared" si="7"/>
        <v>profit</v>
      </c>
    </row>
    <row r="109" spans="1:14" ht="15.5" thickTop="1" thickBot="1" x14ac:dyDescent="0.4">
      <c r="A109" s="33">
        <v>45582</v>
      </c>
      <c r="B109" s="33" t="s">
        <v>450</v>
      </c>
      <c r="C109" s="3" t="s">
        <v>288</v>
      </c>
      <c r="D109" s="3" t="s">
        <v>158</v>
      </c>
      <c r="E109" s="3" t="s">
        <v>178</v>
      </c>
      <c r="F109" s="3" t="s">
        <v>33</v>
      </c>
      <c r="G109" s="3" t="s">
        <v>15</v>
      </c>
      <c r="H109" s="3">
        <v>15</v>
      </c>
      <c r="I109" s="3">
        <v>563</v>
      </c>
      <c r="J109" s="3">
        <v>1069</v>
      </c>
      <c r="K109" s="4">
        <f t="shared" si="4"/>
        <v>8445</v>
      </c>
      <c r="L109" s="4">
        <f t="shared" si="5"/>
        <v>16035</v>
      </c>
      <c r="M109" s="4">
        <f t="shared" si="6"/>
        <v>7590</v>
      </c>
      <c r="N109" s="4" t="str">
        <f t="shared" si="7"/>
        <v>profit</v>
      </c>
    </row>
    <row r="110" spans="1:14" ht="15.5" thickTop="1" thickBot="1" x14ac:dyDescent="0.4">
      <c r="A110" s="33">
        <v>45584</v>
      </c>
      <c r="B110" s="33" t="s">
        <v>450</v>
      </c>
      <c r="C110" s="35" t="s">
        <v>290</v>
      </c>
      <c r="D110" s="3" t="s">
        <v>158</v>
      </c>
      <c r="E110" s="3" t="s">
        <v>178</v>
      </c>
      <c r="F110" s="3" t="s">
        <v>39</v>
      </c>
      <c r="G110" s="3" t="s">
        <v>45</v>
      </c>
      <c r="H110" s="3">
        <v>15</v>
      </c>
      <c r="I110" s="3">
        <v>662</v>
      </c>
      <c r="J110" s="3">
        <v>1183</v>
      </c>
      <c r="K110" s="4">
        <f t="shared" si="4"/>
        <v>9930</v>
      </c>
      <c r="L110" s="4">
        <f t="shared" si="5"/>
        <v>17745</v>
      </c>
      <c r="M110" s="4">
        <f t="shared" si="6"/>
        <v>7815</v>
      </c>
      <c r="N110" s="4" t="str">
        <f t="shared" si="7"/>
        <v>profit</v>
      </c>
    </row>
    <row r="111" spans="1:14" ht="15.5" thickTop="1" thickBot="1" x14ac:dyDescent="0.4">
      <c r="A111" s="33">
        <v>45585</v>
      </c>
      <c r="B111" s="33" t="s">
        <v>450</v>
      </c>
      <c r="C111" s="3" t="s">
        <v>291</v>
      </c>
      <c r="D111" s="3" t="s">
        <v>158</v>
      </c>
      <c r="E111" s="3" t="s">
        <v>178</v>
      </c>
      <c r="F111" s="3" t="s">
        <v>50</v>
      </c>
      <c r="G111" s="3" t="s">
        <v>45</v>
      </c>
      <c r="H111" s="3">
        <v>16</v>
      </c>
      <c r="I111" s="3">
        <v>846</v>
      </c>
      <c r="J111" s="3">
        <v>1375</v>
      </c>
      <c r="K111" s="4">
        <f t="shared" si="4"/>
        <v>13536</v>
      </c>
      <c r="L111" s="4">
        <f t="shared" si="5"/>
        <v>22000</v>
      </c>
      <c r="M111" s="4">
        <f t="shared" si="6"/>
        <v>8464</v>
      </c>
      <c r="N111" s="4" t="str">
        <f t="shared" si="7"/>
        <v>profit</v>
      </c>
    </row>
    <row r="112" spans="1:14" ht="15.5" thickTop="1" thickBot="1" x14ac:dyDescent="0.4">
      <c r="A112" s="33">
        <v>45587</v>
      </c>
      <c r="B112" s="33" t="s">
        <v>450</v>
      </c>
      <c r="C112" s="3" t="s">
        <v>293</v>
      </c>
      <c r="D112" s="3" t="s">
        <v>158</v>
      </c>
      <c r="E112" s="3" t="s">
        <v>178</v>
      </c>
      <c r="F112" s="3" t="s">
        <v>28</v>
      </c>
      <c r="G112" s="3" t="s">
        <v>45</v>
      </c>
      <c r="H112" s="3">
        <v>14</v>
      </c>
      <c r="I112" s="3">
        <v>777</v>
      </c>
      <c r="J112" s="3">
        <v>1192</v>
      </c>
      <c r="K112" s="4">
        <f t="shared" si="4"/>
        <v>10878</v>
      </c>
      <c r="L112" s="4">
        <f t="shared" si="5"/>
        <v>16688</v>
      </c>
      <c r="M112" s="4">
        <f t="shared" si="6"/>
        <v>5810</v>
      </c>
      <c r="N112" s="4" t="str">
        <f t="shared" si="7"/>
        <v>profit</v>
      </c>
    </row>
    <row r="113" spans="1:14" ht="15.5" thickTop="1" thickBot="1" x14ac:dyDescent="0.4">
      <c r="A113" s="33">
        <v>45659</v>
      </c>
      <c r="B113" s="33" t="s">
        <v>451</v>
      </c>
      <c r="C113" s="3" t="s">
        <v>364</v>
      </c>
      <c r="D113" s="3" t="s">
        <v>158</v>
      </c>
      <c r="E113" s="3" t="s">
        <v>159</v>
      </c>
      <c r="F113" s="3" t="s">
        <v>24</v>
      </c>
      <c r="G113" s="3" t="s">
        <v>45</v>
      </c>
      <c r="H113" s="3">
        <v>16</v>
      </c>
      <c r="I113" s="3">
        <v>632</v>
      </c>
      <c r="J113" s="3">
        <v>835</v>
      </c>
      <c r="K113" s="4">
        <f t="shared" si="4"/>
        <v>10112</v>
      </c>
      <c r="L113" s="4">
        <f t="shared" si="5"/>
        <v>13360</v>
      </c>
      <c r="M113" s="4">
        <f t="shared" si="6"/>
        <v>3248</v>
      </c>
      <c r="N113" s="4" t="str">
        <f t="shared" si="7"/>
        <v>profit</v>
      </c>
    </row>
    <row r="114" spans="1:14" ht="15.5" thickTop="1" thickBot="1" x14ac:dyDescent="0.4">
      <c r="A114" s="33">
        <v>45661</v>
      </c>
      <c r="B114" s="33" t="s">
        <v>451</v>
      </c>
      <c r="C114" s="3" t="s">
        <v>366</v>
      </c>
      <c r="D114" s="3" t="s">
        <v>158</v>
      </c>
      <c r="E114" s="3" t="s">
        <v>159</v>
      </c>
      <c r="F114" s="3" t="s">
        <v>14</v>
      </c>
      <c r="G114" s="3" t="s">
        <v>45</v>
      </c>
      <c r="H114" s="3">
        <v>11</v>
      </c>
      <c r="I114" s="3">
        <v>731</v>
      </c>
      <c r="J114" s="3">
        <v>1311</v>
      </c>
      <c r="K114" s="4">
        <f t="shared" si="4"/>
        <v>8041</v>
      </c>
      <c r="L114" s="4">
        <f t="shared" si="5"/>
        <v>14421</v>
      </c>
      <c r="M114" s="4">
        <f t="shared" si="6"/>
        <v>6380</v>
      </c>
      <c r="N114" s="4" t="str">
        <f t="shared" si="7"/>
        <v>profit</v>
      </c>
    </row>
    <row r="115" spans="1:14" ht="15.5" thickTop="1" thickBot="1" x14ac:dyDescent="0.4">
      <c r="A115" s="33">
        <v>45663</v>
      </c>
      <c r="B115" s="33" t="s">
        <v>451</v>
      </c>
      <c r="C115" s="3" t="s">
        <v>368</v>
      </c>
      <c r="D115" s="3" t="s">
        <v>158</v>
      </c>
      <c r="E115" s="3" t="s">
        <v>159</v>
      </c>
      <c r="F115" s="3" t="s">
        <v>108</v>
      </c>
      <c r="G115" s="3" t="s">
        <v>45</v>
      </c>
      <c r="H115" s="3">
        <v>10</v>
      </c>
      <c r="I115" s="3">
        <v>774</v>
      </c>
      <c r="J115" s="3">
        <v>1472</v>
      </c>
      <c r="K115" s="4">
        <f t="shared" si="4"/>
        <v>7740</v>
      </c>
      <c r="L115" s="4">
        <f t="shared" si="5"/>
        <v>14720</v>
      </c>
      <c r="M115" s="4">
        <f t="shared" si="6"/>
        <v>6980</v>
      </c>
      <c r="N115" s="4" t="str">
        <f t="shared" si="7"/>
        <v>profit</v>
      </c>
    </row>
    <row r="116" spans="1:14" ht="15.5" thickTop="1" thickBot="1" x14ac:dyDescent="0.4">
      <c r="A116" s="33">
        <v>45665</v>
      </c>
      <c r="B116" s="33" t="s">
        <v>451</v>
      </c>
      <c r="C116" s="35" t="s">
        <v>370</v>
      </c>
      <c r="D116" s="3" t="s">
        <v>158</v>
      </c>
      <c r="E116" s="3" t="s">
        <v>159</v>
      </c>
      <c r="F116" s="3" t="s">
        <v>24</v>
      </c>
      <c r="G116" s="3" t="s">
        <v>15</v>
      </c>
      <c r="H116" s="3">
        <v>11</v>
      </c>
      <c r="I116" s="3">
        <v>986</v>
      </c>
      <c r="J116" s="3">
        <v>1228</v>
      </c>
      <c r="K116" s="4">
        <f t="shared" si="4"/>
        <v>10846</v>
      </c>
      <c r="L116" s="4">
        <f t="shared" si="5"/>
        <v>13508</v>
      </c>
      <c r="M116" s="4">
        <f t="shared" si="6"/>
        <v>2662</v>
      </c>
      <c r="N116" s="4" t="str">
        <f t="shared" si="7"/>
        <v>profit</v>
      </c>
    </row>
    <row r="117" spans="1:14" ht="15.5" thickTop="1" thickBot="1" x14ac:dyDescent="0.4">
      <c r="A117" s="33">
        <v>45678</v>
      </c>
      <c r="B117" s="33" t="s">
        <v>451</v>
      </c>
      <c r="C117" s="35" t="s">
        <v>382</v>
      </c>
      <c r="D117" s="3" t="s">
        <v>158</v>
      </c>
      <c r="E117" s="3" t="s">
        <v>178</v>
      </c>
      <c r="F117" s="3" t="s">
        <v>105</v>
      </c>
      <c r="G117" s="3" t="s">
        <v>45</v>
      </c>
      <c r="H117" s="3">
        <v>11</v>
      </c>
      <c r="I117" s="3">
        <v>519</v>
      </c>
      <c r="J117" s="3">
        <v>1143</v>
      </c>
      <c r="K117" s="4">
        <f t="shared" si="4"/>
        <v>5709</v>
      </c>
      <c r="L117" s="4">
        <f t="shared" si="5"/>
        <v>12573</v>
      </c>
      <c r="M117" s="4">
        <f t="shared" si="6"/>
        <v>6864</v>
      </c>
      <c r="N117" s="4" t="str">
        <f t="shared" si="7"/>
        <v>profit</v>
      </c>
    </row>
    <row r="118" spans="1:14" ht="15.5" thickTop="1" thickBot="1" x14ac:dyDescent="0.4">
      <c r="A118" s="33">
        <v>45679</v>
      </c>
      <c r="B118" s="33" t="s">
        <v>451</v>
      </c>
      <c r="C118" s="3" t="s">
        <v>383</v>
      </c>
      <c r="D118" s="3" t="s">
        <v>158</v>
      </c>
      <c r="E118" s="3" t="s">
        <v>178</v>
      </c>
      <c r="F118" s="3" t="s">
        <v>108</v>
      </c>
      <c r="G118" s="3" t="s">
        <v>45</v>
      </c>
      <c r="H118" s="3">
        <v>20</v>
      </c>
      <c r="I118" s="3">
        <v>597</v>
      </c>
      <c r="J118" s="3">
        <v>1175</v>
      </c>
      <c r="K118" s="4">
        <f t="shared" si="4"/>
        <v>11940</v>
      </c>
      <c r="L118" s="4">
        <f t="shared" si="5"/>
        <v>23500</v>
      </c>
      <c r="M118" s="4">
        <f t="shared" si="6"/>
        <v>11560</v>
      </c>
      <c r="N118" s="4" t="str">
        <f t="shared" si="7"/>
        <v>profit</v>
      </c>
    </row>
    <row r="119" spans="1:14" ht="15.5" thickTop="1" thickBot="1" x14ac:dyDescent="0.4">
      <c r="A119" s="33">
        <v>45680</v>
      </c>
      <c r="B119" s="33" t="s">
        <v>451</v>
      </c>
      <c r="C119" s="35" t="s">
        <v>230</v>
      </c>
      <c r="D119" s="3" t="s">
        <v>158</v>
      </c>
      <c r="E119" s="3" t="s">
        <v>178</v>
      </c>
      <c r="F119" s="3" t="s">
        <v>111</v>
      </c>
      <c r="G119" s="3" t="s">
        <v>45</v>
      </c>
      <c r="H119" s="3">
        <v>18</v>
      </c>
      <c r="I119" s="3">
        <v>632</v>
      </c>
      <c r="J119" s="3">
        <v>1384</v>
      </c>
      <c r="K119" s="4">
        <f t="shared" si="4"/>
        <v>11376</v>
      </c>
      <c r="L119" s="4">
        <f t="shared" si="5"/>
        <v>24912</v>
      </c>
      <c r="M119" s="4">
        <f t="shared" si="6"/>
        <v>13536</v>
      </c>
      <c r="N119" s="4" t="str">
        <f t="shared" si="7"/>
        <v>profit</v>
      </c>
    </row>
    <row r="120" spans="1:14" ht="15.5" thickTop="1" thickBot="1" x14ac:dyDescent="0.4">
      <c r="A120" s="33">
        <v>45681</v>
      </c>
      <c r="B120" s="33" t="s">
        <v>451</v>
      </c>
      <c r="C120" s="35" t="s">
        <v>384</v>
      </c>
      <c r="D120" s="3" t="s">
        <v>158</v>
      </c>
      <c r="E120" s="3" t="s">
        <v>178</v>
      </c>
      <c r="F120" s="3" t="s">
        <v>24</v>
      </c>
      <c r="G120" s="3" t="s">
        <v>45</v>
      </c>
      <c r="H120" s="3">
        <v>17</v>
      </c>
      <c r="I120" s="3">
        <v>649</v>
      </c>
      <c r="J120" s="3">
        <v>1392</v>
      </c>
      <c r="K120" s="4">
        <f t="shared" si="4"/>
        <v>11033</v>
      </c>
      <c r="L120" s="4">
        <f t="shared" si="5"/>
        <v>23664</v>
      </c>
      <c r="M120" s="4">
        <f t="shared" si="6"/>
        <v>12631</v>
      </c>
      <c r="N120" s="4" t="str">
        <f t="shared" si="7"/>
        <v>profit</v>
      </c>
    </row>
    <row r="121" spans="1:14" ht="15.5" thickTop="1" thickBot="1" x14ac:dyDescent="0.4">
      <c r="A121" s="33">
        <v>45682</v>
      </c>
      <c r="B121" s="33" t="s">
        <v>451</v>
      </c>
      <c r="C121" s="35" t="s">
        <v>228</v>
      </c>
      <c r="D121" s="3" t="s">
        <v>158</v>
      </c>
      <c r="E121" s="3" t="s">
        <v>178</v>
      </c>
      <c r="F121" s="3" t="s">
        <v>24</v>
      </c>
      <c r="G121" s="3" t="s">
        <v>45</v>
      </c>
      <c r="H121" s="3">
        <v>18</v>
      </c>
      <c r="I121" s="3">
        <v>587</v>
      </c>
      <c r="J121" s="3">
        <v>905</v>
      </c>
      <c r="K121" s="4">
        <f t="shared" si="4"/>
        <v>10566</v>
      </c>
      <c r="L121" s="4">
        <f t="shared" si="5"/>
        <v>16290</v>
      </c>
      <c r="M121" s="4">
        <f t="shared" si="6"/>
        <v>5724</v>
      </c>
      <c r="N121" s="4" t="str">
        <f t="shared" si="7"/>
        <v>profit</v>
      </c>
    </row>
    <row r="122" spans="1:14" ht="15.5" thickTop="1" thickBot="1" x14ac:dyDescent="0.4">
      <c r="A122" s="33">
        <v>45684</v>
      </c>
      <c r="B122" s="33" t="s">
        <v>451</v>
      </c>
      <c r="C122" s="3" t="s">
        <v>386</v>
      </c>
      <c r="D122" s="3" t="s">
        <v>158</v>
      </c>
      <c r="E122" s="3" t="s">
        <v>178</v>
      </c>
      <c r="F122" s="3" t="s">
        <v>90</v>
      </c>
      <c r="G122" s="3" t="s">
        <v>15</v>
      </c>
      <c r="H122" s="3">
        <v>19</v>
      </c>
      <c r="I122" s="3">
        <v>701</v>
      </c>
      <c r="J122" s="3">
        <v>1136</v>
      </c>
      <c r="K122" s="4">
        <f t="shared" si="4"/>
        <v>13319</v>
      </c>
      <c r="L122" s="4">
        <f t="shared" si="5"/>
        <v>21584</v>
      </c>
      <c r="M122" s="4">
        <f t="shared" si="6"/>
        <v>8265</v>
      </c>
      <c r="N122" s="4" t="str">
        <f t="shared" si="7"/>
        <v>profit</v>
      </c>
    </row>
    <row r="123" spans="1:14" ht="15.5" thickTop="1" thickBot="1" x14ac:dyDescent="0.4">
      <c r="A123" s="33">
        <v>45685</v>
      </c>
      <c r="B123" s="33" t="s">
        <v>451</v>
      </c>
      <c r="C123" s="3" t="s">
        <v>387</v>
      </c>
      <c r="D123" s="3" t="s">
        <v>158</v>
      </c>
      <c r="E123" s="3" t="s">
        <v>178</v>
      </c>
      <c r="F123" s="3" t="s">
        <v>24</v>
      </c>
      <c r="G123" s="3" t="s">
        <v>15</v>
      </c>
      <c r="H123" s="3">
        <v>19</v>
      </c>
      <c r="I123" s="3">
        <v>972</v>
      </c>
      <c r="J123" s="3">
        <v>1314</v>
      </c>
      <c r="K123" s="4">
        <f t="shared" si="4"/>
        <v>18468</v>
      </c>
      <c r="L123" s="4">
        <f t="shared" si="5"/>
        <v>24966</v>
      </c>
      <c r="M123" s="4">
        <f t="shared" si="6"/>
        <v>6498</v>
      </c>
      <c r="N123" s="4" t="str">
        <f t="shared" si="7"/>
        <v>profit</v>
      </c>
    </row>
    <row r="124" spans="1:14" ht="15.5" thickTop="1" thickBot="1" x14ac:dyDescent="0.4">
      <c r="A124" s="33">
        <v>45686</v>
      </c>
      <c r="B124" s="33" t="s">
        <v>451</v>
      </c>
      <c r="C124" s="35" t="s">
        <v>388</v>
      </c>
      <c r="D124" s="3" t="s">
        <v>158</v>
      </c>
      <c r="E124" s="3" t="s">
        <v>178</v>
      </c>
      <c r="F124" s="3" t="s">
        <v>50</v>
      </c>
      <c r="G124" s="3" t="s">
        <v>15</v>
      </c>
      <c r="H124" s="3">
        <v>13</v>
      </c>
      <c r="I124" s="3">
        <v>615</v>
      </c>
      <c r="J124" s="3">
        <v>1010</v>
      </c>
      <c r="K124" s="4">
        <f t="shared" si="4"/>
        <v>7995</v>
      </c>
      <c r="L124" s="4">
        <f t="shared" si="5"/>
        <v>13130</v>
      </c>
      <c r="M124" s="4">
        <f t="shared" si="6"/>
        <v>5135</v>
      </c>
      <c r="N124" s="4" t="str">
        <f t="shared" si="7"/>
        <v>profit</v>
      </c>
    </row>
    <row r="125" spans="1:14" ht="15.5" thickTop="1" thickBot="1" x14ac:dyDescent="0.4">
      <c r="A125" s="33">
        <v>45688</v>
      </c>
      <c r="B125" s="33" t="s">
        <v>451</v>
      </c>
      <c r="C125" s="3" t="s">
        <v>390</v>
      </c>
      <c r="D125" s="3" t="s">
        <v>158</v>
      </c>
      <c r="E125" s="3" t="s">
        <v>178</v>
      </c>
      <c r="F125" s="3" t="s">
        <v>93</v>
      </c>
      <c r="G125" s="3" t="s">
        <v>15</v>
      </c>
      <c r="H125" s="3">
        <v>19</v>
      </c>
      <c r="I125" s="3">
        <v>864</v>
      </c>
      <c r="J125" s="3">
        <v>1147</v>
      </c>
      <c r="K125" s="4">
        <f t="shared" si="4"/>
        <v>16416</v>
      </c>
      <c r="L125" s="4">
        <f t="shared" si="5"/>
        <v>21793</v>
      </c>
      <c r="M125" s="4">
        <f t="shared" si="6"/>
        <v>5377</v>
      </c>
      <c r="N125" s="4" t="str">
        <f t="shared" si="7"/>
        <v>profit</v>
      </c>
    </row>
    <row r="126" spans="1:14" ht="15.5" thickTop="1" thickBot="1" x14ac:dyDescent="0.4">
      <c r="A126" s="33">
        <v>45507</v>
      </c>
      <c r="B126" s="33" t="s">
        <v>448</v>
      </c>
      <c r="C126" s="3" t="s">
        <v>213</v>
      </c>
      <c r="D126" s="3" t="s">
        <v>30</v>
      </c>
      <c r="E126" s="3" t="s">
        <v>146</v>
      </c>
      <c r="F126" s="3" t="s">
        <v>33</v>
      </c>
      <c r="G126" s="3" t="s">
        <v>15</v>
      </c>
      <c r="H126" s="3">
        <v>86</v>
      </c>
      <c r="I126" s="3">
        <v>540</v>
      </c>
      <c r="J126" s="3">
        <v>1460</v>
      </c>
      <c r="K126" s="4">
        <f t="shared" si="4"/>
        <v>46440</v>
      </c>
      <c r="L126" s="4">
        <f t="shared" si="5"/>
        <v>125560</v>
      </c>
      <c r="M126" s="4">
        <f t="shared" si="6"/>
        <v>79120</v>
      </c>
      <c r="N126" s="4" t="str">
        <f t="shared" si="7"/>
        <v>profit</v>
      </c>
    </row>
    <row r="127" spans="1:14" ht="15.5" thickTop="1" thickBot="1" x14ac:dyDescent="0.4">
      <c r="A127" s="33">
        <v>45454</v>
      </c>
      <c r="B127" s="33" t="s">
        <v>445</v>
      </c>
      <c r="C127" s="3" t="s">
        <v>157</v>
      </c>
      <c r="D127" s="3" t="s">
        <v>158</v>
      </c>
      <c r="E127" s="3" t="s">
        <v>159</v>
      </c>
      <c r="F127" s="3" t="s">
        <v>105</v>
      </c>
      <c r="G127" s="3" t="s">
        <v>45</v>
      </c>
      <c r="H127" s="3">
        <v>13</v>
      </c>
      <c r="I127" s="3">
        <v>643</v>
      </c>
      <c r="J127" s="3">
        <v>1432</v>
      </c>
      <c r="K127" s="4">
        <f t="shared" si="4"/>
        <v>8359</v>
      </c>
      <c r="L127" s="4">
        <f t="shared" si="5"/>
        <v>18616</v>
      </c>
      <c r="M127" s="4">
        <f t="shared" si="6"/>
        <v>10257</v>
      </c>
      <c r="N127" s="4" t="str">
        <f t="shared" si="7"/>
        <v>profit</v>
      </c>
    </row>
    <row r="128" spans="1:14" ht="15.5" thickTop="1" thickBot="1" x14ac:dyDescent="0.4">
      <c r="A128" s="33">
        <v>45455</v>
      </c>
      <c r="B128" s="33" t="s">
        <v>445</v>
      </c>
      <c r="C128" s="3" t="s">
        <v>160</v>
      </c>
      <c r="D128" s="3" t="s">
        <v>158</v>
      </c>
      <c r="E128" s="3" t="s">
        <v>159</v>
      </c>
      <c r="F128" s="3" t="s">
        <v>108</v>
      </c>
      <c r="G128" s="3" t="s">
        <v>45</v>
      </c>
      <c r="H128" s="3">
        <v>16</v>
      </c>
      <c r="I128" s="3">
        <v>848</v>
      </c>
      <c r="J128" s="3">
        <v>1211</v>
      </c>
      <c r="K128" s="4">
        <f t="shared" si="4"/>
        <v>13568</v>
      </c>
      <c r="L128" s="4">
        <f t="shared" si="5"/>
        <v>19376</v>
      </c>
      <c r="M128" s="4">
        <f t="shared" si="6"/>
        <v>5808</v>
      </c>
      <c r="N128" s="4" t="str">
        <f t="shared" si="7"/>
        <v>profit</v>
      </c>
    </row>
    <row r="129" spans="1:14" ht="15.5" thickTop="1" thickBot="1" x14ac:dyDescent="0.4">
      <c r="A129" s="33">
        <v>45456</v>
      </c>
      <c r="B129" s="33" t="s">
        <v>445</v>
      </c>
      <c r="C129" s="3" t="s">
        <v>161</v>
      </c>
      <c r="D129" s="3" t="s">
        <v>158</v>
      </c>
      <c r="E129" s="3" t="s">
        <v>159</v>
      </c>
      <c r="F129" s="3" t="s">
        <v>111</v>
      </c>
      <c r="G129" s="3" t="s">
        <v>45</v>
      </c>
      <c r="H129" s="3">
        <v>19</v>
      </c>
      <c r="I129" s="3">
        <v>982</v>
      </c>
      <c r="J129" s="3">
        <v>1457</v>
      </c>
      <c r="K129" s="4">
        <f t="shared" si="4"/>
        <v>18658</v>
      </c>
      <c r="L129" s="4">
        <f t="shared" si="5"/>
        <v>27683</v>
      </c>
      <c r="M129" s="4">
        <f t="shared" si="6"/>
        <v>9025</v>
      </c>
      <c r="N129" s="4" t="str">
        <f t="shared" si="7"/>
        <v>profit</v>
      </c>
    </row>
    <row r="130" spans="1:14" ht="15.5" thickTop="1" thickBot="1" x14ac:dyDescent="0.4">
      <c r="A130" s="33">
        <v>45457</v>
      </c>
      <c r="B130" s="33" t="s">
        <v>445</v>
      </c>
      <c r="C130" s="3" t="s">
        <v>162</v>
      </c>
      <c r="D130" s="3" t="s">
        <v>158</v>
      </c>
      <c r="E130" s="3" t="s">
        <v>159</v>
      </c>
      <c r="F130" s="3" t="s">
        <v>24</v>
      </c>
      <c r="G130" s="3" t="s">
        <v>45</v>
      </c>
      <c r="H130" s="3">
        <v>19</v>
      </c>
      <c r="I130" s="3">
        <v>918</v>
      </c>
      <c r="J130" s="3">
        <v>864</v>
      </c>
      <c r="K130" s="4">
        <f t="shared" ref="K130:K193" si="8">H130*I130</f>
        <v>17442</v>
      </c>
      <c r="L130" s="4">
        <f t="shared" ref="L130:L193" si="9">H130*J130</f>
        <v>16416</v>
      </c>
      <c r="M130" s="4">
        <f t="shared" ref="M130:M193" si="10">L130-K130</f>
        <v>-1026</v>
      </c>
      <c r="N130" s="4" t="str">
        <f t="shared" ref="N130:N193" si="11">IF(M130&gt;0,"profit","loss")</f>
        <v>loss</v>
      </c>
    </row>
    <row r="131" spans="1:14" ht="15.5" thickTop="1" thickBot="1" x14ac:dyDescent="0.4">
      <c r="A131" s="33">
        <v>45512</v>
      </c>
      <c r="B131" s="33" t="s">
        <v>448</v>
      </c>
      <c r="C131" s="3" t="s">
        <v>218</v>
      </c>
      <c r="D131" s="3" t="s">
        <v>158</v>
      </c>
      <c r="E131" s="3" t="s">
        <v>178</v>
      </c>
      <c r="F131" s="3" t="s">
        <v>39</v>
      </c>
      <c r="G131" s="3" t="s">
        <v>45</v>
      </c>
      <c r="H131" s="3">
        <v>10</v>
      </c>
      <c r="I131" s="3">
        <v>863</v>
      </c>
      <c r="J131" s="3">
        <v>1386</v>
      </c>
      <c r="K131" s="4">
        <f t="shared" si="8"/>
        <v>8630</v>
      </c>
      <c r="L131" s="4">
        <f t="shared" si="9"/>
        <v>13860</v>
      </c>
      <c r="M131" s="4">
        <f t="shared" si="10"/>
        <v>5230</v>
      </c>
      <c r="N131" s="4" t="str">
        <f t="shared" si="11"/>
        <v>profit</v>
      </c>
    </row>
    <row r="132" spans="1:14" ht="15.5" thickTop="1" thickBot="1" x14ac:dyDescent="0.4">
      <c r="A132" s="33">
        <v>45459</v>
      </c>
      <c r="B132" s="33" t="s">
        <v>445</v>
      </c>
      <c r="C132" s="3" t="s">
        <v>164</v>
      </c>
      <c r="D132" s="3" t="s">
        <v>158</v>
      </c>
      <c r="E132" s="3" t="s">
        <v>159</v>
      </c>
      <c r="F132" s="3" t="s">
        <v>58</v>
      </c>
      <c r="G132" s="3" t="s">
        <v>15</v>
      </c>
      <c r="H132" s="3">
        <v>17</v>
      </c>
      <c r="I132" s="3">
        <v>787</v>
      </c>
      <c r="J132" s="3">
        <v>1108</v>
      </c>
      <c r="K132" s="4">
        <f t="shared" si="8"/>
        <v>13379</v>
      </c>
      <c r="L132" s="4">
        <f t="shared" si="9"/>
        <v>18836</v>
      </c>
      <c r="M132" s="4">
        <f t="shared" si="10"/>
        <v>5457</v>
      </c>
      <c r="N132" s="4" t="str">
        <f t="shared" si="11"/>
        <v>profit</v>
      </c>
    </row>
    <row r="133" spans="1:14" ht="15.5" thickTop="1" thickBot="1" x14ac:dyDescent="0.4">
      <c r="A133" s="33">
        <v>45460</v>
      </c>
      <c r="B133" s="33" t="s">
        <v>445</v>
      </c>
      <c r="C133" s="3" t="s">
        <v>165</v>
      </c>
      <c r="D133" s="3" t="s">
        <v>158</v>
      </c>
      <c r="E133" s="3" t="s">
        <v>159</v>
      </c>
      <c r="F133" s="3" t="s">
        <v>90</v>
      </c>
      <c r="G133" s="3" t="s">
        <v>15</v>
      </c>
      <c r="H133" s="3">
        <v>15</v>
      </c>
      <c r="I133" s="3">
        <v>545</v>
      </c>
      <c r="J133" s="3">
        <v>1182</v>
      </c>
      <c r="K133" s="4">
        <f t="shared" si="8"/>
        <v>8175</v>
      </c>
      <c r="L133" s="4">
        <f t="shared" si="9"/>
        <v>17730</v>
      </c>
      <c r="M133" s="4">
        <f t="shared" si="10"/>
        <v>9555</v>
      </c>
      <c r="N133" s="4" t="str">
        <f t="shared" si="11"/>
        <v>profit</v>
      </c>
    </row>
    <row r="134" spans="1:14" ht="15.5" thickTop="1" thickBot="1" x14ac:dyDescent="0.4">
      <c r="A134" s="33">
        <v>45472</v>
      </c>
      <c r="B134" s="33" t="s">
        <v>445</v>
      </c>
      <c r="C134" s="3" t="s">
        <v>177</v>
      </c>
      <c r="D134" s="3" t="s">
        <v>158</v>
      </c>
      <c r="E134" s="3" t="s">
        <v>178</v>
      </c>
      <c r="F134" s="3" t="s">
        <v>39</v>
      </c>
      <c r="G134" s="3" t="s">
        <v>45</v>
      </c>
      <c r="H134" s="3">
        <v>11</v>
      </c>
      <c r="I134" s="3">
        <v>616</v>
      </c>
      <c r="J134" s="3">
        <v>1015</v>
      </c>
      <c r="K134" s="4">
        <f t="shared" si="8"/>
        <v>6776</v>
      </c>
      <c r="L134" s="4">
        <f t="shared" si="9"/>
        <v>11165</v>
      </c>
      <c r="M134" s="4">
        <f t="shared" si="10"/>
        <v>4389</v>
      </c>
      <c r="N134" s="4" t="str">
        <f t="shared" si="11"/>
        <v>profit</v>
      </c>
    </row>
    <row r="135" spans="1:14" ht="15.5" thickTop="1" thickBot="1" x14ac:dyDescent="0.4">
      <c r="A135" s="33">
        <v>45473</v>
      </c>
      <c r="B135" s="33" t="s">
        <v>445</v>
      </c>
      <c r="C135" s="3" t="s">
        <v>179</v>
      </c>
      <c r="D135" s="3" t="s">
        <v>158</v>
      </c>
      <c r="E135" s="3" t="s">
        <v>178</v>
      </c>
      <c r="F135" s="3" t="s">
        <v>50</v>
      </c>
      <c r="G135" s="3" t="s">
        <v>45</v>
      </c>
      <c r="H135" s="3">
        <v>16</v>
      </c>
      <c r="I135" s="3">
        <v>911</v>
      </c>
      <c r="J135" s="3">
        <v>1299</v>
      </c>
      <c r="K135" s="4">
        <f t="shared" si="8"/>
        <v>14576</v>
      </c>
      <c r="L135" s="4">
        <f t="shared" si="9"/>
        <v>20784</v>
      </c>
      <c r="M135" s="4">
        <f t="shared" si="10"/>
        <v>6208</v>
      </c>
      <c r="N135" s="4" t="str">
        <f t="shared" si="11"/>
        <v>profit</v>
      </c>
    </row>
    <row r="136" spans="1:14" ht="15.5" thickTop="1" thickBot="1" x14ac:dyDescent="0.4">
      <c r="A136" s="33">
        <v>45474</v>
      </c>
      <c r="B136" s="33" t="s">
        <v>447</v>
      </c>
      <c r="C136" s="3" t="s">
        <v>180</v>
      </c>
      <c r="D136" s="3" t="s">
        <v>158</v>
      </c>
      <c r="E136" s="3" t="s">
        <v>178</v>
      </c>
      <c r="F136" s="3" t="s">
        <v>50</v>
      </c>
      <c r="G136" s="3" t="s">
        <v>45</v>
      </c>
      <c r="H136" s="3">
        <v>19</v>
      </c>
      <c r="I136" s="3">
        <v>816</v>
      </c>
      <c r="J136" s="3">
        <v>1285</v>
      </c>
      <c r="K136" s="4">
        <f t="shared" si="8"/>
        <v>15504</v>
      </c>
      <c r="L136" s="4">
        <f t="shared" si="9"/>
        <v>24415</v>
      </c>
      <c r="M136" s="4">
        <f t="shared" si="10"/>
        <v>8911</v>
      </c>
      <c r="N136" s="4" t="str">
        <f t="shared" si="11"/>
        <v>profit</v>
      </c>
    </row>
    <row r="137" spans="1:14" ht="15.5" thickTop="1" thickBot="1" x14ac:dyDescent="0.4">
      <c r="A137" s="33">
        <v>45476</v>
      </c>
      <c r="B137" s="33" t="s">
        <v>447</v>
      </c>
      <c r="C137" s="3" t="s">
        <v>182</v>
      </c>
      <c r="D137" s="3" t="s">
        <v>158</v>
      </c>
      <c r="E137" s="3" t="s">
        <v>178</v>
      </c>
      <c r="F137" s="3" t="s">
        <v>58</v>
      </c>
      <c r="G137" s="3" t="s">
        <v>45</v>
      </c>
      <c r="H137" s="3">
        <v>16</v>
      </c>
      <c r="I137" s="3">
        <v>693</v>
      </c>
      <c r="J137" s="3">
        <v>1042</v>
      </c>
      <c r="K137" s="4">
        <f t="shared" si="8"/>
        <v>11088</v>
      </c>
      <c r="L137" s="4">
        <f t="shared" si="9"/>
        <v>16672</v>
      </c>
      <c r="M137" s="4">
        <f t="shared" si="10"/>
        <v>5584</v>
      </c>
      <c r="N137" s="4" t="str">
        <f t="shared" si="11"/>
        <v>profit</v>
      </c>
    </row>
    <row r="138" spans="1:14" ht="15.5" thickTop="1" thickBot="1" x14ac:dyDescent="0.4">
      <c r="A138" s="33">
        <v>45477</v>
      </c>
      <c r="B138" s="33" t="s">
        <v>447</v>
      </c>
      <c r="C138" s="3" t="s">
        <v>183</v>
      </c>
      <c r="D138" s="3" t="s">
        <v>158</v>
      </c>
      <c r="E138" s="3" t="s">
        <v>178</v>
      </c>
      <c r="F138" s="3" t="s">
        <v>20</v>
      </c>
      <c r="G138" s="3" t="s">
        <v>45</v>
      </c>
      <c r="H138" s="3">
        <v>14</v>
      </c>
      <c r="I138" s="3">
        <v>965</v>
      </c>
      <c r="J138" s="3">
        <v>1212</v>
      </c>
      <c r="K138" s="4">
        <f t="shared" si="8"/>
        <v>13510</v>
      </c>
      <c r="L138" s="4">
        <f t="shared" si="9"/>
        <v>16968</v>
      </c>
      <c r="M138" s="4">
        <f t="shared" si="10"/>
        <v>3458</v>
      </c>
      <c r="N138" s="4" t="str">
        <f t="shared" si="11"/>
        <v>profit</v>
      </c>
    </row>
    <row r="139" spans="1:14" ht="15.5" thickTop="1" thickBot="1" x14ac:dyDescent="0.4">
      <c r="A139" s="33">
        <v>45520</v>
      </c>
      <c r="B139" s="33" t="s">
        <v>448</v>
      </c>
      <c r="C139" s="3" t="s">
        <v>226</v>
      </c>
      <c r="D139" s="3" t="s">
        <v>11</v>
      </c>
      <c r="E139" s="3" t="s">
        <v>116</v>
      </c>
      <c r="F139" s="3" t="s">
        <v>69</v>
      </c>
      <c r="G139" s="3" t="s">
        <v>15</v>
      </c>
      <c r="H139" s="3">
        <v>26</v>
      </c>
      <c r="I139" s="3">
        <v>715</v>
      </c>
      <c r="J139" s="3">
        <v>840</v>
      </c>
      <c r="K139" s="4">
        <f t="shared" si="8"/>
        <v>18590</v>
      </c>
      <c r="L139" s="4">
        <f t="shared" si="9"/>
        <v>21840</v>
      </c>
      <c r="M139" s="4">
        <f t="shared" si="10"/>
        <v>3250</v>
      </c>
      <c r="N139" s="4" t="str">
        <f t="shared" si="11"/>
        <v>profit</v>
      </c>
    </row>
    <row r="140" spans="1:14" ht="15.5" thickTop="1" thickBot="1" x14ac:dyDescent="0.4">
      <c r="A140" s="33">
        <v>45478</v>
      </c>
      <c r="B140" s="33" t="s">
        <v>447</v>
      </c>
      <c r="C140" s="3" t="s">
        <v>184</v>
      </c>
      <c r="D140" s="3" t="s">
        <v>158</v>
      </c>
      <c r="E140" s="3" t="s">
        <v>178</v>
      </c>
      <c r="F140" s="3" t="s">
        <v>64</v>
      </c>
      <c r="G140" s="3" t="s">
        <v>45</v>
      </c>
      <c r="H140" s="3">
        <v>20</v>
      </c>
      <c r="I140" s="3">
        <v>960</v>
      </c>
      <c r="J140" s="3">
        <v>1170</v>
      </c>
      <c r="K140" s="4">
        <f t="shared" si="8"/>
        <v>19200</v>
      </c>
      <c r="L140" s="4">
        <f t="shared" si="9"/>
        <v>23400</v>
      </c>
      <c r="M140" s="4">
        <f t="shared" si="10"/>
        <v>4200</v>
      </c>
      <c r="N140" s="4" t="str">
        <f t="shared" si="11"/>
        <v>profit</v>
      </c>
    </row>
    <row r="141" spans="1:14" ht="15.5" thickTop="1" thickBot="1" x14ac:dyDescent="0.4">
      <c r="A141" s="33">
        <v>45479</v>
      </c>
      <c r="B141" s="33" t="s">
        <v>447</v>
      </c>
      <c r="C141" s="3" t="s">
        <v>185</v>
      </c>
      <c r="D141" s="3" t="s">
        <v>158</v>
      </c>
      <c r="E141" s="3" t="s">
        <v>178</v>
      </c>
      <c r="F141" s="3" t="s">
        <v>58</v>
      </c>
      <c r="G141" s="3" t="s">
        <v>15</v>
      </c>
      <c r="H141" s="3">
        <v>16</v>
      </c>
      <c r="I141" s="3">
        <v>734</v>
      </c>
      <c r="J141" s="3">
        <v>1330</v>
      </c>
      <c r="K141" s="4">
        <f t="shared" si="8"/>
        <v>11744</v>
      </c>
      <c r="L141" s="4">
        <f t="shared" si="9"/>
        <v>21280</v>
      </c>
      <c r="M141" s="4">
        <f t="shared" si="10"/>
        <v>9536</v>
      </c>
      <c r="N141" s="4" t="str">
        <f t="shared" si="11"/>
        <v>profit</v>
      </c>
    </row>
    <row r="142" spans="1:14" ht="15.5" thickTop="1" thickBot="1" x14ac:dyDescent="0.4">
      <c r="A142" s="33">
        <v>45480</v>
      </c>
      <c r="B142" s="33" t="s">
        <v>447</v>
      </c>
      <c r="C142" s="3" t="s">
        <v>186</v>
      </c>
      <c r="D142" s="3" t="s">
        <v>158</v>
      </c>
      <c r="E142" s="3" t="s">
        <v>178</v>
      </c>
      <c r="F142" s="3" t="s">
        <v>69</v>
      </c>
      <c r="G142" s="3" t="s">
        <v>15</v>
      </c>
      <c r="H142" s="3">
        <v>16</v>
      </c>
      <c r="I142" s="3">
        <v>673</v>
      </c>
      <c r="J142" s="3">
        <v>1233</v>
      </c>
      <c r="K142" s="4">
        <f t="shared" si="8"/>
        <v>10768</v>
      </c>
      <c r="L142" s="4">
        <f t="shared" si="9"/>
        <v>19728</v>
      </c>
      <c r="M142" s="4">
        <f t="shared" si="10"/>
        <v>8960</v>
      </c>
      <c r="N142" s="4" t="str">
        <f t="shared" si="11"/>
        <v>profit</v>
      </c>
    </row>
    <row r="143" spans="1:14" ht="15.5" thickTop="1" thickBot="1" x14ac:dyDescent="0.4">
      <c r="A143" s="33">
        <v>45481</v>
      </c>
      <c r="B143" s="33" t="s">
        <v>447</v>
      </c>
      <c r="C143" s="3" t="s">
        <v>187</v>
      </c>
      <c r="D143" s="3" t="s">
        <v>158</v>
      </c>
      <c r="E143" s="3" t="s">
        <v>178</v>
      </c>
      <c r="F143" s="3" t="s">
        <v>72</v>
      </c>
      <c r="G143" s="3" t="s">
        <v>15</v>
      </c>
      <c r="H143" s="3">
        <v>14</v>
      </c>
      <c r="I143" s="3">
        <v>782</v>
      </c>
      <c r="J143" s="3">
        <v>835</v>
      </c>
      <c r="K143" s="4">
        <f t="shared" si="8"/>
        <v>10948</v>
      </c>
      <c r="L143" s="4">
        <f t="shared" si="9"/>
        <v>11690</v>
      </c>
      <c r="M143" s="4">
        <f t="shared" si="10"/>
        <v>742</v>
      </c>
      <c r="N143" s="4" t="str">
        <f t="shared" si="11"/>
        <v>profit</v>
      </c>
    </row>
    <row r="144" spans="1:14" ht="15.5" thickTop="1" thickBot="1" x14ac:dyDescent="0.4">
      <c r="A144" s="33">
        <v>45482</v>
      </c>
      <c r="B144" s="33" t="s">
        <v>447</v>
      </c>
      <c r="C144" s="3" t="s">
        <v>188</v>
      </c>
      <c r="D144" s="3" t="s">
        <v>158</v>
      </c>
      <c r="E144" s="3" t="s">
        <v>178</v>
      </c>
      <c r="F144" s="3" t="s">
        <v>39</v>
      </c>
      <c r="G144" s="3" t="s">
        <v>15</v>
      </c>
      <c r="H144" s="3">
        <v>19</v>
      </c>
      <c r="I144" s="3">
        <v>536</v>
      </c>
      <c r="J144" s="3">
        <v>927</v>
      </c>
      <c r="K144" s="4">
        <f t="shared" si="8"/>
        <v>10184</v>
      </c>
      <c r="L144" s="4">
        <f t="shared" si="9"/>
        <v>17613</v>
      </c>
      <c r="M144" s="4">
        <f t="shared" si="10"/>
        <v>7429</v>
      </c>
      <c r="N144" s="4" t="str">
        <f t="shared" si="11"/>
        <v>profit</v>
      </c>
    </row>
    <row r="145" spans="1:14" ht="15.5" thickTop="1" thickBot="1" x14ac:dyDescent="0.4">
      <c r="A145" s="33">
        <v>45526</v>
      </c>
      <c r="B145" s="33" t="s">
        <v>448</v>
      </c>
      <c r="C145" s="3" t="s">
        <v>232</v>
      </c>
      <c r="D145" s="3" t="s">
        <v>11</v>
      </c>
      <c r="E145" s="3" t="s">
        <v>116</v>
      </c>
      <c r="F145" s="3" t="s">
        <v>28</v>
      </c>
      <c r="G145" s="3" t="s">
        <v>45</v>
      </c>
      <c r="H145" s="3">
        <v>23</v>
      </c>
      <c r="I145" s="3">
        <v>923</v>
      </c>
      <c r="J145" s="3">
        <v>897</v>
      </c>
      <c r="K145" s="4">
        <f t="shared" si="8"/>
        <v>21229</v>
      </c>
      <c r="L145" s="4">
        <f t="shared" si="9"/>
        <v>20631</v>
      </c>
      <c r="M145" s="4">
        <f t="shared" si="10"/>
        <v>-598</v>
      </c>
      <c r="N145" s="4" t="str">
        <f t="shared" si="11"/>
        <v>loss</v>
      </c>
    </row>
    <row r="146" spans="1:14" ht="15.5" thickTop="1" thickBot="1" x14ac:dyDescent="0.4">
      <c r="A146" s="33">
        <v>45483</v>
      </c>
      <c r="B146" s="33" t="s">
        <v>447</v>
      </c>
      <c r="C146" s="3" t="s">
        <v>189</v>
      </c>
      <c r="D146" s="3" t="s">
        <v>158</v>
      </c>
      <c r="E146" s="3" t="s">
        <v>178</v>
      </c>
      <c r="F146" s="3" t="s">
        <v>50</v>
      </c>
      <c r="G146" s="3" t="s">
        <v>45</v>
      </c>
      <c r="H146" s="3">
        <v>11</v>
      </c>
      <c r="I146" s="3">
        <v>991</v>
      </c>
      <c r="J146" s="3">
        <v>803</v>
      </c>
      <c r="K146" s="4">
        <f t="shared" si="8"/>
        <v>10901</v>
      </c>
      <c r="L146" s="4">
        <f t="shared" si="9"/>
        <v>8833</v>
      </c>
      <c r="M146" s="4">
        <f t="shared" si="10"/>
        <v>-2068</v>
      </c>
      <c r="N146" s="4" t="str">
        <f t="shared" si="11"/>
        <v>loss</v>
      </c>
    </row>
    <row r="147" spans="1:14" ht="15.5" thickTop="1" thickBot="1" x14ac:dyDescent="0.4">
      <c r="A147" s="33">
        <v>45510</v>
      </c>
      <c r="B147" s="33" t="s">
        <v>448</v>
      </c>
      <c r="C147" s="3" t="s">
        <v>216</v>
      </c>
      <c r="D147" s="3" t="s">
        <v>158</v>
      </c>
      <c r="E147" s="3" t="s">
        <v>178</v>
      </c>
      <c r="F147" s="3" t="s">
        <v>20</v>
      </c>
      <c r="G147" s="3" t="s">
        <v>45</v>
      </c>
      <c r="H147" s="3">
        <v>10</v>
      </c>
      <c r="I147" s="3">
        <v>844</v>
      </c>
      <c r="J147" s="3">
        <v>865</v>
      </c>
      <c r="K147" s="4">
        <f t="shared" si="8"/>
        <v>8440</v>
      </c>
      <c r="L147" s="4">
        <f t="shared" si="9"/>
        <v>8650</v>
      </c>
      <c r="M147" s="4">
        <f t="shared" si="10"/>
        <v>210</v>
      </c>
      <c r="N147" s="4" t="str">
        <f t="shared" si="11"/>
        <v>profit</v>
      </c>
    </row>
    <row r="148" spans="1:14" ht="15.5" thickTop="1" thickBot="1" x14ac:dyDescent="0.4">
      <c r="A148" s="33">
        <v>45511</v>
      </c>
      <c r="B148" s="33" t="s">
        <v>448</v>
      </c>
      <c r="C148" s="3" t="s">
        <v>217</v>
      </c>
      <c r="D148" s="3" t="s">
        <v>158</v>
      </c>
      <c r="E148" s="3" t="s">
        <v>178</v>
      </c>
      <c r="F148" s="3" t="s">
        <v>44</v>
      </c>
      <c r="G148" s="3" t="s">
        <v>45</v>
      </c>
      <c r="H148" s="3">
        <v>20</v>
      </c>
      <c r="I148" s="3">
        <v>803</v>
      </c>
      <c r="J148" s="3">
        <v>1377</v>
      </c>
      <c r="K148" s="4">
        <f t="shared" si="8"/>
        <v>16060</v>
      </c>
      <c r="L148" s="4">
        <f t="shared" si="9"/>
        <v>27540</v>
      </c>
      <c r="M148" s="4">
        <f t="shared" si="10"/>
        <v>11480</v>
      </c>
      <c r="N148" s="4" t="str">
        <f t="shared" si="11"/>
        <v>profit</v>
      </c>
    </row>
    <row r="149" spans="1:14" ht="15.5" thickTop="1" thickBot="1" x14ac:dyDescent="0.4">
      <c r="A149" s="33">
        <v>45513</v>
      </c>
      <c r="B149" s="33" t="s">
        <v>448</v>
      </c>
      <c r="C149" s="3" t="s">
        <v>219</v>
      </c>
      <c r="D149" s="3" t="s">
        <v>158</v>
      </c>
      <c r="E149" s="3" t="s">
        <v>178</v>
      </c>
      <c r="F149" s="3" t="s">
        <v>50</v>
      </c>
      <c r="G149" s="3" t="s">
        <v>45</v>
      </c>
      <c r="H149" s="3">
        <v>12</v>
      </c>
      <c r="I149" s="3">
        <v>606</v>
      </c>
      <c r="J149" s="3">
        <v>1154</v>
      </c>
      <c r="K149" s="4">
        <f t="shared" si="8"/>
        <v>7272</v>
      </c>
      <c r="L149" s="4">
        <f t="shared" si="9"/>
        <v>13848</v>
      </c>
      <c r="M149" s="4">
        <f t="shared" si="10"/>
        <v>6576</v>
      </c>
      <c r="N149" s="4" t="str">
        <f t="shared" si="11"/>
        <v>profit</v>
      </c>
    </row>
    <row r="150" spans="1:14" ht="15.5" thickTop="1" thickBot="1" x14ac:dyDescent="0.4">
      <c r="A150" s="33">
        <v>45514</v>
      </c>
      <c r="B150" s="33" t="s">
        <v>448</v>
      </c>
      <c r="C150" s="3" t="s">
        <v>220</v>
      </c>
      <c r="D150" s="3" t="s">
        <v>158</v>
      </c>
      <c r="E150" s="3" t="s">
        <v>178</v>
      </c>
      <c r="F150" s="3" t="s">
        <v>50</v>
      </c>
      <c r="G150" s="3" t="s">
        <v>45</v>
      </c>
      <c r="H150" s="3">
        <v>11</v>
      </c>
      <c r="I150" s="3">
        <v>622</v>
      </c>
      <c r="J150" s="3">
        <v>767</v>
      </c>
      <c r="K150" s="4">
        <f t="shared" si="8"/>
        <v>6842</v>
      </c>
      <c r="L150" s="4">
        <f t="shared" si="9"/>
        <v>8437</v>
      </c>
      <c r="M150" s="4">
        <f t="shared" si="10"/>
        <v>1595</v>
      </c>
      <c r="N150" s="4" t="str">
        <f t="shared" si="11"/>
        <v>profit</v>
      </c>
    </row>
    <row r="151" spans="1:14" ht="15.5" thickTop="1" thickBot="1" x14ac:dyDescent="0.4">
      <c r="A151" s="33">
        <v>45515</v>
      </c>
      <c r="B151" s="33" t="s">
        <v>448</v>
      </c>
      <c r="C151" s="3" t="s">
        <v>221</v>
      </c>
      <c r="D151" s="3" t="s">
        <v>158</v>
      </c>
      <c r="E151" s="3" t="s">
        <v>178</v>
      </c>
      <c r="F151" s="3" t="s">
        <v>20</v>
      </c>
      <c r="G151" s="3" t="s">
        <v>15</v>
      </c>
      <c r="H151" s="3">
        <v>17</v>
      </c>
      <c r="I151" s="3">
        <v>671</v>
      </c>
      <c r="J151" s="3">
        <v>906</v>
      </c>
      <c r="K151" s="4">
        <f t="shared" si="8"/>
        <v>11407</v>
      </c>
      <c r="L151" s="4">
        <f t="shared" si="9"/>
        <v>15402</v>
      </c>
      <c r="M151" s="4">
        <f t="shared" si="10"/>
        <v>3995</v>
      </c>
      <c r="N151" s="4" t="str">
        <f t="shared" si="11"/>
        <v>profit</v>
      </c>
    </row>
    <row r="152" spans="1:14" ht="15.5" thickTop="1" thickBot="1" x14ac:dyDescent="0.4">
      <c r="A152" s="33">
        <v>45516</v>
      </c>
      <c r="B152" s="33" t="s">
        <v>448</v>
      </c>
      <c r="C152" s="3" t="s">
        <v>222</v>
      </c>
      <c r="D152" s="3" t="s">
        <v>158</v>
      </c>
      <c r="E152" s="3" t="s">
        <v>178</v>
      </c>
      <c r="F152" s="3" t="s">
        <v>58</v>
      </c>
      <c r="G152" s="3" t="s">
        <v>15</v>
      </c>
      <c r="H152" s="3">
        <v>12</v>
      </c>
      <c r="I152" s="3">
        <v>814</v>
      </c>
      <c r="J152" s="3">
        <v>1392</v>
      </c>
      <c r="K152" s="4">
        <f t="shared" si="8"/>
        <v>9768</v>
      </c>
      <c r="L152" s="4">
        <f t="shared" si="9"/>
        <v>16704</v>
      </c>
      <c r="M152" s="4">
        <f t="shared" si="10"/>
        <v>6936</v>
      </c>
      <c r="N152" s="4" t="str">
        <f t="shared" si="11"/>
        <v>profit</v>
      </c>
    </row>
    <row r="153" spans="1:14" ht="15.5" thickTop="1" thickBot="1" x14ac:dyDescent="0.4">
      <c r="A153" s="33">
        <v>45543</v>
      </c>
      <c r="B153" s="33" t="s">
        <v>449</v>
      </c>
      <c r="C153" s="3" t="s">
        <v>249</v>
      </c>
      <c r="D153" s="3" t="s">
        <v>158</v>
      </c>
      <c r="E153" s="3" t="s">
        <v>178</v>
      </c>
      <c r="F153" s="3" t="s">
        <v>14</v>
      </c>
      <c r="G153" s="3" t="s">
        <v>15</v>
      </c>
      <c r="H153" s="3">
        <v>11</v>
      </c>
      <c r="I153" s="3">
        <v>960</v>
      </c>
      <c r="J153" s="3">
        <v>939</v>
      </c>
      <c r="K153" s="4">
        <f t="shared" si="8"/>
        <v>10560</v>
      </c>
      <c r="L153" s="4">
        <f t="shared" si="9"/>
        <v>10329</v>
      </c>
      <c r="M153" s="4">
        <f t="shared" si="10"/>
        <v>-231</v>
      </c>
      <c r="N153" s="4" t="str">
        <f t="shared" si="11"/>
        <v>loss</v>
      </c>
    </row>
    <row r="154" spans="1:14" ht="15.5" thickTop="1" thickBot="1" x14ac:dyDescent="0.4">
      <c r="A154" s="33">
        <v>45535</v>
      </c>
      <c r="B154" s="33" t="s">
        <v>448</v>
      </c>
      <c r="C154" s="3" t="s">
        <v>241</v>
      </c>
      <c r="D154" s="3" t="s">
        <v>30</v>
      </c>
      <c r="E154" s="3" t="s">
        <v>133</v>
      </c>
      <c r="F154" s="3" t="s">
        <v>108</v>
      </c>
      <c r="G154" s="3" t="s">
        <v>15</v>
      </c>
      <c r="H154" s="3">
        <v>89</v>
      </c>
      <c r="I154" s="3">
        <v>910</v>
      </c>
      <c r="J154" s="3">
        <v>1261</v>
      </c>
      <c r="K154" s="4">
        <f t="shared" si="8"/>
        <v>80990</v>
      </c>
      <c r="L154" s="4">
        <f t="shared" si="9"/>
        <v>112229</v>
      </c>
      <c r="M154" s="4">
        <f t="shared" si="10"/>
        <v>31239</v>
      </c>
      <c r="N154" s="4" t="str">
        <f t="shared" si="11"/>
        <v>profit</v>
      </c>
    </row>
    <row r="155" spans="1:14" ht="15.5" thickTop="1" thickBot="1" x14ac:dyDescent="0.4">
      <c r="A155" s="33">
        <v>45544</v>
      </c>
      <c r="B155" s="33" t="s">
        <v>449</v>
      </c>
      <c r="C155" s="3" t="s">
        <v>250</v>
      </c>
      <c r="D155" s="3" t="s">
        <v>158</v>
      </c>
      <c r="E155" s="3" t="s">
        <v>178</v>
      </c>
      <c r="F155" s="3" t="s">
        <v>20</v>
      </c>
      <c r="G155" s="3" t="s">
        <v>15</v>
      </c>
      <c r="H155" s="3">
        <v>10</v>
      </c>
      <c r="I155" s="3">
        <v>654</v>
      </c>
      <c r="J155" s="3">
        <v>1029</v>
      </c>
      <c r="K155" s="4">
        <f t="shared" si="8"/>
        <v>6540</v>
      </c>
      <c r="L155" s="4">
        <f t="shared" si="9"/>
        <v>10290</v>
      </c>
      <c r="M155" s="4">
        <f t="shared" si="10"/>
        <v>3750</v>
      </c>
      <c r="N155" s="4" t="str">
        <f t="shared" si="11"/>
        <v>profit</v>
      </c>
    </row>
    <row r="156" spans="1:14" ht="15.5" thickTop="1" thickBot="1" x14ac:dyDescent="0.4">
      <c r="A156" s="33">
        <v>45545</v>
      </c>
      <c r="B156" s="33" t="s">
        <v>449</v>
      </c>
      <c r="C156" s="3" t="s">
        <v>251</v>
      </c>
      <c r="D156" s="3" t="s">
        <v>158</v>
      </c>
      <c r="E156" s="3" t="s">
        <v>178</v>
      </c>
      <c r="F156" s="3" t="s">
        <v>24</v>
      </c>
      <c r="G156" s="3" t="s">
        <v>15</v>
      </c>
      <c r="H156" s="3">
        <v>14</v>
      </c>
      <c r="I156" s="3">
        <v>504</v>
      </c>
      <c r="J156" s="3">
        <v>1130</v>
      </c>
      <c r="K156" s="4">
        <f t="shared" si="8"/>
        <v>7056</v>
      </c>
      <c r="L156" s="4">
        <f t="shared" si="9"/>
        <v>15820</v>
      </c>
      <c r="M156" s="4">
        <f t="shared" si="10"/>
        <v>8764</v>
      </c>
      <c r="N156" s="4" t="str">
        <f t="shared" si="11"/>
        <v>profit</v>
      </c>
    </row>
    <row r="157" spans="1:14" ht="15.5" thickTop="1" thickBot="1" x14ac:dyDescent="0.4">
      <c r="A157" s="33">
        <v>45546</v>
      </c>
      <c r="B157" s="33" t="s">
        <v>449</v>
      </c>
      <c r="C157" s="3" t="s">
        <v>252</v>
      </c>
      <c r="D157" s="3" t="s">
        <v>158</v>
      </c>
      <c r="E157" s="3" t="s">
        <v>178</v>
      </c>
      <c r="F157" s="3" t="s">
        <v>28</v>
      </c>
      <c r="G157" s="3" t="s">
        <v>15</v>
      </c>
      <c r="H157" s="3">
        <v>12</v>
      </c>
      <c r="I157" s="3">
        <v>886</v>
      </c>
      <c r="J157" s="3">
        <v>1233</v>
      </c>
      <c r="K157" s="4">
        <f t="shared" si="8"/>
        <v>10632</v>
      </c>
      <c r="L157" s="4">
        <f t="shared" si="9"/>
        <v>14796</v>
      </c>
      <c r="M157" s="4">
        <f t="shared" si="10"/>
        <v>4164</v>
      </c>
      <c r="N157" s="4" t="str">
        <f t="shared" si="11"/>
        <v>profit</v>
      </c>
    </row>
    <row r="158" spans="1:14" ht="15.5" thickTop="1" thickBot="1" x14ac:dyDescent="0.4">
      <c r="A158" s="33">
        <v>45547</v>
      </c>
      <c r="B158" s="33" t="s">
        <v>449</v>
      </c>
      <c r="C158" s="3" t="s">
        <v>253</v>
      </c>
      <c r="D158" s="3" t="s">
        <v>158</v>
      </c>
      <c r="E158" s="3" t="s">
        <v>178</v>
      </c>
      <c r="F158" s="3" t="s">
        <v>33</v>
      </c>
      <c r="G158" s="3" t="s">
        <v>45</v>
      </c>
      <c r="H158" s="3">
        <v>10</v>
      </c>
      <c r="I158" s="3">
        <v>554</v>
      </c>
      <c r="J158" s="3">
        <v>1210</v>
      </c>
      <c r="K158" s="4">
        <f t="shared" si="8"/>
        <v>5540</v>
      </c>
      <c r="L158" s="4">
        <f t="shared" si="9"/>
        <v>12100</v>
      </c>
      <c r="M158" s="4">
        <f t="shared" si="10"/>
        <v>6560</v>
      </c>
      <c r="N158" s="4" t="str">
        <f t="shared" si="11"/>
        <v>profit</v>
      </c>
    </row>
    <row r="159" spans="1:14" ht="15.5" thickTop="1" thickBot="1" x14ac:dyDescent="0.4">
      <c r="A159" s="33">
        <v>45540</v>
      </c>
      <c r="B159" s="33" t="s">
        <v>449</v>
      </c>
      <c r="C159" s="3" t="s">
        <v>246</v>
      </c>
      <c r="D159" s="3" t="s">
        <v>30</v>
      </c>
      <c r="E159" s="3" t="s">
        <v>146</v>
      </c>
      <c r="F159" s="3" t="s">
        <v>90</v>
      </c>
      <c r="G159" s="3" t="s">
        <v>45</v>
      </c>
      <c r="H159" s="3">
        <v>59</v>
      </c>
      <c r="I159" s="3">
        <v>764</v>
      </c>
      <c r="J159" s="3">
        <v>1365</v>
      </c>
      <c r="K159" s="4">
        <f t="shared" si="8"/>
        <v>45076</v>
      </c>
      <c r="L159" s="4">
        <f t="shared" si="9"/>
        <v>80535</v>
      </c>
      <c r="M159" s="4">
        <f t="shared" si="10"/>
        <v>35459</v>
      </c>
      <c r="N159" s="4" t="str">
        <f t="shared" si="11"/>
        <v>profit</v>
      </c>
    </row>
    <row r="160" spans="1:14" ht="15.5" thickTop="1" thickBot="1" x14ac:dyDescent="0.4">
      <c r="A160" s="33">
        <v>45548</v>
      </c>
      <c r="B160" s="33" t="s">
        <v>449</v>
      </c>
      <c r="C160" s="3" t="s">
        <v>254</v>
      </c>
      <c r="D160" s="3" t="s">
        <v>158</v>
      </c>
      <c r="E160" s="3" t="s">
        <v>178</v>
      </c>
      <c r="F160" s="3" t="s">
        <v>36</v>
      </c>
      <c r="G160" s="3" t="s">
        <v>45</v>
      </c>
      <c r="H160" s="3">
        <v>14</v>
      </c>
      <c r="I160" s="3">
        <v>933</v>
      </c>
      <c r="J160" s="3">
        <v>1064</v>
      </c>
      <c r="K160" s="4">
        <f t="shared" si="8"/>
        <v>13062</v>
      </c>
      <c r="L160" s="4">
        <f t="shared" si="9"/>
        <v>14896</v>
      </c>
      <c r="M160" s="4">
        <f t="shared" si="10"/>
        <v>1834</v>
      </c>
      <c r="N160" s="4" t="str">
        <f t="shared" si="11"/>
        <v>profit</v>
      </c>
    </row>
    <row r="161" spans="1:14" ht="15.5" thickTop="1" thickBot="1" x14ac:dyDescent="0.4">
      <c r="A161" s="33">
        <v>45550</v>
      </c>
      <c r="B161" s="33" t="s">
        <v>449</v>
      </c>
      <c r="C161" s="3" t="s">
        <v>256</v>
      </c>
      <c r="D161" s="3" t="s">
        <v>158</v>
      </c>
      <c r="E161" s="3" t="s">
        <v>178</v>
      </c>
      <c r="F161" s="3" t="s">
        <v>20</v>
      </c>
      <c r="G161" s="3" t="s">
        <v>45</v>
      </c>
      <c r="H161" s="3">
        <v>15</v>
      </c>
      <c r="I161" s="3">
        <v>674</v>
      </c>
      <c r="J161" s="3">
        <v>1125</v>
      </c>
      <c r="K161" s="4">
        <f t="shared" si="8"/>
        <v>10110</v>
      </c>
      <c r="L161" s="4">
        <f t="shared" si="9"/>
        <v>16875</v>
      </c>
      <c r="M161" s="4">
        <f t="shared" si="10"/>
        <v>6765</v>
      </c>
      <c r="N161" s="4" t="str">
        <f t="shared" si="11"/>
        <v>profit</v>
      </c>
    </row>
    <row r="162" spans="1:14" ht="15.5" thickTop="1" thickBot="1" x14ac:dyDescent="0.4">
      <c r="A162" s="33">
        <v>45551</v>
      </c>
      <c r="B162" s="33" t="s">
        <v>449</v>
      </c>
      <c r="C162" s="3" t="s">
        <v>257</v>
      </c>
      <c r="D162" s="3" t="s">
        <v>158</v>
      </c>
      <c r="E162" s="3" t="s">
        <v>178</v>
      </c>
      <c r="F162" s="3" t="s">
        <v>44</v>
      </c>
      <c r="G162" s="3" t="s">
        <v>45</v>
      </c>
      <c r="H162" s="3">
        <v>20</v>
      </c>
      <c r="I162" s="3">
        <v>529</v>
      </c>
      <c r="J162" s="3">
        <v>1455</v>
      </c>
      <c r="K162" s="4">
        <f t="shared" si="8"/>
        <v>10580</v>
      </c>
      <c r="L162" s="4">
        <f t="shared" si="9"/>
        <v>29100</v>
      </c>
      <c r="M162" s="4">
        <f t="shared" si="10"/>
        <v>18520</v>
      </c>
      <c r="N162" s="4" t="str">
        <f t="shared" si="11"/>
        <v>profit</v>
      </c>
    </row>
    <row r="163" spans="1:14" ht="15.5" thickTop="1" thickBot="1" x14ac:dyDescent="0.4">
      <c r="A163" s="33">
        <v>45552</v>
      </c>
      <c r="B163" s="33" t="s">
        <v>449</v>
      </c>
      <c r="C163" s="3" t="s">
        <v>258</v>
      </c>
      <c r="D163" s="3" t="s">
        <v>158</v>
      </c>
      <c r="E163" s="3" t="s">
        <v>178</v>
      </c>
      <c r="F163" s="3" t="s">
        <v>39</v>
      </c>
      <c r="G163" s="3" t="s">
        <v>45</v>
      </c>
      <c r="H163" s="3">
        <v>18</v>
      </c>
      <c r="I163" s="3">
        <v>717</v>
      </c>
      <c r="J163" s="3">
        <v>833</v>
      </c>
      <c r="K163" s="4">
        <f t="shared" si="8"/>
        <v>12906</v>
      </c>
      <c r="L163" s="4">
        <f t="shared" si="9"/>
        <v>14994</v>
      </c>
      <c r="M163" s="4">
        <f t="shared" si="10"/>
        <v>2088</v>
      </c>
      <c r="N163" s="4" t="str">
        <f t="shared" si="11"/>
        <v>profit</v>
      </c>
    </row>
    <row r="164" spans="1:14" ht="15.5" thickTop="1" thickBot="1" x14ac:dyDescent="0.4">
      <c r="A164" s="33">
        <v>45553</v>
      </c>
      <c r="B164" s="33" t="s">
        <v>449</v>
      </c>
      <c r="C164" s="3" t="s">
        <v>259</v>
      </c>
      <c r="D164" s="3" t="s">
        <v>158</v>
      </c>
      <c r="E164" s="3" t="s">
        <v>178</v>
      </c>
      <c r="F164" s="3" t="s">
        <v>50</v>
      </c>
      <c r="G164" s="3" t="s">
        <v>45</v>
      </c>
      <c r="H164" s="3">
        <v>17</v>
      </c>
      <c r="I164" s="3">
        <v>966</v>
      </c>
      <c r="J164" s="3">
        <v>1044</v>
      </c>
      <c r="K164" s="4">
        <f t="shared" si="8"/>
        <v>16422</v>
      </c>
      <c r="L164" s="4">
        <f t="shared" si="9"/>
        <v>17748</v>
      </c>
      <c r="M164" s="4">
        <f t="shared" si="10"/>
        <v>1326</v>
      </c>
      <c r="N164" s="4" t="str">
        <f t="shared" si="11"/>
        <v>profit</v>
      </c>
    </row>
    <row r="165" spans="1:14" ht="15.5" thickTop="1" thickBot="1" x14ac:dyDescent="0.4">
      <c r="A165" s="33">
        <v>45562</v>
      </c>
      <c r="B165" s="33" t="s">
        <v>449</v>
      </c>
      <c r="C165" s="3" t="s">
        <v>268</v>
      </c>
      <c r="D165" s="3" t="s">
        <v>158</v>
      </c>
      <c r="E165" s="3" t="s">
        <v>159</v>
      </c>
      <c r="F165" s="3" t="s">
        <v>39</v>
      </c>
      <c r="G165" s="3" t="s">
        <v>15</v>
      </c>
      <c r="H165" s="3">
        <v>16</v>
      </c>
      <c r="I165" s="3">
        <v>599</v>
      </c>
      <c r="J165" s="3">
        <v>1490</v>
      </c>
      <c r="K165" s="4">
        <f t="shared" si="8"/>
        <v>9584</v>
      </c>
      <c r="L165" s="4">
        <f t="shared" si="9"/>
        <v>23840</v>
      </c>
      <c r="M165" s="4">
        <f t="shared" si="10"/>
        <v>14256</v>
      </c>
      <c r="N165" s="4" t="str">
        <f t="shared" si="11"/>
        <v>profit</v>
      </c>
    </row>
    <row r="166" spans="1:14" ht="15.5" thickTop="1" thickBot="1" x14ac:dyDescent="0.4">
      <c r="A166" s="33">
        <v>45564</v>
      </c>
      <c r="B166" s="33" t="s">
        <v>449</v>
      </c>
      <c r="C166" s="3" t="s">
        <v>270</v>
      </c>
      <c r="D166" s="3" t="s">
        <v>158</v>
      </c>
      <c r="E166" s="3" t="s">
        <v>159</v>
      </c>
      <c r="F166" s="3" t="s">
        <v>50</v>
      </c>
      <c r="G166" s="3" t="s">
        <v>45</v>
      </c>
      <c r="H166" s="3">
        <v>12</v>
      </c>
      <c r="I166" s="3">
        <v>827</v>
      </c>
      <c r="J166" s="3">
        <v>955</v>
      </c>
      <c r="K166" s="4">
        <f t="shared" si="8"/>
        <v>9924</v>
      </c>
      <c r="L166" s="4">
        <f t="shared" si="9"/>
        <v>11460</v>
      </c>
      <c r="M166" s="4">
        <f t="shared" si="10"/>
        <v>1536</v>
      </c>
      <c r="N166" s="4" t="str">
        <f t="shared" si="11"/>
        <v>profit</v>
      </c>
    </row>
    <row r="167" spans="1:14" ht="15.5" thickTop="1" thickBot="1" x14ac:dyDescent="0.4">
      <c r="A167" s="33">
        <v>45566</v>
      </c>
      <c r="B167" s="33" t="s">
        <v>450</v>
      </c>
      <c r="C167" s="3" t="s">
        <v>272</v>
      </c>
      <c r="D167" s="3" t="s">
        <v>158</v>
      </c>
      <c r="E167" s="3" t="s">
        <v>159</v>
      </c>
      <c r="F167" s="3" t="s">
        <v>28</v>
      </c>
      <c r="G167" s="3" t="s">
        <v>45</v>
      </c>
      <c r="H167" s="3">
        <v>17</v>
      </c>
      <c r="I167" s="3">
        <v>932</v>
      </c>
      <c r="J167" s="3">
        <v>808</v>
      </c>
      <c r="K167" s="4">
        <f t="shared" si="8"/>
        <v>15844</v>
      </c>
      <c r="L167" s="4">
        <f t="shared" si="9"/>
        <v>13736</v>
      </c>
      <c r="M167" s="4">
        <f t="shared" si="10"/>
        <v>-2108</v>
      </c>
      <c r="N167" s="4" t="str">
        <f t="shared" si="11"/>
        <v>loss</v>
      </c>
    </row>
    <row r="168" spans="1:14" ht="15.5" thickTop="1" thickBot="1" x14ac:dyDescent="0.4">
      <c r="A168" s="33">
        <v>45549</v>
      </c>
      <c r="B168" s="33" t="s">
        <v>449</v>
      </c>
      <c r="C168" s="3" t="s">
        <v>255</v>
      </c>
      <c r="D168" s="3" t="s">
        <v>158</v>
      </c>
      <c r="E168" s="3" t="s">
        <v>178</v>
      </c>
      <c r="F168" s="3" t="s">
        <v>39</v>
      </c>
      <c r="G168" s="3" t="s">
        <v>45</v>
      </c>
      <c r="H168" s="3">
        <v>14</v>
      </c>
      <c r="I168" s="3">
        <v>857</v>
      </c>
      <c r="J168" s="3">
        <v>767</v>
      </c>
      <c r="K168" s="4">
        <f t="shared" si="8"/>
        <v>11998</v>
      </c>
      <c r="L168" s="4">
        <f t="shared" si="9"/>
        <v>10738</v>
      </c>
      <c r="M168" s="4">
        <f t="shared" si="10"/>
        <v>-1260</v>
      </c>
      <c r="N168" s="4" t="str">
        <f t="shared" si="11"/>
        <v>loss</v>
      </c>
    </row>
    <row r="169" spans="1:14" ht="15.5" thickTop="1" thickBot="1" x14ac:dyDescent="0.4">
      <c r="A169" s="33">
        <v>45567</v>
      </c>
      <c r="B169" s="33" t="s">
        <v>450</v>
      </c>
      <c r="C169" s="3" t="s">
        <v>273</v>
      </c>
      <c r="D169" s="3" t="s">
        <v>158</v>
      </c>
      <c r="E169" s="3" t="s">
        <v>159</v>
      </c>
      <c r="F169" s="3" t="s">
        <v>44</v>
      </c>
      <c r="G169" s="3" t="s">
        <v>45</v>
      </c>
      <c r="H169" s="3">
        <v>11</v>
      </c>
      <c r="I169" s="3">
        <v>654</v>
      </c>
      <c r="J169" s="3">
        <v>767</v>
      </c>
      <c r="K169" s="4">
        <f t="shared" si="8"/>
        <v>7194</v>
      </c>
      <c r="L169" s="4">
        <f t="shared" si="9"/>
        <v>8437</v>
      </c>
      <c r="M169" s="4">
        <f t="shared" si="10"/>
        <v>1243</v>
      </c>
      <c r="N169" s="4" t="str">
        <f t="shared" si="11"/>
        <v>profit</v>
      </c>
    </row>
    <row r="170" spans="1:14" ht="15.5" thickTop="1" thickBot="1" x14ac:dyDescent="0.4">
      <c r="A170" s="33">
        <v>45568</v>
      </c>
      <c r="B170" s="33" t="s">
        <v>450</v>
      </c>
      <c r="C170" s="3" t="s">
        <v>274</v>
      </c>
      <c r="D170" s="3" t="s">
        <v>158</v>
      </c>
      <c r="E170" s="3" t="s">
        <v>159</v>
      </c>
      <c r="F170" s="3" t="s">
        <v>50</v>
      </c>
      <c r="G170" s="3" t="s">
        <v>45</v>
      </c>
      <c r="H170" s="3">
        <v>19</v>
      </c>
      <c r="I170" s="3">
        <v>764</v>
      </c>
      <c r="J170" s="3">
        <v>1069</v>
      </c>
      <c r="K170" s="4">
        <f t="shared" si="8"/>
        <v>14516</v>
      </c>
      <c r="L170" s="4">
        <f t="shared" si="9"/>
        <v>20311</v>
      </c>
      <c r="M170" s="4">
        <f t="shared" si="10"/>
        <v>5795</v>
      </c>
      <c r="N170" s="4" t="str">
        <f t="shared" si="11"/>
        <v>profit</v>
      </c>
    </row>
    <row r="171" spans="1:14" ht="15.5" thickTop="1" thickBot="1" x14ac:dyDescent="0.4">
      <c r="A171" s="33">
        <v>45580</v>
      </c>
      <c r="B171" s="33" t="s">
        <v>450</v>
      </c>
      <c r="C171" s="3" t="s">
        <v>286</v>
      </c>
      <c r="D171" s="3" t="s">
        <v>158</v>
      </c>
      <c r="E171" s="3" t="s">
        <v>178</v>
      </c>
      <c r="F171" s="3" t="s">
        <v>90</v>
      </c>
      <c r="G171" s="3" t="s">
        <v>15</v>
      </c>
      <c r="H171" s="3">
        <v>15</v>
      </c>
      <c r="I171" s="3">
        <v>906</v>
      </c>
      <c r="J171" s="3">
        <v>1485</v>
      </c>
      <c r="K171" s="4">
        <f t="shared" si="8"/>
        <v>13590</v>
      </c>
      <c r="L171" s="4">
        <f t="shared" si="9"/>
        <v>22275</v>
      </c>
      <c r="M171" s="4">
        <f t="shared" si="10"/>
        <v>8685</v>
      </c>
      <c r="N171" s="4" t="str">
        <f t="shared" si="11"/>
        <v>profit</v>
      </c>
    </row>
    <row r="172" spans="1:14" ht="15.5" thickTop="1" thickBot="1" x14ac:dyDescent="0.4">
      <c r="A172" s="33">
        <v>45581</v>
      </c>
      <c r="B172" s="33" t="s">
        <v>450</v>
      </c>
      <c r="C172" s="3" t="s">
        <v>287</v>
      </c>
      <c r="D172" s="3" t="s">
        <v>158</v>
      </c>
      <c r="E172" s="3" t="s">
        <v>178</v>
      </c>
      <c r="F172" s="3" t="s">
        <v>24</v>
      </c>
      <c r="G172" s="3" t="s">
        <v>15</v>
      </c>
      <c r="H172" s="3">
        <v>20</v>
      </c>
      <c r="I172" s="3">
        <v>780</v>
      </c>
      <c r="J172" s="3">
        <v>783</v>
      </c>
      <c r="K172" s="4">
        <f t="shared" si="8"/>
        <v>15600</v>
      </c>
      <c r="L172" s="4">
        <f t="shared" si="9"/>
        <v>15660</v>
      </c>
      <c r="M172" s="4">
        <f t="shared" si="10"/>
        <v>60</v>
      </c>
      <c r="N172" s="4" t="str">
        <f t="shared" si="11"/>
        <v>profit</v>
      </c>
    </row>
    <row r="173" spans="1:14" ht="15.5" thickTop="1" thickBot="1" x14ac:dyDescent="0.4">
      <c r="A173" s="33">
        <v>45554</v>
      </c>
      <c r="B173" s="33" t="s">
        <v>449</v>
      </c>
      <c r="C173" s="3" t="s">
        <v>260</v>
      </c>
      <c r="D173" s="3" t="s">
        <v>158</v>
      </c>
      <c r="E173" s="3" t="s">
        <v>178</v>
      </c>
      <c r="F173" s="3" t="s">
        <v>50</v>
      </c>
      <c r="G173" s="3" t="s">
        <v>15</v>
      </c>
      <c r="H173" s="3">
        <v>14</v>
      </c>
      <c r="I173" s="3">
        <v>515</v>
      </c>
      <c r="J173" s="3">
        <v>1230</v>
      </c>
      <c r="K173" s="4">
        <f t="shared" si="8"/>
        <v>7210</v>
      </c>
      <c r="L173" s="4">
        <f t="shared" si="9"/>
        <v>17220</v>
      </c>
      <c r="M173" s="4">
        <f t="shared" si="10"/>
        <v>10010</v>
      </c>
      <c r="N173" s="4" t="str">
        <f t="shared" si="11"/>
        <v>profit</v>
      </c>
    </row>
    <row r="174" spans="1:14" ht="15.5" thickTop="1" thickBot="1" x14ac:dyDescent="0.4">
      <c r="A174" s="33">
        <v>45582</v>
      </c>
      <c r="B174" s="33" t="s">
        <v>450</v>
      </c>
      <c r="C174" s="3" t="s">
        <v>288</v>
      </c>
      <c r="D174" s="3" t="s">
        <v>158</v>
      </c>
      <c r="E174" s="3" t="s">
        <v>178</v>
      </c>
      <c r="F174" s="3" t="s">
        <v>33</v>
      </c>
      <c r="G174" s="3" t="s">
        <v>15</v>
      </c>
      <c r="H174" s="3">
        <v>17</v>
      </c>
      <c r="I174" s="3">
        <v>747</v>
      </c>
      <c r="J174" s="3">
        <v>1190</v>
      </c>
      <c r="K174" s="4">
        <f t="shared" si="8"/>
        <v>12699</v>
      </c>
      <c r="L174" s="4">
        <f t="shared" si="9"/>
        <v>20230</v>
      </c>
      <c r="M174" s="4">
        <f t="shared" si="10"/>
        <v>7531</v>
      </c>
      <c r="N174" s="4" t="str">
        <f t="shared" si="11"/>
        <v>profit</v>
      </c>
    </row>
    <row r="175" spans="1:14" ht="15.5" thickTop="1" thickBot="1" x14ac:dyDescent="0.4">
      <c r="A175" s="33">
        <v>45584</v>
      </c>
      <c r="B175" s="33" t="s">
        <v>450</v>
      </c>
      <c r="C175" s="3" t="s">
        <v>290</v>
      </c>
      <c r="D175" s="3" t="s">
        <v>158</v>
      </c>
      <c r="E175" s="3" t="s">
        <v>178</v>
      </c>
      <c r="F175" s="3" t="s">
        <v>39</v>
      </c>
      <c r="G175" s="3" t="s">
        <v>45</v>
      </c>
      <c r="H175" s="3">
        <v>15</v>
      </c>
      <c r="I175" s="3">
        <v>747</v>
      </c>
      <c r="J175" s="3">
        <v>966</v>
      </c>
      <c r="K175" s="4">
        <f t="shared" si="8"/>
        <v>11205</v>
      </c>
      <c r="L175" s="4">
        <f t="shared" si="9"/>
        <v>14490</v>
      </c>
      <c r="M175" s="4">
        <f t="shared" si="10"/>
        <v>3285</v>
      </c>
      <c r="N175" s="4" t="str">
        <f t="shared" si="11"/>
        <v>profit</v>
      </c>
    </row>
    <row r="176" spans="1:14" ht="15.5" thickTop="1" thickBot="1" x14ac:dyDescent="0.4">
      <c r="A176" s="33">
        <v>45585</v>
      </c>
      <c r="B176" s="33" t="s">
        <v>450</v>
      </c>
      <c r="C176" s="3" t="s">
        <v>291</v>
      </c>
      <c r="D176" s="3" t="s">
        <v>158</v>
      </c>
      <c r="E176" s="3" t="s">
        <v>178</v>
      </c>
      <c r="F176" s="3" t="s">
        <v>50</v>
      </c>
      <c r="G176" s="3" t="s">
        <v>45</v>
      </c>
      <c r="H176" s="3">
        <v>20</v>
      </c>
      <c r="I176" s="3">
        <v>844</v>
      </c>
      <c r="J176" s="3">
        <v>1010</v>
      </c>
      <c r="K176" s="4">
        <f t="shared" si="8"/>
        <v>16880</v>
      </c>
      <c r="L176" s="4">
        <f t="shared" si="9"/>
        <v>20200</v>
      </c>
      <c r="M176" s="4">
        <f t="shared" si="10"/>
        <v>3320</v>
      </c>
      <c r="N176" s="4" t="str">
        <f t="shared" si="11"/>
        <v>profit</v>
      </c>
    </row>
    <row r="177" spans="1:14" ht="15.5" thickTop="1" thickBot="1" x14ac:dyDescent="0.4">
      <c r="A177" s="33">
        <v>45587</v>
      </c>
      <c r="B177" s="33" t="s">
        <v>450</v>
      </c>
      <c r="C177" s="3" t="s">
        <v>293</v>
      </c>
      <c r="D177" s="3" t="s">
        <v>158</v>
      </c>
      <c r="E177" s="3" t="s">
        <v>178</v>
      </c>
      <c r="F177" s="3" t="s">
        <v>28</v>
      </c>
      <c r="G177" s="3" t="s">
        <v>45</v>
      </c>
      <c r="H177" s="3">
        <v>14</v>
      </c>
      <c r="I177" s="3">
        <v>799</v>
      </c>
      <c r="J177" s="3">
        <v>1154</v>
      </c>
      <c r="K177" s="4">
        <f t="shared" si="8"/>
        <v>11186</v>
      </c>
      <c r="L177" s="4">
        <f t="shared" si="9"/>
        <v>16156</v>
      </c>
      <c r="M177" s="4">
        <f t="shared" si="10"/>
        <v>4970</v>
      </c>
      <c r="N177" s="4" t="str">
        <f t="shared" si="11"/>
        <v>profit</v>
      </c>
    </row>
    <row r="178" spans="1:14" ht="15.5" thickTop="1" thickBot="1" x14ac:dyDescent="0.4">
      <c r="A178" s="33">
        <v>45659</v>
      </c>
      <c r="B178" s="33" t="s">
        <v>451</v>
      </c>
      <c r="C178" s="3" t="s">
        <v>364</v>
      </c>
      <c r="D178" s="3" t="s">
        <v>158</v>
      </c>
      <c r="E178" s="3" t="s">
        <v>159</v>
      </c>
      <c r="F178" s="3" t="s">
        <v>24</v>
      </c>
      <c r="G178" s="3" t="s">
        <v>45</v>
      </c>
      <c r="H178" s="3">
        <v>19</v>
      </c>
      <c r="I178" s="3">
        <v>608</v>
      </c>
      <c r="J178" s="3">
        <v>1032</v>
      </c>
      <c r="K178" s="4">
        <f t="shared" si="8"/>
        <v>11552</v>
      </c>
      <c r="L178" s="4">
        <f t="shared" si="9"/>
        <v>19608</v>
      </c>
      <c r="M178" s="4">
        <f t="shared" si="10"/>
        <v>8056</v>
      </c>
      <c r="N178" s="4" t="str">
        <f t="shared" si="11"/>
        <v>profit</v>
      </c>
    </row>
    <row r="179" spans="1:14" ht="15.5" thickTop="1" thickBot="1" x14ac:dyDescent="0.4">
      <c r="A179" s="33">
        <v>45661</v>
      </c>
      <c r="B179" s="33" t="s">
        <v>451</v>
      </c>
      <c r="C179" s="3" t="s">
        <v>366</v>
      </c>
      <c r="D179" s="3" t="s">
        <v>158</v>
      </c>
      <c r="E179" s="3" t="s">
        <v>159</v>
      </c>
      <c r="F179" s="3" t="s">
        <v>14</v>
      </c>
      <c r="G179" s="3" t="s">
        <v>45</v>
      </c>
      <c r="H179" s="3">
        <v>14</v>
      </c>
      <c r="I179" s="3">
        <v>579</v>
      </c>
      <c r="J179" s="3">
        <v>907</v>
      </c>
      <c r="K179" s="4">
        <f t="shared" si="8"/>
        <v>8106</v>
      </c>
      <c r="L179" s="4">
        <f t="shared" si="9"/>
        <v>12698</v>
      </c>
      <c r="M179" s="4">
        <f t="shared" si="10"/>
        <v>4592</v>
      </c>
      <c r="N179" s="4" t="str">
        <f t="shared" si="11"/>
        <v>profit</v>
      </c>
    </row>
    <row r="180" spans="1:14" ht="15.5" thickTop="1" thickBot="1" x14ac:dyDescent="0.4">
      <c r="A180" s="33">
        <v>45663</v>
      </c>
      <c r="B180" s="33" t="s">
        <v>451</v>
      </c>
      <c r="C180" s="3" t="s">
        <v>368</v>
      </c>
      <c r="D180" s="3" t="s">
        <v>158</v>
      </c>
      <c r="E180" s="3" t="s">
        <v>159</v>
      </c>
      <c r="F180" s="3" t="s">
        <v>108</v>
      </c>
      <c r="G180" s="3" t="s">
        <v>45</v>
      </c>
      <c r="H180" s="3">
        <v>17</v>
      </c>
      <c r="I180" s="3">
        <v>825</v>
      </c>
      <c r="J180" s="3">
        <v>1080</v>
      </c>
      <c r="K180" s="4">
        <f t="shared" si="8"/>
        <v>14025</v>
      </c>
      <c r="L180" s="4">
        <f t="shared" si="9"/>
        <v>18360</v>
      </c>
      <c r="M180" s="4">
        <f t="shared" si="10"/>
        <v>4335</v>
      </c>
      <c r="N180" s="4" t="str">
        <f t="shared" si="11"/>
        <v>profit</v>
      </c>
    </row>
    <row r="181" spans="1:14" ht="15.5" thickTop="1" thickBot="1" x14ac:dyDescent="0.4">
      <c r="A181" s="33">
        <v>45665</v>
      </c>
      <c r="B181" s="33" t="s">
        <v>451</v>
      </c>
      <c r="C181" s="3" t="s">
        <v>370</v>
      </c>
      <c r="D181" s="3" t="s">
        <v>158</v>
      </c>
      <c r="E181" s="3" t="s">
        <v>159</v>
      </c>
      <c r="F181" s="3" t="s">
        <v>24</v>
      </c>
      <c r="G181" s="3" t="s">
        <v>15</v>
      </c>
      <c r="H181" s="3">
        <v>15</v>
      </c>
      <c r="I181" s="3">
        <v>827</v>
      </c>
      <c r="J181" s="3">
        <v>931</v>
      </c>
      <c r="K181" s="4">
        <f t="shared" si="8"/>
        <v>12405</v>
      </c>
      <c r="L181" s="4">
        <f t="shared" si="9"/>
        <v>13965</v>
      </c>
      <c r="M181" s="4">
        <f t="shared" si="10"/>
        <v>1560</v>
      </c>
      <c r="N181" s="4" t="str">
        <f t="shared" si="11"/>
        <v>profit</v>
      </c>
    </row>
    <row r="182" spans="1:14" ht="15.5" thickTop="1" thickBot="1" x14ac:dyDescent="0.4">
      <c r="A182" s="33">
        <v>45563</v>
      </c>
      <c r="B182" s="33" t="s">
        <v>449</v>
      </c>
      <c r="C182" s="3" t="s">
        <v>269</v>
      </c>
      <c r="D182" s="3" t="s">
        <v>158</v>
      </c>
      <c r="E182" s="3" t="s">
        <v>159</v>
      </c>
      <c r="F182" s="3" t="s">
        <v>50</v>
      </c>
      <c r="G182" s="3" t="s">
        <v>45</v>
      </c>
      <c r="H182" s="3">
        <v>15</v>
      </c>
      <c r="I182" s="3">
        <v>650</v>
      </c>
      <c r="J182" s="3">
        <v>1347</v>
      </c>
      <c r="K182" s="4">
        <f t="shared" si="8"/>
        <v>9750</v>
      </c>
      <c r="L182" s="4">
        <f t="shared" si="9"/>
        <v>20205</v>
      </c>
      <c r="M182" s="4">
        <f t="shared" si="10"/>
        <v>10455</v>
      </c>
      <c r="N182" s="4" t="str">
        <f t="shared" si="11"/>
        <v>profit</v>
      </c>
    </row>
    <row r="183" spans="1:14" ht="15.5" thickTop="1" thickBot="1" x14ac:dyDescent="0.4">
      <c r="A183" s="33">
        <v>45678</v>
      </c>
      <c r="B183" s="33" t="s">
        <v>451</v>
      </c>
      <c r="C183" s="3" t="s">
        <v>382</v>
      </c>
      <c r="D183" s="3" t="s">
        <v>158</v>
      </c>
      <c r="E183" s="3" t="s">
        <v>178</v>
      </c>
      <c r="F183" s="3" t="s">
        <v>105</v>
      </c>
      <c r="G183" s="3" t="s">
        <v>45</v>
      </c>
      <c r="H183" s="3">
        <v>20</v>
      </c>
      <c r="I183" s="3">
        <v>900</v>
      </c>
      <c r="J183" s="3">
        <v>1431</v>
      </c>
      <c r="K183" s="4">
        <f t="shared" si="8"/>
        <v>18000</v>
      </c>
      <c r="L183" s="4">
        <f t="shared" si="9"/>
        <v>28620</v>
      </c>
      <c r="M183" s="4">
        <f t="shared" si="10"/>
        <v>10620</v>
      </c>
      <c r="N183" s="4" t="str">
        <f t="shared" si="11"/>
        <v>profit</v>
      </c>
    </row>
    <row r="184" spans="1:14" ht="15.5" thickTop="1" thickBot="1" x14ac:dyDescent="0.4">
      <c r="A184" s="33">
        <v>45565</v>
      </c>
      <c r="B184" s="33" t="s">
        <v>449</v>
      </c>
      <c r="C184" s="3" t="s">
        <v>271</v>
      </c>
      <c r="D184" s="3" t="s">
        <v>158</v>
      </c>
      <c r="E184" s="3" t="s">
        <v>159</v>
      </c>
      <c r="F184" s="3" t="s">
        <v>28</v>
      </c>
      <c r="G184" s="3" t="s">
        <v>45</v>
      </c>
      <c r="H184" s="3">
        <v>15</v>
      </c>
      <c r="I184" s="3">
        <v>825</v>
      </c>
      <c r="J184" s="3">
        <v>947</v>
      </c>
      <c r="K184" s="4">
        <f t="shared" si="8"/>
        <v>12375</v>
      </c>
      <c r="L184" s="4">
        <f t="shared" si="9"/>
        <v>14205</v>
      </c>
      <c r="M184" s="4">
        <f t="shared" si="10"/>
        <v>1830</v>
      </c>
      <c r="N184" s="4" t="str">
        <f t="shared" si="11"/>
        <v>profit</v>
      </c>
    </row>
    <row r="185" spans="1:14" ht="15.5" thickTop="1" thickBot="1" x14ac:dyDescent="0.4">
      <c r="A185" s="33">
        <v>45679</v>
      </c>
      <c r="B185" s="33" t="s">
        <v>451</v>
      </c>
      <c r="C185" s="3" t="s">
        <v>383</v>
      </c>
      <c r="D185" s="3" t="s">
        <v>158</v>
      </c>
      <c r="E185" s="3" t="s">
        <v>178</v>
      </c>
      <c r="F185" s="3" t="s">
        <v>108</v>
      </c>
      <c r="G185" s="3" t="s">
        <v>45</v>
      </c>
      <c r="H185" s="3">
        <v>19</v>
      </c>
      <c r="I185" s="3">
        <v>791</v>
      </c>
      <c r="J185" s="3">
        <v>965</v>
      </c>
      <c r="K185" s="4">
        <f t="shared" si="8"/>
        <v>15029</v>
      </c>
      <c r="L185" s="4">
        <f t="shared" si="9"/>
        <v>18335</v>
      </c>
      <c r="M185" s="4">
        <f t="shared" si="10"/>
        <v>3306</v>
      </c>
      <c r="N185" s="4" t="str">
        <f t="shared" si="11"/>
        <v>profit</v>
      </c>
    </row>
    <row r="186" spans="1:14" ht="15.5" thickTop="1" thickBot="1" x14ac:dyDescent="0.4">
      <c r="A186" s="33">
        <v>45680</v>
      </c>
      <c r="B186" s="33" t="s">
        <v>451</v>
      </c>
      <c r="C186" s="3" t="s">
        <v>230</v>
      </c>
      <c r="D186" s="3" t="s">
        <v>158</v>
      </c>
      <c r="E186" s="3" t="s">
        <v>178</v>
      </c>
      <c r="F186" s="3" t="s">
        <v>111</v>
      </c>
      <c r="G186" s="3" t="s">
        <v>45</v>
      </c>
      <c r="H186" s="3">
        <v>18</v>
      </c>
      <c r="I186" s="3">
        <v>963</v>
      </c>
      <c r="J186" s="3">
        <v>1178</v>
      </c>
      <c r="K186" s="4">
        <f t="shared" si="8"/>
        <v>17334</v>
      </c>
      <c r="L186" s="4">
        <f t="shared" si="9"/>
        <v>21204</v>
      </c>
      <c r="M186" s="4">
        <f t="shared" si="10"/>
        <v>3870</v>
      </c>
      <c r="N186" s="4" t="str">
        <f t="shared" si="11"/>
        <v>profit</v>
      </c>
    </row>
    <row r="187" spans="1:14" ht="15.5" thickTop="1" thickBot="1" x14ac:dyDescent="0.4">
      <c r="A187" s="33">
        <v>45681</v>
      </c>
      <c r="B187" s="33" t="s">
        <v>451</v>
      </c>
      <c r="C187" s="3" t="s">
        <v>384</v>
      </c>
      <c r="D187" s="3" t="s">
        <v>158</v>
      </c>
      <c r="E187" s="3" t="s">
        <v>178</v>
      </c>
      <c r="F187" s="3" t="s">
        <v>24</v>
      </c>
      <c r="G187" s="3" t="s">
        <v>45</v>
      </c>
      <c r="H187" s="3">
        <v>19</v>
      </c>
      <c r="I187" s="3">
        <v>763</v>
      </c>
      <c r="J187" s="3">
        <v>1036</v>
      </c>
      <c r="K187" s="4">
        <f t="shared" si="8"/>
        <v>14497</v>
      </c>
      <c r="L187" s="4">
        <f t="shared" si="9"/>
        <v>19684</v>
      </c>
      <c r="M187" s="4">
        <f t="shared" si="10"/>
        <v>5187</v>
      </c>
      <c r="N187" s="4" t="str">
        <f t="shared" si="11"/>
        <v>profit</v>
      </c>
    </row>
    <row r="188" spans="1:14" ht="15.5" thickTop="1" thickBot="1" x14ac:dyDescent="0.4">
      <c r="A188" s="33">
        <v>45682</v>
      </c>
      <c r="B188" s="33" t="s">
        <v>451</v>
      </c>
      <c r="C188" s="3" t="s">
        <v>228</v>
      </c>
      <c r="D188" s="3" t="s">
        <v>158</v>
      </c>
      <c r="E188" s="3" t="s">
        <v>178</v>
      </c>
      <c r="F188" s="3" t="s">
        <v>24</v>
      </c>
      <c r="G188" s="3" t="s">
        <v>45</v>
      </c>
      <c r="H188" s="3">
        <v>19</v>
      </c>
      <c r="I188" s="3">
        <v>795</v>
      </c>
      <c r="J188" s="3">
        <v>1471</v>
      </c>
      <c r="K188" s="4">
        <f t="shared" si="8"/>
        <v>15105</v>
      </c>
      <c r="L188" s="4">
        <f t="shared" si="9"/>
        <v>27949</v>
      </c>
      <c r="M188" s="4">
        <f t="shared" si="10"/>
        <v>12844</v>
      </c>
      <c r="N188" s="4" t="str">
        <f t="shared" si="11"/>
        <v>profit</v>
      </c>
    </row>
    <row r="189" spans="1:14" ht="15.5" thickTop="1" thickBot="1" x14ac:dyDescent="0.4">
      <c r="A189" s="33">
        <v>45684</v>
      </c>
      <c r="B189" s="33" t="s">
        <v>451</v>
      </c>
      <c r="C189" s="3" t="s">
        <v>386</v>
      </c>
      <c r="D189" s="3" t="s">
        <v>158</v>
      </c>
      <c r="E189" s="3" t="s">
        <v>178</v>
      </c>
      <c r="F189" s="3" t="s">
        <v>90</v>
      </c>
      <c r="G189" s="3" t="s">
        <v>15</v>
      </c>
      <c r="H189" s="3">
        <v>16</v>
      </c>
      <c r="I189" s="3">
        <v>731</v>
      </c>
      <c r="J189" s="3">
        <v>1296</v>
      </c>
      <c r="K189" s="4">
        <f t="shared" si="8"/>
        <v>11696</v>
      </c>
      <c r="L189" s="4">
        <f t="shared" si="9"/>
        <v>20736</v>
      </c>
      <c r="M189" s="4">
        <f t="shared" si="10"/>
        <v>9040</v>
      </c>
      <c r="N189" s="4" t="str">
        <f t="shared" si="11"/>
        <v>profit</v>
      </c>
    </row>
    <row r="190" spans="1:14" ht="15.5" thickTop="1" thickBot="1" x14ac:dyDescent="0.4">
      <c r="A190" s="33">
        <v>45571</v>
      </c>
      <c r="B190" s="33" t="s">
        <v>450</v>
      </c>
      <c r="C190" s="3" t="s">
        <v>277</v>
      </c>
      <c r="D190" s="3" t="s">
        <v>30</v>
      </c>
      <c r="E190" s="3" t="s">
        <v>133</v>
      </c>
      <c r="F190" s="3" t="s">
        <v>20</v>
      </c>
      <c r="G190" s="3" t="s">
        <v>45</v>
      </c>
      <c r="H190" s="3">
        <v>92</v>
      </c>
      <c r="I190" s="3">
        <v>923</v>
      </c>
      <c r="J190" s="3">
        <v>1151</v>
      </c>
      <c r="K190" s="4">
        <f t="shared" si="8"/>
        <v>84916</v>
      </c>
      <c r="L190" s="4">
        <f t="shared" si="9"/>
        <v>105892</v>
      </c>
      <c r="M190" s="4">
        <f t="shared" si="10"/>
        <v>20976</v>
      </c>
      <c r="N190" s="4" t="str">
        <f t="shared" si="11"/>
        <v>profit</v>
      </c>
    </row>
    <row r="191" spans="1:14" ht="15.5" thickTop="1" thickBot="1" x14ac:dyDescent="0.4">
      <c r="A191" s="33">
        <v>45685</v>
      </c>
      <c r="B191" s="33" t="s">
        <v>451</v>
      </c>
      <c r="C191" s="3" t="s">
        <v>387</v>
      </c>
      <c r="D191" s="3" t="s">
        <v>158</v>
      </c>
      <c r="E191" s="3" t="s">
        <v>178</v>
      </c>
      <c r="F191" s="3" t="s">
        <v>24</v>
      </c>
      <c r="G191" s="3" t="s">
        <v>15</v>
      </c>
      <c r="H191" s="3">
        <v>12</v>
      </c>
      <c r="I191" s="3">
        <v>927</v>
      </c>
      <c r="J191" s="3">
        <v>1162</v>
      </c>
      <c r="K191" s="4">
        <f t="shared" si="8"/>
        <v>11124</v>
      </c>
      <c r="L191" s="4">
        <f t="shared" si="9"/>
        <v>13944</v>
      </c>
      <c r="M191" s="4">
        <f t="shared" si="10"/>
        <v>2820</v>
      </c>
      <c r="N191" s="4" t="str">
        <f t="shared" si="11"/>
        <v>profit</v>
      </c>
    </row>
    <row r="192" spans="1:14" ht="15.5" thickTop="1" thickBot="1" x14ac:dyDescent="0.4">
      <c r="A192" s="33">
        <v>45686</v>
      </c>
      <c r="B192" s="33" t="s">
        <v>451</v>
      </c>
      <c r="C192" s="3" t="s">
        <v>388</v>
      </c>
      <c r="D192" s="3" t="s">
        <v>158</v>
      </c>
      <c r="E192" s="3" t="s">
        <v>178</v>
      </c>
      <c r="F192" s="3" t="s">
        <v>50</v>
      </c>
      <c r="G192" s="3" t="s">
        <v>15</v>
      </c>
      <c r="H192" s="3">
        <v>13</v>
      </c>
      <c r="I192" s="3">
        <v>528</v>
      </c>
      <c r="J192" s="3">
        <v>1175</v>
      </c>
      <c r="K192" s="4">
        <f t="shared" si="8"/>
        <v>6864</v>
      </c>
      <c r="L192" s="4">
        <f t="shared" si="9"/>
        <v>15275</v>
      </c>
      <c r="M192" s="4">
        <f t="shared" si="10"/>
        <v>8411</v>
      </c>
      <c r="N192" s="4" t="str">
        <f t="shared" si="11"/>
        <v>profit</v>
      </c>
    </row>
    <row r="193" spans="1:14" ht="15.5" thickTop="1" thickBot="1" x14ac:dyDescent="0.4">
      <c r="A193" s="33">
        <v>45688</v>
      </c>
      <c r="B193" s="33" t="s">
        <v>451</v>
      </c>
      <c r="C193" s="3" t="s">
        <v>390</v>
      </c>
      <c r="D193" s="3" t="s">
        <v>158</v>
      </c>
      <c r="E193" s="3" t="s">
        <v>178</v>
      </c>
      <c r="F193" s="3" t="s">
        <v>93</v>
      </c>
      <c r="G193" s="3" t="s">
        <v>15</v>
      </c>
      <c r="H193" s="3">
        <v>16</v>
      </c>
      <c r="I193" s="3">
        <v>998</v>
      </c>
      <c r="J193" s="3">
        <v>835</v>
      </c>
      <c r="K193" s="4">
        <f t="shared" si="8"/>
        <v>15968</v>
      </c>
      <c r="L193" s="4">
        <f t="shared" si="9"/>
        <v>13360</v>
      </c>
      <c r="M193" s="4">
        <f t="shared" si="10"/>
        <v>-2608</v>
      </c>
      <c r="N193" s="4" t="str">
        <f t="shared" si="11"/>
        <v>loss</v>
      </c>
    </row>
    <row r="194" spans="1:14" ht="15.5" thickTop="1" thickBot="1" x14ac:dyDescent="0.4">
      <c r="A194" s="33">
        <v>45383</v>
      </c>
      <c r="B194" s="33" t="s">
        <v>446</v>
      </c>
      <c r="C194" s="3" t="s">
        <v>10</v>
      </c>
      <c r="D194" s="3" t="s">
        <v>11</v>
      </c>
      <c r="E194" s="3" t="s">
        <v>12</v>
      </c>
      <c r="F194" s="3" t="s">
        <v>14</v>
      </c>
      <c r="G194" s="3" t="s">
        <v>15</v>
      </c>
      <c r="H194" s="3">
        <v>29</v>
      </c>
      <c r="I194" s="3">
        <v>924</v>
      </c>
      <c r="J194" s="3">
        <v>1101</v>
      </c>
      <c r="K194" s="4">
        <f t="shared" ref="K194:K257" si="12">H194*I194</f>
        <v>26796</v>
      </c>
      <c r="L194" s="4">
        <f t="shared" ref="L194:L257" si="13">H194*J194</f>
        <v>31929</v>
      </c>
      <c r="M194" s="4">
        <f t="shared" ref="M194:M257" si="14">L194-K194</f>
        <v>5133</v>
      </c>
      <c r="N194" s="4" t="str">
        <f t="shared" ref="N194:N257" si="15">IF(M194&gt;0,"profit","loss")</f>
        <v>profit</v>
      </c>
    </row>
    <row r="195" spans="1:14" ht="15.5" thickTop="1" thickBot="1" x14ac:dyDescent="0.4">
      <c r="A195" s="33">
        <v>45384</v>
      </c>
      <c r="B195" s="33" t="s">
        <v>446</v>
      </c>
      <c r="C195" s="3" t="s">
        <v>16</v>
      </c>
      <c r="D195" s="3" t="s">
        <v>11</v>
      </c>
      <c r="E195" s="3" t="s">
        <v>17</v>
      </c>
      <c r="F195" s="3" t="s">
        <v>20</v>
      </c>
      <c r="G195" s="3" t="s">
        <v>15</v>
      </c>
      <c r="H195" s="3">
        <v>30</v>
      </c>
      <c r="I195" s="3">
        <v>817</v>
      </c>
      <c r="J195" s="3">
        <v>1334</v>
      </c>
      <c r="K195" s="4">
        <f t="shared" si="12"/>
        <v>24510</v>
      </c>
      <c r="L195" s="4">
        <f t="shared" si="13"/>
        <v>40020</v>
      </c>
      <c r="M195" s="4">
        <f t="shared" si="14"/>
        <v>15510</v>
      </c>
      <c r="N195" s="4" t="str">
        <f t="shared" si="15"/>
        <v>profit</v>
      </c>
    </row>
    <row r="196" spans="1:14" ht="15.5" thickTop="1" thickBot="1" x14ac:dyDescent="0.4">
      <c r="A196" s="33">
        <v>45385</v>
      </c>
      <c r="B196" s="33" t="s">
        <v>446</v>
      </c>
      <c r="C196" s="3" t="s">
        <v>21</v>
      </c>
      <c r="D196" s="3" t="s">
        <v>11</v>
      </c>
      <c r="E196" s="3" t="s">
        <v>17</v>
      </c>
      <c r="F196" s="3" t="s">
        <v>24</v>
      </c>
      <c r="G196" s="3" t="s">
        <v>15</v>
      </c>
      <c r="H196" s="3">
        <v>23</v>
      </c>
      <c r="I196" s="3">
        <v>753</v>
      </c>
      <c r="J196" s="3">
        <v>987</v>
      </c>
      <c r="K196" s="4">
        <f t="shared" si="12"/>
        <v>17319</v>
      </c>
      <c r="L196" s="4">
        <f t="shared" si="13"/>
        <v>22701</v>
      </c>
      <c r="M196" s="4">
        <f t="shared" si="14"/>
        <v>5382</v>
      </c>
      <c r="N196" s="4" t="str">
        <f t="shared" si="15"/>
        <v>profit</v>
      </c>
    </row>
    <row r="197" spans="1:14" ht="15.5" thickTop="1" thickBot="1" x14ac:dyDescent="0.4">
      <c r="A197" s="33">
        <v>45578</v>
      </c>
      <c r="B197" s="33" t="s">
        <v>450</v>
      </c>
      <c r="C197" s="3" t="s">
        <v>284</v>
      </c>
      <c r="D197" s="3" t="s">
        <v>30</v>
      </c>
      <c r="E197" s="3" t="s">
        <v>146</v>
      </c>
      <c r="F197" s="3" t="s">
        <v>24</v>
      </c>
      <c r="G197" s="3" t="s">
        <v>15</v>
      </c>
      <c r="H197" s="3">
        <v>57</v>
      </c>
      <c r="I197" s="3">
        <v>927</v>
      </c>
      <c r="J197" s="3">
        <v>1477</v>
      </c>
      <c r="K197" s="4">
        <f t="shared" si="12"/>
        <v>52839</v>
      </c>
      <c r="L197" s="4">
        <f t="shared" si="13"/>
        <v>84189</v>
      </c>
      <c r="M197" s="4">
        <f t="shared" si="14"/>
        <v>31350</v>
      </c>
      <c r="N197" s="4" t="str">
        <f t="shared" si="15"/>
        <v>profit</v>
      </c>
    </row>
    <row r="198" spans="1:14" ht="15.5" thickTop="1" thickBot="1" x14ac:dyDescent="0.4">
      <c r="A198" s="33">
        <v>45386</v>
      </c>
      <c r="B198" s="33" t="s">
        <v>446</v>
      </c>
      <c r="C198" s="3" t="s">
        <v>25</v>
      </c>
      <c r="D198" s="3" t="s">
        <v>11</v>
      </c>
      <c r="E198" s="3" t="s">
        <v>17</v>
      </c>
      <c r="F198" s="3" t="s">
        <v>28</v>
      </c>
      <c r="G198" s="3" t="s">
        <v>15</v>
      </c>
      <c r="H198" s="3">
        <v>26</v>
      </c>
      <c r="I198" s="3">
        <v>809</v>
      </c>
      <c r="J198" s="3">
        <v>800</v>
      </c>
      <c r="K198" s="4">
        <f t="shared" si="12"/>
        <v>21034</v>
      </c>
      <c r="L198" s="4">
        <f t="shared" si="13"/>
        <v>20800</v>
      </c>
      <c r="M198" s="4">
        <f t="shared" si="14"/>
        <v>-234</v>
      </c>
      <c r="N198" s="4" t="str">
        <f t="shared" si="15"/>
        <v>loss</v>
      </c>
    </row>
    <row r="199" spans="1:14" ht="15.5" thickTop="1" thickBot="1" x14ac:dyDescent="0.4">
      <c r="A199" s="33">
        <v>45391</v>
      </c>
      <c r="B199" s="33" t="s">
        <v>446</v>
      </c>
      <c r="C199" s="3" t="s">
        <v>42</v>
      </c>
      <c r="D199" s="3" t="s">
        <v>11</v>
      </c>
      <c r="E199" s="3" t="s">
        <v>12</v>
      </c>
      <c r="F199" s="3" t="s">
        <v>44</v>
      </c>
      <c r="G199" s="3" t="s">
        <v>45</v>
      </c>
      <c r="H199" s="3">
        <v>23</v>
      </c>
      <c r="I199" s="3">
        <v>852</v>
      </c>
      <c r="J199" s="3">
        <v>1480</v>
      </c>
      <c r="K199" s="4">
        <f t="shared" si="12"/>
        <v>19596</v>
      </c>
      <c r="L199" s="4">
        <f t="shared" si="13"/>
        <v>34040</v>
      </c>
      <c r="M199" s="4">
        <f t="shared" si="14"/>
        <v>14444</v>
      </c>
      <c r="N199" s="4" t="str">
        <f t="shared" si="15"/>
        <v>profit</v>
      </c>
    </row>
    <row r="200" spans="1:14" ht="15.5" thickTop="1" thickBot="1" x14ac:dyDescent="0.4">
      <c r="A200" s="33">
        <v>45392</v>
      </c>
      <c r="B200" s="33" t="s">
        <v>446</v>
      </c>
      <c r="C200" s="3" t="s">
        <v>46</v>
      </c>
      <c r="D200" s="3" t="s">
        <v>11</v>
      </c>
      <c r="E200" s="3" t="s">
        <v>12</v>
      </c>
      <c r="F200" s="3" t="s">
        <v>39</v>
      </c>
      <c r="G200" s="3" t="s">
        <v>45</v>
      </c>
      <c r="H200" s="3">
        <v>24</v>
      </c>
      <c r="I200" s="3">
        <v>903</v>
      </c>
      <c r="J200" s="3">
        <v>1338</v>
      </c>
      <c r="K200" s="4">
        <f t="shared" si="12"/>
        <v>21672</v>
      </c>
      <c r="L200" s="4">
        <f t="shared" si="13"/>
        <v>32112</v>
      </c>
      <c r="M200" s="4">
        <f t="shared" si="14"/>
        <v>10440</v>
      </c>
      <c r="N200" s="4" t="str">
        <f t="shared" si="15"/>
        <v>profit</v>
      </c>
    </row>
    <row r="201" spans="1:14" ht="15.5" thickTop="1" thickBot="1" x14ac:dyDescent="0.4">
      <c r="A201" s="33">
        <v>45393</v>
      </c>
      <c r="B201" s="33" t="s">
        <v>446</v>
      </c>
      <c r="C201" s="3" t="s">
        <v>48</v>
      </c>
      <c r="D201" s="3" t="s">
        <v>11</v>
      </c>
      <c r="E201" s="3" t="s">
        <v>12</v>
      </c>
      <c r="F201" s="3" t="s">
        <v>50</v>
      </c>
      <c r="G201" s="3" t="s">
        <v>45</v>
      </c>
      <c r="H201" s="3">
        <v>21</v>
      </c>
      <c r="I201" s="3">
        <v>829</v>
      </c>
      <c r="J201" s="3">
        <v>950</v>
      </c>
      <c r="K201" s="4">
        <f t="shared" si="12"/>
        <v>17409</v>
      </c>
      <c r="L201" s="4">
        <f t="shared" si="13"/>
        <v>19950</v>
      </c>
      <c r="M201" s="4">
        <f t="shared" si="14"/>
        <v>2541</v>
      </c>
      <c r="N201" s="4" t="str">
        <f t="shared" si="15"/>
        <v>profit</v>
      </c>
    </row>
    <row r="202" spans="1:14" ht="15.5" thickTop="1" thickBot="1" x14ac:dyDescent="0.4">
      <c r="A202" s="33">
        <v>45583</v>
      </c>
      <c r="B202" s="33" t="s">
        <v>450</v>
      </c>
      <c r="C202" s="3" t="s">
        <v>289</v>
      </c>
      <c r="D202" s="3" t="s">
        <v>158</v>
      </c>
      <c r="E202" s="3" t="s">
        <v>178</v>
      </c>
      <c r="F202" s="3" t="s">
        <v>72</v>
      </c>
      <c r="G202" s="3" t="s">
        <v>45</v>
      </c>
      <c r="H202" s="3">
        <v>16</v>
      </c>
      <c r="I202" s="3">
        <v>584</v>
      </c>
      <c r="J202" s="3">
        <v>1278</v>
      </c>
      <c r="K202" s="4">
        <f t="shared" si="12"/>
        <v>9344</v>
      </c>
      <c r="L202" s="4">
        <f t="shared" si="13"/>
        <v>20448</v>
      </c>
      <c r="M202" s="4">
        <f t="shared" si="14"/>
        <v>11104</v>
      </c>
      <c r="N202" s="4" t="str">
        <f t="shared" si="15"/>
        <v>profit</v>
      </c>
    </row>
    <row r="203" spans="1:14" ht="15.5" thickTop="1" thickBot="1" x14ac:dyDescent="0.4">
      <c r="A203" s="33">
        <v>45394</v>
      </c>
      <c r="B203" s="33" t="s">
        <v>446</v>
      </c>
      <c r="C203" s="36" t="s">
        <v>51</v>
      </c>
      <c r="D203" s="3" t="s">
        <v>11</v>
      </c>
      <c r="E203" s="3" t="s">
        <v>12</v>
      </c>
      <c r="F203" s="3" t="s">
        <v>50</v>
      </c>
      <c r="G203" s="3" t="s">
        <v>45</v>
      </c>
      <c r="H203" s="3">
        <v>20</v>
      </c>
      <c r="I203" s="3">
        <v>557</v>
      </c>
      <c r="J203" s="3">
        <v>1002</v>
      </c>
      <c r="K203" s="4">
        <f t="shared" si="12"/>
        <v>11140</v>
      </c>
      <c r="L203" s="4">
        <f t="shared" si="13"/>
        <v>20040</v>
      </c>
      <c r="M203" s="4">
        <f t="shared" si="14"/>
        <v>8900</v>
      </c>
      <c r="N203" s="4" t="str">
        <f t="shared" si="15"/>
        <v>profit</v>
      </c>
    </row>
    <row r="204" spans="1:14" ht="15.5" thickTop="1" thickBot="1" x14ac:dyDescent="0.4">
      <c r="A204" s="33">
        <v>45396</v>
      </c>
      <c r="B204" s="33" t="s">
        <v>446</v>
      </c>
      <c r="C204" s="3" t="s">
        <v>55</v>
      </c>
      <c r="D204" s="3" t="s">
        <v>11</v>
      </c>
      <c r="E204" s="3" t="s">
        <v>12</v>
      </c>
      <c r="F204" s="3" t="s">
        <v>58</v>
      </c>
      <c r="G204" s="3" t="s">
        <v>45</v>
      </c>
      <c r="H204" s="3">
        <v>20</v>
      </c>
      <c r="I204" s="3">
        <v>648</v>
      </c>
      <c r="J204" s="3">
        <v>1106</v>
      </c>
      <c r="K204" s="4">
        <f t="shared" si="12"/>
        <v>12960</v>
      </c>
      <c r="L204" s="4">
        <f t="shared" si="13"/>
        <v>22120</v>
      </c>
      <c r="M204" s="4">
        <f t="shared" si="14"/>
        <v>9160</v>
      </c>
      <c r="N204" s="4" t="str">
        <f t="shared" si="15"/>
        <v>profit</v>
      </c>
    </row>
    <row r="205" spans="1:14" ht="15.5" thickTop="1" thickBot="1" x14ac:dyDescent="0.4">
      <c r="A205" s="33">
        <v>45586</v>
      </c>
      <c r="B205" s="33" t="s">
        <v>450</v>
      </c>
      <c r="C205" s="3" t="s">
        <v>292</v>
      </c>
      <c r="D205" s="3" t="s">
        <v>158</v>
      </c>
      <c r="E205" s="3" t="s">
        <v>178</v>
      </c>
      <c r="F205" s="3" t="s">
        <v>50</v>
      </c>
      <c r="G205" s="3" t="s">
        <v>45</v>
      </c>
      <c r="H205" s="3">
        <v>19</v>
      </c>
      <c r="I205" s="3">
        <v>589</v>
      </c>
      <c r="J205" s="3">
        <v>1100</v>
      </c>
      <c r="K205" s="4">
        <f t="shared" si="12"/>
        <v>11191</v>
      </c>
      <c r="L205" s="4">
        <f t="shared" si="13"/>
        <v>20900</v>
      </c>
      <c r="M205" s="4">
        <f t="shared" si="14"/>
        <v>9709</v>
      </c>
      <c r="N205" s="4" t="str">
        <f t="shared" si="15"/>
        <v>profit</v>
      </c>
    </row>
    <row r="206" spans="1:14" ht="15.5" thickTop="1" thickBot="1" x14ac:dyDescent="0.4">
      <c r="A206" s="33">
        <v>45404</v>
      </c>
      <c r="B206" s="33" t="s">
        <v>446</v>
      </c>
      <c r="C206" s="36" t="s">
        <v>77</v>
      </c>
      <c r="D206" s="3" t="s">
        <v>11</v>
      </c>
      <c r="E206" s="3" t="s">
        <v>78</v>
      </c>
      <c r="F206" s="3" t="s">
        <v>50</v>
      </c>
      <c r="G206" s="3" t="s">
        <v>15</v>
      </c>
      <c r="H206" s="3">
        <v>26</v>
      </c>
      <c r="I206" s="3">
        <v>942</v>
      </c>
      <c r="J206" s="3">
        <v>1143</v>
      </c>
      <c r="K206" s="4">
        <f t="shared" si="12"/>
        <v>24492</v>
      </c>
      <c r="L206" s="4">
        <f t="shared" si="13"/>
        <v>29718</v>
      </c>
      <c r="M206" s="4">
        <f t="shared" si="14"/>
        <v>5226</v>
      </c>
      <c r="N206" s="4" t="str">
        <f t="shared" si="15"/>
        <v>profit</v>
      </c>
    </row>
    <row r="207" spans="1:14" ht="15.5" thickTop="1" thickBot="1" x14ac:dyDescent="0.4">
      <c r="A207" s="33">
        <v>45588</v>
      </c>
      <c r="B207" s="33" t="s">
        <v>450</v>
      </c>
      <c r="C207" s="3" t="s">
        <v>294</v>
      </c>
      <c r="D207" s="3" t="s">
        <v>11</v>
      </c>
      <c r="E207" s="3" t="s">
        <v>12</v>
      </c>
      <c r="F207" s="3" t="s">
        <v>28</v>
      </c>
      <c r="G207" s="3" t="s">
        <v>45</v>
      </c>
      <c r="H207" s="3">
        <v>30</v>
      </c>
      <c r="I207" s="3">
        <v>869</v>
      </c>
      <c r="J207" s="3">
        <v>1033</v>
      </c>
      <c r="K207" s="4">
        <f t="shared" si="12"/>
        <v>26070</v>
      </c>
      <c r="L207" s="4">
        <f t="shared" si="13"/>
        <v>30990</v>
      </c>
      <c r="M207" s="4">
        <f t="shared" si="14"/>
        <v>4920</v>
      </c>
      <c r="N207" s="4" t="str">
        <f t="shared" si="15"/>
        <v>profit</v>
      </c>
    </row>
    <row r="208" spans="1:14" ht="15.5" thickTop="1" thickBot="1" x14ac:dyDescent="0.4">
      <c r="A208" s="33">
        <v>45406</v>
      </c>
      <c r="B208" s="33" t="s">
        <v>446</v>
      </c>
      <c r="C208" s="3" t="s">
        <v>82</v>
      </c>
      <c r="D208" s="3" t="s">
        <v>11</v>
      </c>
      <c r="E208" s="3" t="s">
        <v>78</v>
      </c>
      <c r="F208" s="3" t="s">
        <v>28</v>
      </c>
      <c r="G208" s="3" t="s">
        <v>15</v>
      </c>
      <c r="H208" s="3">
        <v>20</v>
      </c>
      <c r="I208" s="3">
        <v>606</v>
      </c>
      <c r="J208" s="3">
        <v>806</v>
      </c>
      <c r="K208" s="4">
        <f t="shared" si="12"/>
        <v>12120</v>
      </c>
      <c r="L208" s="4">
        <f t="shared" si="13"/>
        <v>16120</v>
      </c>
      <c r="M208" s="4">
        <f t="shared" si="14"/>
        <v>4000</v>
      </c>
      <c r="N208" s="4" t="str">
        <f t="shared" si="15"/>
        <v>profit</v>
      </c>
    </row>
    <row r="209" spans="1:14" ht="15.5" thickTop="1" thickBot="1" x14ac:dyDescent="0.4">
      <c r="A209" s="33">
        <v>45590</v>
      </c>
      <c r="B209" s="33" t="s">
        <v>450</v>
      </c>
      <c r="C209" s="3" t="s">
        <v>296</v>
      </c>
      <c r="D209" s="3" t="s">
        <v>11</v>
      </c>
      <c r="E209" s="3" t="s">
        <v>17</v>
      </c>
      <c r="F209" s="3" t="s">
        <v>50</v>
      </c>
      <c r="G209" s="3" t="s">
        <v>15</v>
      </c>
      <c r="H209" s="3">
        <v>20</v>
      </c>
      <c r="I209" s="3">
        <v>979</v>
      </c>
      <c r="J209" s="3">
        <v>1471</v>
      </c>
      <c r="K209" s="4">
        <f t="shared" si="12"/>
        <v>19580</v>
      </c>
      <c r="L209" s="4">
        <f t="shared" si="13"/>
        <v>29420</v>
      </c>
      <c r="M209" s="4">
        <f t="shared" si="14"/>
        <v>9840</v>
      </c>
      <c r="N209" s="4" t="str">
        <f t="shared" si="15"/>
        <v>profit</v>
      </c>
    </row>
    <row r="210" spans="1:14" ht="15.5" thickTop="1" thickBot="1" x14ac:dyDescent="0.4">
      <c r="A210" s="33">
        <v>45408</v>
      </c>
      <c r="B210" s="33" t="s">
        <v>446</v>
      </c>
      <c r="C210" s="3" t="s">
        <v>86</v>
      </c>
      <c r="D210" s="3" t="s">
        <v>11</v>
      </c>
      <c r="E210" s="3" t="s">
        <v>78</v>
      </c>
      <c r="F210" s="3" t="s">
        <v>50</v>
      </c>
      <c r="G210" s="3" t="s">
        <v>45</v>
      </c>
      <c r="H210" s="3">
        <v>22</v>
      </c>
      <c r="I210" s="3">
        <v>822</v>
      </c>
      <c r="J210" s="3">
        <v>1153</v>
      </c>
      <c r="K210" s="4">
        <f t="shared" si="12"/>
        <v>18084</v>
      </c>
      <c r="L210" s="4">
        <f t="shared" si="13"/>
        <v>25366</v>
      </c>
      <c r="M210" s="4">
        <f t="shared" si="14"/>
        <v>7282</v>
      </c>
      <c r="N210" s="4" t="str">
        <f t="shared" si="15"/>
        <v>profit</v>
      </c>
    </row>
    <row r="211" spans="1:14" ht="15.5" thickTop="1" thickBot="1" x14ac:dyDescent="0.4">
      <c r="A211" s="33">
        <v>45409</v>
      </c>
      <c r="B211" s="33" t="s">
        <v>446</v>
      </c>
      <c r="C211" s="36" t="s">
        <v>88</v>
      </c>
      <c r="D211" s="3" t="s">
        <v>11</v>
      </c>
      <c r="E211" s="3" t="s">
        <v>78</v>
      </c>
      <c r="F211" s="3" t="s">
        <v>90</v>
      </c>
      <c r="G211" s="3" t="s">
        <v>45</v>
      </c>
      <c r="H211" s="3">
        <v>26</v>
      </c>
      <c r="I211" s="3">
        <v>505</v>
      </c>
      <c r="J211" s="3">
        <v>1337</v>
      </c>
      <c r="K211" s="4">
        <f t="shared" si="12"/>
        <v>13130</v>
      </c>
      <c r="L211" s="4">
        <f t="shared" si="13"/>
        <v>34762</v>
      </c>
      <c r="M211" s="4">
        <f t="shared" si="14"/>
        <v>21632</v>
      </c>
      <c r="N211" s="4" t="str">
        <f t="shared" si="15"/>
        <v>profit</v>
      </c>
    </row>
    <row r="212" spans="1:14" ht="15.5" thickTop="1" thickBot="1" x14ac:dyDescent="0.4">
      <c r="A212" s="33">
        <v>45410</v>
      </c>
      <c r="B212" s="33" t="s">
        <v>446</v>
      </c>
      <c r="C212" s="3" t="s">
        <v>91</v>
      </c>
      <c r="D212" s="3" t="s">
        <v>11</v>
      </c>
      <c r="E212" s="3" t="s">
        <v>78</v>
      </c>
      <c r="F212" s="3" t="s">
        <v>93</v>
      </c>
      <c r="G212" s="3" t="s">
        <v>45</v>
      </c>
      <c r="H212" s="3">
        <v>23</v>
      </c>
      <c r="I212" s="3">
        <v>649</v>
      </c>
      <c r="J212" s="3">
        <v>1210</v>
      </c>
      <c r="K212" s="4">
        <f t="shared" si="12"/>
        <v>14927</v>
      </c>
      <c r="L212" s="4">
        <f t="shared" si="13"/>
        <v>27830</v>
      </c>
      <c r="M212" s="4">
        <f t="shared" si="14"/>
        <v>12903</v>
      </c>
      <c r="N212" s="4" t="str">
        <f t="shared" si="15"/>
        <v>profit</v>
      </c>
    </row>
    <row r="213" spans="1:14" ht="15.5" thickTop="1" thickBot="1" x14ac:dyDescent="0.4">
      <c r="A213" s="33">
        <v>45411</v>
      </c>
      <c r="B213" s="33" t="s">
        <v>446</v>
      </c>
      <c r="C213" s="36" t="s">
        <v>94</v>
      </c>
      <c r="D213" s="3" t="s">
        <v>11</v>
      </c>
      <c r="E213" s="3" t="s">
        <v>78</v>
      </c>
      <c r="F213" s="3" t="s">
        <v>20</v>
      </c>
      <c r="G213" s="3" t="s">
        <v>45</v>
      </c>
      <c r="H213" s="3">
        <v>26</v>
      </c>
      <c r="I213" s="3">
        <v>647</v>
      </c>
      <c r="J213" s="3">
        <v>1025</v>
      </c>
      <c r="K213" s="4">
        <f t="shared" si="12"/>
        <v>16822</v>
      </c>
      <c r="L213" s="4">
        <f t="shared" si="13"/>
        <v>26650</v>
      </c>
      <c r="M213" s="4">
        <f t="shared" si="14"/>
        <v>9828</v>
      </c>
      <c r="N213" s="4" t="str">
        <f t="shared" si="15"/>
        <v>profit</v>
      </c>
    </row>
    <row r="214" spans="1:14" ht="15.5" thickTop="1" thickBot="1" x14ac:dyDescent="0.4">
      <c r="A214" s="33">
        <v>45412</v>
      </c>
      <c r="B214" s="33" t="s">
        <v>446</v>
      </c>
      <c r="C214" s="3" t="s">
        <v>96</v>
      </c>
      <c r="D214" s="3" t="s">
        <v>11</v>
      </c>
      <c r="E214" s="3" t="s">
        <v>78</v>
      </c>
      <c r="F214" s="3" t="s">
        <v>98</v>
      </c>
      <c r="G214" s="3" t="s">
        <v>45</v>
      </c>
      <c r="H214" s="3">
        <v>30</v>
      </c>
      <c r="I214" s="3">
        <v>843</v>
      </c>
      <c r="J214" s="3">
        <v>953</v>
      </c>
      <c r="K214" s="4">
        <f t="shared" si="12"/>
        <v>25290</v>
      </c>
      <c r="L214" s="4">
        <f t="shared" si="13"/>
        <v>28590</v>
      </c>
      <c r="M214" s="4">
        <f t="shared" si="14"/>
        <v>3300</v>
      </c>
      <c r="N214" s="4" t="str">
        <f t="shared" si="15"/>
        <v>profit</v>
      </c>
    </row>
    <row r="215" spans="1:14" ht="15.5" thickTop="1" thickBot="1" x14ac:dyDescent="0.4">
      <c r="A215" s="33">
        <v>45413</v>
      </c>
      <c r="B215" s="33" t="s">
        <v>452</v>
      </c>
      <c r="C215" s="36" t="s">
        <v>99</v>
      </c>
      <c r="D215" s="3" t="s">
        <v>11</v>
      </c>
      <c r="E215" s="3" t="s">
        <v>78</v>
      </c>
      <c r="F215" s="3" t="s">
        <v>101</v>
      </c>
      <c r="G215" s="3" t="s">
        <v>45</v>
      </c>
      <c r="H215" s="3">
        <v>21</v>
      </c>
      <c r="I215" s="3">
        <v>571</v>
      </c>
      <c r="J215" s="3">
        <v>900</v>
      </c>
      <c r="K215" s="4">
        <f t="shared" si="12"/>
        <v>11991</v>
      </c>
      <c r="L215" s="4">
        <f t="shared" si="13"/>
        <v>18900</v>
      </c>
      <c r="M215" s="4">
        <f t="shared" si="14"/>
        <v>6909</v>
      </c>
      <c r="N215" s="4" t="str">
        <f t="shared" si="15"/>
        <v>profit</v>
      </c>
    </row>
    <row r="216" spans="1:14" ht="15.5" thickTop="1" thickBot="1" x14ac:dyDescent="0.4">
      <c r="A216" s="33">
        <v>45414</v>
      </c>
      <c r="B216" s="33" t="s">
        <v>452</v>
      </c>
      <c r="C216" s="3" t="s">
        <v>102</v>
      </c>
      <c r="D216" s="3" t="s">
        <v>11</v>
      </c>
      <c r="E216" s="3" t="s">
        <v>78</v>
      </c>
      <c r="F216" s="3" t="s">
        <v>105</v>
      </c>
      <c r="G216" s="3" t="s">
        <v>15</v>
      </c>
      <c r="H216" s="3">
        <v>25</v>
      </c>
      <c r="I216" s="3">
        <v>909</v>
      </c>
      <c r="J216" s="3">
        <v>970</v>
      </c>
      <c r="K216" s="4">
        <f t="shared" si="12"/>
        <v>22725</v>
      </c>
      <c r="L216" s="4">
        <f t="shared" si="13"/>
        <v>24250</v>
      </c>
      <c r="M216" s="4">
        <f t="shared" si="14"/>
        <v>1525</v>
      </c>
      <c r="N216" s="4" t="str">
        <f t="shared" si="15"/>
        <v>profit</v>
      </c>
    </row>
    <row r="217" spans="1:14" ht="15.5" thickTop="1" thickBot="1" x14ac:dyDescent="0.4">
      <c r="A217" s="33">
        <v>45415</v>
      </c>
      <c r="B217" s="33" t="s">
        <v>452</v>
      </c>
      <c r="C217" s="3" t="s">
        <v>106</v>
      </c>
      <c r="D217" s="3" t="s">
        <v>11</v>
      </c>
      <c r="E217" s="3" t="s">
        <v>78</v>
      </c>
      <c r="F217" s="3" t="s">
        <v>108</v>
      </c>
      <c r="G217" s="3" t="s">
        <v>15</v>
      </c>
      <c r="H217" s="3">
        <v>24</v>
      </c>
      <c r="I217" s="3">
        <v>584</v>
      </c>
      <c r="J217" s="3">
        <v>1158</v>
      </c>
      <c r="K217" s="4">
        <f t="shared" si="12"/>
        <v>14016</v>
      </c>
      <c r="L217" s="4">
        <f t="shared" si="13"/>
        <v>27792</v>
      </c>
      <c r="M217" s="4">
        <f t="shared" si="14"/>
        <v>13776</v>
      </c>
      <c r="N217" s="4" t="str">
        <f t="shared" si="15"/>
        <v>profit</v>
      </c>
    </row>
    <row r="218" spans="1:14" ht="15.5" thickTop="1" thickBot="1" x14ac:dyDescent="0.4">
      <c r="A218" s="33">
        <v>45416</v>
      </c>
      <c r="B218" s="33" t="s">
        <v>452</v>
      </c>
      <c r="C218" s="3" t="s">
        <v>109</v>
      </c>
      <c r="D218" s="3" t="s">
        <v>11</v>
      </c>
      <c r="E218" s="3" t="s">
        <v>78</v>
      </c>
      <c r="F218" s="3" t="s">
        <v>111</v>
      </c>
      <c r="G218" s="3" t="s">
        <v>15</v>
      </c>
      <c r="H218" s="3">
        <v>28</v>
      </c>
      <c r="I218" s="3">
        <v>787</v>
      </c>
      <c r="J218" s="3">
        <v>1452</v>
      </c>
      <c r="K218" s="4">
        <f t="shared" si="12"/>
        <v>22036</v>
      </c>
      <c r="L218" s="4">
        <f t="shared" si="13"/>
        <v>40656</v>
      </c>
      <c r="M218" s="4">
        <f t="shared" si="14"/>
        <v>18620</v>
      </c>
      <c r="N218" s="4" t="str">
        <f t="shared" si="15"/>
        <v>profit</v>
      </c>
    </row>
    <row r="219" spans="1:14" ht="15.5" thickTop="1" thickBot="1" x14ac:dyDescent="0.4">
      <c r="A219" s="33">
        <v>45417</v>
      </c>
      <c r="B219" s="33" t="s">
        <v>452</v>
      </c>
      <c r="C219" s="3" t="s">
        <v>112</v>
      </c>
      <c r="D219" s="3" t="s">
        <v>11</v>
      </c>
      <c r="E219" s="3" t="s">
        <v>78</v>
      </c>
      <c r="F219" s="3" t="s">
        <v>24</v>
      </c>
      <c r="G219" s="3" t="s">
        <v>15</v>
      </c>
      <c r="H219" s="3">
        <v>23</v>
      </c>
      <c r="I219" s="3">
        <v>768</v>
      </c>
      <c r="J219" s="3">
        <v>1102</v>
      </c>
      <c r="K219" s="4">
        <f t="shared" si="12"/>
        <v>17664</v>
      </c>
      <c r="L219" s="4">
        <f t="shared" si="13"/>
        <v>25346</v>
      </c>
      <c r="M219" s="4">
        <f t="shared" si="14"/>
        <v>7682</v>
      </c>
      <c r="N219" s="4" t="str">
        <f t="shared" si="15"/>
        <v>profit</v>
      </c>
    </row>
    <row r="220" spans="1:14" ht="15.5" thickTop="1" thickBot="1" x14ac:dyDescent="0.4">
      <c r="A220" s="33">
        <v>45418</v>
      </c>
      <c r="B220" s="33" t="s">
        <v>452</v>
      </c>
      <c r="C220" s="3" t="s">
        <v>114</v>
      </c>
      <c r="D220" s="3" t="s">
        <v>11</v>
      </c>
      <c r="E220" s="3" t="s">
        <v>78</v>
      </c>
      <c r="F220" s="3" t="s">
        <v>24</v>
      </c>
      <c r="G220" s="3" t="s">
        <v>45</v>
      </c>
      <c r="H220" s="3">
        <v>23</v>
      </c>
      <c r="I220" s="3">
        <v>584</v>
      </c>
      <c r="J220" s="3">
        <v>1168</v>
      </c>
      <c r="K220" s="4">
        <f t="shared" si="12"/>
        <v>13432</v>
      </c>
      <c r="L220" s="4">
        <f t="shared" si="13"/>
        <v>26864</v>
      </c>
      <c r="M220" s="4">
        <f t="shared" si="14"/>
        <v>13432</v>
      </c>
      <c r="N220" s="4" t="str">
        <f t="shared" si="15"/>
        <v>profit</v>
      </c>
    </row>
    <row r="221" spans="1:14" ht="15.5" thickTop="1" thickBot="1" x14ac:dyDescent="0.4">
      <c r="A221" s="33">
        <v>45602</v>
      </c>
      <c r="B221" s="33" t="s">
        <v>453</v>
      </c>
      <c r="C221" s="3" t="s">
        <v>308</v>
      </c>
      <c r="D221" s="3" t="s">
        <v>30</v>
      </c>
      <c r="E221" s="3" t="s">
        <v>60</v>
      </c>
      <c r="F221" s="3" t="s">
        <v>90</v>
      </c>
      <c r="G221" s="3" t="s">
        <v>45</v>
      </c>
      <c r="H221" s="3">
        <v>57</v>
      </c>
      <c r="I221" s="3">
        <v>541</v>
      </c>
      <c r="J221" s="3">
        <v>819</v>
      </c>
      <c r="K221" s="4">
        <f t="shared" si="12"/>
        <v>30837</v>
      </c>
      <c r="L221" s="4">
        <f t="shared" si="13"/>
        <v>46683</v>
      </c>
      <c r="M221" s="4">
        <f t="shared" si="14"/>
        <v>15846</v>
      </c>
      <c r="N221" s="4" t="str">
        <f t="shared" si="15"/>
        <v>profit</v>
      </c>
    </row>
    <row r="222" spans="1:14" ht="15.5" thickTop="1" thickBot="1" x14ac:dyDescent="0.4">
      <c r="A222" s="33">
        <v>45419</v>
      </c>
      <c r="B222" s="33" t="s">
        <v>452</v>
      </c>
      <c r="C222" s="3" t="s">
        <v>115</v>
      </c>
      <c r="D222" s="3" t="s">
        <v>11</v>
      </c>
      <c r="E222" s="3" t="s">
        <v>116</v>
      </c>
      <c r="F222" s="3" t="s">
        <v>58</v>
      </c>
      <c r="G222" s="3" t="s">
        <v>45</v>
      </c>
      <c r="H222" s="3">
        <v>20</v>
      </c>
      <c r="I222" s="3">
        <v>778</v>
      </c>
      <c r="J222" s="3">
        <v>1096</v>
      </c>
      <c r="K222" s="4">
        <f t="shared" si="12"/>
        <v>15560</v>
      </c>
      <c r="L222" s="4">
        <f t="shared" si="13"/>
        <v>21920</v>
      </c>
      <c r="M222" s="4">
        <f t="shared" si="14"/>
        <v>6360</v>
      </c>
      <c r="N222" s="4" t="str">
        <f t="shared" si="15"/>
        <v>profit</v>
      </c>
    </row>
    <row r="223" spans="1:14" ht="15.5" thickTop="1" thickBot="1" x14ac:dyDescent="0.4">
      <c r="A223" s="33">
        <v>45420</v>
      </c>
      <c r="B223" s="33" t="s">
        <v>452</v>
      </c>
      <c r="C223" s="3" t="s">
        <v>118</v>
      </c>
      <c r="D223" s="3" t="s">
        <v>11</v>
      </c>
      <c r="E223" s="3" t="s">
        <v>116</v>
      </c>
      <c r="F223" s="3" t="s">
        <v>90</v>
      </c>
      <c r="G223" s="3" t="s">
        <v>45</v>
      </c>
      <c r="H223" s="3">
        <v>26</v>
      </c>
      <c r="I223" s="3">
        <v>595</v>
      </c>
      <c r="J223" s="3">
        <v>914</v>
      </c>
      <c r="K223" s="4">
        <f t="shared" si="12"/>
        <v>15470</v>
      </c>
      <c r="L223" s="4">
        <f t="shared" si="13"/>
        <v>23764</v>
      </c>
      <c r="M223" s="4">
        <f t="shared" si="14"/>
        <v>8294</v>
      </c>
      <c r="N223" s="4" t="str">
        <f t="shared" si="15"/>
        <v>profit</v>
      </c>
    </row>
    <row r="224" spans="1:14" ht="15.5" thickTop="1" thickBot="1" x14ac:dyDescent="0.4">
      <c r="A224" s="33">
        <v>45605</v>
      </c>
      <c r="B224" s="33" t="s">
        <v>453</v>
      </c>
      <c r="C224" s="3" t="s">
        <v>311</v>
      </c>
      <c r="D224" s="3" t="s">
        <v>30</v>
      </c>
      <c r="E224" s="3" t="s">
        <v>60</v>
      </c>
      <c r="F224" s="3" t="s">
        <v>14</v>
      </c>
      <c r="G224" s="3" t="s">
        <v>45</v>
      </c>
      <c r="H224" s="3">
        <v>70</v>
      </c>
      <c r="I224" s="3">
        <v>871</v>
      </c>
      <c r="J224" s="3">
        <v>862</v>
      </c>
      <c r="K224" s="4">
        <f t="shared" si="12"/>
        <v>60970</v>
      </c>
      <c r="L224" s="4">
        <f t="shared" si="13"/>
        <v>60340</v>
      </c>
      <c r="M224" s="4">
        <f t="shared" si="14"/>
        <v>-630</v>
      </c>
      <c r="N224" s="4" t="str">
        <f t="shared" si="15"/>
        <v>loss</v>
      </c>
    </row>
    <row r="225" spans="1:14" ht="15.5" thickTop="1" thickBot="1" x14ac:dyDescent="0.4">
      <c r="A225" s="33">
        <v>45421</v>
      </c>
      <c r="B225" s="33" t="s">
        <v>452</v>
      </c>
      <c r="C225" s="3" t="s">
        <v>120</v>
      </c>
      <c r="D225" s="3" t="s">
        <v>11</v>
      </c>
      <c r="E225" s="3" t="s">
        <v>116</v>
      </c>
      <c r="F225" s="3" t="s">
        <v>24</v>
      </c>
      <c r="G225" s="3" t="s">
        <v>45</v>
      </c>
      <c r="H225" s="3">
        <v>27</v>
      </c>
      <c r="I225" s="3">
        <v>722</v>
      </c>
      <c r="J225" s="3">
        <v>1497</v>
      </c>
      <c r="K225" s="4">
        <f t="shared" si="12"/>
        <v>19494</v>
      </c>
      <c r="L225" s="4">
        <f t="shared" si="13"/>
        <v>40419</v>
      </c>
      <c r="M225" s="4">
        <f t="shared" si="14"/>
        <v>20925</v>
      </c>
      <c r="N225" s="4" t="str">
        <f t="shared" si="15"/>
        <v>profit</v>
      </c>
    </row>
    <row r="226" spans="1:14" ht="15.5" thickTop="1" thickBot="1" x14ac:dyDescent="0.4">
      <c r="A226" s="33">
        <v>45422</v>
      </c>
      <c r="B226" s="33" t="s">
        <v>452</v>
      </c>
      <c r="C226" s="3" t="s">
        <v>122</v>
      </c>
      <c r="D226" s="3" t="s">
        <v>11</v>
      </c>
      <c r="E226" s="3" t="s">
        <v>116</v>
      </c>
      <c r="F226" s="3" t="s">
        <v>33</v>
      </c>
      <c r="G226" s="3" t="s">
        <v>45</v>
      </c>
      <c r="H226" s="3">
        <v>25</v>
      </c>
      <c r="I226" s="3">
        <v>982</v>
      </c>
      <c r="J226" s="3">
        <v>1395</v>
      </c>
      <c r="K226" s="4">
        <f t="shared" si="12"/>
        <v>24550</v>
      </c>
      <c r="L226" s="4">
        <f t="shared" si="13"/>
        <v>34875</v>
      </c>
      <c r="M226" s="4">
        <f t="shared" si="14"/>
        <v>10325</v>
      </c>
      <c r="N226" s="4" t="str">
        <f t="shared" si="15"/>
        <v>profit</v>
      </c>
    </row>
    <row r="227" spans="1:14" ht="15.5" thickTop="1" thickBot="1" x14ac:dyDescent="0.4">
      <c r="A227" s="33">
        <v>45423</v>
      </c>
      <c r="B227" s="33" t="s">
        <v>452</v>
      </c>
      <c r="C227" s="3" t="s">
        <v>124</v>
      </c>
      <c r="D227" s="3" t="s">
        <v>11</v>
      </c>
      <c r="E227" s="3" t="s">
        <v>116</v>
      </c>
      <c r="F227" s="3" t="s">
        <v>14</v>
      </c>
      <c r="G227" s="3" t="s">
        <v>45</v>
      </c>
      <c r="H227" s="3">
        <v>25</v>
      </c>
      <c r="I227" s="3">
        <v>982</v>
      </c>
      <c r="J227" s="3">
        <v>1389</v>
      </c>
      <c r="K227" s="4">
        <f t="shared" si="12"/>
        <v>24550</v>
      </c>
      <c r="L227" s="4">
        <f t="shared" si="13"/>
        <v>34725</v>
      </c>
      <c r="M227" s="4">
        <f t="shared" si="14"/>
        <v>10175</v>
      </c>
      <c r="N227" s="4" t="str">
        <f t="shared" si="15"/>
        <v>profit</v>
      </c>
    </row>
    <row r="228" spans="1:14" ht="15.5" thickTop="1" thickBot="1" x14ac:dyDescent="0.4">
      <c r="A228" s="33">
        <v>45424</v>
      </c>
      <c r="B228" s="33" t="s">
        <v>452</v>
      </c>
      <c r="C228" s="3" t="s">
        <v>125</v>
      </c>
      <c r="D228" s="3" t="s">
        <v>11</v>
      </c>
      <c r="E228" s="3" t="s">
        <v>116</v>
      </c>
      <c r="F228" s="3" t="s">
        <v>20</v>
      </c>
      <c r="G228" s="3" t="s">
        <v>45</v>
      </c>
      <c r="H228" s="3">
        <v>25</v>
      </c>
      <c r="I228" s="3">
        <v>810</v>
      </c>
      <c r="J228" s="3">
        <v>1086</v>
      </c>
      <c r="K228" s="4">
        <f t="shared" si="12"/>
        <v>20250</v>
      </c>
      <c r="L228" s="4">
        <f t="shared" si="13"/>
        <v>27150</v>
      </c>
      <c r="M228" s="4">
        <f t="shared" si="14"/>
        <v>6900</v>
      </c>
      <c r="N228" s="4" t="str">
        <f t="shared" si="15"/>
        <v>profit</v>
      </c>
    </row>
    <row r="229" spans="1:14" ht="15.5" thickTop="1" thickBot="1" x14ac:dyDescent="0.4">
      <c r="A229" s="33">
        <v>45610</v>
      </c>
      <c r="B229" s="33" t="s">
        <v>453</v>
      </c>
      <c r="C229" s="3" t="s">
        <v>316</v>
      </c>
      <c r="D229" s="3" t="s">
        <v>11</v>
      </c>
      <c r="E229" s="3" t="s">
        <v>78</v>
      </c>
      <c r="F229" s="3" t="s">
        <v>36</v>
      </c>
      <c r="G229" s="3" t="s">
        <v>15</v>
      </c>
      <c r="H229" s="3">
        <v>20</v>
      </c>
      <c r="I229" s="3">
        <v>773</v>
      </c>
      <c r="J229" s="3">
        <v>823</v>
      </c>
      <c r="K229" s="4">
        <f t="shared" si="12"/>
        <v>15460</v>
      </c>
      <c r="L229" s="4">
        <f t="shared" si="13"/>
        <v>16460</v>
      </c>
      <c r="M229" s="4">
        <f t="shared" si="14"/>
        <v>1000</v>
      </c>
      <c r="N229" s="4" t="str">
        <f t="shared" si="15"/>
        <v>profit</v>
      </c>
    </row>
    <row r="230" spans="1:14" ht="15.5" thickTop="1" thickBot="1" x14ac:dyDescent="0.4">
      <c r="A230" s="33">
        <v>45425</v>
      </c>
      <c r="B230" s="33" t="s">
        <v>452</v>
      </c>
      <c r="C230" s="3" t="s">
        <v>126</v>
      </c>
      <c r="D230" s="3" t="s">
        <v>11</v>
      </c>
      <c r="E230" s="3" t="s">
        <v>116</v>
      </c>
      <c r="F230" s="3" t="s">
        <v>24</v>
      </c>
      <c r="G230" s="3" t="s">
        <v>45</v>
      </c>
      <c r="H230" s="3">
        <v>26</v>
      </c>
      <c r="I230" s="3">
        <v>781</v>
      </c>
      <c r="J230" s="3">
        <v>1019</v>
      </c>
      <c r="K230" s="4">
        <f t="shared" si="12"/>
        <v>20306</v>
      </c>
      <c r="L230" s="4">
        <f t="shared" si="13"/>
        <v>26494</v>
      </c>
      <c r="M230" s="4">
        <f t="shared" si="14"/>
        <v>6188</v>
      </c>
      <c r="N230" s="4" t="str">
        <f t="shared" si="15"/>
        <v>profit</v>
      </c>
    </row>
    <row r="231" spans="1:14" ht="15.5" thickTop="1" thickBot="1" x14ac:dyDescent="0.4">
      <c r="A231" s="33">
        <v>45426</v>
      </c>
      <c r="B231" s="33" t="s">
        <v>452</v>
      </c>
      <c r="C231" s="3" t="s">
        <v>127</v>
      </c>
      <c r="D231" s="3" t="s">
        <v>11</v>
      </c>
      <c r="E231" s="3" t="s">
        <v>116</v>
      </c>
      <c r="F231" s="3" t="s">
        <v>28</v>
      </c>
      <c r="G231" s="3" t="s">
        <v>45</v>
      </c>
      <c r="H231" s="3">
        <v>26</v>
      </c>
      <c r="I231" s="3">
        <v>630</v>
      </c>
      <c r="J231" s="3">
        <v>767</v>
      </c>
      <c r="K231" s="4">
        <f t="shared" si="12"/>
        <v>16380</v>
      </c>
      <c r="L231" s="4">
        <f t="shared" si="13"/>
        <v>19942</v>
      </c>
      <c r="M231" s="4">
        <f t="shared" si="14"/>
        <v>3562</v>
      </c>
      <c r="N231" s="4" t="str">
        <f t="shared" si="15"/>
        <v>profit</v>
      </c>
    </row>
    <row r="232" spans="1:14" ht="15.5" thickTop="1" thickBot="1" x14ac:dyDescent="0.4">
      <c r="A232" s="33">
        <v>45427</v>
      </c>
      <c r="B232" s="33" t="s">
        <v>452</v>
      </c>
      <c r="C232" s="3" t="s">
        <v>128</v>
      </c>
      <c r="D232" s="3" t="s">
        <v>11</v>
      </c>
      <c r="E232" s="3" t="s">
        <v>116</v>
      </c>
      <c r="F232" s="3" t="s">
        <v>33</v>
      </c>
      <c r="G232" s="3" t="s">
        <v>45</v>
      </c>
      <c r="H232" s="3">
        <v>23</v>
      </c>
      <c r="I232" s="3">
        <v>972</v>
      </c>
      <c r="J232" s="3">
        <v>782</v>
      </c>
      <c r="K232" s="4">
        <f t="shared" si="12"/>
        <v>22356</v>
      </c>
      <c r="L232" s="4">
        <f t="shared" si="13"/>
        <v>17986</v>
      </c>
      <c r="M232" s="4">
        <f t="shared" si="14"/>
        <v>-4370</v>
      </c>
      <c r="N232" s="4" t="str">
        <f t="shared" si="15"/>
        <v>loss</v>
      </c>
    </row>
    <row r="233" spans="1:14" ht="15.5" thickTop="1" thickBot="1" x14ac:dyDescent="0.4">
      <c r="A233" s="33">
        <v>45614</v>
      </c>
      <c r="B233" s="33" t="s">
        <v>453</v>
      </c>
      <c r="C233" s="3" t="s">
        <v>320</v>
      </c>
      <c r="D233" s="3" t="s">
        <v>11</v>
      </c>
      <c r="E233" s="3" t="s">
        <v>78</v>
      </c>
      <c r="F233" s="3" t="s">
        <v>39</v>
      </c>
      <c r="G233" s="3" t="s">
        <v>45</v>
      </c>
      <c r="H233" s="3">
        <v>23</v>
      </c>
      <c r="I233" s="3">
        <v>906</v>
      </c>
      <c r="J233" s="3">
        <v>1275</v>
      </c>
      <c r="K233" s="4">
        <f t="shared" si="12"/>
        <v>20838</v>
      </c>
      <c r="L233" s="4">
        <f t="shared" si="13"/>
        <v>29325</v>
      </c>
      <c r="M233" s="4">
        <f t="shared" si="14"/>
        <v>8487</v>
      </c>
      <c r="N233" s="4" t="str">
        <f t="shared" si="15"/>
        <v>profit</v>
      </c>
    </row>
    <row r="234" spans="1:14" ht="15.5" thickTop="1" thickBot="1" x14ac:dyDescent="0.4">
      <c r="A234" s="33">
        <v>45428</v>
      </c>
      <c r="B234" s="33" t="s">
        <v>452</v>
      </c>
      <c r="C234" s="3" t="s">
        <v>129</v>
      </c>
      <c r="D234" s="3" t="s">
        <v>11</v>
      </c>
      <c r="E234" s="3" t="s">
        <v>116</v>
      </c>
      <c r="F234" s="3" t="s">
        <v>36</v>
      </c>
      <c r="G234" s="3" t="s">
        <v>15</v>
      </c>
      <c r="H234" s="3">
        <v>30</v>
      </c>
      <c r="I234" s="3">
        <v>987</v>
      </c>
      <c r="J234" s="3">
        <v>1366</v>
      </c>
      <c r="K234" s="4">
        <f t="shared" si="12"/>
        <v>29610</v>
      </c>
      <c r="L234" s="4">
        <f t="shared" si="13"/>
        <v>40980</v>
      </c>
      <c r="M234" s="4">
        <f t="shared" si="14"/>
        <v>11370</v>
      </c>
      <c r="N234" s="4" t="str">
        <f t="shared" si="15"/>
        <v>profit</v>
      </c>
    </row>
    <row r="235" spans="1:14" ht="15.5" thickTop="1" thickBot="1" x14ac:dyDescent="0.4">
      <c r="A235" s="33">
        <v>45616</v>
      </c>
      <c r="B235" s="33" t="s">
        <v>453</v>
      </c>
      <c r="C235" s="3" t="s">
        <v>322</v>
      </c>
      <c r="D235" s="3" t="s">
        <v>11</v>
      </c>
      <c r="E235" s="3" t="s">
        <v>78</v>
      </c>
      <c r="F235" s="3" t="s">
        <v>50</v>
      </c>
      <c r="G235" s="3" t="s">
        <v>45</v>
      </c>
      <c r="H235" s="3">
        <v>24</v>
      </c>
      <c r="I235" s="3">
        <v>927</v>
      </c>
      <c r="J235" s="3">
        <v>1379</v>
      </c>
      <c r="K235" s="4">
        <f t="shared" si="12"/>
        <v>22248</v>
      </c>
      <c r="L235" s="4">
        <f t="shared" si="13"/>
        <v>33096</v>
      </c>
      <c r="M235" s="4">
        <f t="shared" si="14"/>
        <v>10848</v>
      </c>
      <c r="N235" s="4" t="str">
        <f t="shared" si="15"/>
        <v>profit</v>
      </c>
    </row>
    <row r="236" spans="1:14" ht="15.5" thickTop="1" thickBot="1" x14ac:dyDescent="0.4">
      <c r="A236" s="33">
        <v>45429</v>
      </c>
      <c r="B236" s="33" t="s">
        <v>452</v>
      </c>
      <c r="C236" s="3" t="s">
        <v>130</v>
      </c>
      <c r="D236" s="3" t="s">
        <v>11</v>
      </c>
      <c r="E236" s="3" t="s">
        <v>116</v>
      </c>
      <c r="F236" s="3" t="s">
        <v>39</v>
      </c>
      <c r="G236" s="3" t="s">
        <v>15</v>
      </c>
      <c r="H236" s="3">
        <v>25</v>
      </c>
      <c r="I236" s="3">
        <v>877</v>
      </c>
      <c r="J236" s="3">
        <v>797</v>
      </c>
      <c r="K236" s="4">
        <f t="shared" si="12"/>
        <v>21925</v>
      </c>
      <c r="L236" s="4">
        <f t="shared" si="13"/>
        <v>19925</v>
      </c>
      <c r="M236" s="4">
        <f t="shared" si="14"/>
        <v>-2000</v>
      </c>
      <c r="N236" s="4" t="str">
        <f t="shared" si="15"/>
        <v>loss</v>
      </c>
    </row>
    <row r="237" spans="1:14" ht="15.5" thickTop="1" thickBot="1" x14ac:dyDescent="0.4">
      <c r="A237" s="33">
        <v>45430</v>
      </c>
      <c r="B237" s="33" t="s">
        <v>452</v>
      </c>
      <c r="C237" s="3" t="s">
        <v>131</v>
      </c>
      <c r="D237" s="3" t="s">
        <v>11</v>
      </c>
      <c r="E237" s="3" t="s">
        <v>116</v>
      </c>
      <c r="F237" s="3" t="s">
        <v>20</v>
      </c>
      <c r="G237" s="3" t="s">
        <v>15</v>
      </c>
      <c r="H237" s="3">
        <v>26</v>
      </c>
      <c r="I237" s="3">
        <v>596</v>
      </c>
      <c r="J237" s="3">
        <v>1136</v>
      </c>
      <c r="K237" s="4">
        <f t="shared" si="12"/>
        <v>15496</v>
      </c>
      <c r="L237" s="4">
        <f t="shared" si="13"/>
        <v>29536</v>
      </c>
      <c r="M237" s="4">
        <f t="shared" si="14"/>
        <v>14040</v>
      </c>
      <c r="N237" s="4" t="str">
        <f t="shared" si="15"/>
        <v>profit</v>
      </c>
    </row>
    <row r="238" spans="1:14" ht="15.5" thickTop="1" thickBot="1" x14ac:dyDescent="0.4">
      <c r="A238" s="33">
        <v>45484</v>
      </c>
      <c r="B238" s="33" t="s">
        <v>447</v>
      </c>
      <c r="C238" s="3" t="s">
        <v>190</v>
      </c>
      <c r="D238" s="3" t="s">
        <v>11</v>
      </c>
      <c r="E238" s="3" t="s">
        <v>116</v>
      </c>
      <c r="F238" s="3" t="s">
        <v>50</v>
      </c>
      <c r="G238" s="3" t="s">
        <v>15</v>
      </c>
      <c r="H238" s="3">
        <v>26</v>
      </c>
      <c r="I238" s="3">
        <v>771</v>
      </c>
      <c r="J238" s="3">
        <v>1172</v>
      </c>
      <c r="K238" s="4">
        <f t="shared" si="12"/>
        <v>20046</v>
      </c>
      <c r="L238" s="4">
        <f t="shared" si="13"/>
        <v>30472</v>
      </c>
      <c r="M238" s="4">
        <f t="shared" si="14"/>
        <v>10426</v>
      </c>
      <c r="N238" s="4" t="str">
        <f t="shared" si="15"/>
        <v>profit</v>
      </c>
    </row>
    <row r="239" spans="1:14" ht="15.5" thickTop="1" thickBot="1" x14ac:dyDescent="0.4">
      <c r="A239" s="33">
        <v>45485</v>
      </c>
      <c r="B239" s="33" t="s">
        <v>447</v>
      </c>
      <c r="C239" s="3" t="s">
        <v>191</v>
      </c>
      <c r="D239" s="3" t="s">
        <v>11</v>
      </c>
      <c r="E239" s="3" t="s">
        <v>116</v>
      </c>
      <c r="F239" s="3" t="s">
        <v>28</v>
      </c>
      <c r="G239" s="3" t="s">
        <v>15</v>
      </c>
      <c r="H239" s="3">
        <v>30</v>
      </c>
      <c r="I239" s="3">
        <v>859</v>
      </c>
      <c r="J239" s="3">
        <v>1123</v>
      </c>
      <c r="K239" s="4">
        <f t="shared" si="12"/>
        <v>25770</v>
      </c>
      <c r="L239" s="4">
        <f t="shared" si="13"/>
        <v>33690</v>
      </c>
      <c r="M239" s="4">
        <f t="shared" si="14"/>
        <v>7920</v>
      </c>
      <c r="N239" s="4" t="str">
        <f t="shared" si="15"/>
        <v>profit</v>
      </c>
    </row>
    <row r="240" spans="1:14" ht="15.5" thickTop="1" thickBot="1" x14ac:dyDescent="0.4">
      <c r="A240" s="33">
        <v>45486</v>
      </c>
      <c r="B240" s="33" t="s">
        <v>447</v>
      </c>
      <c r="C240" s="3" t="s">
        <v>192</v>
      </c>
      <c r="D240" s="3" t="s">
        <v>11</v>
      </c>
      <c r="E240" s="3" t="s">
        <v>116</v>
      </c>
      <c r="F240" s="3" t="s">
        <v>28</v>
      </c>
      <c r="G240" s="3" t="s">
        <v>15</v>
      </c>
      <c r="H240" s="3">
        <v>30</v>
      </c>
      <c r="I240" s="3">
        <v>726</v>
      </c>
      <c r="J240" s="3">
        <v>964</v>
      </c>
      <c r="K240" s="4">
        <f t="shared" si="12"/>
        <v>21780</v>
      </c>
      <c r="L240" s="4">
        <f t="shared" si="13"/>
        <v>28920</v>
      </c>
      <c r="M240" s="4">
        <f t="shared" si="14"/>
        <v>7140</v>
      </c>
      <c r="N240" s="4" t="str">
        <f t="shared" si="15"/>
        <v>profit</v>
      </c>
    </row>
    <row r="241" spans="1:14" ht="15.5" thickTop="1" thickBot="1" x14ac:dyDescent="0.4">
      <c r="A241" s="33">
        <v>45487</v>
      </c>
      <c r="B241" s="33" t="s">
        <v>447</v>
      </c>
      <c r="C241" s="3" t="s">
        <v>193</v>
      </c>
      <c r="D241" s="3" t="s">
        <v>11</v>
      </c>
      <c r="E241" s="3" t="s">
        <v>116</v>
      </c>
      <c r="F241" s="3" t="s">
        <v>44</v>
      </c>
      <c r="G241" s="3" t="s">
        <v>15</v>
      </c>
      <c r="H241" s="3">
        <v>29</v>
      </c>
      <c r="I241" s="3">
        <v>861</v>
      </c>
      <c r="J241" s="3">
        <v>820</v>
      </c>
      <c r="K241" s="4">
        <f t="shared" si="12"/>
        <v>24969</v>
      </c>
      <c r="L241" s="4">
        <f t="shared" si="13"/>
        <v>23780</v>
      </c>
      <c r="M241" s="4">
        <f t="shared" si="14"/>
        <v>-1189</v>
      </c>
      <c r="N241" s="4" t="str">
        <f t="shared" si="15"/>
        <v>loss</v>
      </c>
    </row>
    <row r="242" spans="1:14" ht="15.5" thickTop="1" thickBot="1" x14ac:dyDescent="0.4">
      <c r="A242" s="33">
        <v>45489</v>
      </c>
      <c r="B242" s="33" t="s">
        <v>447</v>
      </c>
      <c r="C242" s="3" t="s">
        <v>195</v>
      </c>
      <c r="D242" s="3" t="s">
        <v>11</v>
      </c>
      <c r="E242" s="3" t="s">
        <v>116</v>
      </c>
      <c r="F242" s="3" t="s">
        <v>90</v>
      </c>
      <c r="G242" s="3" t="s">
        <v>45</v>
      </c>
      <c r="H242" s="3">
        <v>24</v>
      </c>
      <c r="I242" s="3">
        <v>978</v>
      </c>
      <c r="J242" s="3">
        <v>773</v>
      </c>
      <c r="K242" s="4">
        <f t="shared" si="12"/>
        <v>23472</v>
      </c>
      <c r="L242" s="4">
        <f t="shared" si="13"/>
        <v>18552</v>
      </c>
      <c r="M242" s="4">
        <f t="shared" si="14"/>
        <v>-4920</v>
      </c>
      <c r="N242" s="4" t="str">
        <f t="shared" si="15"/>
        <v>loss</v>
      </c>
    </row>
    <row r="243" spans="1:14" ht="15.5" thickTop="1" thickBot="1" x14ac:dyDescent="0.4">
      <c r="A243" s="33">
        <v>45490</v>
      </c>
      <c r="B243" s="33" t="s">
        <v>447</v>
      </c>
      <c r="C243" s="3" t="s">
        <v>196</v>
      </c>
      <c r="D243" s="3" t="s">
        <v>11</v>
      </c>
      <c r="E243" s="3" t="s">
        <v>116</v>
      </c>
      <c r="F243" s="3" t="s">
        <v>93</v>
      </c>
      <c r="G243" s="3" t="s">
        <v>45</v>
      </c>
      <c r="H243" s="3">
        <v>30</v>
      </c>
      <c r="I243" s="3">
        <v>514</v>
      </c>
      <c r="J243" s="3">
        <v>1333</v>
      </c>
      <c r="K243" s="4">
        <f t="shared" si="12"/>
        <v>15420</v>
      </c>
      <c r="L243" s="4">
        <f t="shared" si="13"/>
        <v>39990</v>
      </c>
      <c r="M243" s="4">
        <f t="shared" si="14"/>
        <v>24570</v>
      </c>
      <c r="N243" s="4" t="str">
        <f t="shared" si="15"/>
        <v>profit</v>
      </c>
    </row>
    <row r="244" spans="1:14" ht="15.5" thickTop="1" thickBot="1" x14ac:dyDescent="0.4">
      <c r="A244" s="33">
        <v>45491</v>
      </c>
      <c r="B244" s="33" t="s">
        <v>447</v>
      </c>
      <c r="C244" s="3" t="s">
        <v>197</v>
      </c>
      <c r="D244" s="3" t="s">
        <v>11</v>
      </c>
      <c r="E244" s="3" t="s">
        <v>116</v>
      </c>
      <c r="F244" s="3" t="s">
        <v>20</v>
      </c>
      <c r="G244" s="3" t="s">
        <v>45</v>
      </c>
      <c r="H244" s="3">
        <v>26</v>
      </c>
      <c r="I244" s="3">
        <v>656</v>
      </c>
      <c r="J244" s="3">
        <v>908</v>
      </c>
      <c r="K244" s="4">
        <f t="shared" si="12"/>
        <v>17056</v>
      </c>
      <c r="L244" s="4">
        <f t="shared" si="13"/>
        <v>23608</v>
      </c>
      <c r="M244" s="4">
        <f t="shared" si="14"/>
        <v>6552</v>
      </c>
      <c r="N244" s="4" t="str">
        <f t="shared" si="15"/>
        <v>profit</v>
      </c>
    </row>
    <row r="245" spans="1:14" ht="15.5" thickTop="1" thickBot="1" x14ac:dyDescent="0.4">
      <c r="A245" s="33">
        <v>45626</v>
      </c>
      <c r="B245" s="33" t="s">
        <v>453</v>
      </c>
      <c r="C245" s="3" t="s">
        <v>332</v>
      </c>
      <c r="D245" s="3" t="s">
        <v>11</v>
      </c>
      <c r="E245" s="3" t="s">
        <v>116</v>
      </c>
      <c r="F245" s="3" t="s">
        <v>50</v>
      </c>
      <c r="G245" s="3" t="s">
        <v>45</v>
      </c>
      <c r="H245" s="3">
        <v>28</v>
      </c>
      <c r="I245" s="3">
        <v>866</v>
      </c>
      <c r="J245" s="3">
        <v>1102</v>
      </c>
      <c r="K245" s="4">
        <f t="shared" si="12"/>
        <v>24248</v>
      </c>
      <c r="L245" s="4">
        <f t="shared" si="13"/>
        <v>30856</v>
      </c>
      <c r="M245" s="4">
        <f t="shared" si="14"/>
        <v>6608</v>
      </c>
      <c r="N245" s="4" t="str">
        <f t="shared" si="15"/>
        <v>profit</v>
      </c>
    </row>
    <row r="246" spans="1:14" ht="15.5" thickTop="1" thickBot="1" x14ac:dyDescent="0.4">
      <c r="A246" s="33">
        <v>45492</v>
      </c>
      <c r="B246" s="33" t="s">
        <v>447</v>
      </c>
      <c r="C246" s="3" t="s">
        <v>198</v>
      </c>
      <c r="D246" s="3" t="s">
        <v>11</v>
      </c>
      <c r="E246" s="3" t="s">
        <v>116</v>
      </c>
      <c r="F246" s="3" t="s">
        <v>98</v>
      </c>
      <c r="G246" s="3" t="s">
        <v>45</v>
      </c>
      <c r="H246" s="3">
        <v>28</v>
      </c>
      <c r="I246" s="3">
        <v>866</v>
      </c>
      <c r="J246" s="3">
        <v>1080</v>
      </c>
      <c r="K246" s="4">
        <f t="shared" si="12"/>
        <v>24248</v>
      </c>
      <c r="L246" s="4">
        <f t="shared" si="13"/>
        <v>30240</v>
      </c>
      <c r="M246" s="4">
        <f t="shared" si="14"/>
        <v>5992</v>
      </c>
      <c r="N246" s="4" t="str">
        <f t="shared" si="15"/>
        <v>profit</v>
      </c>
    </row>
    <row r="247" spans="1:14" ht="15.5" thickTop="1" thickBot="1" x14ac:dyDescent="0.4">
      <c r="A247" s="33">
        <v>45493</v>
      </c>
      <c r="B247" s="33" t="s">
        <v>447</v>
      </c>
      <c r="C247" s="3" t="s">
        <v>199</v>
      </c>
      <c r="D247" s="3" t="s">
        <v>11</v>
      </c>
      <c r="E247" s="3" t="s">
        <v>116</v>
      </c>
      <c r="F247" s="3" t="s">
        <v>101</v>
      </c>
      <c r="G247" s="3" t="s">
        <v>45</v>
      </c>
      <c r="H247" s="3">
        <v>23</v>
      </c>
      <c r="I247" s="3">
        <v>969</v>
      </c>
      <c r="J247" s="3">
        <v>1075</v>
      </c>
      <c r="K247" s="4">
        <f t="shared" si="12"/>
        <v>22287</v>
      </c>
      <c r="L247" s="4">
        <f t="shared" si="13"/>
        <v>24725</v>
      </c>
      <c r="M247" s="4">
        <f t="shared" si="14"/>
        <v>2438</v>
      </c>
      <c r="N247" s="4" t="str">
        <f t="shared" si="15"/>
        <v>profit</v>
      </c>
    </row>
    <row r="248" spans="1:14" ht="15.5" thickTop="1" thickBot="1" x14ac:dyDescent="0.4">
      <c r="A248" s="33">
        <v>45629</v>
      </c>
      <c r="B248" s="33" t="s">
        <v>454</v>
      </c>
      <c r="C248" s="3" t="s">
        <v>335</v>
      </c>
      <c r="D248" s="3" t="s">
        <v>11</v>
      </c>
      <c r="E248" s="3" t="s">
        <v>116</v>
      </c>
      <c r="F248" s="3" t="s">
        <v>44</v>
      </c>
      <c r="G248" s="3" t="s">
        <v>15</v>
      </c>
      <c r="H248" s="3">
        <v>29</v>
      </c>
      <c r="I248" s="3">
        <v>639</v>
      </c>
      <c r="J248" s="3">
        <v>1257</v>
      </c>
      <c r="K248" s="4">
        <f t="shared" si="12"/>
        <v>18531</v>
      </c>
      <c r="L248" s="4">
        <f t="shared" si="13"/>
        <v>36453</v>
      </c>
      <c r="M248" s="4">
        <f t="shared" si="14"/>
        <v>17922</v>
      </c>
      <c r="N248" s="4" t="str">
        <f t="shared" si="15"/>
        <v>profit</v>
      </c>
    </row>
    <row r="249" spans="1:14" ht="15.5" thickTop="1" thickBot="1" x14ac:dyDescent="0.4">
      <c r="A249" s="33">
        <v>45494</v>
      </c>
      <c r="B249" s="33" t="s">
        <v>447</v>
      </c>
      <c r="C249" s="3" t="s">
        <v>200</v>
      </c>
      <c r="D249" s="3" t="s">
        <v>11</v>
      </c>
      <c r="E249" s="3" t="s">
        <v>116</v>
      </c>
      <c r="F249" s="3" t="s">
        <v>105</v>
      </c>
      <c r="G249" s="3" t="s">
        <v>45</v>
      </c>
      <c r="H249" s="3">
        <v>21</v>
      </c>
      <c r="I249" s="3">
        <v>626</v>
      </c>
      <c r="J249" s="3">
        <v>772</v>
      </c>
      <c r="K249" s="4">
        <f t="shared" si="12"/>
        <v>13146</v>
      </c>
      <c r="L249" s="4">
        <f t="shared" si="13"/>
        <v>16212</v>
      </c>
      <c r="M249" s="4">
        <f t="shared" si="14"/>
        <v>3066</v>
      </c>
      <c r="N249" s="4" t="str">
        <f t="shared" si="15"/>
        <v>profit</v>
      </c>
    </row>
    <row r="250" spans="1:14" ht="15.5" thickTop="1" thickBot="1" x14ac:dyDescent="0.4">
      <c r="A250" s="33">
        <v>45517</v>
      </c>
      <c r="B250" s="33" t="s">
        <v>448</v>
      </c>
      <c r="C250" s="3" t="s">
        <v>223</v>
      </c>
      <c r="D250" s="3" t="s">
        <v>11</v>
      </c>
      <c r="E250" s="3" t="s">
        <v>116</v>
      </c>
      <c r="F250" s="3" t="s">
        <v>20</v>
      </c>
      <c r="G250" s="3" t="s">
        <v>15</v>
      </c>
      <c r="H250" s="3">
        <v>26</v>
      </c>
      <c r="I250" s="3">
        <v>715</v>
      </c>
      <c r="J250" s="3">
        <v>1113</v>
      </c>
      <c r="K250" s="4">
        <f t="shared" si="12"/>
        <v>18590</v>
      </c>
      <c r="L250" s="4">
        <f t="shared" si="13"/>
        <v>28938</v>
      </c>
      <c r="M250" s="4">
        <f t="shared" si="14"/>
        <v>10348</v>
      </c>
      <c r="N250" s="4" t="str">
        <f t="shared" si="15"/>
        <v>profit</v>
      </c>
    </row>
    <row r="251" spans="1:14" ht="15.5" thickTop="1" thickBot="1" x14ac:dyDescent="0.4">
      <c r="A251" s="33">
        <v>45518</v>
      </c>
      <c r="B251" s="33" t="s">
        <v>448</v>
      </c>
      <c r="C251" s="3" t="s">
        <v>224</v>
      </c>
      <c r="D251" s="3" t="s">
        <v>11</v>
      </c>
      <c r="E251" s="3" t="s">
        <v>116</v>
      </c>
      <c r="F251" s="3" t="s">
        <v>64</v>
      </c>
      <c r="G251" s="3" t="s">
        <v>15</v>
      </c>
      <c r="H251" s="3">
        <v>27</v>
      </c>
      <c r="I251" s="3">
        <v>611</v>
      </c>
      <c r="J251" s="3">
        <v>1309</v>
      </c>
      <c r="K251" s="4">
        <f t="shared" si="12"/>
        <v>16497</v>
      </c>
      <c r="L251" s="4">
        <f t="shared" si="13"/>
        <v>35343</v>
      </c>
      <c r="M251" s="4">
        <f t="shared" si="14"/>
        <v>18846</v>
      </c>
      <c r="N251" s="4" t="str">
        <f t="shared" si="15"/>
        <v>profit</v>
      </c>
    </row>
    <row r="252" spans="1:14" ht="15.5" thickTop="1" thickBot="1" x14ac:dyDescent="0.4">
      <c r="A252" s="33">
        <v>45519</v>
      </c>
      <c r="B252" s="33" t="s">
        <v>448</v>
      </c>
      <c r="C252" s="3" t="s">
        <v>225</v>
      </c>
      <c r="D252" s="3" t="s">
        <v>11</v>
      </c>
      <c r="E252" s="3" t="s">
        <v>116</v>
      </c>
      <c r="F252" s="3" t="s">
        <v>58</v>
      </c>
      <c r="G252" s="3" t="s">
        <v>45</v>
      </c>
      <c r="H252" s="3">
        <v>29</v>
      </c>
      <c r="I252" s="3">
        <v>544</v>
      </c>
      <c r="J252" s="3">
        <v>1436</v>
      </c>
      <c r="K252" s="4">
        <f t="shared" si="12"/>
        <v>15776</v>
      </c>
      <c r="L252" s="4">
        <f t="shared" si="13"/>
        <v>41644</v>
      </c>
      <c r="M252" s="4">
        <f t="shared" si="14"/>
        <v>25868</v>
      </c>
      <c r="N252" s="4" t="str">
        <f t="shared" si="15"/>
        <v>profit</v>
      </c>
    </row>
    <row r="253" spans="1:14" ht="15.5" thickTop="1" thickBot="1" x14ac:dyDescent="0.4">
      <c r="A253" s="33">
        <v>45634</v>
      </c>
      <c r="B253" s="33" t="s">
        <v>454</v>
      </c>
      <c r="C253" s="3" t="s">
        <v>340</v>
      </c>
      <c r="D253" s="3" t="s">
        <v>11</v>
      </c>
      <c r="E253" s="3" t="s">
        <v>116</v>
      </c>
      <c r="F253" s="3" t="s">
        <v>98</v>
      </c>
      <c r="G253" s="3" t="s">
        <v>15</v>
      </c>
      <c r="H253" s="3">
        <v>23</v>
      </c>
      <c r="I253" s="3">
        <v>771</v>
      </c>
      <c r="J253" s="3">
        <v>1430</v>
      </c>
      <c r="K253" s="4">
        <f t="shared" si="12"/>
        <v>17733</v>
      </c>
      <c r="L253" s="4">
        <f t="shared" si="13"/>
        <v>32890</v>
      </c>
      <c r="M253" s="4">
        <f t="shared" si="14"/>
        <v>15157</v>
      </c>
      <c r="N253" s="4" t="str">
        <f t="shared" si="15"/>
        <v>profit</v>
      </c>
    </row>
    <row r="254" spans="1:14" ht="15.5" thickTop="1" thickBot="1" x14ac:dyDescent="0.4">
      <c r="A254" s="33">
        <v>45521</v>
      </c>
      <c r="B254" s="33" t="s">
        <v>448</v>
      </c>
      <c r="C254" s="3" t="s">
        <v>227</v>
      </c>
      <c r="D254" s="3" t="s">
        <v>11</v>
      </c>
      <c r="E254" s="3" t="s">
        <v>116</v>
      </c>
      <c r="F254" s="3" t="s">
        <v>72</v>
      </c>
      <c r="G254" s="3" t="s">
        <v>15</v>
      </c>
      <c r="H254" s="3">
        <v>30</v>
      </c>
      <c r="I254" s="3">
        <v>652</v>
      </c>
      <c r="J254" s="3">
        <v>1151</v>
      </c>
      <c r="K254" s="4">
        <f t="shared" si="12"/>
        <v>19560</v>
      </c>
      <c r="L254" s="4">
        <f t="shared" si="13"/>
        <v>34530</v>
      </c>
      <c r="M254" s="4">
        <f t="shared" si="14"/>
        <v>14970</v>
      </c>
      <c r="N254" s="4" t="str">
        <f t="shared" si="15"/>
        <v>profit</v>
      </c>
    </row>
    <row r="255" spans="1:14" ht="15.5" thickTop="1" thickBot="1" x14ac:dyDescent="0.4">
      <c r="A255" s="33">
        <v>45522</v>
      </c>
      <c r="B255" s="33" t="s">
        <v>448</v>
      </c>
      <c r="C255" s="3" t="s">
        <v>228</v>
      </c>
      <c r="D255" s="3" t="s">
        <v>11</v>
      </c>
      <c r="E255" s="3" t="s">
        <v>116</v>
      </c>
      <c r="F255" s="3" t="s">
        <v>39</v>
      </c>
      <c r="G255" s="3" t="s">
        <v>15</v>
      </c>
      <c r="H255" s="3">
        <v>22</v>
      </c>
      <c r="I255" s="3">
        <v>681</v>
      </c>
      <c r="J255" s="3">
        <v>1087</v>
      </c>
      <c r="K255" s="4">
        <f t="shared" si="12"/>
        <v>14982</v>
      </c>
      <c r="L255" s="4">
        <f t="shared" si="13"/>
        <v>23914</v>
      </c>
      <c r="M255" s="4">
        <f t="shared" si="14"/>
        <v>8932</v>
      </c>
      <c r="N255" s="4" t="str">
        <f t="shared" si="15"/>
        <v>profit</v>
      </c>
    </row>
    <row r="256" spans="1:14" ht="15.5" thickTop="1" thickBot="1" x14ac:dyDescent="0.4">
      <c r="A256" s="33">
        <v>45637</v>
      </c>
      <c r="B256" s="33" t="s">
        <v>454</v>
      </c>
      <c r="C256" s="3" t="s">
        <v>342</v>
      </c>
      <c r="D256" s="3" t="s">
        <v>30</v>
      </c>
      <c r="E256" s="3" t="s">
        <v>133</v>
      </c>
      <c r="F256" s="3" t="s">
        <v>108</v>
      </c>
      <c r="G256" s="3" t="s">
        <v>15</v>
      </c>
      <c r="H256" s="3">
        <v>66</v>
      </c>
      <c r="I256" s="3">
        <v>888</v>
      </c>
      <c r="J256" s="3">
        <v>809</v>
      </c>
      <c r="K256" s="4">
        <f t="shared" si="12"/>
        <v>58608</v>
      </c>
      <c r="L256" s="4">
        <f t="shared" si="13"/>
        <v>53394</v>
      </c>
      <c r="M256" s="4">
        <f t="shared" si="14"/>
        <v>-5214</v>
      </c>
      <c r="N256" s="4" t="str">
        <f t="shared" si="15"/>
        <v>loss</v>
      </c>
    </row>
    <row r="257" spans="1:14" ht="15.5" thickTop="1" thickBot="1" x14ac:dyDescent="0.4">
      <c r="A257" s="33">
        <v>45523</v>
      </c>
      <c r="B257" s="33" t="s">
        <v>448</v>
      </c>
      <c r="C257" s="3" t="s">
        <v>229</v>
      </c>
      <c r="D257" s="3" t="s">
        <v>11</v>
      </c>
      <c r="E257" s="3" t="s">
        <v>116</v>
      </c>
      <c r="F257" s="3" t="s">
        <v>50</v>
      </c>
      <c r="G257" s="3" t="s">
        <v>15</v>
      </c>
      <c r="H257" s="3">
        <v>28</v>
      </c>
      <c r="I257" s="3">
        <v>923</v>
      </c>
      <c r="J257" s="3">
        <v>1395</v>
      </c>
      <c r="K257" s="4">
        <f t="shared" si="12"/>
        <v>25844</v>
      </c>
      <c r="L257" s="4">
        <f t="shared" si="13"/>
        <v>39060</v>
      </c>
      <c r="M257" s="4">
        <f t="shared" si="14"/>
        <v>13216</v>
      </c>
      <c r="N257" s="4" t="str">
        <f t="shared" si="15"/>
        <v>profit</v>
      </c>
    </row>
    <row r="258" spans="1:14" ht="15.5" thickTop="1" thickBot="1" x14ac:dyDescent="0.4">
      <c r="A258" s="33">
        <v>45524</v>
      </c>
      <c r="B258" s="33" t="s">
        <v>448</v>
      </c>
      <c r="C258" s="3" t="s">
        <v>230</v>
      </c>
      <c r="D258" s="3" t="s">
        <v>11</v>
      </c>
      <c r="E258" s="3" t="s">
        <v>116</v>
      </c>
      <c r="F258" s="3" t="s">
        <v>50</v>
      </c>
      <c r="G258" s="3" t="s">
        <v>45</v>
      </c>
      <c r="H258" s="3">
        <v>26</v>
      </c>
      <c r="I258" s="3">
        <v>999</v>
      </c>
      <c r="J258" s="3">
        <v>1112</v>
      </c>
      <c r="K258" s="4">
        <f t="shared" ref="K258:K321" si="16">H258*I258</f>
        <v>25974</v>
      </c>
      <c r="L258" s="4">
        <f t="shared" ref="L258:L321" si="17">H258*J258</f>
        <v>28912</v>
      </c>
      <c r="M258" s="4">
        <f t="shared" ref="M258:M321" si="18">L258-K258</f>
        <v>2938</v>
      </c>
      <c r="N258" s="4" t="str">
        <f t="shared" ref="N258:N321" si="19">IF(M258&gt;0,"profit","loss")</f>
        <v>profit</v>
      </c>
    </row>
    <row r="259" spans="1:14" ht="15.5" thickTop="1" thickBot="1" x14ac:dyDescent="0.4">
      <c r="A259" s="33">
        <v>45525</v>
      </c>
      <c r="B259" s="33" t="s">
        <v>448</v>
      </c>
      <c r="C259" s="3" t="s">
        <v>231</v>
      </c>
      <c r="D259" s="3" t="s">
        <v>11</v>
      </c>
      <c r="E259" s="3" t="s">
        <v>116</v>
      </c>
      <c r="F259" s="3" t="s">
        <v>28</v>
      </c>
      <c r="G259" s="3" t="s">
        <v>45</v>
      </c>
      <c r="H259" s="3">
        <v>30</v>
      </c>
      <c r="I259" s="3">
        <v>792</v>
      </c>
      <c r="J259" s="3">
        <v>1010</v>
      </c>
      <c r="K259" s="4">
        <f t="shared" si="16"/>
        <v>23760</v>
      </c>
      <c r="L259" s="4">
        <f t="shared" si="17"/>
        <v>30300</v>
      </c>
      <c r="M259" s="4">
        <f t="shared" si="18"/>
        <v>6540</v>
      </c>
      <c r="N259" s="4" t="str">
        <f t="shared" si="19"/>
        <v>profit</v>
      </c>
    </row>
    <row r="260" spans="1:14" ht="15.5" thickTop="1" thickBot="1" x14ac:dyDescent="0.4">
      <c r="A260" s="33">
        <v>45527</v>
      </c>
      <c r="B260" s="33" t="s">
        <v>448</v>
      </c>
      <c r="C260" s="3" t="s">
        <v>233</v>
      </c>
      <c r="D260" s="3" t="s">
        <v>11</v>
      </c>
      <c r="E260" s="3" t="s">
        <v>116</v>
      </c>
      <c r="F260" s="3" t="s">
        <v>44</v>
      </c>
      <c r="G260" s="3" t="s">
        <v>45</v>
      </c>
      <c r="H260" s="3">
        <v>22</v>
      </c>
      <c r="I260" s="3">
        <v>774</v>
      </c>
      <c r="J260" s="3">
        <v>1387</v>
      </c>
      <c r="K260" s="4">
        <f t="shared" si="16"/>
        <v>17028</v>
      </c>
      <c r="L260" s="4">
        <f t="shared" si="17"/>
        <v>30514</v>
      </c>
      <c r="M260" s="4">
        <f t="shared" si="18"/>
        <v>13486</v>
      </c>
      <c r="N260" s="4" t="str">
        <f t="shared" si="19"/>
        <v>profit</v>
      </c>
    </row>
    <row r="261" spans="1:14" ht="15.5" thickTop="1" thickBot="1" x14ac:dyDescent="0.4">
      <c r="A261" s="33">
        <v>45642</v>
      </c>
      <c r="B261" s="33" t="s">
        <v>454</v>
      </c>
      <c r="C261" s="3" t="s">
        <v>347</v>
      </c>
      <c r="D261" s="3" t="s">
        <v>30</v>
      </c>
      <c r="E261" s="3" t="s">
        <v>133</v>
      </c>
      <c r="F261" s="3" t="s">
        <v>50</v>
      </c>
      <c r="G261" s="3" t="s">
        <v>45</v>
      </c>
      <c r="H261" s="3">
        <v>56</v>
      </c>
      <c r="I261" s="3">
        <v>516</v>
      </c>
      <c r="J261" s="3">
        <v>1316</v>
      </c>
      <c r="K261" s="4">
        <f t="shared" si="16"/>
        <v>28896</v>
      </c>
      <c r="L261" s="4">
        <f t="shared" si="17"/>
        <v>73696</v>
      </c>
      <c r="M261" s="4">
        <f t="shared" si="18"/>
        <v>44800</v>
      </c>
      <c r="N261" s="4" t="str">
        <f t="shared" si="19"/>
        <v>profit</v>
      </c>
    </row>
    <row r="262" spans="1:14" ht="15.5" thickTop="1" thickBot="1" x14ac:dyDescent="0.4">
      <c r="A262" s="33">
        <v>45589</v>
      </c>
      <c r="B262" s="33" t="s">
        <v>450</v>
      </c>
      <c r="C262" s="3" t="s">
        <v>295</v>
      </c>
      <c r="D262" s="3" t="s">
        <v>11</v>
      </c>
      <c r="E262" s="3" t="s">
        <v>17</v>
      </c>
      <c r="F262" s="3" t="s">
        <v>44</v>
      </c>
      <c r="G262" s="3" t="s">
        <v>45</v>
      </c>
      <c r="H262" s="3">
        <v>20</v>
      </c>
      <c r="I262" s="3">
        <v>999</v>
      </c>
      <c r="J262" s="3">
        <v>1191</v>
      </c>
      <c r="K262" s="4">
        <f t="shared" si="16"/>
        <v>19980</v>
      </c>
      <c r="L262" s="4">
        <f t="shared" si="17"/>
        <v>23820</v>
      </c>
      <c r="M262" s="4">
        <f t="shared" si="18"/>
        <v>3840</v>
      </c>
      <c r="N262" s="4" t="str">
        <f t="shared" si="19"/>
        <v>profit</v>
      </c>
    </row>
    <row r="263" spans="1:14" ht="15.5" thickTop="1" thickBot="1" x14ac:dyDescent="0.4">
      <c r="A263" s="33">
        <v>45591</v>
      </c>
      <c r="B263" s="33" t="s">
        <v>450</v>
      </c>
      <c r="C263" s="3" t="s">
        <v>297</v>
      </c>
      <c r="D263" s="3" t="s">
        <v>11</v>
      </c>
      <c r="E263" s="3" t="s">
        <v>17</v>
      </c>
      <c r="F263" s="3" t="s">
        <v>90</v>
      </c>
      <c r="G263" s="3" t="s">
        <v>15</v>
      </c>
      <c r="H263" s="3">
        <v>29</v>
      </c>
      <c r="I263" s="3">
        <v>661</v>
      </c>
      <c r="J263" s="3">
        <v>1400</v>
      </c>
      <c r="K263" s="4">
        <f t="shared" si="16"/>
        <v>19169</v>
      </c>
      <c r="L263" s="4">
        <f t="shared" si="17"/>
        <v>40600</v>
      </c>
      <c r="M263" s="4">
        <f t="shared" si="18"/>
        <v>21431</v>
      </c>
      <c r="N263" s="4" t="str">
        <f t="shared" si="19"/>
        <v>profit</v>
      </c>
    </row>
    <row r="264" spans="1:14" ht="15.5" thickTop="1" thickBot="1" x14ac:dyDescent="0.4">
      <c r="A264" s="33">
        <v>45596</v>
      </c>
      <c r="B264" s="33" t="s">
        <v>450</v>
      </c>
      <c r="C264" s="3" t="s">
        <v>302</v>
      </c>
      <c r="D264" s="3" t="s">
        <v>11</v>
      </c>
      <c r="E264" s="3" t="s">
        <v>12</v>
      </c>
      <c r="F264" s="3" t="s">
        <v>105</v>
      </c>
      <c r="G264" s="3" t="s">
        <v>15</v>
      </c>
      <c r="H264" s="3">
        <v>30</v>
      </c>
      <c r="I264" s="3">
        <v>539</v>
      </c>
      <c r="J264" s="3">
        <v>1364</v>
      </c>
      <c r="K264" s="4">
        <f t="shared" si="16"/>
        <v>16170</v>
      </c>
      <c r="L264" s="4">
        <f t="shared" si="17"/>
        <v>40920</v>
      </c>
      <c r="M264" s="4">
        <f t="shared" si="18"/>
        <v>24750</v>
      </c>
      <c r="N264" s="4" t="str">
        <f t="shared" si="19"/>
        <v>profit</v>
      </c>
    </row>
    <row r="265" spans="1:14" ht="15.5" thickTop="1" thickBot="1" x14ac:dyDescent="0.4">
      <c r="A265" s="33">
        <v>45646</v>
      </c>
      <c r="B265" s="33" t="s">
        <v>454</v>
      </c>
      <c r="C265" s="3" t="s">
        <v>351</v>
      </c>
      <c r="D265" s="3" t="s">
        <v>30</v>
      </c>
      <c r="E265" s="3" t="s">
        <v>133</v>
      </c>
      <c r="F265" s="3" t="s">
        <v>50</v>
      </c>
      <c r="G265" s="3" t="s">
        <v>45</v>
      </c>
      <c r="H265" s="3">
        <v>60</v>
      </c>
      <c r="I265" s="3">
        <v>901</v>
      </c>
      <c r="J265" s="3">
        <v>1148</v>
      </c>
      <c r="K265" s="4">
        <f t="shared" si="16"/>
        <v>54060</v>
      </c>
      <c r="L265" s="4">
        <f t="shared" si="17"/>
        <v>68880</v>
      </c>
      <c r="M265" s="4">
        <f t="shared" si="18"/>
        <v>14820</v>
      </c>
      <c r="N265" s="4" t="str">
        <f t="shared" si="19"/>
        <v>profit</v>
      </c>
    </row>
    <row r="266" spans="1:14" ht="15.5" thickTop="1" thickBot="1" x14ac:dyDescent="0.4">
      <c r="A266" s="33">
        <v>45597</v>
      </c>
      <c r="B266" s="33" t="s">
        <v>453</v>
      </c>
      <c r="C266" s="3" t="s">
        <v>303</v>
      </c>
      <c r="D266" s="3" t="s">
        <v>11</v>
      </c>
      <c r="E266" s="3" t="s">
        <v>12</v>
      </c>
      <c r="F266" s="3" t="s">
        <v>108</v>
      </c>
      <c r="G266" s="3" t="s">
        <v>15</v>
      </c>
      <c r="H266" s="3">
        <v>26</v>
      </c>
      <c r="I266" s="3">
        <v>726</v>
      </c>
      <c r="J266" s="3">
        <v>1335</v>
      </c>
      <c r="K266" s="4">
        <f t="shared" si="16"/>
        <v>18876</v>
      </c>
      <c r="L266" s="4">
        <f t="shared" si="17"/>
        <v>34710</v>
      </c>
      <c r="M266" s="4">
        <f t="shared" si="18"/>
        <v>15834</v>
      </c>
      <c r="N266" s="4" t="str">
        <f t="shared" si="19"/>
        <v>profit</v>
      </c>
    </row>
    <row r="267" spans="1:14" ht="15.5" thickTop="1" thickBot="1" x14ac:dyDescent="0.4">
      <c r="A267" s="33">
        <v>45648</v>
      </c>
      <c r="B267" s="33" t="s">
        <v>454</v>
      </c>
      <c r="C267" s="3" t="s">
        <v>353</v>
      </c>
      <c r="D267" s="3" t="s">
        <v>30</v>
      </c>
      <c r="E267" s="3" t="s">
        <v>146</v>
      </c>
      <c r="F267" s="3" t="s">
        <v>93</v>
      </c>
      <c r="G267" s="3" t="s">
        <v>45</v>
      </c>
      <c r="H267" s="3">
        <v>50</v>
      </c>
      <c r="I267" s="3">
        <v>749</v>
      </c>
      <c r="J267" s="3">
        <v>1269</v>
      </c>
      <c r="K267" s="4">
        <f t="shared" si="16"/>
        <v>37450</v>
      </c>
      <c r="L267" s="4">
        <f t="shared" si="17"/>
        <v>63450</v>
      </c>
      <c r="M267" s="4">
        <f t="shared" si="18"/>
        <v>26000</v>
      </c>
      <c r="N267" s="4" t="str">
        <f t="shared" si="19"/>
        <v>profit</v>
      </c>
    </row>
    <row r="268" spans="1:14" ht="15.5" thickTop="1" thickBot="1" x14ac:dyDescent="0.4">
      <c r="A268" s="33">
        <v>45598</v>
      </c>
      <c r="B268" s="33" t="s">
        <v>453</v>
      </c>
      <c r="C268" s="3" t="s">
        <v>304</v>
      </c>
      <c r="D268" s="3" t="s">
        <v>11</v>
      </c>
      <c r="E268" s="3" t="s">
        <v>12</v>
      </c>
      <c r="F268" s="3" t="s">
        <v>111</v>
      </c>
      <c r="G268" s="3" t="s">
        <v>15</v>
      </c>
      <c r="H268" s="3">
        <v>29</v>
      </c>
      <c r="I268" s="3">
        <v>510</v>
      </c>
      <c r="J268" s="3">
        <v>1131</v>
      </c>
      <c r="K268" s="4">
        <f t="shared" si="16"/>
        <v>14790</v>
      </c>
      <c r="L268" s="4">
        <f t="shared" si="17"/>
        <v>32799</v>
      </c>
      <c r="M268" s="4">
        <f t="shared" si="18"/>
        <v>18009</v>
      </c>
      <c r="N268" s="4" t="str">
        <f t="shared" si="19"/>
        <v>profit</v>
      </c>
    </row>
    <row r="269" spans="1:14" ht="15.5" thickTop="1" thickBot="1" x14ac:dyDescent="0.4">
      <c r="A269" s="33">
        <v>45599</v>
      </c>
      <c r="B269" s="33" t="s">
        <v>453</v>
      </c>
      <c r="C269" s="3" t="s">
        <v>305</v>
      </c>
      <c r="D269" s="3" t="s">
        <v>11</v>
      </c>
      <c r="E269" s="3" t="s">
        <v>12</v>
      </c>
      <c r="F269" s="3" t="s">
        <v>24</v>
      </c>
      <c r="G269" s="3" t="s">
        <v>45</v>
      </c>
      <c r="H269" s="3">
        <v>27</v>
      </c>
      <c r="I269" s="3">
        <v>752</v>
      </c>
      <c r="J269" s="3">
        <v>1258</v>
      </c>
      <c r="K269" s="4">
        <f t="shared" si="16"/>
        <v>20304</v>
      </c>
      <c r="L269" s="4">
        <f t="shared" si="17"/>
        <v>33966</v>
      </c>
      <c r="M269" s="4">
        <f t="shared" si="18"/>
        <v>13662</v>
      </c>
      <c r="N269" s="4" t="str">
        <f t="shared" si="19"/>
        <v>profit</v>
      </c>
    </row>
    <row r="270" spans="1:14" ht="15.5" thickTop="1" thickBot="1" x14ac:dyDescent="0.4">
      <c r="A270" s="33">
        <v>45600</v>
      </c>
      <c r="B270" s="33" t="s">
        <v>453</v>
      </c>
      <c r="C270" s="3" t="s">
        <v>306</v>
      </c>
      <c r="D270" s="3" t="s">
        <v>11</v>
      </c>
      <c r="E270" s="3" t="s">
        <v>12</v>
      </c>
      <c r="F270" s="3" t="s">
        <v>24</v>
      </c>
      <c r="G270" s="3" t="s">
        <v>45</v>
      </c>
      <c r="H270" s="3">
        <v>28</v>
      </c>
      <c r="I270" s="3">
        <v>924</v>
      </c>
      <c r="J270" s="3">
        <v>847</v>
      </c>
      <c r="K270" s="4">
        <f t="shared" si="16"/>
        <v>25872</v>
      </c>
      <c r="L270" s="4">
        <f t="shared" si="17"/>
        <v>23716</v>
      </c>
      <c r="M270" s="4">
        <f t="shared" si="18"/>
        <v>-2156</v>
      </c>
      <c r="N270" s="4" t="str">
        <f t="shared" si="19"/>
        <v>loss</v>
      </c>
    </row>
    <row r="271" spans="1:14" ht="15.5" thickTop="1" thickBot="1" x14ac:dyDescent="0.4">
      <c r="A271" s="33">
        <v>45601</v>
      </c>
      <c r="B271" s="33" t="s">
        <v>453</v>
      </c>
      <c r="C271" s="3" t="s">
        <v>307</v>
      </c>
      <c r="D271" s="3" t="s">
        <v>11</v>
      </c>
      <c r="E271" s="3" t="s">
        <v>12</v>
      </c>
      <c r="F271" s="3" t="s">
        <v>58</v>
      </c>
      <c r="G271" s="3" t="s">
        <v>45</v>
      </c>
      <c r="H271" s="3">
        <v>26</v>
      </c>
      <c r="I271" s="3">
        <v>643</v>
      </c>
      <c r="J271" s="3">
        <v>1341</v>
      </c>
      <c r="K271" s="4">
        <f t="shared" si="16"/>
        <v>16718</v>
      </c>
      <c r="L271" s="4">
        <f t="shared" si="17"/>
        <v>34866</v>
      </c>
      <c r="M271" s="4">
        <f t="shared" si="18"/>
        <v>18148</v>
      </c>
      <c r="N271" s="4" t="str">
        <f t="shared" si="19"/>
        <v>profit</v>
      </c>
    </row>
    <row r="272" spans="1:14" ht="15.5" thickTop="1" thickBot="1" x14ac:dyDescent="0.4">
      <c r="A272" s="33">
        <v>45653</v>
      </c>
      <c r="B272" s="33" t="s">
        <v>454</v>
      </c>
      <c r="C272" s="3" t="s">
        <v>358</v>
      </c>
      <c r="D272" s="3" t="s">
        <v>30</v>
      </c>
      <c r="E272" s="3" t="s">
        <v>146</v>
      </c>
      <c r="F272" s="3" t="s">
        <v>108</v>
      </c>
      <c r="G272" s="3" t="s">
        <v>15</v>
      </c>
      <c r="H272" s="3">
        <v>59</v>
      </c>
      <c r="I272" s="3">
        <v>774</v>
      </c>
      <c r="J272" s="3">
        <v>1374</v>
      </c>
      <c r="K272" s="4">
        <f t="shared" si="16"/>
        <v>45666</v>
      </c>
      <c r="L272" s="4">
        <f t="shared" si="17"/>
        <v>81066</v>
      </c>
      <c r="M272" s="4">
        <f t="shared" si="18"/>
        <v>35400</v>
      </c>
      <c r="N272" s="4" t="str">
        <f t="shared" si="19"/>
        <v>profit</v>
      </c>
    </row>
    <row r="273" spans="1:14" ht="15.5" thickTop="1" thickBot="1" x14ac:dyDescent="0.4">
      <c r="A273" s="33">
        <v>45609</v>
      </c>
      <c r="B273" s="33" t="s">
        <v>453</v>
      </c>
      <c r="C273" s="3" t="s">
        <v>315</v>
      </c>
      <c r="D273" s="3" t="s">
        <v>11</v>
      </c>
      <c r="E273" s="3" t="s">
        <v>78</v>
      </c>
      <c r="F273" s="3" t="s">
        <v>33</v>
      </c>
      <c r="G273" s="3" t="s">
        <v>15</v>
      </c>
      <c r="H273" s="3">
        <v>23</v>
      </c>
      <c r="I273" s="3">
        <v>584</v>
      </c>
      <c r="J273" s="3">
        <v>1140</v>
      </c>
      <c r="K273" s="4">
        <f t="shared" si="16"/>
        <v>13432</v>
      </c>
      <c r="L273" s="4">
        <f t="shared" si="17"/>
        <v>26220</v>
      </c>
      <c r="M273" s="4">
        <f t="shared" si="18"/>
        <v>12788</v>
      </c>
      <c r="N273" s="4" t="str">
        <f t="shared" si="19"/>
        <v>profit</v>
      </c>
    </row>
    <row r="274" spans="1:14" ht="15.5" thickTop="1" thickBot="1" x14ac:dyDescent="0.4">
      <c r="A274" s="33">
        <v>45611</v>
      </c>
      <c r="B274" s="33" t="s">
        <v>453</v>
      </c>
      <c r="C274" s="3" t="s">
        <v>317</v>
      </c>
      <c r="D274" s="3" t="s">
        <v>11</v>
      </c>
      <c r="E274" s="3" t="s">
        <v>78</v>
      </c>
      <c r="F274" s="3" t="s">
        <v>39</v>
      </c>
      <c r="G274" s="3" t="s">
        <v>15</v>
      </c>
      <c r="H274" s="3">
        <v>21</v>
      </c>
      <c r="I274" s="3">
        <v>608</v>
      </c>
      <c r="J274" s="3">
        <v>983</v>
      </c>
      <c r="K274" s="4">
        <f t="shared" si="16"/>
        <v>12768</v>
      </c>
      <c r="L274" s="4">
        <f t="shared" si="17"/>
        <v>20643</v>
      </c>
      <c r="M274" s="4">
        <f t="shared" si="18"/>
        <v>7875</v>
      </c>
      <c r="N274" s="4" t="str">
        <f t="shared" si="19"/>
        <v>profit</v>
      </c>
    </row>
    <row r="275" spans="1:14" ht="15.5" thickTop="1" thickBot="1" x14ac:dyDescent="0.4">
      <c r="A275" s="33">
        <v>45612</v>
      </c>
      <c r="B275" s="33" t="s">
        <v>453</v>
      </c>
      <c r="C275" s="3" t="s">
        <v>318</v>
      </c>
      <c r="D275" s="3" t="s">
        <v>11</v>
      </c>
      <c r="E275" s="3" t="s">
        <v>78</v>
      </c>
      <c r="F275" s="3" t="s">
        <v>20</v>
      </c>
      <c r="G275" s="3" t="s">
        <v>15</v>
      </c>
      <c r="H275" s="3">
        <v>30</v>
      </c>
      <c r="I275" s="3">
        <v>712</v>
      </c>
      <c r="J275" s="3">
        <v>1311</v>
      </c>
      <c r="K275" s="4">
        <f t="shared" si="16"/>
        <v>21360</v>
      </c>
      <c r="L275" s="4">
        <f t="shared" si="17"/>
        <v>39330</v>
      </c>
      <c r="M275" s="4">
        <f t="shared" si="18"/>
        <v>17970</v>
      </c>
      <c r="N275" s="4" t="str">
        <f t="shared" si="19"/>
        <v>profit</v>
      </c>
    </row>
    <row r="276" spans="1:14" ht="15.5" thickTop="1" thickBot="1" x14ac:dyDescent="0.4">
      <c r="A276" s="33">
        <v>45613</v>
      </c>
      <c r="B276" s="33" t="s">
        <v>453</v>
      </c>
      <c r="C276" s="3" t="s">
        <v>319</v>
      </c>
      <c r="D276" s="3" t="s">
        <v>11</v>
      </c>
      <c r="E276" s="3" t="s">
        <v>78</v>
      </c>
      <c r="F276" s="3" t="s">
        <v>44</v>
      </c>
      <c r="G276" s="3" t="s">
        <v>15</v>
      </c>
      <c r="H276" s="3">
        <v>24</v>
      </c>
      <c r="I276" s="3">
        <v>672</v>
      </c>
      <c r="J276" s="3">
        <v>878</v>
      </c>
      <c r="K276" s="4">
        <f t="shared" si="16"/>
        <v>16128</v>
      </c>
      <c r="L276" s="4">
        <f t="shared" si="17"/>
        <v>21072</v>
      </c>
      <c r="M276" s="4">
        <f t="shared" si="18"/>
        <v>4944</v>
      </c>
      <c r="N276" s="4" t="str">
        <f t="shared" si="19"/>
        <v>profit</v>
      </c>
    </row>
    <row r="277" spans="1:14" ht="15.5" thickTop="1" thickBot="1" x14ac:dyDescent="0.4">
      <c r="A277" s="33">
        <v>45615</v>
      </c>
      <c r="B277" s="33" t="s">
        <v>453</v>
      </c>
      <c r="C277" s="3" t="s">
        <v>321</v>
      </c>
      <c r="D277" s="3" t="s">
        <v>11</v>
      </c>
      <c r="E277" s="3" t="s">
        <v>78</v>
      </c>
      <c r="F277" s="3" t="s">
        <v>50</v>
      </c>
      <c r="G277" s="3" t="s">
        <v>45</v>
      </c>
      <c r="H277" s="3">
        <v>29</v>
      </c>
      <c r="I277" s="3">
        <v>520</v>
      </c>
      <c r="J277" s="3">
        <v>770</v>
      </c>
      <c r="K277" s="4">
        <f t="shared" si="16"/>
        <v>15080</v>
      </c>
      <c r="L277" s="4">
        <f t="shared" si="17"/>
        <v>22330</v>
      </c>
      <c r="M277" s="4">
        <f t="shared" si="18"/>
        <v>7250</v>
      </c>
      <c r="N277" s="4" t="str">
        <f t="shared" si="19"/>
        <v>profit</v>
      </c>
    </row>
    <row r="278" spans="1:14" ht="15.5" thickTop="1" thickBot="1" x14ac:dyDescent="0.4">
      <c r="A278" s="33">
        <v>45617</v>
      </c>
      <c r="B278" s="33" t="s">
        <v>453</v>
      </c>
      <c r="C278" s="3" t="s">
        <v>323</v>
      </c>
      <c r="D278" s="3" t="s">
        <v>11</v>
      </c>
      <c r="E278" s="3" t="s">
        <v>78</v>
      </c>
      <c r="F278" s="3" t="s">
        <v>20</v>
      </c>
      <c r="G278" s="3" t="s">
        <v>15</v>
      </c>
      <c r="H278" s="3">
        <v>28</v>
      </c>
      <c r="I278" s="3">
        <v>884</v>
      </c>
      <c r="J278" s="3">
        <v>1165</v>
      </c>
      <c r="K278" s="4">
        <f t="shared" si="16"/>
        <v>24752</v>
      </c>
      <c r="L278" s="4">
        <f t="shared" si="17"/>
        <v>32620</v>
      </c>
      <c r="M278" s="4">
        <f t="shared" si="18"/>
        <v>7868</v>
      </c>
      <c r="N278" s="4" t="str">
        <f t="shared" si="19"/>
        <v>profit</v>
      </c>
    </row>
    <row r="279" spans="1:14" ht="15.5" thickTop="1" thickBot="1" x14ac:dyDescent="0.4">
      <c r="A279" s="33">
        <v>45660</v>
      </c>
      <c r="B279" s="33" t="s">
        <v>451</v>
      </c>
      <c r="C279" s="3" t="s">
        <v>365</v>
      </c>
      <c r="D279" s="3" t="s">
        <v>158</v>
      </c>
      <c r="E279" s="3" t="s">
        <v>159</v>
      </c>
      <c r="F279" s="3" t="s">
        <v>33</v>
      </c>
      <c r="G279" s="3" t="s">
        <v>45</v>
      </c>
      <c r="H279" s="3">
        <v>11</v>
      </c>
      <c r="I279" s="3">
        <v>562</v>
      </c>
      <c r="J279" s="3">
        <v>800</v>
      </c>
      <c r="K279" s="4">
        <f t="shared" si="16"/>
        <v>6182</v>
      </c>
      <c r="L279" s="4">
        <f t="shared" si="17"/>
        <v>8800</v>
      </c>
      <c r="M279" s="4">
        <f t="shared" si="18"/>
        <v>2618</v>
      </c>
      <c r="N279" s="4" t="str">
        <f t="shared" si="19"/>
        <v>profit</v>
      </c>
    </row>
    <row r="280" spans="1:14" ht="15.5" thickTop="1" thickBot="1" x14ac:dyDescent="0.4">
      <c r="A280" s="33">
        <v>45618</v>
      </c>
      <c r="B280" s="33" t="s">
        <v>453</v>
      </c>
      <c r="C280" s="3" t="s">
        <v>324</v>
      </c>
      <c r="D280" s="3" t="s">
        <v>11</v>
      </c>
      <c r="E280" s="3" t="s">
        <v>78</v>
      </c>
      <c r="F280" s="3" t="s">
        <v>58</v>
      </c>
      <c r="G280" s="3" t="s">
        <v>15</v>
      </c>
      <c r="H280" s="3">
        <v>25</v>
      </c>
      <c r="I280" s="3">
        <v>990</v>
      </c>
      <c r="J280" s="3">
        <v>868</v>
      </c>
      <c r="K280" s="4">
        <f t="shared" si="16"/>
        <v>24750</v>
      </c>
      <c r="L280" s="4">
        <f t="shared" si="17"/>
        <v>21700</v>
      </c>
      <c r="M280" s="4">
        <f t="shared" si="18"/>
        <v>-3050</v>
      </c>
      <c r="N280" s="4" t="str">
        <f t="shared" si="19"/>
        <v>loss</v>
      </c>
    </row>
    <row r="281" spans="1:14" ht="15.5" thickTop="1" thickBot="1" x14ac:dyDescent="0.4">
      <c r="A281" s="33">
        <v>45662</v>
      </c>
      <c r="B281" s="33" t="s">
        <v>451</v>
      </c>
      <c r="C281" s="3" t="s">
        <v>367</v>
      </c>
      <c r="D281" s="3" t="s">
        <v>158</v>
      </c>
      <c r="E281" s="3" t="s">
        <v>159</v>
      </c>
      <c r="F281" s="3" t="s">
        <v>20</v>
      </c>
      <c r="G281" s="3" t="s">
        <v>45</v>
      </c>
      <c r="H281" s="3">
        <v>15</v>
      </c>
      <c r="I281" s="3">
        <v>992</v>
      </c>
      <c r="J281" s="3">
        <v>1404</v>
      </c>
      <c r="K281" s="4">
        <f t="shared" si="16"/>
        <v>14880</v>
      </c>
      <c r="L281" s="4">
        <f t="shared" si="17"/>
        <v>21060</v>
      </c>
      <c r="M281" s="4">
        <f t="shared" si="18"/>
        <v>6180</v>
      </c>
      <c r="N281" s="4" t="str">
        <f t="shared" si="19"/>
        <v>profit</v>
      </c>
    </row>
    <row r="282" spans="1:14" ht="15.5" thickTop="1" thickBot="1" x14ac:dyDescent="0.4">
      <c r="A282" s="33">
        <v>45619</v>
      </c>
      <c r="B282" s="33" t="s">
        <v>453</v>
      </c>
      <c r="C282" s="3" t="s">
        <v>325</v>
      </c>
      <c r="D282" s="3" t="s">
        <v>11</v>
      </c>
      <c r="E282" s="3" t="s">
        <v>78</v>
      </c>
      <c r="F282" s="3" t="s">
        <v>20</v>
      </c>
      <c r="G282" s="3" t="s">
        <v>15</v>
      </c>
      <c r="H282" s="3">
        <v>22</v>
      </c>
      <c r="I282" s="3">
        <v>524</v>
      </c>
      <c r="J282" s="3">
        <v>1156</v>
      </c>
      <c r="K282" s="4">
        <f t="shared" si="16"/>
        <v>11528</v>
      </c>
      <c r="L282" s="4">
        <f t="shared" si="17"/>
        <v>25432</v>
      </c>
      <c r="M282" s="4">
        <f t="shared" si="18"/>
        <v>13904</v>
      </c>
      <c r="N282" s="4" t="str">
        <f t="shared" si="19"/>
        <v>profit</v>
      </c>
    </row>
    <row r="283" spans="1:14" ht="15.5" thickTop="1" thickBot="1" x14ac:dyDescent="0.4">
      <c r="A283" s="33">
        <v>45664</v>
      </c>
      <c r="B283" s="33" t="s">
        <v>451</v>
      </c>
      <c r="C283" s="3" t="s">
        <v>369</v>
      </c>
      <c r="D283" s="3" t="s">
        <v>158</v>
      </c>
      <c r="E283" s="3" t="s">
        <v>159</v>
      </c>
      <c r="F283" s="3" t="s">
        <v>111</v>
      </c>
      <c r="G283" s="3" t="s">
        <v>45</v>
      </c>
      <c r="H283" s="3">
        <v>11</v>
      </c>
      <c r="I283" s="3">
        <v>668</v>
      </c>
      <c r="J283" s="3">
        <v>1096</v>
      </c>
      <c r="K283" s="4">
        <f t="shared" si="16"/>
        <v>7348</v>
      </c>
      <c r="L283" s="4">
        <f t="shared" si="17"/>
        <v>12056</v>
      </c>
      <c r="M283" s="4">
        <f t="shared" si="18"/>
        <v>4708</v>
      </c>
      <c r="N283" s="4" t="str">
        <f t="shared" si="19"/>
        <v>profit</v>
      </c>
    </row>
    <row r="284" spans="1:14" ht="15.5" thickTop="1" thickBot="1" x14ac:dyDescent="0.4">
      <c r="A284" s="33">
        <v>45620</v>
      </c>
      <c r="B284" s="33" t="s">
        <v>453</v>
      </c>
      <c r="C284" s="3" t="s">
        <v>326</v>
      </c>
      <c r="D284" s="3" t="s">
        <v>11</v>
      </c>
      <c r="E284" s="3" t="s">
        <v>78</v>
      </c>
      <c r="F284" s="3" t="s">
        <v>64</v>
      </c>
      <c r="G284" s="3" t="s">
        <v>15</v>
      </c>
      <c r="H284" s="3">
        <v>26</v>
      </c>
      <c r="I284" s="3">
        <v>997</v>
      </c>
      <c r="J284" s="3">
        <v>982</v>
      </c>
      <c r="K284" s="4">
        <f t="shared" si="16"/>
        <v>25922</v>
      </c>
      <c r="L284" s="4">
        <f t="shared" si="17"/>
        <v>25532</v>
      </c>
      <c r="M284" s="4">
        <f t="shared" si="18"/>
        <v>-390</v>
      </c>
      <c r="N284" s="4" t="str">
        <f t="shared" si="19"/>
        <v>loss</v>
      </c>
    </row>
    <row r="285" spans="1:14" ht="15.5" thickTop="1" thickBot="1" x14ac:dyDescent="0.4">
      <c r="A285" s="33">
        <v>45621</v>
      </c>
      <c r="B285" s="33" t="s">
        <v>453</v>
      </c>
      <c r="C285" s="3" t="s">
        <v>327</v>
      </c>
      <c r="D285" s="3" t="s">
        <v>11</v>
      </c>
      <c r="E285" s="3" t="s">
        <v>78</v>
      </c>
      <c r="F285" s="3" t="s">
        <v>58</v>
      </c>
      <c r="G285" s="3" t="s">
        <v>15</v>
      </c>
      <c r="H285" s="3">
        <v>27</v>
      </c>
      <c r="I285" s="3">
        <v>922</v>
      </c>
      <c r="J285" s="3">
        <v>1284</v>
      </c>
      <c r="K285" s="4">
        <f t="shared" si="16"/>
        <v>24894</v>
      </c>
      <c r="L285" s="4">
        <f t="shared" si="17"/>
        <v>34668</v>
      </c>
      <c r="M285" s="4">
        <f t="shared" si="18"/>
        <v>9774</v>
      </c>
      <c r="N285" s="4" t="str">
        <f t="shared" si="19"/>
        <v>profit</v>
      </c>
    </row>
    <row r="286" spans="1:14" ht="15.5" thickTop="1" thickBot="1" x14ac:dyDescent="0.4">
      <c r="A286" s="33">
        <v>45622</v>
      </c>
      <c r="B286" s="33" t="s">
        <v>453</v>
      </c>
      <c r="C286" s="3" t="s">
        <v>328</v>
      </c>
      <c r="D286" s="3" t="s">
        <v>11</v>
      </c>
      <c r="E286" s="3" t="s">
        <v>78</v>
      </c>
      <c r="F286" s="3" t="s">
        <v>69</v>
      </c>
      <c r="G286" s="3" t="s">
        <v>45</v>
      </c>
      <c r="H286" s="3">
        <v>21</v>
      </c>
      <c r="I286" s="3">
        <v>978</v>
      </c>
      <c r="J286" s="3">
        <v>1139</v>
      </c>
      <c r="K286" s="4">
        <f t="shared" si="16"/>
        <v>20538</v>
      </c>
      <c r="L286" s="4">
        <f t="shared" si="17"/>
        <v>23919</v>
      </c>
      <c r="M286" s="4">
        <f t="shared" si="18"/>
        <v>3381</v>
      </c>
      <c r="N286" s="4" t="str">
        <f t="shared" si="19"/>
        <v>profit</v>
      </c>
    </row>
    <row r="287" spans="1:14" ht="15.5" thickTop="1" thickBot="1" x14ac:dyDescent="0.4">
      <c r="A287" s="33">
        <v>45623</v>
      </c>
      <c r="B287" s="33" t="s">
        <v>453</v>
      </c>
      <c r="C287" s="3" t="s">
        <v>329</v>
      </c>
      <c r="D287" s="3" t="s">
        <v>11</v>
      </c>
      <c r="E287" s="3" t="s">
        <v>78</v>
      </c>
      <c r="F287" s="3" t="s">
        <v>72</v>
      </c>
      <c r="G287" s="3" t="s">
        <v>45</v>
      </c>
      <c r="H287" s="3">
        <v>24</v>
      </c>
      <c r="I287" s="3">
        <v>830</v>
      </c>
      <c r="J287" s="3">
        <v>1355</v>
      </c>
      <c r="K287" s="4">
        <f t="shared" si="16"/>
        <v>19920</v>
      </c>
      <c r="L287" s="4">
        <f t="shared" si="17"/>
        <v>32520</v>
      </c>
      <c r="M287" s="4">
        <f t="shared" si="18"/>
        <v>12600</v>
      </c>
      <c r="N287" s="4" t="str">
        <f t="shared" si="19"/>
        <v>profit</v>
      </c>
    </row>
    <row r="288" spans="1:14" ht="15.5" thickTop="1" thickBot="1" x14ac:dyDescent="0.4">
      <c r="A288" s="33">
        <v>45624</v>
      </c>
      <c r="B288" s="33" t="s">
        <v>453</v>
      </c>
      <c r="C288" s="3" t="s">
        <v>330</v>
      </c>
      <c r="D288" s="3" t="s">
        <v>11</v>
      </c>
      <c r="E288" s="3" t="s">
        <v>116</v>
      </c>
      <c r="F288" s="3" t="s">
        <v>39</v>
      </c>
      <c r="G288" s="3" t="s">
        <v>45</v>
      </c>
      <c r="H288" s="3">
        <v>21</v>
      </c>
      <c r="I288" s="3">
        <v>751</v>
      </c>
      <c r="J288" s="3">
        <v>1498</v>
      </c>
      <c r="K288" s="4">
        <f t="shared" si="16"/>
        <v>15771</v>
      </c>
      <c r="L288" s="4">
        <f t="shared" si="17"/>
        <v>31458</v>
      </c>
      <c r="M288" s="4">
        <f t="shared" si="18"/>
        <v>15687</v>
      </c>
      <c r="N288" s="4" t="str">
        <f t="shared" si="19"/>
        <v>profit</v>
      </c>
    </row>
    <row r="289" spans="1:14" ht="15.5" thickTop="1" thickBot="1" x14ac:dyDescent="0.4">
      <c r="A289" s="33">
        <v>45625</v>
      </c>
      <c r="B289" s="33" t="s">
        <v>453</v>
      </c>
      <c r="C289" s="3" t="s">
        <v>331</v>
      </c>
      <c r="D289" s="3" t="s">
        <v>11</v>
      </c>
      <c r="E289" s="3" t="s">
        <v>116</v>
      </c>
      <c r="F289" s="3" t="s">
        <v>50</v>
      </c>
      <c r="G289" s="3" t="s">
        <v>45</v>
      </c>
      <c r="H289" s="3">
        <v>26</v>
      </c>
      <c r="I289" s="3">
        <v>520</v>
      </c>
      <c r="J289" s="3">
        <v>1261</v>
      </c>
      <c r="K289" s="4">
        <f t="shared" si="16"/>
        <v>13520</v>
      </c>
      <c r="L289" s="4">
        <f t="shared" si="17"/>
        <v>32786</v>
      </c>
      <c r="M289" s="4">
        <f t="shared" si="18"/>
        <v>19266</v>
      </c>
      <c r="N289" s="4" t="str">
        <f t="shared" si="19"/>
        <v>profit</v>
      </c>
    </row>
    <row r="290" spans="1:14" ht="15.5" thickTop="1" thickBot="1" x14ac:dyDescent="0.4">
      <c r="A290" s="33">
        <v>45671</v>
      </c>
      <c r="B290" s="33" t="s">
        <v>451</v>
      </c>
      <c r="C290" s="3" t="s">
        <v>376</v>
      </c>
      <c r="D290" s="3" t="s">
        <v>30</v>
      </c>
      <c r="E290" s="3" t="s">
        <v>146</v>
      </c>
      <c r="F290" s="3" t="s">
        <v>44</v>
      </c>
      <c r="G290" s="3" t="s">
        <v>15</v>
      </c>
      <c r="H290" s="3">
        <v>56</v>
      </c>
      <c r="I290" s="3">
        <v>685</v>
      </c>
      <c r="J290" s="3">
        <v>771</v>
      </c>
      <c r="K290" s="4">
        <f t="shared" si="16"/>
        <v>38360</v>
      </c>
      <c r="L290" s="4">
        <f t="shared" si="17"/>
        <v>43176</v>
      </c>
      <c r="M290" s="4">
        <f t="shared" si="18"/>
        <v>4816</v>
      </c>
      <c r="N290" s="4" t="str">
        <f t="shared" si="19"/>
        <v>profit</v>
      </c>
    </row>
    <row r="291" spans="1:14" ht="15.5" thickTop="1" thickBot="1" x14ac:dyDescent="0.4">
      <c r="A291" s="33">
        <v>45627</v>
      </c>
      <c r="B291" s="33" t="s">
        <v>454</v>
      </c>
      <c r="C291" s="3" t="s">
        <v>333</v>
      </c>
      <c r="D291" s="3" t="s">
        <v>11</v>
      </c>
      <c r="E291" s="3" t="s">
        <v>116</v>
      </c>
      <c r="F291" s="3" t="s">
        <v>28</v>
      </c>
      <c r="G291" s="3" t="s">
        <v>45</v>
      </c>
      <c r="H291" s="3">
        <v>21</v>
      </c>
      <c r="I291" s="3">
        <v>605</v>
      </c>
      <c r="J291" s="3">
        <v>1264</v>
      </c>
      <c r="K291" s="4">
        <f t="shared" si="16"/>
        <v>12705</v>
      </c>
      <c r="L291" s="4">
        <f t="shared" si="17"/>
        <v>26544</v>
      </c>
      <c r="M291" s="4">
        <f t="shared" si="18"/>
        <v>13839</v>
      </c>
      <c r="N291" s="4" t="str">
        <f t="shared" si="19"/>
        <v>profit</v>
      </c>
    </row>
    <row r="292" spans="1:14" ht="15.5" thickTop="1" thickBot="1" x14ac:dyDescent="0.4">
      <c r="A292" s="33">
        <v>45628</v>
      </c>
      <c r="B292" s="33" t="s">
        <v>454</v>
      </c>
      <c r="C292" s="3" t="s">
        <v>334</v>
      </c>
      <c r="D292" s="3" t="s">
        <v>11</v>
      </c>
      <c r="E292" s="3" t="s">
        <v>116</v>
      </c>
      <c r="F292" s="3" t="s">
        <v>28</v>
      </c>
      <c r="G292" s="3" t="s">
        <v>45</v>
      </c>
      <c r="H292" s="3">
        <v>20</v>
      </c>
      <c r="I292" s="3">
        <v>666</v>
      </c>
      <c r="J292" s="3">
        <v>1087</v>
      </c>
      <c r="K292" s="4">
        <f t="shared" si="16"/>
        <v>13320</v>
      </c>
      <c r="L292" s="4">
        <f t="shared" si="17"/>
        <v>21740</v>
      </c>
      <c r="M292" s="4">
        <f t="shared" si="18"/>
        <v>8420</v>
      </c>
      <c r="N292" s="4" t="str">
        <f t="shared" si="19"/>
        <v>profit</v>
      </c>
    </row>
    <row r="293" spans="1:14" ht="15.5" thickTop="1" thickBot="1" x14ac:dyDescent="0.4">
      <c r="A293" s="33">
        <v>45630</v>
      </c>
      <c r="B293" s="33" t="s">
        <v>454</v>
      </c>
      <c r="C293" s="3" t="s">
        <v>336</v>
      </c>
      <c r="D293" s="3" t="s">
        <v>11</v>
      </c>
      <c r="E293" s="3" t="s">
        <v>116</v>
      </c>
      <c r="F293" s="3" t="s">
        <v>50</v>
      </c>
      <c r="G293" s="3" t="s">
        <v>15</v>
      </c>
      <c r="H293" s="3">
        <v>23</v>
      </c>
      <c r="I293" s="3">
        <v>632</v>
      </c>
      <c r="J293" s="3">
        <v>762</v>
      </c>
      <c r="K293" s="4">
        <f t="shared" si="16"/>
        <v>14536</v>
      </c>
      <c r="L293" s="4">
        <f t="shared" si="17"/>
        <v>17526</v>
      </c>
      <c r="M293" s="4">
        <f t="shared" si="18"/>
        <v>2990</v>
      </c>
      <c r="N293" s="4" t="str">
        <f t="shared" si="19"/>
        <v>profit</v>
      </c>
    </row>
    <row r="294" spans="1:14" ht="15.5" thickTop="1" thickBot="1" x14ac:dyDescent="0.4">
      <c r="A294" s="33">
        <v>45631</v>
      </c>
      <c r="B294" s="33" t="s">
        <v>454</v>
      </c>
      <c r="C294" s="3" t="s">
        <v>337</v>
      </c>
      <c r="D294" s="3" t="s">
        <v>11</v>
      </c>
      <c r="E294" s="3" t="s">
        <v>116</v>
      </c>
      <c r="F294" s="3" t="s">
        <v>90</v>
      </c>
      <c r="G294" s="3" t="s">
        <v>15</v>
      </c>
      <c r="H294" s="3">
        <v>21</v>
      </c>
      <c r="I294" s="3">
        <v>540</v>
      </c>
      <c r="J294" s="3">
        <v>812</v>
      </c>
      <c r="K294" s="4">
        <f t="shared" si="16"/>
        <v>11340</v>
      </c>
      <c r="L294" s="4">
        <f t="shared" si="17"/>
        <v>17052</v>
      </c>
      <c r="M294" s="4">
        <f t="shared" si="18"/>
        <v>5712</v>
      </c>
      <c r="N294" s="4" t="str">
        <f t="shared" si="19"/>
        <v>profit</v>
      </c>
    </row>
    <row r="295" spans="1:14" ht="15.5" thickTop="1" thickBot="1" x14ac:dyDescent="0.4">
      <c r="A295" s="33">
        <v>45632</v>
      </c>
      <c r="B295" s="33" t="s">
        <v>454</v>
      </c>
      <c r="C295" s="3" t="s">
        <v>338</v>
      </c>
      <c r="D295" s="3" t="s">
        <v>11</v>
      </c>
      <c r="E295" s="3" t="s">
        <v>116</v>
      </c>
      <c r="F295" s="3" t="s">
        <v>93</v>
      </c>
      <c r="G295" s="3" t="s">
        <v>15</v>
      </c>
      <c r="H295" s="3">
        <v>30</v>
      </c>
      <c r="I295" s="3">
        <v>557</v>
      </c>
      <c r="J295" s="3">
        <v>886</v>
      </c>
      <c r="K295" s="4">
        <f t="shared" si="16"/>
        <v>16710</v>
      </c>
      <c r="L295" s="4">
        <f t="shared" si="17"/>
        <v>26580</v>
      </c>
      <c r="M295" s="4">
        <f t="shared" si="18"/>
        <v>9870</v>
      </c>
      <c r="N295" s="4" t="str">
        <f t="shared" si="19"/>
        <v>profit</v>
      </c>
    </row>
    <row r="296" spans="1:14" ht="15.5" thickTop="1" thickBot="1" x14ac:dyDescent="0.4">
      <c r="A296" s="33">
        <v>45677</v>
      </c>
      <c r="B296" s="33" t="s">
        <v>451</v>
      </c>
      <c r="C296" s="3" t="s">
        <v>271</v>
      </c>
      <c r="D296" s="3" t="s">
        <v>158</v>
      </c>
      <c r="E296" s="3" t="s">
        <v>178</v>
      </c>
      <c r="F296" s="3" t="s">
        <v>101</v>
      </c>
      <c r="G296" s="3" t="s">
        <v>45</v>
      </c>
      <c r="H296" s="3">
        <v>20</v>
      </c>
      <c r="I296" s="3">
        <v>803</v>
      </c>
      <c r="J296" s="3">
        <v>941</v>
      </c>
      <c r="K296" s="4">
        <f t="shared" si="16"/>
        <v>16060</v>
      </c>
      <c r="L296" s="4">
        <f t="shared" si="17"/>
        <v>18820</v>
      </c>
      <c r="M296" s="4">
        <f t="shared" si="18"/>
        <v>2760</v>
      </c>
      <c r="N296" s="4" t="str">
        <f t="shared" si="19"/>
        <v>profit</v>
      </c>
    </row>
    <row r="297" spans="1:14" ht="15.5" thickTop="1" thickBot="1" x14ac:dyDescent="0.4">
      <c r="A297" s="33">
        <v>45633</v>
      </c>
      <c r="B297" s="33" t="s">
        <v>454</v>
      </c>
      <c r="C297" s="3" t="s">
        <v>339</v>
      </c>
      <c r="D297" s="3" t="s">
        <v>11</v>
      </c>
      <c r="E297" s="3" t="s">
        <v>116</v>
      </c>
      <c r="F297" s="3" t="s">
        <v>20</v>
      </c>
      <c r="G297" s="3" t="s">
        <v>45</v>
      </c>
      <c r="H297" s="3">
        <v>24</v>
      </c>
      <c r="I297" s="3">
        <v>651</v>
      </c>
      <c r="J297" s="3">
        <v>1386</v>
      </c>
      <c r="K297" s="4">
        <f t="shared" si="16"/>
        <v>15624</v>
      </c>
      <c r="L297" s="4">
        <f t="shared" si="17"/>
        <v>33264</v>
      </c>
      <c r="M297" s="4">
        <f t="shared" si="18"/>
        <v>17640</v>
      </c>
      <c r="N297" s="4" t="str">
        <f t="shared" si="19"/>
        <v>profit</v>
      </c>
    </row>
    <row r="298" spans="1:14" ht="15.5" thickTop="1" thickBot="1" x14ac:dyDescent="0.4">
      <c r="A298" s="33">
        <v>45635</v>
      </c>
      <c r="B298" s="33" t="s">
        <v>454</v>
      </c>
      <c r="C298" s="3" t="s">
        <v>341</v>
      </c>
      <c r="D298" s="3" t="s">
        <v>11</v>
      </c>
      <c r="E298" s="3" t="s">
        <v>116</v>
      </c>
      <c r="F298" s="3" t="s">
        <v>101</v>
      </c>
      <c r="G298" s="3" t="s">
        <v>15</v>
      </c>
      <c r="H298" s="3">
        <v>20</v>
      </c>
      <c r="I298" s="3">
        <v>565</v>
      </c>
      <c r="J298" s="3">
        <v>943</v>
      </c>
      <c r="K298" s="4">
        <f t="shared" si="16"/>
        <v>11300</v>
      </c>
      <c r="L298" s="4">
        <f t="shared" si="17"/>
        <v>18860</v>
      </c>
      <c r="M298" s="4">
        <f t="shared" si="18"/>
        <v>7560</v>
      </c>
      <c r="N298" s="4" t="str">
        <f t="shared" si="19"/>
        <v>profit</v>
      </c>
    </row>
    <row r="299" spans="1:14" ht="15.5" thickTop="1" thickBot="1" x14ac:dyDescent="0.4">
      <c r="A299" s="33">
        <v>45689</v>
      </c>
      <c r="B299" s="33" t="s">
        <v>455</v>
      </c>
      <c r="C299" s="3" t="s">
        <v>391</v>
      </c>
      <c r="D299" s="3" t="s">
        <v>11</v>
      </c>
      <c r="E299" s="3" t="s">
        <v>116</v>
      </c>
      <c r="F299" s="3" t="s">
        <v>20</v>
      </c>
      <c r="G299" s="3" t="s">
        <v>45</v>
      </c>
      <c r="H299" s="3">
        <v>22</v>
      </c>
      <c r="I299" s="3">
        <v>810</v>
      </c>
      <c r="J299" s="3">
        <v>1201</v>
      </c>
      <c r="K299" s="4">
        <f t="shared" si="16"/>
        <v>17820</v>
      </c>
      <c r="L299" s="4">
        <f t="shared" si="17"/>
        <v>26422</v>
      </c>
      <c r="M299" s="4">
        <f t="shared" si="18"/>
        <v>8602</v>
      </c>
      <c r="N299" s="4" t="str">
        <f t="shared" si="19"/>
        <v>profit</v>
      </c>
    </row>
    <row r="300" spans="1:14" ht="15.5" thickTop="1" thickBot="1" x14ac:dyDescent="0.4">
      <c r="A300" s="33">
        <v>45690</v>
      </c>
      <c r="B300" s="33" t="s">
        <v>455</v>
      </c>
      <c r="C300" s="3" t="s">
        <v>392</v>
      </c>
      <c r="D300" s="3" t="s">
        <v>11</v>
      </c>
      <c r="E300" s="3" t="s">
        <v>116</v>
      </c>
      <c r="F300" s="3" t="s">
        <v>98</v>
      </c>
      <c r="G300" s="3" t="s">
        <v>45</v>
      </c>
      <c r="H300" s="3">
        <v>23</v>
      </c>
      <c r="I300" s="3">
        <v>827</v>
      </c>
      <c r="J300" s="3">
        <v>1185</v>
      </c>
      <c r="K300" s="4">
        <f t="shared" si="16"/>
        <v>19021</v>
      </c>
      <c r="L300" s="4">
        <f t="shared" si="17"/>
        <v>27255</v>
      </c>
      <c r="M300" s="4">
        <f t="shared" si="18"/>
        <v>8234</v>
      </c>
      <c r="N300" s="4" t="str">
        <f t="shared" si="19"/>
        <v>profit</v>
      </c>
    </row>
    <row r="301" spans="1:14" ht="15.5" thickTop="1" thickBot="1" x14ac:dyDescent="0.4">
      <c r="A301" s="33">
        <v>45691</v>
      </c>
      <c r="B301" s="33" t="s">
        <v>455</v>
      </c>
      <c r="C301" s="3" t="s">
        <v>393</v>
      </c>
      <c r="D301" s="3" t="s">
        <v>11</v>
      </c>
      <c r="E301" s="3" t="s">
        <v>116</v>
      </c>
      <c r="F301" s="3" t="s">
        <v>101</v>
      </c>
      <c r="G301" s="3" t="s">
        <v>45</v>
      </c>
      <c r="H301" s="3">
        <v>23</v>
      </c>
      <c r="I301" s="3">
        <v>570</v>
      </c>
      <c r="J301" s="3">
        <v>1230</v>
      </c>
      <c r="K301" s="4">
        <f t="shared" si="16"/>
        <v>13110</v>
      </c>
      <c r="L301" s="4">
        <f t="shared" si="17"/>
        <v>28290</v>
      </c>
      <c r="M301" s="4">
        <f t="shared" si="18"/>
        <v>15180</v>
      </c>
      <c r="N301" s="4" t="str">
        <f t="shared" si="19"/>
        <v>profit</v>
      </c>
    </row>
    <row r="302" spans="1:14" ht="15.5" thickTop="1" thickBot="1" x14ac:dyDescent="0.4">
      <c r="A302" s="33">
        <v>45683</v>
      </c>
      <c r="B302" s="33" t="s">
        <v>451</v>
      </c>
      <c r="C302" s="3" t="s">
        <v>385</v>
      </c>
      <c r="D302" s="3" t="s">
        <v>158</v>
      </c>
      <c r="E302" s="3" t="s">
        <v>178</v>
      </c>
      <c r="F302" s="3" t="s">
        <v>58</v>
      </c>
      <c r="G302" s="3" t="s">
        <v>45</v>
      </c>
      <c r="H302" s="3">
        <v>19</v>
      </c>
      <c r="I302" s="3">
        <v>911</v>
      </c>
      <c r="J302" s="3">
        <v>1116</v>
      </c>
      <c r="K302" s="4">
        <f t="shared" si="16"/>
        <v>17309</v>
      </c>
      <c r="L302" s="4">
        <f t="shared" si="17"/>
        <v>21204</v>
      </c>
      <c r="M302" s="4">
        <f t="shared" si="18"/>
        <v>3895</v>
      </c>
      <c r="N302" s="4" t="str">
        <f t="shared" si="19"/>
        <v>profit</v>
      </c>
    </row>
    <row r="303" spans="1:14" ht="15.5" thickTop="1" thickBot="1" x14ac:dyDescent="0.4">
      <c r="A303" s="33">
        <v>45692</v>
      </c>
      <c r="B303" s="33" t="s">
        <v>455</v>
      </c>
      <c r="C303" s="3" t="s">
        <v>394</v>
      </c>
      <c r="D303" s="3" t="s">
        <v>11</v>
      </c>
      <c r="E303" s="3" t="s">
        <v>116</v>
      </c>
      <c r="F303" s="3" t="s">
        <v>105</v>
      </c>
      <c r="G303" s="3" t="s">
        <v>15</v>
      </c>
      <c r="H303" s="3">
        <v>21</v>
      </c>
      <c r="I303" s="3">
        <v>938</v>
      </c>
      <c r="J303" s="3">
        <v>1275</v>
      </c>
      <c r="K303" s="4">
        <f t="shared" si="16"/>
        <v>19698</v>
      </c>
      <c r="L303" s="4">
        <f t="shared" si="17"/>
        <v>26775</v>
      </c>
      <c r="M303" s="4">
        <f t="shared" si="18"/>
        <v>7077</v>
      </c>
      <c r="N303" s="4" t="str">
        <f t="shared" si="19"/>
        <v>profit</v>
      </c>
    </row>
    <row r="304" spans="1:14" ht="15.5" thickTop="1" thickBot="1" x14ac:dyDescent="0.4">
      <c r="A304" s="33">
        <v>45693</v>
      </c>
      <c r="B304" s="33" t="s">
        <v>455</v>
      </c>
      <c r="C304" s="3" t="s">
        <v>395</v>
      </c>
      <c r="D304" s="3" t="s">
        <v>11</v>
      </c>
      <c r="E304" s="3" t="s">
        <v>116</v>
      </c>
      <c r="F304" s="3" t="s">
        <v>108</v>
      </c>
      <c r="G304" s="3" t="s">
        <v>15</v>
      </c>
      <c r="H304" s="3">
        <v>24</v>
      </c>
      <c r="I304" s="3">
        <v>993</v>
      </c>
      <c r="J304" s="3">
        <v>987</v>
      </c>
      <c r="K304" s="4">
        <f t="shared" si="16"/>
        <v>23832</v>
      </c>
      <c r="L304" s="4">
        <f t="shared" si="17"/>
        <v>23688</v>
      </c>
      <c r="M304" s="4">
        <f t="shared" si="18"/>
        <v>-144</v>
      </c>
      <c r="N304" s="4" t="str">
        <f t="shared" si="19"/>
        <v>loss</v>
      </c>
    </row>
    <row r="305" spans="1:14" ht="15.5" thickTop="1" thickBot="1" x14ac:dyDescent="0.4">
      <c r="A305" s="33">
        <v>45694</v>
      </c>
      <c r="B305" s="33" t="s">
        <v>455</v>
      </c>
      <c r="C305" s="3" t="s">
        <v>396</v>
      </c>
      <c r="D305" s="3" t="s">
        <v>11</v>
      </c>
      <c r="E305" s="3" t="s">
        <v>116</v>
      </c>
      <c r="F305" s="3" t="s">
        <v>111</v>
      </c>
      <c r="G305" s="3" t="s">
        <v>15</v>
      </c>
      <c r="H305" s="3">
        <v>20</v>
      </c>
      <c r="I305" s="3">
        <v>534</v>
      </c>
      <c r="J305" s="3">
        <v>1233</v>
      </c>
      <c r="K305" s="4">
        <f t="shared" si="16"/>
        <v>10680</v>
      </c>
      <c r="L305" s="4">
        <f t="shared" si="17"/>
        <v>24660</v>
      </c>
      <c r="M305" s="4">
        <f t="shared" si="18"/>
        <v>13980</v>
      </c>
      <c r="N305" s="4" t="str">
        <f t="shared" si="19"/>
        <v>profit</v>
      </c>
    </row>
    <row r="306" spans="1:14" ht="15.5" thickTop="1" thickBot="1" x14ac:dyDescent="0.4">
      <c r="A306" s="33">
        <v>45687</v>
      </c>
      <c r="B306" s="33" t="s">
        <v>451</v>
      </c>
      <c r="C306" s="3" t="s">
        <v>389</v>
      </c>
      <c r="D306" s="3" t="s">
        <v>158</v>
      </c>
      <c r="E306" s="3" t="s">
        <v>178</v>
      </c>
      <c r="F306" s="3" t="s">
        <v>90</v>
      </c>
      <c r="G306" s="3" t="s">
        <v>15</v>
      </c>
      <c r="H306" s="3">
        <v>10</v>
      </c>
      <c r="I306" s="3">
        <v>911</v>
      </c>
      <c r="J306" s="3">
        <v>1097</v>
      </c>
      <c r="K306" s="4">
        <f t="shared" si="16"/>
        <v>9110</v>
      </c>
      <c r="L306" s="4">
        <f t="shared" si="17"/>
        <v>10970</v>
      </c>
      <c r="M306" s="4">
        <f t="shared" si="18"/>
        <v>1860</v>
      </c>
      <c r="N306" s="4" t="str">
        <f t="shared" si="19"/>
        <v>profit</v>
      </c>
    </row>
    <row r="307" spans="1:14" ht="15.5" thickTop="1" thickBot="1" x14ac:dyDescent="0.4">
      <c r="A307" s="33">
        <v>45695</v>
      </c>
      <c r="B307" s="33" t="s">
        <v>455</v>
      </c>
      <c r="C307" s="3" t="s">
        <v>397</v>
      </c>
      <c r="D307" s="3" t="s">
        <v>11</v>
      </c>
      <c r="E307" s="3" t="s">
        <v>116</v>
      </c>
      <c r="F307" s="3" t="s">
        <v>24</v>
      </c>
      <c r="G307" s="3" t="s">
        <v>15</v>
      </c>
      <c r="H307" s="3">
        <v>23</v>
      </c>
      <c r="I307" s="3">
        <v>761</v>
      </c>
      <c r="J307" s="3">
        <v>901</v>
      </c>
      <c r="K307" s="4">
        <f t="shared" si="16"/>
        <v>17503</v>
      </c>
      <c r="L307" s="4">
        <f t="shared" si="17"/>
        <v>20723</v>
      </c>
      <c r="M307" s="4">
        <f t="shared" si="18"/>
        <v>3220</v>
      </c>
      <c r="N307" s="4" t="str">
        <f t="shared" si="19"/>
        <v>profit</v>
      </c>
    </row>
    <row r="308" spans="1:14" ht="15.5" thickTop="1" thickBot="1" x14ac:dyDescent="0.4">
      <c r="A308" s="33">
        <v>45696</v>
      </c>
      <c r="B308" s="33" t="s">
        <v>455</v>
      </c>
      <c r="C308" s="3" t="s">
        <v>398</v>
      </c>
      <c r="D308" s="3" t="s">
        <v>11</v>
      </c>
      <c r="E308" s="3" t="s">
        <v>116</v>
      </c>
      <c r="F308" s="3" t="s">
        <v>24</v>
      </c>
      <c r="G308" s="3" t="s">
        <v>15</v>
      </c>
      <c r="H308" s="3">
        <v>23</v>
      </c>
      <c r="I308" s="3">
        <v>701</v>
      </c>
      <c r="J308" s="3">
        <v>1322</v>
      </c>
      <c r="K308" s="4">
        <f t="shared" si="16"/>
        <v>16123</v>
      </c>
      <c r="L308" s="4">
        <f t="shared" si="17"/>
        <v>30406</v>
      </c>
      <c r="M308" s="4">
        <f t="shared" si="18"/>
        <v>14283</v>
      </c>
      <c r="N308" s="4" t="str">
        <f t="shared" si="19"/>
        <v>profit</v>
      </c>
    </row>
    <row r="309" spans="1:14" ht="15.5" thickTop="1" thickBot="1" x14ac:dyDescent="0.4">
      <c r="A309" s="33">
        <v>45697</v>
      </c>
      <c r="B309" s="33" t="s">
        <v>455</v>
      </c>
      <c r="C309" s="3" t="s">
        <v>399</v>
      </c>
      <c r="D309" s="3" t="s">
        <v>11</v>
      </c>
      <c r="E309" s="3" t="s">
        <v>116</v>
      </c>
      <c r="F309" s="3" t="s">
        <v>58</v>
      </c>
      <c r="G309" s="3" t="s">
        <v>45</v>
      </c>
      <c r="H309" s="3">
        <v>25</v>
      </c>
      <c r="I309" s="3">
        <v>541</v>
      </c>
      <c r="J309" s="3">
        <v>1090</v>
      </c>
      <c r="K309" s="4">
        <f t="shared" si="16"/>
        <v>13525</v>
      </c>
      <c r="L309" s="4">
        <f t="shared" si="17"/>
        <v>27250</v>
      </c>
      <c r="M309" s="4">
        <f t="shared" si="18"/>
        <v>13725</v>
      </c>
      <c r="N309" s="4" t="str">
        <f t="shared" si="19"/>
        <v>profit</v>
      </c>
    </row>
    <row r="310" spans="1:14" ht="15.5" thickTop="1" thickBot="1" x14ac:dyDescent="0.4">
      <c r="A310" s="33">
        <v>45699</v>
      </c>
      <c r="B310" s="33" t="s">
        <v>455</v>
      </c>
      <c r="C310" s="3" t="s">
        <v>401</v>
      </c>
      <c r="D310" s="3" t="s">
        <v>11</v>
      </c>
      <c r="E310" s="3" t="s">
        <v>116</v>
      </c>
      <c r="F310" s="3" t="s">
        <v>39</v>
      </c>
      <c r="G310" s="3" t="s">
        <v>45</v>
      </c>
      <c r="H310" s="3">
        <v>28</v>
      </c>
      <c r="I310" s="3">
        <v>708</v>
      </c>
      <c r="J310" s="3">
        <v>1358</v>
      </c>
      <c r="K310" s="4">
        <f t="shared" si="16"/>
        <v>19824</v>
      </c>
      <c r="L310" s="4">
        <f t="shared" si="17"/>
        <v>38024</v>
      </c>
      <c r="M310" s="4">
        <f t="shared" si="18"/>
        <v>18200</v>
      </c>
      <c r="N310" s="4" t="str">
        <f t="shared" si="19"/>
        <v>profit</v>
      </c>
    </row>
    <row r="311" spans="1:14" ht="15.5" thickTop="1" thickBot="1" x14ac:dyDescent="0.4">
      <c r="A311" s="33">
        <v>45383</v>
      </c>
      <c r="B311" s="33" t="s">
        <v>446</v>
      </c>
      <c r="C311" s="3" t="s">
        <v>10</v>
      </c>
      <c r="D311" s="3" t="s">
        <v>11</v>
      </c>
      <c r="E311" s="3" t="s">
        <v>12</v>
      </c>
      <c r="F311" s="3" t="s">
        <v>14</v>
      </c>
      <c r="G311" s="3" t="s">
        <v>15</v>
      </c>
      <c r="H311" s="3">
        <v>28</v>
      </c>
      <c r="I311" s="3">
        <v>826</v>
      </c>
      <c r="J311" s="3">
        <v>929</v>
      </c>
      <c r="K311" s="4">
        <f t="shared" si="16"/>
        <v>23128</v>
      </c>
      <c r="L311" s="4">
        <f t="shared" si="17"/>
        <v>26012</v>
      </c>
      <c r="M311" s="4">
        <f t="shared" si="18"/>
        <v>2884</v>
      </c>
      <c r="N311" s="4" t="str">
        <f t="shared" si="19"/>
        <v>profit</v>
      </c>
    </row>
    <row r="312" spans="1:14" ht="15.5" thickTop="1" thickBot="1" x14ac:dyDescent="0.4">
      <c r="A312" s="33">
        <v>45384</v>
      </c>
      <c r="B312" s="33" t="s">
        <v>446</v>
      </c>
      <c r="C312" s="3" t="s">
        <v>16</v>
      </c>
      <c r="D312" s="3" t="s">
        <v>11</v>
      </c>
      <c r="E312" s="3" t="s">
        <v>17</v>
      </c>
      <c r="F312" s="3" t="s">
        <v>20</v>
      </c>
      <c r="G312" s="3" t="s">
        <v>15</v>
      </c>
      <c r="H312" s="3">
        <v>25</v>
      </c>
      <c r="I312" s="3">
        <v>952</v>
      </c>
      <c r="J312" s="3">
        <v>1261</v>
      </c>
      <c r="K312" s="4">
        <f t="shared" si="16"/>
        <v>23800</v>
      </c>
      <c r="L312" s="4">
        <f t="shared" si="17"/>
        <v>31525</v>
      </c>
      <c r="M312" s="4">
        <f t="shared" si="18"/>
        <v>7725</v>
      </c>
      <c r="N312" s="4" t="str">
        <f t="shared" si="19"/>
        <v>profit</v>
      </c>
    </row>
    <row r="313" spans="1:14" ht="15.5" thickTop="1" thickBot="1" x14ac:dyDescent="0.4">
      <c r="A313" s="33">
        <v>45385</v>
      </c>
      <c r="B313" s="33" t="s">
        <v>446</v>
      </c>
      <c r="C313" s="3" t="s">
        <v>21</v>
      </c>
      <c r="D313" s="3" t="s">
        <v>11</v>
      </c>
      <c r="E313" s="3" t="s">
        <v>17</v>
      </c>
      <c r="F313" s="3" t="s">
        <v>24</v>
      </c>
      <c r="G313" s="3" t="s">
        <v>15</v>
      </c>
      <c r="H313" s="3">
        <v>20</v>
      </c>
      <c r="I313" s="3">
        <v>940</v>
      </c>
      <c r="J313" s="3">
        <v>1259</v>
      </c>
      <c r="K313" s="4">
        <f t="shared" si="16"/>
        <v>18800</v>
      </c>
      <c r="L313" s="4">
        <f t="shared" si="17"/>
        <v>25180</v>
      </c>
      <c r="M313" s="4">
        <f t="shared" si="18"/>
        <v>6380</v>
      </c>
      <c r="N313" s="4" t="str">
        <f t="shared" si="19"/>
        <v>profit</v>
      </c>
    </row>
    <row r="314" spans="1:14" ht="15.5" thickTop="1" thickBot="1" x14ac:dyDescent="0.4">
      <c r="A314" s="33">
        <v>45386</v>
      </c>
      <c r="B314" s="33" t="s">
        <v>446</v>
      </c>
      <c r="C314" s="3" t="s">
        <v>25</v>
      </c>
      <c r="D314" s="3" t="s">
        <v>11</v>
      </c>
      <c r="E314" s="3" t="s">
        <v>17</v>
      </c>
      <c r="F314" s="3" t="s">
        <v>28</v>
      </c>
      <c r="G314" s="3" t="s">
        <v>15</v>
      </c>
      <c r="H314" s="3">
        <v>22</v>
      </c>
      <c r="I314" s="3">
        <v>785</v>
      </c>
      <c r="J314" s="3">
        <v>1292</v>
      </c>
      <c r="K314" s="4">
        <f t="shared" si="16"/>
        <v>17270</v>
      </c>
      <c r="L314" s="4">
        <f t="shared" si="17"/>
        <v>28424</v>
      </c>
      <c r="M314" s="4">
        <f t="shared" si="18"/>
        <v>11154</v>
      </c>
      <c r="N314" s="4" t="str">
        <f t="shared" si="19"/>
        <v>profit</v>
      </c>
    </row>
    <row r="315" spans="1:14" ht="15.5" thickTop="1" thickBot="1" x14ac:dyDescent="0.4">
      <c r="A315" s="33">
        <v>45391</v>
      </c>
      <c r="B315" s="33" t="s">
        <v>446</v>
      </c>
      <c r="C315" s="3" t="s">
        <v>42</v>
      </c>
      <c r="D315" s="3" t="s">
        <v>11</v>
      </c>
      <c r="E315" s="3" t="s">
        <v>12</v>
      </c>
      <c r="F315" s="3" t="s">
        <v>44</v>
      </c>
      <c r="G315" s="3" t="s">
        <v>45</v>
      </c>
      <c r="H315" s="3">
        <v>21</v>
      </c>
      <c r="I315" s="3">
        <v>879</v>
      </c>
      <c r="J315" s="3">
        <v>1019</v>
      </c>
      <c r="K315" s="4">
        <f t="shared" si="16"/>
        <v>18459</v>
      </c>
      <c r="L315" s="4">
        <f t="shared" si="17"/>
        <v>21399</v>
      </c>
      <c r="M315" s="4">
        <f t="shared" si="18"/>
        <v>2940</v>
      </c>
      <c r="N315" s="4" t="str">
        <f t="shared" si="19"/>
        <v>profit</v>
      </c>
    </row>
    <row r="316" spans="1:14" ht="15.5" thickTop="1" thickBot="1" x14ac:dyDescent="0.4">
      <c r="A316" s="33">
        <v>45392</v>
      </c>
      <c r="B316" s="33" t="s">
        <v>446</v>
      </c>
      <c r="C316" s="3" t="s">
        <v>46</v>
      </c>
      <c r="D316" s="3" t="s">
        <v>11</v>
      </c>
      <c r="E316" s="3" t="s">
        <v>12</v>
      </c>
      <c r="F316" s="3" t="s">
        <v>39</v>
      </c>
      <c r="G316" s="3" t="s">
        <v>45</v>
      </c>
      <c r="H316" s="3">
        <v>28</v>
      </c>
      <c r="I316" s="3">
        <v>937</v>
      </c>
      <c r="J316" s="3">
        <v>872</v>
      </c>
      <c r="K316" s="4">
        <f t="shared" si="16"/>
        <v>26236</v>
      </c>
      <c r="L316" s="4">
        <f t="shared" si="17"/>
        <v>24416</v>
      </c>
      <c r="M316" s="4">
        <f t="shared" si="18"/>
        <v>-1820</v>
      </c>
      <c r="N316" s="4" t="str">
        <f t="shared" si="19"/>
        <v>loss</v>
      </c>
    </row>
    <row r="317" spans="1:14" ht="15.5" thickTop="1" thickBot="1" x14ac:dyDescent="0.4">
      <c r="A317" s="33">
        <v>45698</v>
      </c>
      <c r="B317" s="33" t="s">
        <v>455</v>
      </c>
      <c r="C317" s="3" t="s">
        <v>400</v>
      </c>
      <c r="D317" s="3" t="s">
        <v>11</v>
      </c>
      <c r="E317" s="3" t="s">
        <v>116</v>
      </c>
      <c r="F317" s="3" t="s">
        <v>90</v>
      </c>
      <c r="G317" s="3" t="s">
        <v>45</v>
      </c>
      <c r="H317" s="3">
        <v>26</v>
      </c>
      <c r="I317" s="3">
        <v>751</v>
      </c>
      <c r="J317" s="3">
        <v>1292</v>
      </c>
      <c r="K317" s="4">
        <f t="shared" si="16"/>
        <v>19526</v>
      </c>
      <c r="L317" s="4">
        <f t="shared" si="17"/>
        <v>33592</v>
      </c>
      <c r="M317" s="4">
        <f t="shared" si="18"/>
        <v>14066</v>
      </c>
      <c r="N317" s="4" t="str">
        <f t="shared" si="19"/>
        <v>profit</v>
      </c>
    </row>
    <row r="318" spans="1:14" ht="15.5" thickTop="1" thickBot="1" x14ac:dyDescent="0.4">
      <c r="A318" s="33">
        <v>45393</v>
      </c>
      <c r="B318" s="33" t="s">
        <v>446</v>
      </c>
      <c r="C318" s="3" t="s">
        <v>48</v>
      </c>
      <c r="D318" s="3" t="s">
        <v>11</v>
      </c>
      <c r="E318" s="3" t="s">
        <v>12</v>
      </c>
      <c r="F318" s="3" t="s">
        <v>50</v>
      </c>
      <c r="G318" s="3" t="s">
        <v>45</v>
      </c>
      <c r="H318" s="3">
        <v>22</v>
      </c>
      <c r="I318" s="3">
        <v>832</v>
      </c>
      <c r="J318" s="3">
        <v>769</v>
      </c>
      <c r="K318" s="4">
        <f t="shared" si="16"/>
        <v>18304</v>
      </c>
      <c r="L318" s="4">
        <f t="shared" si="17"/>
        <v>16918</v>
      </c>
      <c r="M318" s="4">
        <f t="shared" si="18"/>
        <v>-1386</v>
      </c>
      <c r="N318" s="4" t="str">
        <f t="shared" si="19"/>
        <v>loss</v>
      </c>
    </row>
    <row r="319" spans="1:14" ht="15.5" thickTop="1" thickBot="1" x14ac:dyDescent="0.4">
      <c r="A319" s="33">
        <v>45394</v>
      </c>
      <c r="B319" s="33" t="s">
        <v>446</v>
      </c>
      <c r="C319" s="3" t="s">
        <v>51</v>
      </c>
      <c r="D319" s="3" t="s">
        <v>11</v>
      </c>
      <c r="E319" s="3" t="s">
        <v>12</v>
      </c>
      <c r="F319" s="3" t="s">
        <v>50</v>
      </c>
      <c r="G319" s="3" t="s">
        <v>45</v>
      </c>
      <c r="H319" s="3">
        <v>28</v>
      </c>
      <c r="I319" s="3">
        <v>832</v>
      </c>
      <c r="J319" s="3">
        <v>1028</v>
      </c>
      <c r="K319" s="4">
        <f t="shared" si="16"/>
        <v>23296</v>
      </c>
      <c r="L319" s="4">
        <f t="shared" si="17"/>
        <v>28784</v>
      </c>
      <c r="M319" s="4">
        <f t="shared" si="18"/>
        <v>5488</v>
      </c>
      <c r="N319" s="4" t="str">
        <f t="shared" si="19"/>
        <v>profit</v>
      </c>
    </row>
    <row r="320" spans="1:14" ht="15.5" thickTop="1" thickBot="1" x14ac:dyDescent="0.4">
      <c r="A320" s="33">
        <v>45396</v>
      </c>
      <c r="B320" s="33" t="s">
        <v>446</v>
      </c>
      <c r="C320" s="3" t="s">
        <v>55</v>
      </c>
      <c r="D320" s="3" t="s">
        <v>11</v>
      </c>
      <c r="E320" s="3" t="s">
        <v>12</v>
      </c>
      <c r="F320" s="3" t="s">
        <v>58</v>
      </c>
      <c r="G320" s="3" t="s">
        <v>45</v>
      </c>
      <c r="H320" s="3">
        <v>22</v>
      </c>
      <c r="I320" s="3">
        <v>622</v>
      </c>
      <c r="J320" s="3">
        <v>822</v>
      </c>
      <c r="K320" s="4">
        <f t="shared" si="16"/>
        <v>13684</v>
      </c>
      <c r="L320" s="4">
        <f t="shared" si="17"/>
        <v>18084</v>
      </c>
      <c r="M320" s="4">
        <f t="shared" si="18"/>
        <v>4400</v>
      </c>
      <c r="N320" s="4" t="str">
        <f t="shared" si="19"/>
        <v>profit</v>
      </c>
    </row>
    <row r="321" spans="1:14" ht="15.5" thickTop="1" thickBot="1" x14ac:dyDescent="0.4">
      <c r="A321" s="33">
        <v>45702</v>
      </c>
      <c r="B321" s="33" t="s">
        <v>455</v>
      </c>
      <c r="C321" s="3" t="s">
        <v>404</v>
      </c>
      <c r="D321" s="3" t="s">
        <v>30</v>
      </c>
      <c r="E321" s="3" t="s">
        <v>133</v>
      </c>
      <c r="F321" s="3" t="s">
        <v>28</v>
      </c>
      <c r="G321" s="3" t="s">
        <v>45</v>
      </c>
      <c r="H321" s="3">
        <v>55</v>
      </c>
      <c r="I321" s="3">
        <v>856</v>
      </c>
      <c r="J321" s="3">
        <v>756</v>
      </c>
      <c r="K321" s="4">
        <f t="shared" si="16"/>
        <v>47080</v>
      </c>
      <c r="L321" s="4">
        <f t="shared" si="17"/>
        <v>41580</v>
      </c>
      <c r="M321" s="4">
        <f t="shared" si="18"/>
        <v>-5500</v>
      </c>
      <c r="N321" s="4" t="str">
        <f t="shared" si="19"/>
        <v>loss</v>
      </c>
    </row>
    <row r="322" spans="1:14" ht="15.5" thickTop="1" thickBot="1" x14ac:dyDescent="0.4">
      <c r="A322" s="33">
        <v>45404</v>
      </c>
      <c r="B322" s="33" t="s">
        <v>446</v>
      </c>
      <c r="C322" s="3" t="s">
        <v>77</v>
      </c>
      <c r="D322" s="3" t="s">
        <v>11</v>
      </c>
      <c r="E322" s="3" t="s">
        <v>78</v>
      </c>
      <c r="F322" s="3" t="s">
        <v>50</v>
      </c>
      <c r="G322" s="3" t="s">
        <v>15</v>
      </c>
      <c r="H322" s="3">
        <v>23</v>
      </c>
      <c r="I322" s="3">
        <v>663</v>
      </c>
      <c r="J322" s="3">
        <v>1153</v>
      </c>
      <c r="K322" s="4">
        <f t="shared" ref="K322:K385" si="20">H322*I322</f>
        <v>15249</v>
      </c>
      <c r="L322" s="4">
        <f t="shared" ref="L322:L385" si="21">H322*J322</f>
        <v>26519</v>
      </c>
      <c r="M322" s="4">
        <f t="shared" ref="M322:M385" si="22">L322-K322</f>
        <v>11270</v>
      </c>
      <c r="N322" s="4" t="str">
        <f t="shared" ref="N322:N385" si="23">IF(M322&gt;0,"profit","loss")</f>
        <v>profit</v>
      </c>
    </row>
    <row r="323" spans="1:14" ht="15.5" thickTop="1" thickBot="1" x14ac:dyDescent="0.4">
      <c r="A323" s="33">
        <v>45406</v>
      </c>
      <c r="B323" s="33" t="s">
        <v>446</v>
      </c>
      <c r="C323" s="3" t="s">
        <v>82</v>
      </c>
      <c r="D323" s="3" t="s">
        <v>11</v>
      </c>
      <c r="E323" s="3" t="s">
        <v>78</v>
      </c>
      <c r="F323" s="3" t="s">
        <v>28</v>
      </c>
      <c r="G323" s="3" t="s">
        <v>15</v>
      </c>
      <c r="H323" s="3">
        <v>23</v>
      </c>
      <c r="I323" s="3">
        <v>779</v>
      </c>
      <c r="J323" s="3">
        <v>1415</v>
      </c>
      <c r="K323" s="4">
        <f t="shared" si="20"/>
        <v>17917</v>
      </c>
      <c r="L323" s="4">
        <f t="shared" si="21"/>
        <v>32545</v>
      </c>
      <c r="M323" s="4">
        <f t="shared" si="22"/>
        <v>14628</v>
      </c>
      <c r="N323" s="4" t="str">
        <f t="shared" si="23"/>
        <v>profit</v>
      </c>
    </row>
    <row r="324" spans="1:14" ht="15.5" thickTop="1" thickBot="1" x14ac:dyDescent="0.4">
      <c r="A324" s="33">
        <v>45408</v>
      </c>
      <c r="B324" s="33" t="s">
        <v>446</v>
      </c>
      <c r="C324" s="3" t="s">
        <v>86</v>
      </c>
      <c r="D324" s="3" t="s">
        <v>11</v>
      </c>
      <c r="E324" s="3" t="s">
        <v>78</v>
      </c>
      <c r="F324" s="3" t="s">
        <v>50</v>
      </c>
      <c r="G324" s="3" t="s">
        <v>45</v>
      </c>
      <c r="H324" s="3">
        <v>29</v>
      </c>
      <c r="I324" s="3">
        <v>952</v>
      </c>
      <c r="J324" s="3">
        <v>1428</v>
      </c>
      <c r="K324" s="4">
        <f t="shared" si="20"/>
        <v>27608</v>
      </c>
      <c r="L324" s="4">
        <f t="shared" si="21"/>
        <v>41412</v>
      </c>
      <c r="M324" s="4">
        <f t="shared" si="22"/>
        <v>13804</v>
      </c>
      <c r="N324" s="4" t="str">
        <f t="shared" si="23"/>
        <v>profit</v>
      </c>
    </row>
    <row r="325" spans="1:14" ht="15.5" thickTop="1" thickBot="1" x14ac:dyDescent="0.4">
      <c r="A325" s="33">
        <v>45409</v>
      </c>
      <c r="B325" s="33" t="s">
        <v>446</v>
      </c>
      <c r="C325" s="3" t="s">
        <v>88</v>
      </c>
      <c r="D325" s="3" t="s">
        <v>11</v>
      </c>
      <c r="E325" s="3" t="s">
        <v>78</v>
      </c>
      <c r="F325" s="3" t="s">
        <v>90</v>
      </c>
      <c r="G325" s="3" t="s">
        <v>45</v>
      </c>
      <c r="H325" s="3">
        <v>26</v>
      </c>
      <c r="I325" s="3">
        <v>983</v>
      </c>
      <c r="J325" s="3">
        <v>1270</v>
      </c>
      <c r="K325" s="4">
        <f t="shared" si="20"/>
        <v>25558</v>
      </c>
      <c r="L325" s="4">
        <f t="shared" si="21"/>
        <v>33020</v>
      </c>
      <c r="M325" s="4">
        <f t="shared" si="22"/>
        <v>7462</v>
      </c>
      <c r="N325" s="4" t="str">
        <f t="shared" si="23"/>
        <v>profit</v>
      </c>
    </row>
    <row r="326" spans="1:14" ht="15.5" thickTop="1" thickBot="1" x14ac:dyDescent="0.4">
      <c r="A326" s="33">
        <v>45410</v>
      </c>
      <c r="B326" s="33" t="s">
        <v>446</v>
      </c>
      <c r="C326" s="3" t="s">
        <v>91</v>
      </c>
      <c r="D326" s="3" t="s">
        <v>11</v>
      </c>
      <c r="E326" s="3" t="s">
        <v>78</v>
      </c>
      <c r="F326" s="3" t="s">
        <v>93</v>
      </c>
      <c r="G326" s="3" t="s">
        <v>45</v>
      </c>
      <c r="H326" s="3">
        <v>28</v>
      </c>
      <c r="I326" s="3">
        <v>814</v>
      </c>
      <c r="J326" s="3">
        <v>1343</v>
      </c>
      <c r="K326" s="4">
        <f t="shared" si="20"/>
        <v>22792</v>
      </c>
      <c r="L326" s="4">
        <f t="shared" si="21"/>
        <v>37604</v>
      </c>
      <c r="M326" s="4">
        <f t="shared" si="22"/>
        <v>14812</v>
      </c>
      <c r="N326" s="4" t="str">
        <f t="shared" si="23"/>
        <v>profit</v>
      </c>
    </row>
    <row r="327" spans="1:14" ht="15.5" thickTop="1" thickBot="1" x14ac:dyDescent="0.4">
      <c r="A327" s="33">
        <v>45411</v>
      </c>
      <c r="B327" s="33" t="s">
        <v>446</v>
      </c>
      <c r="C327" s="3" t="s">
        <v>94</v>
      </c>
      <c r="D327" s="3" t="s">
        <v>11</v>
      </c>
      <c r="E327" s="3" t="s">
        <v>78</v>
      </c>
      <c r="F327" s="3" t="s">
        <v>20</v>
      </c>
      <c r="G327" s="3" t="s">
        <v>45</v>
      </c>
      <c r="H327" s="3">
        <v>26</v>
      </c>
      <c r="I327" s="3">
        <v>835</v>
      </c>
      <c r="J327" s="3">
        <v>973</v>
      </c>
      <c r="K327" s="4">
        <f t="shared" si="20"/>
        <v>21710</v>
      </c>
      <c r="L327" s="4">
        <f t="shared" si="21"/>
        <v>25298</v>
      </c>
      <c r="M327" s="4">
        <f t="shared" si="22"/>
        <v>3588</v>
      </c>
      <c r="N327" s="4" t="str">
        <f t="shared" si="23"/>
        <v>profit</v>
      </c>
    </row>
    <row r="328" spans="1:14" ht="15.5" thickTop="1" thickBot="1" x14ac:dyDescent="0.4">
      <c r="A328" s="33">
        <v>45709</v>
      </c>
      <c r="B328" s="33" t="s">
        <v>455</v>
      </c>
      <c r="C328" s="3" t="s">
        <v>411</v>
      </c>
      <c r="D328" s="3" t="s">
        <v>30</v>
      </c>
      <c r="E328" s="3" t="s">
        <v>133</v>
      </c>
      <c r="F328" s="3" t="s">
        <v>98</v>
      </c>
      <c r="G328" s="3" t="s">
        <v>15</v>
      </c>
      <c r="H328" s="3">
        <v>88</v>
      </c>
      <c r="I328" s="3">
        <v>635</v>
      </c>
      <c r="J328" s="3">
        <v>1370</v>
      </c>
      <c r="K328" s="4">
        <f t="shared" si="20"/>
        <v>55880</v>
      </c>
      <c r="L328" s="4">
        <f t="shared" si="21"/>
        <v>120560</v>
      </c>
      <c r="M328" s="4">
        <f t="shared" si="22"/>
        <v>64680</v>
      </c>
      <c r="N328" s="4" t="str">
        <f t="shared" si="23"/>
        <v>profit</v>
      </c>
    </row>
    <row r="329" spans="1:14" ht="15.5" thickTop="1" thickBot="1" x14ac:dyDescent="0.4">
      <c r="A329" s="33">
        <v>45412</v>
      </c>
      <c r="B329" s="33" t="s">
        <v>446</v>
      </c>
      <c r="C329" s="3" t="s">
        <v>96</v>
      </c>
      <c r="D329" s="3" t="s">
        <v>11</v>
      </c>
      <c r="E329" s="3" t="s">
        <v>78</v>
      </c>
      <c r="F329" s="3" t="s">
        <v>98</v>
      </c>
      <c r="G329" s="3" t="s">
        <v>45</v>
      </c>
      <c r="H329" s="3">
        <v>24</v>
      </c>
      <c r="I329" s="3">
        <v>631</v>
      </c>
      <c r="J329" s="3">
        <v>1304</v>
      </c>
      <c r="K329" s="4">
        <f t="shared" si="20"/>
        <v>15144</v>
      </c>
      <c r="L329" s="4">
        <f t="shared" si="21"/>
        <v>31296</v>
      </c>
      <c r="M329" s="4">
        <f t="shared" si="22"/>
        <v>16152</v>
      </c>
      <c r="N329" s="4" t="str">
        <f t="shared" si="23"/>
        <v>profit</v>
      </c>
    </row>
    <row r="330" spans="1:14" ht="15.5" thickTop="1" thickBot="1" x14ac:dyDescent="0.4">
      <c r="A330" s="33">
        <v>45413</v>
      </c>
      <c r="B330" s="33" t="s">
        <v>452</v>
      </c>
      <c r="C330" s="3" t="s">
        <v>99</v>
      </c>
      <c r="D330" s="3" t="s">
        <v>11</v>
      </c>
      <c r="E330" s="3" t="s">
        <v>78</v>
      </c>
      <c r="F330" s="3" t="s">
        <v>101</v>
      </c>
      <c r="G330" s="3" t="s">
        <v>45</v>
      </c>
      <c r="H330" s="3">
        <v>24</v>
      </c>
      <c r="I330" s="3">
        <v>833</v>
      </c>
      <c r="J330" s="3">
        <v>1280</v>
      </c>
      <c r="K330" s="4">
        <f t="shared" si="20"/>
        <v>19992</v>
      </c>
      <c r="L330" s="4">
        <f t="shared" si="21"/>
        <v>30720</v>
      </c>
      <c r="M330" s="4">
        <f t="shared" si="22"/>
        <v>10728</v>
      </c>
      <c r="N330" s="4" t="str">
        <f t="shared" si="23"/>
        <v>profit</v>
      </c>
    </row>
    <row r="331" spans="1:14" ht="15.5" thickTop="1" thickBot="1" x14ac:dyDescent="0.4">
      <c r="A331" s="33">
        <v>45414</v>
      </c>
      <c r="B331" s="38" t="s">
        <v>452</v>
      </c>
      <c r="C331" s="5" t="s">
        <v>102</v>
      </c>
      <c r="D331" s="5" t="s">
        <v>11</v>
      </c>
      <c r="E331" s="5" t="s">
        <v>78</v>
      </c>
      <c r="F331" s="5" t="s">
        <v>105</v>
      </c>
      <c r="G331" s="3" t="s">
        <v>15</v>
      </c>
      <c r="H331" s="3">
        <v>21</v>
      </c>
      <c r="I331" s="3">
        <v>680</v>
      </c>
      <c r="J331" s="3">
        <v>1049</v>
      </c>
      <c r="K331" s="4">
        <f t="shared" si="20"/>
        <v>14280</v>
      </c>
      <c r="L331" s="4">
        <f t="shared" si="21"/>
        <v>22029</v>
      </c>
      <c r="M331" s="4">
        <f t="shared" si="22"/>
        <v>7749</v>
      </c>
      <c r="N331" s="4" t="str">
        <f t="shared" si="23"/>
        <v>profit</v>
      </c>
    </row>
    <row r="332" spans="1:14" ht="15.5" thickTop="1" thickBot="1" x14ac:dyDescent="0.4">
      <c r="A332" s="33">
        <v>45415</v>
      </c>
      <c r="B332" s="39" t="s">
        <v>452</v>
      </c>
      <c r="C332" s="37" t="s">
        <v>106</v>
      </c>
      <c r="D332" s="5" t="s">
        <v>11</v>
      </c>
      <c r="E332" s="37" t="s">
        <v>78</v>
      </c>
      <c r="F332" s="5" t="s">
        <v>108</v>
      </c>
      <c r="G332" s="3" t="s">
        <v>15</v>
      </c>
      <c r="H332" s="3">
        <v>23</v>
      </c>
      <c r="I332" s="3">
        <v>667</v>
      </c>
      <c r="J332" s="3">
        <v>962</v>
      </c>
      <c r="K332" s="4">
        <f t="shared" si="20"/>
        <v>15341</v>
      </c>
      <c r="L332" s="4">
        <f t="shared" si="21"/>
        <v>22126</v>
      </c>
      <c r="M332" s="4">
        <f t="shared" si="22"/>
        <v>6785</v>
      </c>
      <c r="N332" s="4" t="str">
        <f t="shared" si="23"/>
        <v>profit</v>
      </c>
    </row>
    <row r="333" spans="1:14" ht="15.5" thickTop="1" thickBot="1" x14ac:dyDescent="0.4">
      <c r="A333" s="33">
        <v>45416</v>
      </c>
      <c r="B333" s="33" t="s">
        <v>452</v>
      </c>
      <c r="C333" s="3" t="s">
        <v>109</v>
      </c>
      <c r="D333" s="3" t="s">
        <v>11</v>
      </c>
      <c r="E333" s="3" t="s">
        <v>78</v>
      </c>
      <c r="F333" s="3" t="s">
        <v>111</v>
      </c>
      <c r="G333" s="3" t="s">
        <v>15</v>
      </c>
      <c r="H333" s="3">
        <v>24</v>
      </c>
      <c r="I333" s="3">
        <v>504</v>
      </c>
      <c r="J333" s="3">
        <v>1283</v>
      </c>
      <c r="K333" s="4">
        <f t="shared" si="20"/>
        <v>12096</v>
      </c>
      <c r="L333" s="4">
        <f t="shared" si="21"/>
        <v>30792</v>
      </c>
      <c r="M333" s="4">
        <f t="shared" si="22"/>
        <v>18696</v>
      </c>
      <c r="N333" s="4" t="str">
        <f t="shared" si="23"/>
        <v>profit</v>
      </c>
    </row>
    <row r="334" spans="1:14" ht="15.5" thickTop="1" thickBot="1" x14ac:dyDescent="0.4">
      <c r="A334" s="33">
        <v>45417</v>
      </c>
      <c r="B334" s="33" t="s">
        <v>452</v>
      </c>
      <c r="C334" s="3" t="s">
        <v>112</v>
      </c>
      <c r="D334" s="3" t="s">
        <v>11</v>
      </c>
      <c r="E334" s="3" t="s">
        <v>78</v>
      </c>
      <c r="F334" s="3" t="s">
        <v>24</v>
      </c>
      <c r="G334" s="3" t="s">
        <v>15</v>
      </c>
      <c r="H334" s="3">
        <v>26</v>
      </c>
      <c r="I334" s="3">
        <v>985</v>
      </c>
      <c r="J334" s="3">
        <v>1407</v>
      </c>
      <c r="K334" s="4">
        <f t="shared" si="20"/>
        <v>25610</v>
      </c>
      <c r="L334" s="4">
        <f t="shared" si="21"/>
        <v>36582</v>
      </c>
      <c r="M334" s="4">
        <f t="shared" si="22"/>
        <v>10972</v>
      </c>
      <c r="N334" s="4" t="str">
        <f t="shared" si="23"/>
        <v>profit</v>
      </c>
    </row>
    <row r="335" spans="1:14" ht="15.5" thickTop="1" thickBot="1" x14ac:dyDescent="0.4">
      <c r="A335" s="33">
        <v>45418</v>
      </c>
      <c r="B335" s="33" t="s">
        <v>452</v>
      </c>
      <c r="C335" s="3" t="s">
        <v>114</v>
      </c>
      <c r="D335" s="3" t="s">
        <v>11</v>
      </c>
      <c r="E335" s="3" t="s">
        <v>78</v>
      </c>
      <c r="F335" s="3" t="s">
        <v>24</v>
      </c>
      <c r="G335" s="3" t="s">
        <v>45</v>
      </c>
      <c r="H335" s="3">
        <v>27</v>
      </c>
      <c r="I335" s="3">
        <v>890</v>
      </c>
      <c r="J335" s="3">
        <v>853</v>
      </c>
      <c r="K335" s="4">
        <f t="shared" si="20"/>
        <v>24030</v>
      </c>
      <c r="L335" s="4">
        <f t="shared" si="21"/>
        <v>23031</v>
      </c>
      <c r="M335" s="4">
        <f t="shared" si="22"/>
        <v>-999</v>
      </c>
      <c r="N335" s="4" t="str">
        <f t="shared" si="23"/>
        <v>loss</v>
      </c>
    </row>
    <row r="336" spans="1:14" ht="15.5" thickTop="1" thickBot="1" x14ac:dyDescent="0.4">
      <c r="A336" s="33">
        <v>45419</v>
      </c>
      <c r="B336" s="33" t="s">
        <v>452</v>
      </c>
      <c r="C336" s="3" t="s">
        <v>115</v>
      </c>
      <c r="D336" s="3" t="s">
        <v>11</v>
      </c>
      <c r="E336" s="3" t="s">
        <v>116</v>
      </c>
      <c r="F336" s="3" t="s">
        <v>58</v>
      </c>
      <c r="G336" s="3" t="s">
        <v>45</v>
      </c>
      <c r="H336" s="3">
        <v>21</v>
      </c>
      <c r="I336" s="3">
        <v>722</v>
      </c>
      <c r="J336" s="3">
        <v>1247</v>
      </c>
      <c r="K336" s="4">
        <f t="shared" si="20"/>
        <v>15162</v>
      </c>
      <c r="L336" s="4">
        <f t="shared" si="21"/>
        <v>26187</v>
      </c>
      <c r="M336" s="4">
        <f t="shared" si="22"/>
        <v>11025</v>
      </c>
      <c r="N336" s="4" t="str">
        <f t="shared" si="23"/>
        <v>profit</v>
      </c>
    </row>
    <row r="337" spans="1:14" ht="15.5" thickTop="1" thickBot="1" x14ac:dyDescent="0.4">
      <c r="A337" s="33">
        <v>45420</v>
      </c>
      <c r="B337" s="33" t="s">
        <v>452</v>
      </c>
      <c r="C337" s="3" t="s">
        <v>118</v>
      </c>
      <c r="D337" s="3" t="s">
        <v>11</v>
      </c>
      <c r="E337" s="3" t="s">
        <v>116</v>
      </c>
      <c r="F337" s="3" t="s">
        <v>90</v>
      </c>
      <c r="G337" s="3" t="s">
        <v>45</v>
      </c>
      <c r="H337" s="3">
        <v>22</v>
      </c>
      <c r="I337" s="3">
        <v>725</v>
      </c>
      <c r="J337" s="3">
        <v>765</v>
      </c>
      <c r="K337" s="4">
        <f t="shared" si="20"/>
        <v>15950</v>
      </c>
      <c r="L337" s="4">
        <f t="shared" si="21"/>
        <v>16830</v>
      </c>
      <c r="M337" s="4">
        <f t="shared" si="22"/>
        <v>880</v>
      </c>
      <c r="N337" s="4" t="str">
        <f t="shared" si="23"/>
        <v>profit</v>
      </c>
    </row>
    <row r="338" spans="1:14" ht="15.5" thickTop="1" thickBot="1" x14ac:dyDescent="0.4">
      <c r="A338" s="33">
        <v>45421</v>
      </c>
      <c r="B338" s="33" t="s">
        <v>452</v>
      </c>
      <c r="C338" s="3" t="s">
        <v>120</v>
      </c>
      <c r="D338" s="3" t="s">
        <v>11</v>
      </c>
      <c r="E338" s="3" t="s">
        <v>116</v>
      </c>
      <c r="F338" s="3" t="s">
        <v>24</v>
      </c>
      <c r="G338" s="3" t="s">
        <v>45</v>
      </c>
      <c r="H338" s="3">
        <v>26</v>
      </c>
      <c r="I338" s="3">
        <v>509</v>
      </c>
      <c r="J338" s="3">
        <v>1120</v>
      </c>
      <c r="K338" s="4">
        <f t="shared" si="20"/>
        <v>13234</v>
      </c>
      <c r="L338" s="4">
        <f t="shared" si="21"/>
        <v>29120</v>
      </c>
      <c r="M338" s="4">
        <f t="shared" si="22"/>
        <v>15886</v>
      </c>
      <c r="N338" s="4" t="str">
        <f t="shared" si="23"/>
        <v>profit</v>
      </c>
    </row>
    <row r="339" spans="1:14" ht="15.5" thickTop="1" thickBot="1" x14ac:dyDescent="0.4">
      <c r="A339" s="33">
        <v>45389</v>
      </c>
      <c r="B339" s="33" t="s">
        <v>446</v>
      </c>
      <c r="C339" s="3" t="s">
        <v>37</v>
      </c>
      <c r="D339" s="3" t="s">
        <v>30</v>
      </c>
      <c r="E339" s="3" t="s">
        <v>31</v>
      </c>
      <c r="F339" s="3" t="s">
        <v>39</v>
      </c>
      <c r="G339" s="3" t="s">
        <v>15</v>
      </c>
      <c r="H339" s="3">
        <v>55</v>
      </c>
      <c r="I339" s="3">
        <v>906</v>
      </c>
      <c r="J339" s="3">
        <v>880</v>
      </c>
      <c r="K339" s="4">
        <f t="shared" si="20"/>
        <v>49830</v>
      </c>
      <c r="L339" s="4">
        <f t="shared" si="21"/>
        <v>48400</v>
      </c>
      <c r="M339" s="4">
        <f t="shared" si="22"/>
        <v>-1430</v>
      </c>
      <c r="N339" s="4" t="str">
        <f t="shared" si="23"/>
        <v>loss</v>
      </c>
    </row>
    <row r="340" spans="1:14" ht="15.5" thickTop="1" thickBot="1" x14ac:dyDescent="0.4">
      <c r="A340" s="33">
        <v>45422</v>
      </c>
      <c r="B340" s="33" t="s">
        <v>452</v>
      </c>
      <c r="C340" s="3" t="s">
        <v>122</v>
      </c>
      <c r="D340" s="3" t="s">
        <v>11</v>
      </c>
      <c r="E340" s="3" t="s">
        <v>116</v>
      </c>
      <c r="F340" s="3" t="s">
        <v>33</v>
      </c>
      <c r="G340" s="3" t="s">
        <v>45</v>
      </c>
      <c r="H340" s="3">
        <v>28</v>
      </c>
      <c r="I340" s="3">
        <v>905</v>
      </c>
      <c r="J340" s="3">
        <v>958</v>
      </c>
      <c r="K340" s="4">
        <f t="shared" si="20"/>
        <v>25340</v>
      </c>
      <c r="L340" s="4">
        <f t="shared" si="21"/>
        <v>26824</v>
      </c>
      <c r="M340" s="4">
        <f t="shared" si="22"/>
        <v>1484</v>
      </c>
      <c r="N340" s="4" t="str">
        <f t="shared" si="23"/>
        <v>profit</v>
      </c>
    </row>
    <row r="341" spans="1:14" ht="15.5" thickTop="1" thickBot="1" x14ac:dyDescent="0.4">
      <c r="A341" s="33">
        <v>45423</v>
      </c>
      <c r="B341" s="33" t="s">
        <v>452</v>
      </c>
      <c r="C341" s="3" t="s">
        <v>124</v>
      </c>
      <c r="D341" s="3" t="s">
        <v>11</v>
      </c>
      <c r="E341" s="3" t="s">
        <v>116</v>
      </c>
      <c r="F341" s="3" t="s">
        <v>14</v>
      </c>
      <c r="G341" s="3" t="s">
        <v>45</v>
      </c>
      <c r="H341" s="3">
        <v>22</v>
      </c>
      <c r="I341" s="3">
        <v>866</v>
      </c>
      <c r="J341" s="3">
        <v>1453</v>
      </c>
      <c r="K341" s="4">
        <f t="shared" si="20"/>
        <v>19052</v>
      </c>
      <c r="L341" s="4">
        <f t="shared" si="21"/>
        <v>31966</v>
      </c>
      <c r="M341" s="4">
        <f t="shared" si="22"/>
        <v>12914</v>
      </c>
      <c r="N341" s="4" t="str">
        <f t="shared" si="23"/>
        <v>profit</v>
      </c>
    </row>
    <row r="342" spans="1:14" ht="15.5" thickTop="1" thickBot="1" x14ac:dyDescent="0.4">
      <c r="A342" s="33">
        <v>45424</v>
      </c>
      <c r="B342" s="33" t="s">
        <v>452</v>
      </c>
      <c r="C342" s="3" t="s">
        <v>125</v>
      </c>
      <c r="D342" s="3" t="s">
        <v>11</v>
      </c>
      <c r="E342" s="3" t="s">
        <v>116</v>
      </c>
      <c r="F342" s="3" t="s">
        <v>20</v>
      </c>
      <c r="G342" s="3" t="s">
        <v>45</v>
      </c>
      <c r="H342" s="3">
        <v>23</v>
      </c>
      <c r="I342" s="3">
        <v>816</v>
      </c>
      <c r="J342" s="3">
        <v>1273</v>
      </c>
      <c r="K342" s="4">
        <f t="shared" si="20"/>
        <v>18768</v>
      </c>
      <c r="L342" s="4">
        <f t="shared" si="21"/>
        <v>29279</v>
      </c>
      <c r="M342" s="4">
        <f t="shared" si="22"/>
        <v>10511</v>
      </c>
      <c r="N342" s="4" t="str">
        <f t="shared" si="23"/>
        <v>profit</v>
      </c>
    </row>
    <row r="343" spans="1:14" ht="15.5" thickTop="1" thickBot="1" x14ac:dyDescent="0.4">
      <c r="A343" s="33">
        <v>45425</v>
      </c>
      <c r="B343" s="33" t="s">
        <v>452</v>
      </c>
      <c r="C343" s="3" t="s">
        <v>126</v>
      </c>
      <c r="D343" s="3" t="s">
        <v>11</v>
      </c>
      <c r="E343" s="3" t="s">
        <v>116</v>
      </c>
      <c r="F343" s="3" t="s">
        <v>24</v>
      </c>
      <c r="G343" s="3" t="s">
        <v>45</v>
      </c>
      <c r="H343" s="3">
        <v>30</v>
      </c>
      <c r="I343" s="3">
        <v>738</v>
      </c>
      <c r="J343" s="3">
        <v>1216</v>
      </c>
      <c r="K343" s="4">
        <f t="shared" si="20"/>
        <v>22140</v>
      </c>
      <c r="L343" s="4">
        <f t="shared" si="21"/>
        <v>36480</v>
      </c>
      <c r="M343" s="4">
        <f t="shared" si="22"/>
        <v>14340</v>
      </c>
      <c r="N343" s="4" t="str">
        <f t="shared" si="23"/>
        <v>profit</v>
      </c>
    </row>
    <row r="344" spans="1:14" ht="15.5" thickTop="1" thickBot="1" x14ac:dyDescent="0.4">
      <c r="A344" s="33">
        <v>45426</v>
      </c>
      <c r="B344" s="33" t="s">
        <v>452</v>
      </c>
      <c r="C344" s="3" t="s">
        <v>127</v>
      </c>
      <c r="D344" s="3" t="s">
        <v>11</v>
      </c>
      <c r="E344" s="3" t="s">
        <v>116</v>
      </c>
      <c r="F344" s="3" t="s">
        <v>28</v>
      </c>
      <c r="G344" s="3" t="s">
        <v>45</v>
      </c>
      <c r="H344" s="3">
        <v>24</v>
      </c>
      <c r="I344" s="3">
        <v>653</v>
      </c>
      <c r="J344" s="3">
        <v>1293</v>
      </c>
      <c r="K344" s="4">
        <f t="shared" si="20"/>
        <v>15672</v>
      </c>
      <c r="L344" s="4">
        <f t="shared" si="21"/>
        <v>31032</v>
      </c>
      <c r="M344" s="4">
        <f t="shared" si="22"/>
        <v>15360</v>
      </c>
      <c r="N344" s="4" t="str">
        <f t="shared" si="23"/>
        <v>profit</v>
      </c>
    </row>
    <row r="345" spans="1:14" ht="15.5" thickTop="1" thickBot="1" x14ac:dyDescent="0.4">
      <c r="A345" s="33">
        <v>45395</v>
      </c>
      <c r="B345" s="33" t="s">
        <v>446</v>
      </c>
      <c r="C345" s="3" t="s">
        <v>53</v>
      </c>
      <c r="D345" s="3" t="s">
        <v>11</v>
      </c>
      <c r="E345" s="3" t="s">
        <v>12</v>
      </c>
      <c r="F345" s="3" t="s">
        <v>20</v>
      </c>
      <c r="G345" s="3" t="s">
        <v>45</v>
      </c>
      <c r="H345" s="3">
        <v>22</v>
      </c>
      <c r="I345" s="3">
        <v>692</v>
      </c>
      <c r="J345" s="3">
        <v>906</v>
      </c>
      <c r="K345" s="4">
        <f t="shared" si="20"/>
        <v>15224</v>
      </c>
      <c r="L345" s="4">
        <f t="shared" si="21"/>
        <v>19932</v>
      </c>
      <c r="M345" s="4">
        <f t="shared" si="22"/>
        <v>4708</v>
      </c>
      <c r="N345" s="4" t="str">
        <f t="shared" si="23"/>
        <v>profit</v>
      </c>
    </row>
    <row r="346" spans="1:14" ht="15.5" thickTop="1" thickBot="1" x14ac:dyDescent="0.4">
      <c r="A346" s="33">
        <v>45427</v>
      </c>
      <c r="B346" s="33" t="s">
        <v>452</v>
      </c>
      <c r="C346" s="3" t="s">
        <v>128</v>
      </c>
      <c r="D346" s="3" t="s">
        <v>11</v>
      </c>
      <c r="E346" s="3" t="s">
        <v>116</v>
      </c>
      <c r="F346" s="3" t="s">
        <v>33</v>
      </c>
      <c r="G346" s="3" t="s">
        <v>45</v>
      </c>
      <c r="H346" s="3">
        <v>30</v>
      </c>
      <c r="I346" s="3">
        <v>583</v>
      </c>
      <c r="J346" s="3">
        <v>1500</v>
      </c>
      <c r="K346" s="4">
        <f t="shared" si="20"/>
        <v>17490</v>
      </c>
      <c r="L346" s="4">
        <f t="shared" si="21"/>
        <v>45000</v>
      </c>
      <c r="M346" s="4">
        <f t="shared" si="22"/>
        <v>27510</v>
      </c>
      <c r="N346" s="4" t="str">
        <f t="shared" si="23"/>
        <v>profit</v>
      </c>
    </row>
    <row r="347" spans="1:14" ht="15.5" thickTop="1" thickBot="1" x14ac:dyDescent="0.4">
      <c r="A347" s="33">
        <v>45428</v>
      </c>
      <c r="B347" s="33" t="s">
        <v>452</v>
      </c>
      <c r="C347" s="3" t="s">
        <v>129</v>
      </c>
      <c r="D347" s="3" t="s">
        <v>11</v>
      </c>
      <c r="E347" s="3" t="s">
        <v>116</v>
      </c>
      <c r="F347" s="3" t="s">
        <v>36</v>
      </c>
      <c r="G347" s="3" t="s">
        <v>15</v>
      </c>
      <c r="H347" s="3">
        <v>26</v>
      </c>
      <c r="I347" s="3">
        <v>1000</v>
      </c>
      <c r="J347" s="3">
        <v>765</v>
      </c>
      <c r="K347" s="4">
        <f t="shared" si="20"/>
        <v>26000</v>
      </c>
      <c r="L347" s="4">
        <f t="shared" si="21"/>
        <v>19890</v>
      </c>
      <c r="M347" s="4">
        <f t="shared" si="22"/>
        <v>-6110</v>
      </c>
      <c r="N347" s="4" t="str">
        <f t="shared" si="23"/>
        <v>loss</v>
      </c>
    </row>
    <row r="348" spans="1:14" ht="15.5" thickTop="1" thickBot="1" x14ac:dyDescent="0.4">
      <c r="A348" s="33">
        <v>45429</v>
      </c>
      <c r="B348" s="33" t="s">
        <v>452</v>
      </c>
      <c r="C348" s="3" t="s">
        <v>130</v>
      </c>
      <c r="D348" s="3" t="s">
        <v>11</v>
      </c>
      <c r="E348" s="3" t="s">
        <v>116</v>
      </c>
      <c r="F348" s="3" t="s">
        <v>39</v>
      </c>
      <c r="G348" s="3" t="s">
        <v>15</v>
      </c>
      <c r="H348" s="3">
        <v>27</v>
      </c>
      <c r="I348" s="3">
        <v>913</v>
      </c>
      <c r="J348" s="3">
        <v>1197</v>
      </c>
      <c r="K348" s="4">
        <f t="shared" si="20"/>
        <v>24651</v>
      </c>
      <c r="L348" s="4">
        <f t="shared" si="21"/>
        <v>32319</v>
      </c>
      <c r="M348" s="4">
        <f t="shared" si="22"/>
        <v>7668</v>
      </c>
      <c r="N348" s="4" t="str">
        <f t="shared" si="23"/>
        <v>profit</v>
      </c>
    </row>
    <row r="349" spans="1:14" ht="15.5" thickTop="1" thickBot="1" x14ac:dyDescent="0.4">
      <c r="A349" s="33">
        <v>45430</v>
      </c>
      <c r="B349" s="33" t="s">
        <v>452</v>
      </c>
      <c r="C349" s="3" t="s">
        <v>131</v>
      </c>
      <c r="D349" s="3" t="s">
        <v>11</v>
      </c>
      <c r="E349" s="3" t="s">
        <v>116</v>
      </c>
      <c r="F349" s="3" t="s">
        <v>20</v>
      </c>
      <c r="G349" s="3" t="s">
        <v>15</v>
      </c>
      <c r="H349" s="3">
        <v>29</v>
      </c>
      <c r="I349" s="3">
        <v>735</v>
      </c>
      <c r="J349" s="3">
        <v>1388</v>
      </c>
      <c r="K349" s="4">
        <f t="shared" si="20"/>
        <v>21315</v>
      </c>
      <c r="L349" s="4">
        <f t="shared" si="21"/>
        <v>40252</v>
      </c>
      <c r="M349" s="4">
        <f t="shared" si="22"/>
        <v>18937</v>
      </c>
      <c r="N349" s="4" t="str">
        <f t="shared" si="23"/>
        <v>profit</v>
      </c>
    </row>
    <row r="350" spans="1:14" ht="15.5" thickTop="1" thickBot="1" x14ac:dyDescent="0.4">
      <c r="A350" s="33">
        <v>45484</v>
      </c>
      <c r="B350" s="33" t="s">
        <v>447</v>
      </c>
      <c r="C350" s="3" t="s">
        <v>190</v>
      </c>
      <c r="D350" s="3" t="s">
        <v>11</v>
      </c>
      <c r="E350" s="3" t="s">
        <v>116</v>
      </c>
      <c r="F350" s="3" t="s">
        <v>50</v>
      </c>
      <c r="G350" s="3" t="s">
        <v>15</v>
      </c>
      <c r="H350" s="3">
        <v>29</v>
      </c>
      <c r="I350" s="3">
        <v>965</v>
      </c>
      <c r="J350" s="3">
        <v>1195</v>
      </c>
      <c r="K350" s="4">
        <f t="shared" si="20"/>
        <v>27985</v>
      </c>
      <c r="L350" s="4">
        <f t="shared" si="21"/>
        <v>34655</v>
      </c>
      <c r="M350" s="4">
        <f t="shared" si="22"/>
        <v>6670</v>
      </c>
      <c r="N350" s="4" t="str">
        <f t="shared" si="23"/>
        <v>profit</v>
      </c>
    </row>
    <row r="351" spans="1:14" ht="15.5" thickTop="1" thickBot="1" x14ac:dyDescent="0.4">
      <c r="A351" s="33">
        <v>45485</v>
      </c>
      <c r="B351" s="33" t="s">
        <v>447</v>
      </c>
      <c r="C351" s="3" t="s">
        <v>191</v>
      </c>
      <c r="D351" s="3" t="s">
        <v>11</v>
      </c>
      <c r="E351" s="3" t="s">
        <v>116</v>
      </c>
      <c r="F351" s="3" t="s">
        <v>28</v>
      </c>
      <c r="G351" s="3" t="s">
        <v>15</v>
      </c>
      <c r="H351" s="3">
        <v>24</v>
      </c>
      <c r="I351" s="3">
        <v>970</v>
      </c>
      <c r="J351" s="3">
        <v>1256</v>
      </c>
      <c r="K351" s="4">
        <f t="shared" si="20"/>
        <v>23280</v>
      </c>
      <c r="L351" s="4">
        <f t="shared" si="21"/>
        <v>30144</v>
      </c>
      <c r="M351" s="4">
        <f t="shared" si="22"/>
        <v>6864</v>
      </c>
      <c r="N351" s="4" t="str">
        <f t="shared" si="23"/>
        <v>profit</v>
      </c>
    </row>
    <row r="352" spans="1:14" ht="15.5" thickTop="1" thickBot="1" x14ac:dyDescent="0.4">
      <c r="A352" s="33">
        <v>45486</v>
      </c>
      <c r="B352" s="33" t="s">
        <v>447</v>
      </c>
      <c r="C352" s="3" t="s">
        <v>192</v>
      </c>
      <c r="D352" s="3" t="s">
        <v>11</v>
      </c>
      <c r="E352" s="3" t="s">
        <v>116</v>
      </c>
      <c r="F352" s="3" t="s">
        <v>28</v>
      </c>
      <c r="G352" s="3" t="s">
        <v>15</v>
      </c>
      <c r="H352" s="3">
        <v>22</v>
      </c>
      <c r="I352" s="3">
        <v>974</v>
      </c>
      <c r="J352" s="3">
        <v>1329</v>
      </c>
      <c r="K352" s="4">
        <f t="shared" si="20"/>
        <v>21428</v>
      </c>
      <c r="L352" s="4">
        <f t="shared" si="21"/>
        <v>29238</v>
      </c>
      <c r="M352" s="4">
        <f t="shared" si="22"/>
        <v>7810</v>
      </c>
      <c r="N352" s="4" t="str">
        <f t="shared" si="23"/>
        <v>profit</v>
      </c>
    </row>
    <row r="353" spans="1:14" ht="15.5" thickTop="1" thickBot="1" x14ac:dyDescent="0.4">
      <c r="A353" s="33">
        <v>45487</v>
      </c>
      <c r="B353" s="33" t="s">
        <v>447</v>
      </c>
      <c r="C353" s="3" t="s">
        <v>193</v>
      </c>
      <c r="D353" s="3" t="s">
        <v>11</v>
      </c>
      <c r="E353" s="3" t="s">
        <v>116</v>
      </c>
      <c r="F353" s="3" t="s">
        <v>44</v>
      </c>
      <c r="G353" s="3" t="s">
        <v>15</v>
      </c>
      <c r="H353" s="3">
        <v>21</v>
      </c>
      <c r="I353" s="3">
        <v>915</v>
      </c>
      <c r="J353" s="3">
        <v>1442</v>
      </c>
      <c r="K353" s="4">
        <f t="shared" si="20"/>
        <v>19215</v>
      </c>
      <c r="L353" s="4">
        <f t="shared" si="21"/>
        <v>30282</v>
      </c>
      <c r="M353" s="4">
        <f t="shared" si="22"/>
        <v>11067</v>
      </c>
      <c r="N353" s="4" t="str">
        <f t="shared" si="23"/>
        <v>profit</v>
      </c>
    </row>
    <row r="354" spans="1:14" ht="15.5" thickTop="1" thickBot="1" x14ac:dyDescent="0.4">
      <c r="A354" s="33">
        <v>45489</v>
      </c>
      <c r="B354" s="33" t="s">
        <v>447</v>
      </c>
      <c r="C354" s="3" t="s">
        <v>195</v>
      </c>
      <c r="D354" s="3" t="s">
        <v>11</v>
      </c>
      <c r="E354" s="3" t="s">
        <v>116</v>
      </c>
      <c r="F354" s="3" t="s">
        <v>90</v>
      </c>
      <c r="G354" s="3" t="s">
        <v>45</v>
      </c>
      <c r="H354" s="3">
        <v>27</v>
      </c>
      <c r="I354" s="3">
        <v>605</v>
      </c>
      <c r="J354" s="3">
        <v>826</v>
      </c>
      <c r="K354" s="4">
        <f t="shared" si="20"/>
        <v>16335</v>
      </c>
      <c r="L354" s="4">
        <f t="shared" si="21"/>
        <v>22302</v>
      </c>
      <c r="M354" s="4">
        <f t="shared" si="22"/>
        <v>5967</v>
      </c>
      <c r="N354" s="4" t="str">
        <f t="shared" si="23"/>
        <v>profit</v>
      </c>
    </row>
    <row r="355" spans="1:14" ht="15.5" thickTop="1" thickBot="1" x14ac:dyDescent="0.4">
      <c r="A355" s="33">
        <v>45405</v>
      </c>
      <c r="B355" s="33" t="s">
        <v>446</v>
      </c>
      <c r="C355" s="3" t="s">
        <v>80</v>
      </c>
      <c r="D355" s="3" t="s">
        <v>11</v>
      </c>
      <c r="E355" s="3" t="s">
        <v>78</v>
      </c>
      <c r="F355" s="3" t="s">
        <v>28</v>
      </c>
      <c r="G355" s="3" t="s">
        <v>15</v>
      </c>
      <c r="H355" s="3">
        <v>29</v>
      </c>
      <c r="I355" s="3">
        <v>893</v>
      </c>
      <c r="J355" s="3">
        <v>865</v>
      </c>
      <c r="K355" s="4">
        <f t="shared" si="20"/>
        <v>25897</v>
      </c>
      <c r="L355" s="4">
        <f t="shared" si="21"/>
        <v>25085</v>
      </c>
      <c r="M355" s="4">
        <f t="shared" si="22"/>
        <v>-812</v>
      </c>
      <c r="N355" s="4" t="str">
        <f t="shared" si="23"/>
        <v>loss</v>
      </c>
    </row>
    <row r="356" spans="1:14" ht="15.5" thickTop="1" thickBot="1" x14ac:dyDescent="0.4">
      <c r="A356" s="33">
        <v>45490</v>
      </c>
      <c r="B356" s="33" t="s">
        <v>447</v>
      </c>
      <c r="C356" s="3" t="s">
        <v>196</v>
      </c>
      <c r="D356" s="3" t="s">
        <v>11</v>
      </c>
      <c r="E356" s="3" t="s">
        <v>116</v>
      </c>
      <c r="F356" s="3" t="s">
        <v>93</v>
      </c>
      <c r="G356" s="3" t="s">
        <v>45</v>
      </c>
      <c r="H356" s="3">
        <v>29</v>
      </c>
      <c r="I356" s="3">
        <v>689</v>
      </c>
      <c r="J356" s="3">
        <v>783</v>
      </c>
      <c r="K356" s="4">
        <f t="shared" si="20"/>
        <v>19981</v>
      </c>
      <c r="L356" s="4">
        <f t="shared" si="21"/>
        <v>22707</v>
      </c>
      <c r="M356" s="4">
        <f t="shared" si="22"/>
        <v>2726</v>
      </c>
      <c r="N356" s="4" t="str">
        <f t="shared" si="23"/>
        <v>profit</v>
      </c>
    </row>
    <row r="357" spans="1:14" ht="15.5" thickTop="1" thickBot="1" x14ac:dyDescent="0.4">
      <c r="A357" s="33">
        <v>45407</v>
      </c>
      <c r="B357" s="33" t="s">
        <v>446</v>
      </c>
      <c r="C357" s="3" t="s">
        <v>84</v>
      </c>
      <c r="D357" s="3" t="s">
        <v>11</v>
      </c>
      <c r="E357" s="3" t="s">
        <v>78</v>
      </c>
      <c r="F357" s="3" t="s">
        <v>44</v>
      </c>
      <c r="G357" s="3" t="s">
        <v>45</v>
      </c>
      <c r="H357" s="3">
        <v>24</v>
      </c>
      <c r="I357" s="3">
        <v>859</v>
      </c>
      <c r="J357" s="3">
        <v>1473</v>
      </c>
      <c r="K357" s="4">
        <f t="shared" si="20"/>
        <v>20616</v>
      </c>
      <c r="L357" s="4">
        <f t="shared" si="21"/>
        <v>35352</v>
      </c>
      <c r="M357" s="4">
        <f t="shared" si="22"/>
        <v>14736</v>
      </c>
      <c r="N357" s="4" t="str">
        <f t="shared" si="23"/>
        <v>profit</v>
      </c>
    </row>
    <row r="358" spans="1:14" ht="15.5" thickTop="1" thickBot="1" x14ac:dyDescent="0.4">
      <c r="A358" s="33">
        <v>45491</v>
      </c>
      <c r="B358" s="33" t="s">
        <v>447</v>
      </c>
      <c r="C358" s="3" t="s">
        <v>197</v>
      </c>
      <c r="D358" s="3" t="s">
        <v>11</v>
      </c>
      <c r="E358" s="3" t="s">
        <v>116</v>
      </c>
      <c r="F358" s="3" t="s">
        <v>20</v>
      </c>
      <c r="G358" s="3" t="s">
        <v>45</v>
      </c>
      <c r="H358" s="3">
        <v>25</v>
      </c>
      <c r="I358" s="3">
        <v>861</v>
      </c>
      <c r="J358" s="3">
        <v>843</v>
      </c>
      <c r="K358" s="4">
        <f t="shared" si="20"/>
        <v>21525</v>
      </c>
      <c r="L358" s="4">
        <f t="shared" si="21"/>
        <v>21075</v>
      </c>
      <c r="M358" s="4">
        <f t="shared" si="22"/>
        <v>-450</v>
      </c>
      <c r="N358" s="4" t="str">
        <f t="shared" si="23"/>
        <v>loss</v>
      </c>
    </row>
    <row r="359" spans="1:14" ht="15.5" thickTop="1" thickBot="1" x14ac:dyDescent="0.4">
      <c r="A359" s="33">
        <v>45492</v>
      </c>
      <c r="B359" s="33" t="s">
        <v>447</v>
      </c>
      <c r="C359" s="3" t="s">
        <v>198</v>
      </c>
      <c r="D359" s="3" t="s">
        <v>11</v>
      </c>
      <c r="E359" s="3" t="s">
        <v>116</v>
      </c>
      <c r="F359" s="3" t="s">
        <v>98</v>
      </c>
      <c r="G359" s="3" t="s">
        <v>45</v>
      </c>
      <c r="H359" s="3">
        <v>22</v>
      </c>
      <c r="I359" s="3">
        <v>629</v>
      </c>
      <c r="J359" s="3">
        <v>1263</v>
      </c>
      <c r="K359" s="4">
        <f t="shared" si="20"/>
        <v>13838</v>
      </c>
      <c r="L359" s="4">
        <f t="shared" si="21"/>
        <v>27786</v>
      </c>
      <c r="M359" s="4">
        <f t="shared" si="22"/>
        <v>13948</v>
      </c>
      <c r="N359" s="4" t="str">
        <f t="shared" si="23"/>
        <v>profit</v>
      </c>
    </row>
    <row r="360" spans="1:14" ht="15.5" thickTop="1" thickBot="1" x14ac:dyDescent="0.4">
      <c r="A360" s="33">
        <v>45493</v>
      </c>
      <c r="B360" s="33" t="s">
        <v>447</v>
      </c>
      <c r="C360" s="3" t="s">
        <v>199</v>
      </c>
      <c r="D360" s="3" t="s">
        <v>11</v>
      </c>
      <c r="E360" s="3" t="s">
        <v>116</v>
      </c>
      <c r="F360" s="3" t="s">
        <v>101</v>
      </c>
      <c r="G360" s="3" t="s">
        <v>45</v>
      </c>
      <c r="H360" s="3">
        <v>22</v>
      </c>
      <c r="I360" s="3">
        <v>779</v>
      </c>
      <c r="J360" s="3">
        <v>1301</v>
      </c>
      <c r="K360" s="4">
        <f t="shared" si="20"/>
        <v>17138</v>
      </c>
      <c r="L360" s="4">
        <f t="shared" si="21"/>
        <v>28622</v>
      </c>
      <c r="M360" s="4">
        <f t="shared" si="22"/>
        <v>11484</v>
      </c>
      <c r="N360" s="4" t="str">
        <f t="shared" si="23"/>
        <v>profit</v>
      </c>
    </row>
    <row r="361" spans="1:14" ht="15.5" thickTop="1" thickBot="1" x14ac:dyDescent="0.4">
      <c r="A361" s="33">
        <v>45494</v>
      </c>
      <c r="B361" s="33" t="s">
        <v>447</v>
      </c>
      <c r="C361" s="3" t="s">
        <v>200</v>
      </c>
      <c r="D361" s="3" t="s">
        <v>11</v>
      </c>
      <c r="E361" s="3" t="s">
        <v>116</v>
      </c>
      <c r="F361" s="3" t="s">
        <v>105</v>
      </c>
      <c r="G361" s="3" t="s">
        <v>45</v>
      </c>
      <c r="H361" s="3">
        <v>23</v>
      </c>
      <c r="I361" s="3">
        <v>730</v>
      </c>
      <c r="J361" s="3">
        <v>1189</v>
      </c>
      <c r="K361" s="4">
        <f t="shared" si="20"/>
        <v>16790</v>
      </c>
      <c r="L361" s="4">
        <f t="shared" si="21"/>
        <v>27347</v>
      </c>
      <c r="M361" s="4">
        <f t="shared" si="22"/>
        <v>10557</v>
      </c>
      <c r="N361" s="4" t="str">
        <f t="shared" si="23"/>
        <v>profit</v>
      </c>
    </row>
    <row r="362" spans="1:14" ht="15.5" thickTop="1" thickBot="1" x14ac:dyDescent="0.4">
      <c r="A362" s="33">
        <v>45517</v>
      </c>
      <c r="B362" s="33" t="s">
        <v>448</v>
      </c>
      <c r="C362" s="3" t="s">
        <v>223</v>
      </c>
      <c r="D362" s="3" t="s">
        <v>11</v>
      </c>
      <c r="E362" s="3" t="s">
        <v>116</v>
      </c>
      <c r="F362" s="3" t="s">
        <v>20</v>
      </c>
      <c r="G362" s="3" t="s">
        <v>15</v>
      </c>
      <c r="H362" s="3">
        <v>26</v>
      </c>
      <c r="I362" s="3">
        <v>847</v>
      </c>
      <c r="J362" s="3">
        <v>1116</v>
      </c>
      <c r="K362" s="4">
        <f t="shared" si="20"/>
        <v>22022</v>
      </c>
      <c r="L362" s="4">
        <f t="shared" si="21"/>
        <v>29016</v>
      </c>
      <c r="M362" s="4">
        <f t="shared" si="22"/>
        <v>6994</v>
      </c>
      <c r="N362" s="4" t="str">
        <f t="shared" si="23"/>
        <v>profit</v>
      </c>
    </row>
    <row r="363" spans="1:14" ht="15.5" thickTop="1" thickBot="1" x14ac:dyDescent="0.4">
      <c r="A363" s="33">
        <v>45518</v>
      </c>
      <c r="B363" s="33" t="s">
        <v>448</v>
      </c>
      <c r="C363" s="3" t="s">
        <v>224</v>
      </c>
      <c r="D363" s="3" t="s">
        <v>11</v>
      </c>
      <c r="E363" s="3" t="s">
        <v>116</v>
      </c>
      <c r="F363" s="3" t="s">
        <v>64</v>
      </c>
      <c r="G363" s="3" t="s">
        <v>15</v>
      </c>
      <c r="H363" s="3">
        <v>24</v>
      </c>
      <c r="I363" s="3">
        <v>942</v>
      </c>
      <c r="J363" s="3">
        <v>1313</v>
      </c>
      <c r="K363" s="4">
        <f t="shared" si="20"/>
        <v>22608</v>
      </c>
      <c r="L363" s="4">
        <f t="shared" si="21"/>
        <v>31512</v>
      </c>
      <c r="M363" s="4">
        <f t="shared" si="22"/>
        <v>8904</v>
      </c>
      <c r="N363" s="4" t="str">
        <f t="shared" si="23"/>
        <v>profit</v>
      </c>
    </row>
    <row r="364" spans="1:14" ht="15.5" thickTop="1" thickBot="1" x14ac:dyDescent="0.4">
      <c r="A364" s="33">
        <v>45519</v>
      </c>
      <c r="B364" s="33" t="s">
        <v>448</v>
      </c>
      <c r="C364" s="3" t="s">
        <v>225</v>
      </c>
      <c r="D364" s="3" t="s">
        <v>11</v>
      </c>
      <c r="E364" s="3" t="s">
        <v>116</v>
      </c>
      <c r="F364" s="3" t="s">
        <v>58</v>
      </c>
      <c r="G364" s="3" t="s">
        <v>45</v>
      </c>
      <c r="H364" s="3">
        <v>20</v>
      </c>
      <c r="I364" s="3">
        <v>751</v>
      </c>
      <c r="J364" s="3">
        <v>861</v>
      </c>
      <c r="K364" s="4">
        <f t="shared" si="20"/>
        <v>15020</v>
      </c>
      <c r="L364" s="4">
        <f t="shared" si="21"/>
        <v>17220</v>
      </c>
      <c r="M364" s="4">
        <f t="shared" si="22"/>
        <v>2200</v>
      </c>
      <c r="N364" s="4" t="str">
        <f t="shared" si="23"/>
        <v>profit</v>
      </c>
    </row>
    <row r="365" spans="1:14" ht="15.5" thickTop="1" thickBot="1" x14ac:dyDescent="0.4">
      <c r="A365" s="33">
        <v>45521</v>
      </c>
      <c r="B365" s="33" t="s">
        <v>448</v>
      </c>
      <c r="C365" s="3" t="s">
        <v>227</v>
      </c>
      <c r="D365" s="3" t="s">
        <v>11</v>
      </c>
      <c r="E365" s="3" t="s">
        <v>116</v>
      </c>
      <c r="F365" s="3" t="s">
        <v>72</v>
      </c>
      <c r="G365" s="3" t="s">
        <v>15</v>
      </c>
      <c r="H365" s="3">
        <v>28</v>
      </c>
      <c r="I365" s="3">
        <v>855</v>
      </c>
      <c r="J365" s="3">
        <v>930</v>
      </c>
      <c r="K365" s="4">
        <f t="shared" si="20"/>
        <v>23940</v>
      </c>
      <c r="L365" s="4">
        <f t="shared" si="21"/>
        <v>26040</v>
      </c>
      <c r="M365" s="4">
        <f t="shared" si="22"/>
        <v>2100</v>
      </c>
      <c r="N365" s="4" t="str">
        <f t="shared" si="23"/>
        <v>profit</v>
      </c>
    </row>
    <row r="366" spans="1:14" ht="15.5" thickTop="1" thickBot="1" x14ac:dyDescent="0.4">
      <c r="A366" s="33">
        <v>45522</v>
      </c>
      <c r="B366" s="33" t="s">
        <v>448</v>
      </c>
      <c r="C366" s="3" t="s">
        <v>228</v>
      </c>
      <c r="D366" s="3" t="s">
        <v>11</v>
      </c>
      <c r="E366" s="3" t="s">
        <v>116</v>
      </c>
      <c r="F366" s="3" t="s">
        <v>39</v>
      </c>
      <c r="G366" s="3" t="s">
        <v>15</v>
      </c>
      <c r="H366" s="3">
        <v>22</v>
      </c>
      <c r="I366" s="3">
        <v>806</v>
      </c>
      <c r="J366" s="3">
        <v>1391</v>
      </c>
      <c r="K366" s="4">
        <f t="shared" si="20"/>
        <v>17732</v>
      </c>
      <c r="L366" s="4">
        <f t="shared" si="21"/>
        <v>30602</v>
      </c>
      <c r="M366" s="4">
        <f t="shared" si="22"/>
        <v>12870</v>
      </c>
      <c r="N366" s="4" t="str">
        <f t="shared" si="23"/>
        <v>profit</v>
      </c>
    </row>
    <row r="367" spans="1:14" ht="15.5" thickTop="1" thickBot="1" x14ac:dyDescent="0.4">
      <c r="A367" s="33">
        <v>45523</v>
      </c>
      <c r="B367" s="33" t="s">
        <v>448</v>
      </c>
      <c r="C367" s="3" t="s">
        <v>229</v>
      </c>
      <c r="D367" s="3" t="s">
        <v>11</v>
      </c>
      <c r="E367" s="3" t="s">
        <v>116</v>
      </c>
      <c r="F367" s="3" t="s">
        <v>50</v>
      </c>
      <c r="G367" s="3" t="s">
        <v>15</v>
      </c>
      <c r="H367" s="3">
        <v>30</v>
      </c>
      <c r="I367" s="3">
        <v>624</v>
      </c>
      <c r="J367" s="3">
        <v>999</v>
      </c>
      <c r="K367" s="4">
        <f t="shared" si="20"/>
        <v>18720</v>
      </c>
      <c r="L367" s="4">
        <f t="shared" si="21"/>
        <v>29970</v>
      </c>
      <c r="M367" s="4">
        <f t="shared" si="22"/>
        <v>11250</v>
      </c>
      <c r="N367" s="4" t="str">
        <f t="shared" si="23"/>
        <v>profit</v>
      </c>
    </row>
    <row r="368" spans="1:14" ht="15.5" thickTop="1" thickBot="1" x14ac:dyDescent="0.4">
      <c r="A368" s="33">
        <v>45524</v>
      </c>
      <c r="B368" s="33" t="s">
        <v>448</v>
      </c>
      <c r="C368" s="3" t="s">
        <v>230</v>
      </c>
      <c r="D368" s="3" t="s">
        <v>11</v>
      </c>
      <c r="E368" s="3" t="s">
        <v>116</v>
      </c>
      <c r="F368" s="3" t="s">
        <v>50</v>
      </c>
      <c r="G368" s="3" t="s">
        <v>45</v>
      </c>
      <c r="H368" s="3">
        <v>25</v>
      </c>
      <c r="I368" s="3">
        <v>533</v>
      </c>
      <c r="J368" s="3">
        <v>860</v>
      </c>
      <c r="K368" s="4">
        <f t="shared" si="20"/>
        <v>13325</v>
      </c>
      <c r="L368" s="4">
        <f t="shared" si="21"/>
        <v>21500</v>
      </c>
      <c r="M368" s="4">
        <f t="shared" si="22"/>
        <v>8175</v>
      </c>
      <c r="N368" s="4" t="str">
        <f t="shared" si="23"/>
        <v>profit</v>
      </c>
    </row>
    <row r="369" spans="1:14" ht="15.5" thickTop="1" thickBot="1" x14ac:dyDescent="0.4">
      <c r="A369" s="33">
        <v>45525</v>
      </c>
      <c r="B369" s="33" t="s">
        <v>448</v>
      </c>
      <c r="C369" s="3" t="s">
        <v>231</v>
      </c>
      <c r="D369" s="3" t="s">
        <v>11</v>
      </c>
      <c r="E369" s="3" t="s">
        <v>116</v>
      </c>
      <c r="F369" s="3" t="s">
        <v>28</v>
      </c>
      <c r="G369" s="3" t="s">
        <v>45</v>
      </c>
      <c r="H369" s="3">
        <v>20</v>
      </c>
      <c r="I369" s="3">
        <v>681</v>
      </c>
      <c r="J369" s="3">
        <v>823</v>
      </c>
      <c r="K369" s="4">
        <f t="shared" si="20"/>
        <v>13620</v>
      </c>
      <c r="L369" s="4">
        <f t="shared" si="21"/>
        <v>16460</v>
      </c>
      <c r="M369" s="4">
        <f t="shared" si="22"/>
        <v>2840</v>
      </c>
      <c r="N369" s="4" t="str">
        <f t="shared" si="23"/>
        <v>profit</v>
      </c>
    </row>
    <row r="370" spans="1:14" ht="15.5" thickTop="1" thickBot="1" x14ac:dyDescent="0.4">
      <c r="A370" s="33">
        <v>45527</v>
      </c>
      <c r="B370" s="33" t="s">
        <v>448</v>
      </c>
      <c r="C370" s="3" t="s">
        <v>233</v>
      </c>
      <c r="D370" s="3" t="s">
        <v>11</v>
      </c>
      <c r="E370" s="3" t="s">
        <v>116</v>
      </c>
      <c r="F370" s="3" t="s">
        <v>44</v>
      </c>
      <c r="G370" s="3" t="s">
        <v>45</v>
      </c>
      <c r="H370" s="3">
        <v>23</v>
      </c>
      <c r="I370" s="3">
        <v>577</v>
      </c>
      <c r="J370" s="3">
        <v>1125</v>
      </c>
      <c r="K370" s="4">
        <f t="shared" si="20"/>
        <v>13271</v>
      </c>
      <c r="L370" s="4">
        <f t="shared" si="21"/>
        <v>25875</v>
      </c>
      <c r="M370" s="4">
        <f t="shared" si="22"/>
        <v>12604</v>
      </c>
      <c r="N370" s="4" t="str">
        <f t="shared" si="23"/>
        <v>profit</v>
      </c>
    </row>
    <row r="371" spans="1:14" ht="15.5" thickTop="1" thickBot="1" x14ac:dyDescent="0.4">
      <c r="A371" s="33">
        <v>45589</v>
      </c>
      <c r="B371" s="33" t="s">
        <v>450</v>
      </c>
      <c r="C371" s="3" t="s">
        <v>295</v>
      </c>
      <c r="D371" s="3" t="s">
        <v>11</v>
      </c>
      <c r="E371" s="3" t="s">
        <v>17</v>
      </c>
      <c r="F371" s="3" t="s">
        <v>44</v>
      </c>
      <c r="G371" s="3" t="s">
        <v>45</v>
      </c>
      <c r="H371" s="3">
        <v>28</v>
      </c>
      <c r="I371" s="3">
        <v>537</v>
      </c>
      <c r="J371" s="3">
        <v>828</v>
      </c>
      <c r="K371" s="4">
        <f t="shared" si="20"/>
        <v>15036</v>
      </c>
      <c r="L371" s="4">
        <f t="shared" si="21"/>
        <v>23184</v>
      </c>
      <c r="M371" s="4">
        <f t="shared" si="22"/>
        <v>8148</v>
      </c>
      <c r="N371" s="4" t="str">
        <f t="shared" si="23"/>
        <v>profit</v>
      </c>
    </row>
    <row r="372" spans="1:14" ht="15.5" thickTop="1" thickBot="1" x14ac:dyDescent="0.4">
      <c r="A372" s="33">
        <v>45591</v>
      </c>
      <c r="B372" s="33" t="s">
        <v>450</v>
      </c>
      <c r="C372" s="3" t="s">
        <v>297</v>
      </c>
      <c r="D372" s="3" t="s">
        <v>11</v>
      </c>
      <c r="E372" s="3" t="s">
        <v>17</v>
      </c>
      <c r="F372" s="3" t="s">
        <v>90</v>
      </c>
      <c r="G372" s="3" t="s">
        <v>15</v>
      </c>
      <c r="H372" s="3">
        <v>23</v>
      </c>
      <c r="I372" s="3">
        <v>746</v>
      </c>
      <c r="J372" s="3">
        <v>1410</v>
      </c>
      <c r="K372" s="4">
        <f t="shared" si="20"/>
        <v>17158</v>
      </c>
      <c r="L372" s="4">
        <f t="shared" si="21"/>
        <v>32430</v>
      </c>
      <c r="M372" s="4">
        <f t="shared" si="22"/>
        <v>15272</v>
      </c>
      <c r="N372" s="4" t="str">
        <f t="shared" si="23"/>
        <v>profit</v>
      </c>
    </row>
    <row r="373" spans="1:14" ht="15.5" thickTop="1" thickBot="1" x14ac:dyDescent="0.4">
      <c r="A373" s="33">
        <v>45596</v>
      </c>
      <c r="B373" s="33" t="s">
        <v>450</v>
      </c>
      <c r="C373" s="3" t="s">
        <v>302</v>
      </c>
      <c r="D373" s="3" t="s">
        <v>11</v>
      </c>
      <c r="E373" s="3" t="s">
        <v>12</v>
      </c>
      <c r="F373" s="3" t="s">
        <v>105</v>
      </c>
      <c r="G373" s="3" t="s">
        <v>15</v>
      </c>
      <c r="H373" s="3">
        <v>29</v>
      </c>
      <c r="I373" s="3">
        <v>895</v>
      </c>
      <c r="J373" s="3">
        <v>882</v>
      </c>
      <c r="K373" s="4">
        <f t="shared" si="20"/>
        <v>25955</v>
      </c>
      <c r="L373" s="4">
        <f t="shared" si="21"/>
        <v>25578</v>
      </c>
      <c r="M373" s="4">
        <f t="shared" si="22"/>
        <v>-377</v>
      </c>
      <c r="N373" s="4" t="str">
        <f t="shared" si="23"/>
        <v>loss</v>
      </c>
    </row>
    <row r="374" spans="1:14" ht="15.5" thickTop="1" thickBot="1" x14ac:dyDescent="0.4">
      <c r="A374" s="33">
        <v>45597</v>
      </c>
      <c r="B374" s="33" t="s">
        <v>453</v>
      </c>
      <c r="C374" s="3" t="s">
        <v>303</v>
      </c>
      <c r="D374" s="3" t="s">
        <v>11</v>
      </c>
      <c r="E374" s="3" t="s">
        <v>12</v>
      </c>
      <c r="F374" s="3" t="s">
        <v>108</v>
      </c>
      <c r="G374" s="3" t="s">
        <v>15</v>
      </c>
      <c r="H374" s="3">
        <v>26</v>
      </c>
      <c r="I374" s="3">
        <v>728</v>
      </c>
      <c r="J374" s="3">
        <v>1466</v>
      </c>
      <c r="K374" s="4">
        <f t="shared" si="20"/>
        <v>18928</v>
      </c>
      <c r="L374" s="4">
        <f t="shared" si="21"/>
        <v>38116</v>
      </c>
      <c r="M374" s="4">
        <f t="shared" si="22"/>
        <v>19188</v>
      </c>
      <c r="N374" s="4" t="str">
        <f t="shared" si="23"/>
        <v>profit</v>
      </c>
    </row>
    <row r="375" spans="1:14" ht="15.5" thickTop="1" thickBot="1" x14ac:dyDescent="0.4">
      <c r="A375" s="33">
        <v>45598</v>
      </c>
      <c r="B375" s="33" t="s">
        <v>453</v>
      </c>
      <c r="C375" s="3" t="s">
        <v>304</v>
      </c>
      <c r="D375" s="3" t="s">
        <v>11</v>
      </c>
      <c r="E375" s="3" t="s">
        <v>12</v>
      </c>
      <c r="F375" s="3" t="s">
        <v>111</v>
      </c>
      <c r="G375" s="3" t="s">
        <v>15</v>
      </c>
      <c r="H375" s="3">
        <v>22</v>
      </c>
      <c r="I375" s="3">
        <v>586</v>
      </c>
      <c r="J375" s="3">
        <v>1206</v>
      </c>
      <c r="K375" s="4">
        <f t="shared" si="20"/>
        <v>12892</v>
      </c>
      <c r="L375" s="4">
        <f t="shared" si="21"/>
        <v>26532</v>
      </c>
      <c r="M375" s="4">
        <f t="shared" si="22"/>
        <v>13640</v>
      </c>
      <c r="N375" s="4" t="str">
        <f t="shared" si="23"/>
        <v>profit</v>
      </c>
    </row>
    <row r="376" spans="1:14" ht="15.5" thickTop="1" thickBot="1" x14ac:dyDescent="0.4">
      <c r="A376" s="33">
        <v>45599</v>
      </c>
      <c r="B376" s="33" t="s">
        <v>453</v>
      </c>
      <c r="C376" s="3" t="s">
        <v>305</v>
      </c>
      <c r="D376" s="3" t="s">
        <v>11</v>
      </c>
      <c r="E376" s="3" t="s">
        <v>12</v>
      </c>
      <c r="F376" s="3" t="s">
        <v>24</v>
      </c>
      <c r="G376" s="3" t="s">
        <v>45</v>
      </c>
      <c r="H376" s="3">
        <v>29</v>
      </c>
      <c r="I376" s="3">
        <v>724</v>
      </c>
      <c r="J376" s="3">
        <v>858</v>
      </c>
      <c r="K376" s="4">
        <f t="shared" si="20"/>
        <v>20996</v>
      </c>
      <c r="L376" s="4">
        <f t="shared" si="21"/>
        <v>24882</v>
      </c>
      <c r="M376" s="4">
        <f t="shared" si="22"/>
        <v>3886</v>
      </c>
      <c r="N376" s="4" t="str">
        <f t="shared" si="23"/>
        <v>profit</v>
      </c>
    </row>
    <row r="377" spans="1:14" ht="15.5" thickTop="1" thickBot="1" x14ac:dyDescent="0.4">
      <c r="A377" s="33">
        <v>45600</v>
      </c>
      <c r="B377" s="33" t="s">
        <v>453</v>
      </c>
      <c r="C377" s="3" t="s">
        <v>306</v>
      </c>
      <c r="D377" s="3" t="s">
        <v>11</v>
      </c>
      <c r="E377" s="3" t="s">
        <v>12</v>
      </c>
      <c r="F377" s="3" t="s">
        <v>24</v>
      </c>
      <c r="G377" s="3" t="s">
        <v>45</v>
      </c>
      <c r="H377" s="3">
        <v>20</v>
      </c>
      <c r="I377" s="3">
        <v>941</v>
      </c>
      <c r="J377" s="3">
        <v>1181</v>
      </c>
      <c r="K377" s="4">
        <f t="shared" si="20"/>
        <v>18820</v>
      </c>
      <c r="L377" s="4">
        <f t="shared" si="21"/>
        <v>23620</v>
      </c>
      <c r="M377" s="4">
        <f t="shared" si="22"/>
        <v>4800</v>
      </c>
      <c r="N377" s="4" t="str">
        <f t="shared" si="23"/>
        <v>profit</v>
      </c>
    </row>
    <row r="378" spans="1:14" ht="15.5" thickTop="1" thickBot="1" x14ac:dyDescent="0.4">
      <c r="A378" s="33">
        <v>45601</v>
      </c>
      <c r="B378" s="33" t="s">
        <v>453</v>
      </c>
      <c r="C378" s="3" t="s">
        <v>307</v>
      </c>
      <c r="D378" s="3" t="s">
        <v>11</v>
      </c>
      <c r="E378" s="3" t="s">
        <v>12</v>
      </c>
      <c r="F378" s="3" t="s">
        <v>58</v>
      </c>
      <c r="G378" s="3" t="s">
        <v>45</v>
      </c>
      <c r="H378" s="3">
        <v>22</v>
      </c>
      <c r="I378" s="3">
        <v>618</v>
      </c>
      <c r="J378" s="3">
        <v>1373</v>
      </c>
      <c r="K378" s="4">
        <f t="shared" si="20"/>
        <v>13596</v>
      </c>
      <c r="L378" s="4">
        <f t="shared" si="21"/>
        <v>30206</v>
      </c>
      <c r="M378" s="4">
        <f t="shared" si="22"/>
        <v>16610</v>
      </c>
      <c r="N378" s="4" t="str">
        <f t="shared" si="23"/>
        <v>profit</v>
      </c>
    </row>
    <row r="379" spans="1:14" ht="15.5" thickTop="1" thickBot="1" x14ac:dyDescent="0.4">
      <c r="A379" s="33">
        <v>45609</v>
      </c>
      <c r="B379" s="33" t="s">
        <v>453</v>
      </c>
      <c r="C379" s="3" t="s">
        <v>315</v>
      </c>
      <c r="D379" s="3" t="s">
        <v>11</v>
      </c>
      <c r="E379" s="3" t="s">
        <v>78</v>
      </c>
      <c r="F379" s="3" t="s">
        <v>33</v>
      </c>
      <c r="G379" s="3" t="s">
        <v>15</v>
      </c>
      <c r="H379" s="3">
        <v>28</v>
      </c>
      <c r="I379" s="3">
        <v>896</v>
      </c>
      <c r="J379" s="3">
        <v>1363</v>
      </c>
      <c r="K379" s="4">
        <f t="shared" si="20"/>
        <v>25088</v>
      </c>
      <c r="L379" s="4">
        <f t="shared" si="21"/>
        <v>38164</v>
      </c>
      <c r="M379" s="4">
        <f t="shared" si="22"/>
        <v>13076</v>
      </c>
      <c r="N379" s="4" t="str">
        <f t="shared" si="23"/>
        <v>profit</v>
      </c>
    </row>
    <row r="380" spans="1:14" ht="15.5" thickTop="1" thickBot="1" x14ac:dyDescent="0.4">
      <c r="A380" s="33">
        <v>45611</v>
      </c>
      <c r="B380" s="33" t="s">
        <v>453</v>
      </c>
      <c r="C380" s="3" t="s">
        <v>317</v>
      </c>
      <c r="D380" s="3" t="s">
        <v>11</v>
      </c>
      <c r="E380" s="3" t="s">
        <v>78</v>
      </c>
      <c r="F380" s="3" t="s">
        <v>39</v>
      </c>
      <c r="G380" s="3" t="s">
        <v>15</v>
      </c>
      <c r="H380" s="3">
        <v>28</v>
      </c>
      <c r="I380" s="3">
        <v>986</v>
      </c>
      <c r="J380" s="3">
        <v>866</v>
      </c>
      <c r="K380" s="4">
        <f t="shared" si="20"/>
        <v>27608</v>
      </c>
      <c r="L380" s="4">
        <f t="shared" si="21"/>
        <v>24248</v>
      </c>
      <c r="M380" s="4">
        <f t="shared" si="22"/>
        <v>-3360</v>
      </c>
      <c r="N380" s="4" t="str">
        <f t="shared" si="23"/>
        <v>loss</v>
      </c>
    </row>
    <row r="381" spans="1:14" ht="15.5" thickTop="1" thickBot="1" x14ac:dyDescent="0.4">
      <c r="A381" s="33">
        <v>45612</v>
      </c>
      <c r="B381" s="33" t="s">
        <v>453</v>
      </c>
      <c r="C381" s="3" t="s">
        <v>318</v>
      </c>
      <c r="D381" s="3" t="s">
        <v>11</v>
      </c>
      <c r="E381" s="3" t="s">
        <v>78</v>
      </c>
      <c r="F381" s="3" t="s">
        <v>20</v>
      </c>
      <c r="G381" s="3" t="s">
        <v>15</v>
      </c>
      <c r="H381" s="3">
        <v>27</v>
      </c>
      <c r="I381" s="3">
        <v>951</v>
      </c>
      <c r="J381" s="3">
        <v>1255</v>
      </c>
      <c r="K381" s="4">
        <f t="shared" si="20"/>
        <v>25677</v>
      </c>
      <c r="L381" s="4">
        <f t="shared" si="21"/>
        <v>33885</v>
      </c>
      <c r="M381" s="4">
        <f t="shared" si="22"/>
        <v>8208</v>
      </c>
      <c r="N381" s="4" t="str">
        <f t="shared" si="23"/>
        <v>profit</v>
      </c>
    </row>
    <row r="382" spans="1:14" ht="15.5" thickTop="1" thickBot="1" x14ac:dyDescent="0.4">
      <c r="A382" s="33">
        <v>45432</v>
      </c>
      <c r="B382" s="33" t="s">
        <v>452</v>
      </c>
      <c r="C382" s="3" t="s">
        <v>134</v>
      </c>
      <c r="D382" s="3" t="s">
        <v>30</v>
      </c>
      <c r="E382" s="3" t="s">
        <v>133</v>
      </c>
      <c r="F382" s="3" t="s">
        <v>39</v>
      </c>
      <c r="G382" s="3" t="s">
        <v>15</v>
      </c>
      <c r="H382" s="3">
        <v>63</v>
      </c>
      <c r="I382" s="3">
        <v>929</v>
      </c>
      <c r="J382" s="3">
        <v>1320</v>
      </c>
      <c r="K382" s="4">
        <f t="shared" si="20"/>
        <v>58527</v>
      </c>
      <c r="L382" s="4">
        <f t="shared" si="21"/>
        <v>83160</v>
      </c>
      <c r="M382" s="4">
        <f t="shared" si="22"/>
        <v>24633</v>
      </c>
      <c r="N382" s="4" t="str">
        <f t="shared" si="23"/>
        <v>profit</v>
      </c>
    </row>
    <row r="383" spans="1:14" ht="15.5" thickTop="1" thickBot="1" x14ac:dyDescent="0.4">
      <c r="A383" s="33">
        <v>45613</v>
      </c>
      <c r="B383" s="33" t="s">
        <v>453</v>
      </c>
      <c r="C383" s="3" t="s">
        <v>319</v>
      </c>
      <c r="D383" s="3" t="s">
        <v>11</v>
      </c>
      <c r="E383" s="3" t="s">
        <v>78</v>
      </c>
      <c r="F383" s="3" t="s">
        <v>44</v>
      </c>
      <c r="G383" s="3" t="s">
        <v>15</v>
      </c>
      <c r="H383" s="3">
        <v>22</v>
      </c>
      <c r="I383" s="3">
        <v>783</v>
      </c>
      <c r="J383" s="3">
        <v>886</v>
      </c>
      <c r="K383" s="4">
        <f t="shared" si="20"/>
        <v>17226</v>
      </c>
      <c r="L383" s="4">
        <f t="shared" si="21"/>
        <v>19492</v>
      </c>
      <c r="M383" s="4">
        <f t="shared" si="22"/>
        <v>2266</v>
      </c>
      <c r="N383" s="4" t="str">
        <f t="shared" si="23"/>
        <v>profit</v>
      </c>
    </row>
    <row r="384" spans="1:14" ht="15.5" thickTop="1" thickBot="1" x14ac:dyDescent="0.4">
      <c r="A384" s="33">
        <v>45615</v>
      </c>
      <c r="B384" s="33" t="s">
        <v>453</v>
      </c>
      <c r="C384" s="3" t="s">
        <v>321</v>
      </c>
      <c r="D384" s="3" t="s">
        <v>11</v>
      </c>
      <c r="E384" s="3" t="s">
        <v>78</v>
      </c>
      <c r="F384" s="3" t="s">
        <v>50</v>
      </c>
      <c r="G384" s="3" t="s">
        <v>45</v>
      </c>
      <c r="H384" s="3">
        <v>21</v>
      </c>
      <c r="I384" s="3">
        <v>547</v>
      </c>
      <c r="J384" s="3">
        <v>784</v>
      </c>
      <c r="K384" s="4">
        <f t="shared" si="20"/>
        <v>11487</v>
      </c>
      <c r="L384" s="4">
        <f t="shared" si="21"/>
        <v>16464</v>
      </c>
      <c r="M384" s="4">
        <f t="shared" si="22"/>
        <v>4977</v>
      </c>
      <c r="N384" s="4" t="str">
        <f t="shared" si="23"/>
        <v>profit</v>
      </c>
    </row>
    <row r="385" spans="1:14" ht="15.5" thickTop="1" thickBot="1" x14ac:dyDescent="0.4">
      <c r="A385" s="33">
        <v>45617</v>
      </c>
      <c r="B385" s="33" t="s">
        <v>453</v>
      </c>
      <c r="C385" s="3" t="s">
        <v>323</v>
      </c>
      <c r="D385" s="3" t="s">
        <v>11</v>
      </c>
      <c r="E385" s="3" t="s">
        <v>78</v>
      </c>
      <c r="F385" s="3" t="s">
        <v>20</v>
      </c>
      <c r="G385" s="3" t="s">
        <v>15</v>
      </c>
      <c r="H385" s="3">
        <v>20</v>
      </c>
      <c r="I385" s="3">
        <v>737</v>
      </c>
      <c r="J385" s="3">
        <v>932</v>
      </c>
      <c r="K385" s="4">
        <f t="shared" si="20"/>
        <v>14740</v>
      </c>
      <c r="L385" s="4">
        <f t="shared" si="21"/>
        <v>18640</v>
      </c>
      <c r="M385" s="4">
        <f t="shared" si="22"/>
        <v>3900</v>
      </c>
      <c r="N385" s="4" t="str">
        <f t="shared" si="23"/>
        <v>profit</v>
      </c>
    </row>
    <row r="386" spans="1:14" ht="15.5" thickTop="1" thickBot="1" x14ac:dyDescent="0.4">
      <c r="A386" s="33">
        <v>45618</v>
      </c>
      <c r="B386" s="33" t="s">
        <v>453</v>
      </c>
      <c r="C386" s="3" t="s">
        <v>324</v>
      </c>
      <c r="D386" s="3" t="s">
        <v>11</v>
      </c>
      <c r="E386" s="3" t="s">
        <v>78</v>
      </c>
      <c r="F386" s="3" t="s">
        <v>58</v>
      </c>
      <c r="G386" s="3" t="s">
        <v>15</v>
      </c>
      <c r="H386" s="3">
        <v>25</v>
      </c>
      <c r="I386" s="3">
        <v>924</v>
      </c>
      <c r="J386" s="3">
        <v>1062</v>
      </c>
      <c r="K386" s="4">
        <f t="shared" ref="K386:K449" si="24">H386*I386</f>
        <v>23100</v>
      </c>
      <c r="L386" s="4">
        <f t="shared" ref="L386:L449" si="25">H386*J386</f>
        <v>26550</v>
      </c>
      <c r="M386" s="4">
        <f t="shared" ref="M386:M449" si="26">L386-K386</f>
        <v>3450</v>
      </c>
      <c r="N386" s="4" t="str">
        <f t="shared" ref="N386:N449" si="27">IF(M386&gt;0,"profit","loss")</f>
        <v>profit</v>
      </c>
    </row>
    <row r="387" spans="1:14" ht="15.5" thickTop="1" thickBot="1" x14ac:dyDescent="0.4">
      <c r="A387" s="33">
        <v>45619</v>
      </c>
      <c r="B387" s="33" t="s">
        <v>453</v>
      </c>
      <c r="C387" s="3" t="s">
        <v>325</v>
      </c>
      <c r="D387" s="3" t="s">
        <v>11</v>
      </c>
      <c r="E387" s="3" t="s">
        <v>78</v>
      </c>
      <c r="F387" s="3" t="s">
        <v>20</v>
      </c>
      <c r="G387" s="3" t="s">
        <v>15</v>
      </c>
      <c r="H387" s="3">
        <v>28</v>
      </c>
      <c r="I387" s="3">
        <v>665</v>
      </c>
      <c r="J387" s="3">
        <v>1467</v>
      </c>
      <c r="K387" s="4">
        <f t="shared" si="24"/>
        <v>18620</v>
      </c>
      <c r="L387" s="4">
        <f t="shared" si="25"/>
        <v>41076</v>
      </c>
      <c r="M387" s="4">
        <f t="shared" si="26"/>
        <v>22456</v>
      </c>
      <c r="N387" s="4" t="str">
        <f t="shared" si="27"/>
        <v>profit</v>
      </c>
    </row>
    <row r="388" spans="1:14" ht="15.5" thickTop="1" thickBot="1" x14ac:dyDescent="0.4">
      <c r="A388" s="33">
        <v>45620</v>
      </c>
      <c r="B388" s="33" t="s">
        <v>453</v>
      </c>
      <c r="C388" s="3" t="s">
        <v>326</v>
      </c>
      <c r="D388" s="3" t="s">
        <v>11</v>
      </c>
      <c r="E388" s="3" t="s">
        <v>78</v>
      </c>
      <c r="F388" s="3" t="s">
        <v>64</v>
      </c>
      <c r="G388" s="3" t="s">
        <v>15</v>
      </c>
      <c r="H388" s="3">
        <v>24</v>
      </c>
      <c r="I388" s="3">
        <v>839</v>
      </c>
      <c r="J388" s="3">
        <v>1092</v>
      </c>
      <c r="K388" s="4">
        <f t="shared" si="24"/>
        <v>20136</v>
      </c>
      <c r="L388" s="4">
        <f t="shared" si="25"/>
        <v>26208</v>
      </c>
      <c r="M388" s="4">
        <f t="shared" si="26"/>
        <v>6072</v>
      </c>
      <c r="N388" s="4" t="str">
        <f t="shared" si="27"/>
        <v>profit</v>
      </c>
    </row>
    <row r="389" spans="1:14" ht="15.5" thickTop="1" thickBot="1" x14ac:dyDescent="0.4">
      <c r="A389" s="33">
        <v>45621</v>
      </c>
      <c r="B389" s="33" t="s">
        <v>453</v>
      </c>
      <c r="C389" s="3" t="s">
        <v>327</v>
      </c>
      <c r="D389" s="3" t="s">
        <v>11</v>
      </c>
      <c r="E389" s="3" t="s">
        <v>78</v>
      </c>
      <c r="F389" s="3" t="s">
        <v>58</v>
      </c>
      <c r="G389" s="3" t="s">
        <v>15</v>
      </c>
      <c r="H389" s="3">
        <v>30</v>
      </c>
      <c r="I389" s="3">
        <v>790</v>
      </c>
      <c r="J389" s="3">
        <v>1245</v>
      </c>
      <c r="K389" s="4">
        <f t="shared" si="24"/>
        <v>23700</v>
      </c>
      <c r="L389" s="4">
        <f t="shared" si="25"/>
        <v>37350</v>
      </c>
      <c r="M389" s="4">
        <f t="shared" si="26"/>
        <v>13650</v>
      </c>
      <c r="N389" s="4" t="str">
        <f t="shared" si="27"/>
        <v>profit</v>
      </c>
    </row>
    <row r="390" spans="1:14" ht="15.5" thickTop="1" thickBot="1" x14ac:dyDescent="0.4">
      <c r="A390" s="33">
        <v>45622</v>
      </c>
      <c r="B390" s="33" t="s">
        <v>453</v>
      </c>
      <c r="C390" s="3" t="s">
        <v>328</v>
      </c>
      <c r="D390" s="3" t="s">
        <v>11</v>
      </c>
      <c r="E390" s="3" t="s">
        <v>78</v>
      </c>
      <c r="F390" s="3" t="s">
        <v>69</v>
      </c>
      <c r="G390" s="3" t="s">
        <v>45</v>
      </c>
      <c r="H390" s="3">
        <v>30</v>
      </c>
      <c r="I390" s="3">
        <v>651</v>
      </c>
      <c r="J390" s="3">
        <v>1277</v>
      </c>
      <c r="K390" s="4">
        <f t="shared" si="24"/>
        <v>19530</v>
      </c>
      <c r="L390" s="4">
        <f t="shared" si="25"/>
        <v>38310</v>
      </c>
      <c r="M390" s="4">
        <f t="shared" si="26"/>
        <v>18780</v>
      </c>
      <c r="N390" s="4" t="str">
        <f t="shared" si="27"/>
        <v>profit</v>
      </c>
    </row>
    <row r="391" spans="1:14" ht="15.5" thickTop="1" thickBot="1" x14ac:dyDescent="0.4">
      <c r="A391" s="33">
        <v>45441</v>
      </c>
      <c r="B391" s="33" t="s">
        <v>452</v>
      </c>
      <c r="C391" s="3" t="s">
        <v>143</v>
      </c>
      <c r="D391" s="3" t="s">
        <v>30</v>
      </c>
      <c r="E391" s="3" t="s">
        <v>133</v>
      </c>
      <c r="F391" s="3" t="s">
        <v>72</v>
      </c>
      <c r="G391" s="3" t="s">
        <v>15</v>
      </c>
      <c r="H391" s="3">
        <v>67</v>
      </c>
      <c r="I391" s="3">
        <v>796</v>
      </c>
      <c r="J391" s="3">
        <v>1347</v>
      </c>
      <c r="K391" s="4">
        <f t="shared" si="24"/>
        <v>53332</v>
      </c>
      <c r="L391" s="4">
        <f t="shared" si="25"/>
        <v>90249</v>
      </c>
      <c r="M391" s="4">
        <f t="shared" si="26"/>
        <v>36917</v>
      </c>
      <c r="N391" s="4" t="str">
        <f t="shared" si="27"/>
        <v>profit</v>
      </c>
    </row>
    <row r="392" spans="1:14" ht="15.5" thickTop="1" thickBot="1" x14ac:dyDescent="0.4">
      <c r="A392" s="33">
        <v>45623</v>
      </c>
      <c r="B392" s="33" t="s">
        <v>453</v>
      </c>
      <c r="C392" s="3" t="s">
        <v>329</v>
      </c>
      <c r="D392" s="3" t="s">
        <v>11</v>
      </c>
      <c r="E392" s="3" t="s">
        <v>78</v>
      </c>
      <c r="F392" s="3" t="s">
        <v>72</v>
      </c>
      <c r="G392" s="3" t="s">
        <v>45</v>
      </c>
      <c r="H392" s="3">
        <v>23</v>
      </c>
      <c r="I392" s="3">
        <v>531</v>
      </c>
      <c r="J392" s="3">
        <v>1072</v>
      </c>
      <c r="K392" s="4">
        <f t="shared" si="24"/>
        <v>12213</v>
      </c>
      <c r="L392" s="4">
        <f t="shared" si="25"/>
        <v>24656</v>
      </c>
      <c r="M392" s="4">
        <f t="shared" si="26"/>
        <v>12443</v>
      </c>
      <c r="N392" s="4" t="str">
        <f t="shared" si="27"/>
        <v>profit</v>
      </c>
    </row>
    <row r="393" spans="1:14" ht="15.5" thickTop="1" thickBot="1" x14ac:dyDescent="0.4">
      <c r="A393" s="33">
        <v>45624</v>
      </c>
      <c r="B393" s="33" t="s">
        <v>453</v>
      </c>
      <c r="C393" s="3" t="s">
        <v>330</v>
      </c>
      <c r="D393" s="3" t="s">
        <v>11</v>
      </c>
      <c r="E393" s="3" t="s">
        <v>116</v>
      </c>
      <c r="F393" s="3" t="s">
        <v>39</v>
      </c>
      <c r="G393" s="3" t="s">
        <v>45</v>
      </c>
      <c r="H393" s="3">
        <v>30</v>
      </c>
      <c r="I393" s="3">
        <v>591</v>
      </c>
      <c r="J393" s="3">
        <v>949</v>
      </c>
      <c r="K393" s="4">
        <f t="shared" si="24"/>
        <v>17730</v>
      </c>
      <c r="L393" s="4">
        <f t="shared" si="25"/>
        <v>28470</v>
      </c>
      <c r="M393" s="4">
        <f t="shared" si="26"/>
        <v>10740</v>
      </c>
      <c r="N393" s="4" t="str">
        <f t="shared" si="27"/>
        <v>profit</v>
      </c>
    </row>
    <row r="394" spans="1:14" ht="15.5" thickTop="1" thickBot="1" x14ac:dyDescent="0.4">
      <c r="A394" s="33">
        <v>45625</v>
      </c>
      <c r="B394" s="33" t="s">
        <v>453</v>
      </c>
      <c r="C394" s="3" t="s">
        <v>331</v>
      </c>
      <c r="D394" s="3" t="s">
        <v>11</v>
      </c>
      <c r="E394" s="3" t="s">
        <v>116</v>
      </c>
      <c r="F394" s="3" t="s">
        <v>50</v>
      </c>
      <c r="G394" s="3" t="s">
        <v>45</v>
      </c>
      <c r="H394" s="3">
        <v>29</v>
      </c>
      <c r="I394" s="3">
        <v>621</v>
      </c>
      <c r="J394" s="3">
        <v>1485</v>
      </c>
      <c r="K394" s="4">
        <f t="shared" si="24"/>
        <v>18009</v>
      </c>
      <c r="L394" s="4">
        <f t="shared" si="25"/>
        <v>43065</v>
      </c>
      <c r="M394" s="4">
        <f t="shared" si="26"/>
        <v>25056</v>
      </c>
      <c r="N394" s="4" t="str">
        <f t="shared" si="27"/>
        <v>profit</v>
      </c>
    </row>
    <row r="395" spans="1:14" ht="15.5" thickTop="1" thickBot="1" x14ac:dyDescent="0.4">
      <c r="A395" s="33">
        <v>45627</v>
      </c>
      <c r="B395" s="33" t="s">
        <v>454</v>
      </c>
      <c r="C395" s="3" t="s">
        <v>333</v>
      </c>
      <c r="D395" s="3" t="s">
        <v>11</v>
      </c>
      <c r="E395" s="3" t="s">
        <v>116</v>
      </c>
      <c r="F395" s="3" t="s">
        <v>28</v>
      </c>
      <c r="G395" s="3" t="s">
        <v>45</v>
      </c>
      <c r="H395" s="3">
        <v>30</v>
      </c>
      <c r="I395" s="3">
        <v>857</v>
      </c>
      <c r="J395" s="3">
        <v>1455</v>
      </c>
      <c r="K395" s="4">
        <f t="shared" si="24"/>
        <v>25710</v>
      </c>
      <c r="L395" s="4">
        <f t="shared" si="25"/>
        <v>43650</v>
      </c>
      <c r="M395" s="4">
        <f t="shared" si="26"/>
        <v>17940</v>
      </c>
      <c r="N395" s="4" t="str">
        <f t="shared" si="27"/>
        <v>profit</v>
      </c>
    </row>
    <row r="396" spans="1:14" ht="15.5" thickTop="1" thickBot="1" x14ac:dyDescent="0.4">
      <c r="A396" s="33">
        <v>45628</v>
      </c>
      <c r="B396" s="33" t="s">
        <v>454</v>
      </c>
      <c r="C396" s="3" t="s">
        <v>334</v>
      </c>
      <c r="D396" s="3" t="s">
        <v>11</v>
      </c>
      <c r="E396" s="3" t="s">
        <v>116</v>
      </c>
      <c r="F396" s="3" t="s">
        <v>28</v>
      </c>
      <c r="G396" s="3" t="s">
        <v>45</v>
      </c>
      <c r="H396" s="3">
        <v>20</v>
      </c>
      <c r="I396" s="3">
        <v>897</v>
      </c>
      <c r="J396" s="3">
        <v>1024</v>
      </c>
      <c r="K396" s="4">
        <f t="shared" si="24"/>
        <v>17940</v>
      </c>
      <c r="L396" s="4">
        <f t="shared" si="25"/>
        <v>20480</v>
      </c>
      <c r="M396" s="4">
        <f t="shared" si="26"/>
        <v>2540</v>
      </c>
      <c r="N396" s="4" t="str">
        <f t="shared" si="27"/>
        <v>profit</v>
      </c>
    </row>
    <row r="397" spans="1:14" ht="15.5" thickTop="1" thickBot="1" x14ac:dyDescent="0.4">
      <c r="A397" s="33">
        <v>45630</v>
      </c>
      <c r="B397" s="33" t="s">
        <v>454</v>
      </c>
      <c r="C397" s="3" t="s">
        <v>336</v>
      </c>
      <c r="D397" s="3" t="s">
        <v>11</v>
      </c>
      <c r="E397" s="3" t="s">
        <v>116</v>
      </c>
      <c r="F397" s="3" t="s">
        <v>50</v>
      </c>
      <c r="G397" s="3" t="s">
        <v>15</v>
      </c>
      <c r="H397" s="3">
        <v>22</v>
      </c>
      <c r="I397" s="3">
        <v>781</v>
      </c>
      <c r="J397" s="3">
        <v>1423</v>
      </c>
      <c r="K397" s="4">
        <f t="shared" si="24"/>
        <v>17182</v>
      </c>
      <c r="L397" s="4">
        <f t="shared" si="25"/>
        <v>31306</v>
      </c>
      <c r="M397" s="4">
        <f t="shared" si="26"/>
        <v>14124</v>
      </c>
      <c r="N397" s="4" t="str">
        <f t="shared" si="27"/>
        <v>profit</v>
      </c>
    </row>
    <row r="398" spans="1:14" ht="15.5" thickTop="1" thickBot="1" x14ac:dyDescent="0.4">
      <c r="A398" s="33">
        <v>45631</v>
      </c>
      <c r="B398" s="33" t="s">
        <v>454</v>
      </c>
      <c r="C398" s="3" t="s">
        <v>337</v>
      </c>
      <c r="D398" s="3" t="s">
        <v>11</v>
      </c>
      <c r="E398" s="3" t="s">
        <v>116</v>
      </c>
      <c r="F398" s="3" t="s">
        <v>90</v>
      </c>
      <c r="G398" s="3" t="s">
        <v>15</v>
      </c>
      <c r="H398" s="3">
        <v>20</v>
      </c>
      <c r="I398" s="3">
        <v>854</v>
      </c>
      <c r="J398" s="3">
        <v>956</v>
      </c>
      <c r="K398" s="4">
        <f t="shared" si="24"/>
        <v>17080</v>
      </c>
      <c r="L398" s="4">
        <f t="shared" si="25"/>
        <v>19120</v>
      </c>
      <c r="M398" s="4">
        <f t="shared" si="26"/>
        <v>2040</v>
      </c>
      <c r="N398" s="4" t="str">
        <f t="shared" si="27"/>
        <v>profit</v>
      </c>
    </row>
    <row r="399" spans="1:14" ht="15.5" thickTop="1" thickBot="1" x14ac:dyDescent="0.4">
      <c r="A399" s="33">
        <v>45632</v>
      </c>
      <c r="B399" s="33" t="s">
        <v>454</v>
      </c>
      <c r="C399" s="3" t="s">
        <v>338</v>
      </c>
      <c r="D399" s="3" t="s">
        <v>11</v>
      </c>
      <c r="E399" s="3" t="s">
        <v>116</v>
      </c>
      <c r="F399" s="3" t="s">
        <v>93</v>
      </c>
      <c r="G399" s="3" t="s">
        <v>15</v>
      </c>
      <c r="H399" s="3">
        <v>26</v>
      </c>
      <c r="I399" s="3">
        <v>909</v>
      </c>
      <c r="J399" s="3">
        <v>1206</v>
      </c>
      <c r="K399" s="4">
        <f t="shared" si="24"/>
        <v>23634</v>
      </c>
      <c r="L399" s="4">
        <f t="shared" si="25"/>
        <v>31356</v>
      </c>
      <c r="M399" s="4">
        <f t="shared" si="26"/>
        <v>7722</v>
      </c>
      <c r="N399" s="4" t="str">
        <f t="shared" si="27"/>
        <v>profit</v>
      </c>
    </row>
    <row r="400" spans="1:14" ht="15.5" thickTop="1" thickBot="1" x14ac:dyDescent="0.4">
      <c r="A400" s="33">
        <v>45633</v>
      </c>
      <c r="B400" s="33" t="s">
        <v>454</v>
      </c>
      <c r="C400" s="3" t="s">
        <v>339</v>
      </c>
      <c r="D400" s="3" t="s">
        <v>11</v>
      </c>
      <c r="E400" s="3" t="s">
        <v>116</v>
      </c>
      <c r="F400" s="3" t="s">
        <v>20</v>
      </c>
      <c r="G400" s="3" t="s">
        <v>45</v>
      </c>
      <c r="H400" s="3">
        <v>20</v>
      </c>
      <c r="I400" s="3">
        <v>976</v>
      </c>
      <c r="J400" s="3">
        <v>905</v>
      </c>
      <c r="K400" s="4">
        <f t="shared" si="24"/>
        <v>19520</v>
      </c>
      <c r="L400" s="4">
        <f t="shared" si="25"/>
        <v>18100</v>
      </c>
      <c r="M400" s="4">
        <f t="shared" si="26"/>
        <v>-1420</v>
      </c>
      <c r="N400" s="4" t="str">
        <f t="shared" si="27"/>
        <v>loss</v>
      </c>
    </row>
    <row r="401" spans="1:14" ht="15.5" thickTop="1" thickBot="1" x14ac:dyDescent="0.4">
      <c r="A401" s="33">
        <v>45635</v>
      </c>
      <c r="B401" s="33" t="s">
        <v>454</v>
      </c>
      <c r="C401" s="3" t="s">
        <v>341</v>
      </c>
      <c r="D401" s="3" t="s">
        <v>11</v>
      </c>
      <c r="E401" s="3" t="s">
        <v>116</v>
      </c>
      <c r="F401" s="3" t="s">
        <v>101</v>
      </c>
      <c r="G401" s="3" t="s">
        <v>15</v>
      </c>
      <c r="H401" s="3">
        <v>24</v>
      </c>
      <c r="I401" s="3">
        <v>787</v>
      </c>
      <c r="J401" s="3">
        <v>1122</v>
      </c>
      <c r="K401" s="4">
        <f t="shared" si="24"/>
        <v>18888</v>
      </c>
      <c r="L401" s="4">
        <f t="shared" si="25"/>
        <v>26928</v>
      </c>
      <c r="M401" s="4">
        <f t="shared" si="26"/>
        <v>8040</v>
      </c>
      <c r="N401" s="4" t="str">
        <f t="shared" si="27"/>
        <v>profit</v>
      </c>
    </row>
    <row r="402" spans="1:14" ht="15.5" thickTop="1" thickBot="1" x14ac:dyDescent="0.4">
      <c r="A402" s="33">
        <v>45689</v>
      </c>
      <c r="B402" s="33" t="s">
        <v>455</v>
      </c>
      <c r="C402" s="3" t="s">
        <v>391</v>
      </c>
      <c r="D402" s="3" t="s">
        <v>11</v>
      </c>
      <c r="E402" s="3" t="s">
        <v>116</v>
      </c>
      <c r="F402" s="3" t="s">
        <v>20</v>
      </c>
      <c r="G402" s="3" t="s">
        <v>45</v>
      </c>
      <c r="H402" s="3">
        <v>23</v>
      </c>
      <c r="I402" s="3">
        <v>755</v>
      </c>
      <c r="J402" s="3">
        <v>806</v>
      </c>
      <c r="K402" s="4">
        <f t="shared" si="24"/>
        <v>17365</v>
      </c>
      <c r="L402" s="4">
        <f t="shared" si="25"/>
        <v>18538</v>
      </c>
      <c r="M402" s="4">
        <f t="shared" si="26"/>
        <v>1173</v>
      </c>
      <c r="N402" s="4" t="str">
        <f t="shared" si="27"/>
        <v>profit</v>
      </c>
    </row>
    <row r="403" spans="1:14" ht="15.5" thickTop="1" thickBot="1" x14ac:dyDescent="0.4">
      <c r="A403" s="33">
        <v>45690</v>
      </c>
      <c r="B403" s="33" t="s">
        <v>455</v>
      </c>
      <c r="C403" s="3" t="s">
        <v>392</v>
      </c>
      <c r="D403" s="3" t="s">
        <v>11</v>
      </c>
      <c r="E403" s="3" t="s">
        <v>116</v>
      </c>
      <c r="F403" s="3" t="s">
        <v>98</v>
      </c>
      <c r="G403" s="3" t="s">
        <v>45</v>
      </c>
      <c r="H403" s="3">
        <v>26</v>
      </c>
      <c r="I403" s="3">
        <v>573</v>
      </c>
      <c r="J403" s="3">
        <v>1309</v>
      </c>
      <c r="K403" s="4">
        <f t="shared" si="24"/>
        <v>14898</v>
      </c>
      <c r="L403" s="4">
        <f t="shared" si="25"/>
        <v>34034</v>
      </c>
      <c r="M403" s="4">
        <f t="shared" si="26"/>
        <v>19136</v>
      </c>
      <c r="N403" s="4" t="str">
        <f t="shared" si="27"/>
        <v>profit</v>
      </c>
    </row>
    <row r="404" spans="1:14" ht="15.5" thickTop="1" thickBot="1" x14ac:dyDescent="0.4">
      <c r="A404" s="33">
        <v>45691</v>
      </c>
      <c r="B404" s="33" t="s">
        <v>455</v>
      </c>
      <c r="C404" s="3" t="s">
        <v>393</v>
      </c>
      <c r="D404" s="3" t="s">
        <v>11</v>
      </c>
      <c r="E404" s="3" t="s">
        <v>116</v>
      </c>
      <c r="F404" s="3" t="s">
        <v>101</v>
      </c>
      <c r="G404" s="3" t="s">
        <v>45</v>
      </c>
      <c r="H404" s="3">
        <v>30</v>
      </c>
      <c r="I404" s="3">
        <v>946</v>
      </c>
      <c r="J404" s="3">
        <v>1089</v>
      </c>
      <c r="K404" s="4">
        <f t="shared" si="24"/>
        <v>28380</v>
      </c>
      <c r="L404" s="4">
        <f t="shared" si="25"/>
        <v>32670</v>
      </c>
      <c r="M404" s="4">
        <f t="shared" si="26"/>
        <v>4290</v>
      </c>
      <c r="N404" s="4" t="str">
        <f t="shared" si="27"/>
        <v>profit</v>
      </c>
    </row>
    <row r="405" spans="1:14" ht="15.5" thickTop="1" thickBot="1" x14ac:dyDescent="0.4">
      <c r="A405" s="33">
        <v>45692</v>
      </c>
      <c r="B405" s="33" t="s">
        <v>455</v>
      </c>
      <c r="C405" s="3" t="s">
        <v>394</v>
      </c>
      <c r="D405" s="3" t="s">
        <v>11</v>
      </c>
      <c r="E405" s="3" t="s">
        <v>116</v>
      </c>
      <c r="F405" s="3" t="s">
        <v>105</v>
      </c>
      <c r="G405" s="3" t="s">
        <v>15</v>
      </c>
      <c r="H405" s="3">
        <v>22</v>
      </c>
      <c r="I405" s="3">
        <v>679</v>
      </c>
      <c r="J405" s="3">
        <v>1463</v>
      </c>
      <c r="K405" s="4">
        <f t="shared" si="24"/>
        <v>14938</v>
      </c>
      <c r="L405" s="4">
        <f t="shared" si="25"/>
        <v>32186</v>
      </c>
      <c r="M405" s="4">
        <f t="shared" si="26"/>
        <v>17248</v>
      </c>
      <c r="N405" s="4" t="str">
        <f t="shared" si="27"/>
        <v>profit</v>
      </c>
    </row>
    <row r="406" spans="1:14" ht="15.5" thickTop="1" thickBot="1" x14ac:dyDescent="0.4">
      <c r="A406" s="33">
        <v>45693</v>
      </c>
      <c r="B406" s="33" t="s">
        <v>455</v>
      </c>
      <c r="C406" s="3" t="s">
        <v>395</v>
      </c>
      <c r="D406" s="3" t="s">
        <v>11</v>
      </c>
      <c r="E406" s="3" t="s">
        <v>116</v>
      </c>
      <c r="F406" s="3" t="s">
        <v>108</v>
      </c>
      <c r="G406" s="3" t="s">
        <v>15</v>
      </c>
      <c r="H406" s="3">
        <v>25</v>
      </c>
      <c r="I406" s="3">
        <v>975</v>
      </c>
      <c r="J406" s="3">
        <v>935</v>
      </c>
      <c r="K406" s="4">
        <f t="shared" si="24"/>
        <v>24375</v>
      </c>
      <c r="L406" s="4">
        <f t="shared" si="25"/>
        <v>23375</v>
      </c>
      <c r="M406" s="4">
        <f t="shared" si="26"/>
        <v>-1000</v>
      </c>
      <c r="N406" s="4" t="str">
        <f t="shared" si="27"/>
        <v>loss</v>
      </c>
    </row>
    <row r="407" spans="1:14" ht="15.5" thickTop="1" thickBot="1" x14ac:dyDescent="0.4">
      <c r="A407" s="33">
        <v>45694</v>
      </c>
      <c r="B407" s="33" t="s">
        <v>455</v>
      </c>
      <c r="C407" s="3" t="s">
        <v>396</v>
      </c>
      <c r="D407" s="3" t="s">
        <v>11</v>
      </c>
      <c r="E407" s="3" t="s">
        <v>116</v>
      </c>
      <c r="F407" s="3" t="s">
        <v>111</v>
      </c>
      <c r="G407" s="3" t="s">
        <v>15</v>
      </c>
      <c r="H407" s="3">
        <v>24</v>
      </c>
      <c r="I407" s="3">
        <v>642</v>
      </c>
      <c r="J407" s="3">
        <v>996</v>
      </c>
      <c r="K407" s="4">
        <f t="shared" si="24"/>
        <v>15408</v>
      </c>
      <c r="L407" s="4">
        <f t="shared" si="25"/>
        <v>23904</v>
      </c>
      <c r="M407" s="4">
        <f t="shared" si="26"/>
        <v>8496</v>
      </c>
      <c r="N407" s="4" t="str">
        <f t="shared" si="27"/>
        <v>profit</v>
      </c>
    </row>
    <row r="408" spans="1:14" ht="15.5" thickTop="1" thickBot="1" x14ac:dyDescent="0.4">
      <c r="A408" s="33">
        <v>45458</v>
      </c>
      <c r="B408" s="33" t="s">
        <v>445</v>
      </c>
      <c r="C408" s="3" t="s">
        <v>163</v>
      </c>
      <c r="D408" s="3" t="s">
        <v>158</v>
      </c>
      <c r="E408" s="3" t="s">
        <v>159</v>
      </c>
      <c r="F408" s="3" t="s">
        <v>24</v>
      </c>
      <c r="G408" s="3" t="s">
        <v>45</v>
      </c>
      <c r="H408" s="3">
        <v>14</v>
      </c>
      <c r="I408" s="3">
        <v>603</v>
      </c>
      <c r="J408" s="3">
        <v>1104</v>
      </c>
      <c r="K408" s="4">
        <f t="shared" si="24"/>
        <v>8442</v>
      </c>
      <c r="L408" s="4">
        <f t="shared" si="25"/>
        <v>15456</v>
      </c>
      <c r="M408" s="4">
        <f t="shared" si="26"/>
        <v>7014</v>
      </c>
      <c r="N408" s="4" t="str">
        <f t="shared" si="27"/>
        <v>profit</v>
      </c>
    </row>
    <row r="409" spans="1:14" ht="15.5" thickTop="1" thickBot="1" x14ac:dyDescent="0.4">
      <c r="A409" s="33">
        <v>45695</v>
      </c>
      <c r="B409" s="33" t="s">
        <v>455</v>
      </c>
      <c r="C409" s="3" t="s">
        <v>397</v>
      </c>
      <c r="D409" s="3" t="s">
        <v>11</v>
      </c>
      <c r="E409" s="3" t="s">
        <v>116</v>
      </c>
      <c r="F409" s="3" t="s">
        <v>24</v>
      </c>
      <c r="G409" s="3" t="s">
        <v>15</v>
      </c>
      <c r="H409" s="3">
        <v>29</v>
      </c>
      <c r="I409" s="3">
        <v>598</v>
      </c>
      <c r="J409" s="3">
        <v>923</v>
      </c>
      <c r="K409" s="4">
        <f t="shared" si="24"/>
        <v>17342</v>
      </c>
      <c r="L409" s="4">
        <f t="shared" si="25"/>
        <v>26767</v>
      </c>
      <c r="M409" s="4">
        <f t="shared" si="26"/>
        <v>9425</v>
      </c>
      <c r="N409" s="4" t="str">
        <f t="shared" si="27"/>
        <v>profit</v>
      </c>
    </row>
    <row r="410" spans="1:14" ht="15.5" thickTop="1" thickBot="1" x14ac:dyDescent="0.4">
      <c r="A410" s="33">
        <v>45696</v>
      </c>
      <c r="B410" s="33" t="s">
        <v>455</v>
      </c>
      <c r="C410" s="3" t="s">
        <v>398</v>
      </c>
      <c r="D410" s="3" t="s">
        <v>11</v>
      </c>
      <c r="E410" s="3" t="s">
        <v>116</v>
      </c>
      <c r="F410" s="3" t="s">
        <v>24</v>
      </c>
      <c r="G410" s="3" t="s">
        <v>15</v>
      </c>
      <c r="H410" s="3">
        <v>22</v>
      </c>
      <c r="I410" s="3">
        <v>719</v>
      </c>
      <c r="J410" s="3">
        <v>1079</v>
      </c>
      <c r="K410" s="4">
        <f t="shared" si="24"/>
        <v>15818</v>
      </c>
      <c r="L410" s="4">
        <f t="shared" si="25"/>
        <v>23738</v>
      </c>
      <c r="M410" s="4">
        <f t="shared" si="26"/>
        <v>7920</v>
      </c>
      <c r="N410" s="4" t="str">
        <f t="shared" si="27"/>
        <v>profit</v>
      </c>
    </row>
    <row r="411" spans="1:14" ht="15.5" thickTop="1" thickBot="1" x14ac:dyDescent="0.4">
      <c r="A411" s="33">
        <v>45697</v>
      </c>
      <c r="B411" s="33" t="s">
        <v>455</v>
      </c>
      <c r="C411" s="3" t="s">
        <v>399</v>
      </c>
      <c r="D411" s="3" t="s">
        <v>11</v>
      </c>
      <c r="E411" s="3" t="s">
        <v>116</v>
      </c>
      <c r="F411" s="3" t="s">
        <v>58</v>
      </c>
      <c r="G411" s="3" t="s">
        <v>45</v>
      </c>
      <c r="H411" s="3">
        <v>30</v>
      </c>
      <c r="I411" s="3">
        <v>716</v>
      </c>
      <c r="J411" s="3">
        <v>956</v>
      </c>
      <c r="K411" s="4">
        <f t="shared" si="24"/>
        <v>21480</v>
      </c>
      <c r="L411" s="4">
        <f t="shared" si="25"/>
        <v>28680</v>
      </c>
      <c r="M411" s="4">
        <f t="shared" si="26"/>
        <v>7200</v>
      </c>
      <c r="N411" s="4" t="str">
        <f t="shared" si="27"/>
        <v>profit</v>
      </c>
    </row>
    <row r="412" spans="1:14" ht="15.5" thickTop="1" thickBot="1" x14ac:dyDescent="0.4">
      <c r="A412" s="33">
        <v>45699</v>
      </c>
      <c r="B412" s="33" t="s">
        <v>455</v>
      </c>
      <c r="C412" s="3" t="s">
        <v>401</v>
      </c>
      <c r="D412" s="3" t="s">
        <v>11</v>
      </c>
      <c r="E412" s="3" t="s">
        <v>116</v>
      </c>
      <c r="F412" s="3" t="s">
        <v>39</v>
      </c>
      <c r="G412" s="3" t="s">
        <v>45</v>
      </c>
      <c r="H412" s="3">
        <v>29</v>
      </c>
      <c r="I412" s="3">
        <v>623</v>
      </c>
      <c r="J412" s="3">
        <v>919</v>
      </c>
      <c r="K412" s="4">
        <f t="shared" si="24"/>
        <v>18067</v>
      </c>
      <c r="L412" s="4">
        <f t="shared" si="25"/>
        <v>26651</v>
      </c>
      <c r="M412" s="4">
        <f t="shared" si="26"/>
        <v>8584</v>
      </c>
      <c r="N412" s="4" t="str">
        <f t="shared" si="27"/>
        <v>profit</v>
      </c>
    </row>
    <row r="413" spans="1:14" ht="15.5" thickTop="1" thickBot="1" x14ac:dyDescent="0.4">
      <c r="A413" s="33">
        <v>45383</v>
      </c>
      <c r="B413" s="33" t="s">
        <v>446</v>
      </c>
      <c r="C413" s="3" t="s">
        <v>10</v>
      </c>
      <c r="D413" s="3" t="s">
        <v>11</v>
      </c>
      <c r="E413" s="3" t="s">
        <v>12</v>
      </c>
      <c r="F413" s="3" t="s">
        <v>14</v>
      </c>
      <c r="G413" s="3" t="s">
        <v>15</v>
      </c>
      <c r="H413" s="3">
        <v>21</v>
      </c>
      <c r="I413" s="3">
        <v>553</v>
      </c>
      <c r="J413" s="3">
        <v>1459</v>
      </c>
      <c r="K413" s="4">
        <f t="shared" si="24"/>
        <v>11613</v>
      </c>
      <c r="L413" s="4">
        <f t="shared" si="25"/>
        <v>30639</v>
      </c>
      <c r="M413" s="4">
        <f t="shared" si="26"/>
        <v>19026</v>
      </c>
      <c r="N413" s="4" t="str">
        <f t="shared" si="27"/>
        <v>profit</v>
      </c>
    </row>
    <row r="414" spans="1:14" ht="15.5" thickTop="1" thickBot="1" x14ac:dyDescent="0.4">
      <c r="A414" s="33">
        <v>45464</v>
      </c>
      <c r="B414" s="33" t="s">
        <v>445</v>
      </c>
      <c r="C414" s="3" t="s">
        <v>169</v>
      </c>
      <c r="D414" s="3" t="s">
        <v>30</v>
      </c>
      <c r="E414" s="3" t="s">
        <v>133</v>
      </c>
      <c r="F414" s="3" t="s">
        <v>20</v>
      </c>
      <c r="G414" s="3" t="s">
        <v>45</v>
      </c>
      <c r="H414" s="3">
        <v>77</v>
      </c>
      <c r="I414" s="3">
        <v>923</v>
      </c>
      <c r="J414" s="3">
        <v>1132</v>
      </c>
      <c r="K414" s="4">
        <f t="shared" si="24"/>
        <v>71071</v>
      </c>
      <c r="L414" s="4">
        <f t="shared" si="25"/>
        <v>87164</v>
      </c>
      <c r="M414" s="4">
        <f t="shared" si="26"/>
        <v>16093</v>
      </c>
      <c r="N414" s="4" t="str">
        <f t="shared" si="27"/>
        <v>profit</v>
      </c>
    </row>
    <row r="415" spans="1:14" ht="15.5" thickTop="1" thickBot="1" x14ac:dyDescent="0.4">
      <c r="A415" s="33">
        <v>45384</v>
      </c>
      <c r="B415" s="33" t="s">
        <v>446</v>
      </c>
      <c r="C415" s="3" t="s">
        <v>16</v>
      </c>
      <c r="D415" s="3" t="s">
        <v>11</v>
      </c>
      <c r="E415" s="3" t="s">
        <v>17</v>
      </c>
      <c r="F415" s="3" t="s">
        <v>20</v>
      </c>
      <c r="G415" s="3" t="s">
        <v>15</v>
      </c>
      <c r="H415" s="3">
        <v>30</v>
      </c>
      <c r="I415" s="3">
        <v>719</v>
      </c>
      <c r="J415" s="3">
        <v>1162</v>
      </c>
      <c r="K415" s="4">
        <f t="shared" si="24"/>
        <v>21570</v>
      </c>
      <c r="L415" s="4">
        <f t="shared" si="25"/>
        <v>34860</v>
      </c>
      <c r="M415" s="4">
        <f t="shared" si="26"/>
        <v>13290</v>
      </c>
      <c r="N415" s="4" t="str">
        <f t="shared" si="27"/>
        <v>profit</v>
      </c>
    </row>
    <row r="416" spans="1:14" ht="15.5" thickTop="1" thickBot="1" x14ac:dyDescent="0.4">
      <c r="A416" s="33">
        <v>45385</v>
      </c>
      <c r="B416" s="33" t="s">
        <v>446</v>
      </c>
      <c r="C416" s="3" t="s">
        <v>21</v>
      </c>
      <c r="D416" s="3" t="s">
        <v>11</v>
      </c>
      <c r="E416" s="3" t="s">
        <v>17</v>
      </c>
      <c r="F416" s="3" t="s">
        <v>24</v>
      </c>
      <c r="G416" s="3" t="s">
        <v>15</v>
      </c>
      <c r="H416" s="3">
        <v>25</v>
      </c>
      <c r="I416" s="3">
        <v>980</v>
      </c>
      <c r="J416" s="3">
        <v>926</v>
      </c>
      <c r="K416" s="4">
        <f t="shared" si="24"/>
        <v>24500</v>
      </c>
      <c r="L416" s="4">
        <f t="shared" si="25"/>
        <v>23150</v>
      </c>
      <c r="M416" s="4">
        <f t="shared" si="26"/>
        <v>-1350</v>
      </c>
      <c r="N416" s="4" t="str">
        <f t="shared" si="27"/>
        <v>loss</v>
      </c>
    </row>
    <row r="417" spans="1:14" ht="15.5" thickTop="1" thickBot="1" x14ac:dyDescent="0.4">
      <c r="A417" s="33">
        <v>45386</v>
      </c>
      <c r="B417" s="33" t="s">
        <v>446</v>
      </c>
      <c r="C417" s="3" t="s">
        <v>25</v>
      </c>
      <c r="D417" s="3" t="s">
        <v>11</v>
      </c>
      <c r="E417" s="3" t="s">
        <v>17</v>
      </c>
      <c r="F417" s="3" t="s">
        <v>28</v>
      </c>
      <c r="G417" s="3" t="s">
        <v>15</v>
      </c>
      <c r="H417" s="3">
        <v>22</v>
      </c>
      <c r="I417" s="3">
        <v>718</v>
      </c>
      <c r="J417" s="3">
        <v>1335</v>
      </c>
      <c r="K417" s="4">
        <f t="shared" si="24"/>
        <v>15796</v>
      </c>
      <c r="L417" s="4">
        <f t="shared" si="25"/>
        <v>29370</v>
      </c>
      <c r="M417" s="4">
        <f t="shared" si="26"/>
        <v>13574</v>
      </c>
      <c r="N417" s="4" t="str">
        <f t="shared" si="27"/>
        <v>profit</v>
      </c>
    </row>
    <row r="418" spans="1:14" ht="15.5" thickTop="1" thickBot="1" x14ac:dyDescent="0.4">
      <c r="A418" s="33">
        <v>45391</v>
      </c>
      <c r="B418" s="33" t="s">
        <v>446</v>
      </c>
      <c r="C418" s="3" t="s">
        <v>42</v>
      </c>
      <c r="D418" s="3" t="s">
        <v>11</v>
      </c>
      <c r="E418" s="3" t="s">
        <v>12</v>
      </c>
      <c r="F418" s="3" t="s">
        <v>44</v>
      </c>
      <c r="G418" s="3" t="s">
        <v>45</v>
      </c>
      <c r="H418" s="3">
        <v>30</v>
      </c>
      <c r="I418" s="3">
        <v>520</v>
      </c>
      <c r="J418" s="3">
        <v>1251</v>
      </c>
      <c r="K418" s="4">
        <f t="shared" si="24"/>
        <v>15600</v>
      </c>
      <c r="L418" s="4">
        <f t="shared" si="25"/>
        <v>37530</v>
      </c>
      <c r="M418" s="4">
        <f t="shared" si="26"/>
        <v>21930</v>
      </c>
      <c r="N418" s="4" t="str">
        <f t="shared" si="27"/>
        <v>profit</v>
      </c>
    </row>
    <row r="419" spans="1:14" ht="15.5" thickTop="1" thickBot="1" x14ac:dyDescent="0.4">
      <c r="A419" s="33">
        <v>45392</v>
      </c>
      <c r="B419" s="33" t="s">
        <v>446</v>
      </c>
      <c r="C419" s="3" t="s">
        <v>46</v>
      </c>
      <c r="D419" s="3" t="s">
        <v>11</v>
      </c>
      <c r="E419" s="3" t="s">
        <v>12</v>
      </c>
      <c r="F419" s="3" t="s">
        <v>39</v>
      </c>
      <c r="G419" s="3" t="s">
        <v>45</v>
      </c>
      <c r="H419" s="3">
        <v>26</v>
      </c>
      <c r="I419" s="3">
        <v>808</v>
      </c>
      <c r="J419" s="3">
        <v>1135</v>
      </c>
      <c r="K419" s="4">
        <f t="shared" si="24"/>
        <v>21008</v>
      </c>
      <c r="L419" s="4">
        <f t="shared" si="25"/>
        <v>29510</v>
      </c>
      <c r="M419" s="4">
        <f t="shared" si="26"/>
        <v>8502</v>
      </c>
      <c r="N419" s="4" t="str">
        <f t="shared" si="27"/>
        <v>profit</v>
      </c>
    </row>
    <row r="420" spans="1:14" ht="15.5" thickTop="1" thickBot="1" x14ac:dyDescent="0.4">
      <c r="A420" s="33">
        <v>45393</v>
      </c>
      <c r="B420" s="33" t="s">
        <v>446</v>
      </c>
      <c r="C420" s="3" t="s">
        <v>48</v>
      </c>
      <c r="D420" s="3" t="s">
        <v>11</v>
      </c>
      <c r="E420" s="3" t="s">
        <v>12</v>
      </c>
      <c r="F420" s="3" t="s">
        <v>50</v>
      </c>
      <c r="G420" s="3" t="s">
        <v>45</v>
      </c>
      <c r="H420" s="3">
        <v>23</v>
      </c>
      <c r="I420" s="3">
        <v>504</v>
      </c>
      <c r="J420" s="3">
        <v>1328</v>
      </c>
      <c r="K420" s="4">
        <f t="shared" si="24"/>
        <v>11592</v>
      </c>
      <c r="L420" s="4">
        <f t="shared" si="25"/>
        <v>30544</v>
      </c>
      <c r="M420" s="4">
        <f t="shared" si="26"/>
        <v>18952</v>
      </c>
      <c r="N420" s="4" t="str">
        <f t="shared" si="27"/>
        <v>profit</v>
      </c>
    </row>
    <row r="421" spans="1:14" ht="15.5" thickTop="1" thickBot="1" x14ac:dyDescent="0.4">
      <c r="A421" s="33">
        <v>45394</v>
      </c>
      <c r="B421" s="33" t="s">
        <v>446</v>
      </c>
      <c r="C421" s="3" t="s">
        <v>51</v>
      </c>
      <c r="D421" s="3" t="s">
        <v>11</v>
      </c>
      <c r="E421" s="3" t="s">
        <v>12</v>
      </c>
      <c r="F421" s="3" t="s">
        <v>50</v>
      </c>
      <c r="G421" s="3" t="s">
        <v>45</v>
      </c>
      <c r="H421" s="3">
        <v>28</v>
      </c>
      <c r="I421" s="3">
        <v>918</v>
      </c>
      <c r="J421" s="3">
        <v>808</v>
      </c>
      <c r="K421" s="4">
        <f t="shared" si="24"/>
        <v>25704</v>
      </c>
      <c r="L421" s="4">
        <f t="shared" si="25"/>
        <v>22624</v>
      </c>
      <c r="M421" s="4">
        <f t="shared" si="26"/>
        <v>-3080</v>
      </c>
      <c r="N421" s="4" t="str">
        <f t="shared" si="27"/>
        <v>loss</v>
      </c>
    </row>
    <row r="422" spans="1:14" ht="15.5" thickTop="1" thickBot="1" x14ac:dyDescent="0.4">
      <c r="A422" s="33">
        <v>45396</v>
      </c>
      <c r="B422" s="33" t="s">
        <v>446</v>
      </c>
      <c r="C422" s="3" t="s">
        <v>55</v>
      </c>
      <c r="D422" s="3" t="s">
        <v>11</v>
      </c>
      <c r="E422" s="3" t="s">
        <v>12</v>
      </c>
      <c r="F422" s="3" t="s">
        <v>58</v>
      </c>
      <c r="G422" s="3" t="s">
        <v>45</v>
      </c>
      <c r="H422" s="3">
        <v>27</v>
      </c>
      <c r="I422" s="3">
        <v>966</v>
      </c>
      <c r="J422" s="3">
        <v>850</v>
      </c>
      <c r="K422" s="4">
        <f t="shared" si="24"/>
        <v>26082</v>
      </c>
      <c r="L422" s="4">
        <f t="shared" si="25"/>
        <v>22950</v>
      </c>
      <c r="M422" s="4">
        <f t="shared" si="26"/>
        <v>-3132</v>
      </c>
      <c r="N422" s="4" t="str">
        <f t="shared" si="27"/>
        <v>loss</v>
      </c>
    </row>
    <row r="423" spans="1:14" ht="15.5" thickTop="1" thickBot="1" x14ac:dyDescent="0.4">
      <c r="A423" s="33">
        <v>45404</v>
      </c>
      <c r="B423" s="33" t="s">
        <v>446</v>
      </c>
      <c r="C423" s="3" t="s">
        <v>77</v>
      </c>
      <c r="D423" s="3" t="s">
        <v>11</v>
      </c>
      <c r="E423" s="3" t="s">
        <v>78</v>
      </c>
      <c r="F423" s="3" t="s">
        <v>50</v>
      </c>
      <c r="G423" s="3" t="s">
        <v>15</v>
      </c>
      <c r="H423" s="3">
        <v>20</v>
      </c>
      <c r="I423" s="3">
        <v>664</v>
      </c>
      <c r="J423" s="3">
        <v>924</v>
      </c>
      <c r="K423" s="4">
        <f t="shared" si="24"/>
        <v>13280</v>
      </c>
      <c r="L423" s="4">
        <f t="shared" si="25"/>
        <v>18480</v>
      </c>
      <c r="M423" s="4">
        <f t="shared" si="26"/>
        <v>5200</v>
      </c>
      <c r="N423" s="4" t="str">
        <f t="shared" si="27"/>
        <v>profit</v>
      </c>
    </row>
    <row r="424" spans="1:14" ht="15.5" thickTop="1" thickBot="1" x14ac:dyDescent="0.4">
      <c r="A424" s="33">
        <v>45406</v>
      </c>
      <c r="B424" s="33" t="s">
        <v>446</v>
      </c>
      <c r="C424" s="3" t="s">
        <v>82</v>
      </c>
      <c r="D424" s="3" t="s">
        <v>11</v>
      </c>
      <c r="E424" s="3" t="s">
        <v>78</v>
      </c>
      <c r="F424" s="3" t="s">
        <v>28</v>
      </c>
      <c r="G424" s="3" t="s">
        <v>15</v>
      </c>
      <c r="H424" s="3">
        <v>26</v>
      </c>
      <c r="I424" s="3">
        <v>608</v>
      </c>
      <c r="J424" s="3">
        <v>1125</v>
      </c>
      <c r="K424" s="4">
        <f t="shared" si="24"/>
        <v>15808</v>
      </c>
      <c r="L424" s="4">
        <f t="shared" si="25"/>
        <v>29250</v>
      </c>
      <c r="M424" s="4">
        <f t="shared" si="26"/>
        <v>13442</v>
      </c>
      <c r="N424" s="4" t="str">
        <f t="shared" si="27"/>
        <v>profit</v>
      </c>
    </row>
    <row r="425" spans="1:14" ht="15.5" thickTop="1" thickBot="1" x14ac:dyDescent="0.4">
      <c r="A425" s="33">
        <v>45475</v>
      </c>
      <c r="B425" s="33" t="s">
        <v>447</v>
      </c>
      <c r="C425" s="3" t="s">
        <v>181</v>
      </c>
      <c r="D425" s="3" t="s">
        <v>158</v>
      </c>
      <c r="E425" s="3" t="s">
        <v>178</v>
      </c>
      <c r="F425" s="3" t="s">
        <v>20</v>
      </c>
      <c r="G425" s="3" t="s">
        <v>45</v>
      </c>
      <c r="H425" s="3">
        <v>19</v>
      </c>
      <c r="I425" s="3">
        <v>860</v>
      </c>
      <c r="J425" s="3">
        <v>1234</v>
      </c>
      <c r="K425" s="4">
        <f t="shared" si="24"/>
        <v>16340</v>
      </c>
      <c r="L425" s="4">
        <f t="shared" si="25"/>
        <v>23446</v>
      </c>
      <c r="M425" s="4">
        <f t="shared" si="26"/>
        <v>7106</v>
      </c>
      <c r="N425" s="4" t="str">
        <f t="shared" si="27"/>
        <v>profit</v>
      </c>
    </row>
    <row r="426" spans="1:14" ht="15.5" thickTop="1" thickBot="1" x14ac:dyDescent="0.4">
      <c r="A426" s="33">
        <v>45408</v>
      </c>
      <c r="B426" s="33" t="s">
        <v>446</v>
      </c>
      <c r="C426" s="3" t="s">
        <v>86</v>
      </c>
      <c r="D426" s="3" t="s">
        <v>11</v>
      </c>
      <c r="E426" s="3" t="s">
        <v>78</v>
      </c>
      <c r="F426" s="3" t="s">
        <v>50</v>
      </c>
      <c r="G426" s="3" t="s">
        <v>45</v>
      </c>
      <c r="H426" s="3">
        <v>24</v>
      </c>
      <c r="I426" s="3">
        <v>826</v>
      </c>
      <c r="J426" s="3">
        <v>975</v>
      </c>
      <c r="K426" s="4">
        <f t="shared" si="24"/>
        <v>19824</v>
      </c>
      <c r="L426" s="4">
        <f t="shared" si="25"/>
        <v>23400</v>
      </c>
      <c r="M426" s="4">
        <f t="shared" si="26"/>
        <v>3576</v>
      </c>
      <c r="N426" s="4" t="str">
        <f t="shared" si="27"/>
        <v>profit</v>
      </c>
    </row>
    <row r="427" spans="1:14" ht="15.5" thickTop="1" thickBot="1" x14ac:dyDescent="0.4">
      <c r="A427" s="33">
        <v>45409</v>
      </c>
      <c r="B427" s="33" t="s">
        <v>446</v>
      </c>
      <c r="C427" s="3" t="s">
        <v>88</v>
      </c>
      <c r="D427" s="3" t="s">
        <v>11</v>
      </c>
      <c r="E427" s="3" t="s">
        <v>78</v>
      </c>
      <c r="F427" s="3" t="s">
        <v>90</v>
      </c>
      <c r="G427" s="3" t="s">
        <v>45</v>
      </c>
      <c r="H427" s="3">
        <v>24</v>
      </c>
      <c r="I427" s="3">
        <v>877</v>
      </c>
      <c r="J427" s="3">
        <v>762</v>
      </c>
      <c r="K427" s="4">
        <f t="shared" si="24"/>
        <v>21048</v>
      </c>
      <c r="L427" s="4">
        <f t="shared" si="25"/>
        <v>18288</v>
      </c>
      <c r="M427" s="4">
        <f t="shared" si="26"/>
        <v>-2760</v>
      </c>
      <c r="N427" s="4" t="str">
        <f t="shared" si="27"/>
        <v>loss</v>
      </c>
    </row>
    <row r="428" spans="1:14" ht="15.5" thickTop="1" thickBot="1" x14ac:dyDescent="0.4">
      <c r="A428" s="33">
        <v>45410</v>
      </c>
      <c r="B428" s="33" t="s">
        <v>446</v>
      </c>
      <c r="C428" s="3" t="s">
        <v>91</v>
      </c>
      <c r="D428" s="3" t="s">
        <v>11</v>
      </c>
      <c r="E428" s="3" t="s">
        <v>78</v>
      </c>
      <c r="F428" s="3" t="s">
        <v>93</v>
      </c>
      <c r="G428" s="3" t="s">
        <v>45</v>
      </c>
      <c r="H428" s="3">
        <v>23</v>
      </c>
      <c r="I428" s="3">
        <v>736</v>
      </c>
      <c r="J428" s="3">
        <v>872</v>
      </c>
      <c r="K428" s="4">
        <f t="shared" si="24"/>
        <v>16928</v>
      </c>
      <c r="L428" s="4">
        <f t="shared" si="25"/>
        <v>20056</v>
      </c>
      <c r="M428" s="4">
        <f t="shared" si="26"/>
        <v>3128</v>
      </c>
      <c r="N428" s="4" t="str">
        <f t="shared" si="27"/>
        <v>profit</v>
      </c>
    </row>
    <row r="429" spans="1:14" ht="15.5" thickTop="1" thickBot="1" x14ac:dyDescent="0.4">
      <c r="A429" s="33">
        <v>45411</v>
      </c>
      <c r="B429" s="33" t="s">
        <v>446</v>
      </c>
      <c r="C429" s="3" t="s">
        <v>94</v>
      </c>
      <c r="D429" s="3" t="s">
        <v>11</v>
      </c>
      <c r="E429" s="3" t="s">
        <v>78</v>
      </c>
      <c r="F429" s="3" t="s">
        <v>20</v>
      </c>
      <c r="G429" s="3" t="s">
        <v>45</v>
      </c>
      <c r="H429" s="3">
        <v>27</v>
      </c>
      <c r="I429" s="3">
        <v>828</v>
      </c>
      <c r="J429" s="3">
        <v>1008</v>
      </c>
      <c r="K429" s="4">
        <f t="shared" si="24"/>
        <v>22356</v>
      </c>
      <c r="L429" s="4">
        <f t="shared" si="25"/>
        <v>27216</v>
      </c>
      <c r="M429" s="4">
        <f t="shared" si="26"/>
        <v>4860</v>
      </c>
      <c r="N429" s="4" t="str">
        <f t="shared" si="27"/>
        <v>profit</v>
      </c>
    </row>
    <row r="430" spans="1:14" ht="15.5" thickTop="1" thickBot="1" x14ac:dyDescent="0.4">
      <c r="A430" s="33">
        <v>45412</v>
      </c>
      <c r="B430" s="33" t="s">
        <v>446</v>
      </c>
      <c r="C430" s="3" t="s">
        <v>96</v>
      </c>
      <c r="D430" s="3" t="s">
        <v>11</v>
      </c>
      <c r="E430" s="3" t="s">
        <v>78</v>
      </c>
      <c r="F430" s="3" t="s">
        <v>98</v>
      </c>
      <c r="G430" s="3" t="s">
        <v>45</v>
      </c>
      <c r="H430" s="3">
        <v>28</v>
      </c>
      <c r="I430" s="3">
        <v>901</v>
      </c>
      <c r="J430" s="3">
        <v>1260</v>
      </c>
      <c r="K430" s="4">
        <f t="shared" si="24"/>
        <v>25228</v>
      </c>
      <c r="L430" s="4">
        <f t="shared" si="25"/>
        <v>35280</v>
      </c>
      <c r="M430" s="4">
        <f t="shared" si="26"/>
        <v>10052</v>
      </c>
      <c r="N430" s="4" t="str">
        <f t="shared" si="27"/>
        <v>profit</v>
      </c>
    </row>
    <row r="431" spans="1:14" ht="15.5" thickTop="1" thickBot="1" x14ac:dyDescent="0.4">
      <c r="A431" s="33">
        <v>45413</v>
      </c>
      <c r="B431" s="33" t="s">
        <v>452</v>
      </c>
      <c r="C431" s="3" t="s">
        <v>99</v>
      </c>
      <c r="D431" s="3" t="s">
        <v>11</v>
      </c>
      <c r="E431" s="3" t="s">
        <v>78</v>
      </c>
      <c r="F431" s="3" t="s">
        <v>101</v>
      </c>
      <c r="G431" s="3" t="s">
        <v>45</v>
      </c>
      <c r="H431" s="3">
        <v>28</v>
      </c>
      <c r="I431" s="3">
        <v>796</v>
      </c>
      <c r="J431" s="3">
        <v>1407</v>
      </c>
      <c r="K431" s="4">
        <f t="shared" si="24"/>
        <v>22288</v>
      </c>
      <c r="L431" s="4">
        <f t="shared" si="25"/>
        <v>39396</v>
      </c>
      <c r="M431" s="4">
        <f t="shared" si="26"/>
        <v>17108</v>
      </c>
      <c r="N431" s="4" t="str">
        <f t="shared" si="27"/>
        <v>profit</v>
      </c>
    </row>
    <row r="432" spans="1:14" ht="15.5" thickTop="1" thickBot="1" x14ac:dyDescent="0.4">
      <c r="A432" s="33">
        <v>45414</v>
      </c>
      <c r="B432" s="33" t="s">
        <v>452</v>
      </c>
      <c r="C432" s="3" t="s">
        <v>102</v>
      </c>
      <c r="D432" s="3" t="s">
        <v>11</v>
      </c>
      <c r="E432" s="3" t="s">
        <v>78</v>
      </c>
      <c r="F432" s="3" t="s">
        <v>105</v>
      </c>
      <c r="G432" s="3" t="s">
        <v>15</v>
      </c>
      <c r="H432" s="3">
        <v>27</v>
      </c>
      <c r="I432" s="3">
        <v>794</v>
      </c>
      <c r="J432" s="3">
        <v>905</v>
      </c>
      <c r="K432" s="4">
        <f t="shared" si="24"/>
        <v>21438</v>
      </c>
      <c r="L432" s="4">
        <f t="shared" si="25"/>
        <v>24435</v>
      </c>
      <c r="M432" s="4">
        <f t="shared" si="26"/>
        <v>2997</v>
      </c>
      <c r="N432" s="4" t="str">
        <f t="shared" si="27"/>
        <v>profit</v>
      </c>
    </row>
    <row r="433" spans="1:14" ht="15.5" thickTop="1" thickBot="1" x14ac:dyDescent="0.4">
      <c r="A433" s="33">
        <v>45415</v>
      </c>
      <c r="B433" s="33" t="s">
        <v>452</v>
      </c>
      <c r="C433" s="3" t="s">
        <v>106</v>
      </c>
      <c r="D433" s="3" t="s">
        <v>11</v>
      </c>
      <c r="E433" s="3" t="s">
        <v>78</v>
      </c>
      <c r="F433" s="3" t="s">
        <v>108</v>
      </c>
      <c r="G433" s="3" t="s">
        <v>15</v>
      </c>
      <c r="H433" s="3">
        <v>20</v>
      </c>
      <c r="I433" s="3">
        <v>812</v>
      </c>
      <c r="J433" s="3">
        <v>1248</v>
      </c>
      <c r="K433" s="4">
        <f t="shared" si="24"/>
        <v>16240</v>
      </c>
      <c r="L433" s="4">
        <f t="shared" si="25"/>
        <v>24960</v>
      </c>
      <c r="M433" s="4">
        <f t="shared" si="26"/>
        <v>8720</v>
      </c>
      <c r="N433" s="4" t="str">
        <f t="shared" si="27"/>
        <v>profit</v>
      </c>
    </row>
    <row r="434" spans="1:14" ht="15.5" thickTop="1" thickBot="1" x14ac:dyDescent="0.4">
      <c r="A434" s="33">
        <v>45416</v>
      </c>
      <c r="B434" s="33" t="s">
        <v>452</v>
      </c>
      <c r="C434" s="3" t="s">
        <v>109</v>
      </c>
      <c r="D434" s="3" t="s">
        <v>11</v>
      </c>
      <c r="E434" s="3" t="s">
        <v>78</v>
      </c>
      <c r="F434" s="3" t="s">
        <v>111</v>
      </c>
      <c r="G434" s="3" t="s">
        <v>15</v>
      </c>
      <c r="H434" s="3">
        <v>20</v>
      </c>
      <c r="I434" s="3">
        <v>908</v>
      </c>
      <c r="J434" s="3">
        <v>1130</v>
      </c>
      <c r="K434" s="4">
        <f t="shared" si="24"/>
        <v>18160</v>
      </c>
      <c r="L434" s="4">
        <f t="shared" si="25"/>
        <v>22600</v>
      </c>
      <c r="M434" s="4">
        <f t="shared" si="26"/>
        <v>4440</v>
      </c>
      <c r="N434" s="4" t="str">
        <f t="shared" si="27"/>
        <v>profit</v>
      </c>
    </row>
    <row r="435" spans="1:14" ht="15.5" thickTop="1" thickBot="1" x14ac:dyDescent="0.4">
      <c r="A435" s="33">
        <v>45417</v>
      </c>
      <c r="B435" s="33" t="s">
        <v>452</v>
      </c>
      <c r="C435" s="3" t="s">
        <v>112</v>
      </c>
      <c r="D435" s="3" t="s">
        <v>11</v>
      </c>
      <c r="E435" s="3" t="s">
        <v>78</v>
      </c>
      <c r="F435" s="3" t="s">
        <v>24</v>
      </c>
      <c r="G435" s="3" t="s">
        <v>15</v>
      </c>
      <c r="H435" s="3">
        <v>23</v>
      </c>
      <c r="I435" s="3">
        <v>846</v>
      </c>
      <c r="J435" s="3">
        <v>1143</v>
      </c>
      <c r="K435" s="4">
        <f t="shared" si="24"/>
        <v>19458</v>
      </c>
      <c r="L435" s="4">
        <f t="shared" si="25"/>
        <v>26289</v>
      </c>
      <c r="M435" s="4">
        <f t="shared" si="26"/>
        <v>6831</v>
      </c>
      <c r="N435" s="4" t="str">
        <f t="shared" si="27"/>
        <v>profit</v>
      </c>
    </row>
    <row r="436" spans="1:14" ht="15.5" thickTop="1" thickBot="1" x14ac:dyDescent="0.4">
      <c r="A436" s="33">
        <v>45418</v>
      </c>
      <c r="B436" s="33" t="s">
        <v>452</v>
      </c>
      <c r="C436" s="3" t="s">
        <v>114</v>
      </c>
      <c r="D436" s="3" t="s">
        <v>11</v>
      </c>
      <c r="E436" s="3" t="s">
        <v>78</v>
      </c>
      <c r="F436" s="3" t="s">
        <v>24</v>
      </c>
      <c r="G436" s="3" t="s">
        <v>45</v>
      </c>
      <c r="H436" s="3">
        <v>25</v>
      </c>
      <c r="I436" s="3">
        <v>627</v>
      </c>
      <c r="J436" s="3">
        <v>1071</v>
      </c>
      <c r="K436" s="4">
        <f t="shared" si="24"/>
        <v>15675</v>
      </c>
      <c r="L436" s="4">
        <f t="shared" si="25"/>
        <v>26775</v>
      </c>
      <c r="M436" s="4">
        <f t="shared" si="26"/>
        <v>11100</v>
      </c>
      <c r="N436" s="4" t="str">
        <f t="shared" si="27"/>
        <v>profit</v>
      </c>
    </row>
    <row r="437" spans="1:14" ht="15.5" thickTop="1" thickBot="1" x14ac:dyDescent="0.4">
      <c r="A437" s="33">
        <v>45419</v>
      </c>
      <c r="B437" s="33" t="s">
        <v>452</v>
      </c>
      <c r="C437" s="3" t="s">
        <v>115</v>
      </c>
      <c r="D437" s="3" t="s">
        <v>11</v>
      </c>
      <c r="E437" s="3" t="s">
        <v>116</v>
      </c>
      <c r="F437" s="3" t="s">
        <v>58</v>
      </c>
      <c r="G437" s="3" t="s">
        <v>45</v>
      </c>
      <c r="H437" s="3">
        <v>27</v>
      </c>
      <c r="I437" s="3">
        <v>817</v>
      </c>
      <c r="J437" s="3">
        <v>977</v>
      </c>
      <c r="K437" s="4">
        <f t="shared" si="24"/>
        <v>22059</v>
      </c>
      <c r="L437" s="4">
        <f t="shared" si="25"/>
        <v>26379</v>
      </c>
      <c r="M437" s="4">
        <f t="shared" si="26"/>
        <v>4320</v>
      </c>
      <c r="N437" s="4" t="str">
        <f t="shared" si="27"/>
        <v>profit</v>
      </c>
    </row>
    <row r="438" spans="1:14" ht="15.5" thickTop="1" thickBot="1" x14ac:dyDescent="0.4">
      <c r="A438" s="33">
        <v>45488</v>
      </c>
      <c r="B438" s="33" t="s">
        <v>447</v>
      </c>
      <c r="C438" s="3" t="s">
        <v>194</v>
      </c>
      <c r="D438" s="3" t="s">
        <v>11</v>
      </c>
      <c r="E438" s="3" t="s">
        <v>116</v>
      </c>
      <c r="F438" s="3" t="s">
        <v>50</v>
      </c>
      <c r="G438" s="3" t="s">
        <v>45</v>
      </c>
      <c r="H438" s="3">
        <v>29</v>
      </c>
      <c r="I438" s="3">
        <v>929</v>
      </c>
      <c r="J438" s="3">
        <v>1429</v>
      </c>
      <c r="K438" s="4">
        <f t="shared" si="24"/>
        <v>26941</v>
      </c>
      <c r="L438" s="4">
        <f t="shared" si="25"/>
        <v>41441</v>
      </c>
      <c r="M438" s="4">
        <f t="shared" si="26"/>
        <v>14500</v>
      </c>
      <c r="N438" s="4" t="str">
        <f t="shared" si="27"/>
        <v>profit</v>
      </c>
    </row>
    <row r="439" spans="1:14" ht="15.5" thickTop="1" thickBot="1" x14ac:dyDescent="0.4">
      <c r="A439" s="33">
        <v>45420</v>
      </c>
      <c r="B439" s="33" t="s">
        <v>452</v>
      </c>
      <c r="C439" s="3" t="s">
        <v>118</v>
      </c>
      <c r="D439" s="3" t="s">
        <v>11</v>
      </c>
      <c r="E439" s="3" t="s">
        <v>116</v>
      </c>
      <c r="F439" s="3" t="s">
        <v>90</v>
      </c>
      <c r="G439" s="3" t="s">
        <v>45</v>
      </c>
      <c r="H439" s="3">
        <v>27</v>
      </c>
      <c r="I439" s="3">
        <v>675</v>
      </c>
      <c r="J439" s="3">
        <v>1138</v>
      </c>
      <c r="K439" s="4">
        <f t="shared" si="24"/>
        <v>18225</v>
      </c>
      <c r="L439" s="4">
        <f t="shared" si="25"/>
        <v>30726</v>
      </c>
      <c r="M439" s="4">
        <f t="shared" si="26"/>
        <v>12501</v>
      </c>
      <c r="N439" s="4" t="str">
        <f t="shared" si="27"/>
        <v>profit</v>
      </c>
    </row>
    <row r="440" spans="1:14" ht="15.5" thickTop="1" thickBot="1" x14ac:dyDescent="0.4">
      <c r="A440" s="33">
        <v>45421</v>
      </c>
      <c r="B440" s="33" t="s">
        <v>452</v>
      </c>
      <c r="C440" s="3" t="s">
        <v>120</v>
      </c>
      <c r="D440" s="3" t="s">
        <v>11</v>
      </c>
      <c r="E440" s="3" t="s">
        <v>116</v>
      </c>
      <c r="F440" s="3" t="s">
        <v>24</v>
      </c>
      <c r="G440" s="3" t="s">
        <v>45</v>
      </c>
      <c r="H440" s="3">
        <v>22</v>
      </c>
      <c r="I440" s="3">
        <v>695</v>
      </c>
      <c r="J440" s="3">
        <v>830</v>
      </c>
      <c r="K440" s="4">
        <f t="shared" si="24"/>
        <v>15290</v>
      </c>
      <c r="L440" s="4">
        <f t="shared" si="25"/>
        <v>18260</v>
      </c>
      <c r="M440" s="4">
        <f t="shared" si="26"/>
        <v>2970</v>
      </c>
      <c r="N440" s="4" t="str">
        <f t="shared" si="27"/>
        <v>profit</v>
      </c>
    </row>
    <row r="441" spans="1:14" ht="15.5" thickTop="1" thickBot="1" x14ac:dyDescent="0.4">
      <c r="A441" s="33">
        <v>45422</v>
      </c>
      <c r="B441" s="33" t="s">
        <v>452</v>
      </c>
      <c r="C441" s="3" t="s">
        <v>122</v>
      </c>
      <c r="D441" s="3" t="s">
        <v>11</v>
      </c>
      <c r="E441" s="3" t="s">
        <v>116</v>
      </c>
      <c r="F441" s="3" t="s">
        <v>33</v>
      </c>
      <c r="G441" s="3" t="s">
        <v>45</v>
      </c>
      <c r="H441" s="3">
        <v>21</v>
      </c>
      <c r="I441" s="3">
        <v>781</v>
      </c>
      <c r="J441" s="3">
        <v>816</v>
      </c>
      <c r="K441" s="4">
        <f t="shared" si="24"/>
        <v>16401</v>
      </c>
      <c r="L441" s="4">
        <f t="shared" si="25"/>
        <v>17136</v>
      </c>
      <c r="M441" s="4">
        <f t="shared" si="26"/>
        <v>735</v>
      </c>
      <c r="N441" s="4" t="str">
        <f t="shared" si="27"/>
        <v>profit</v>
      </c>
    </row>
    <row r="442" spans="1:14" ht="15.5" thickTop="1" thickBot="1" x14ac:dyDescent="0.4">
      <c r="A442" s="33">
        <v>45423</v>
      </c>
      <c r="B442" s="33" t="s">
        <v>452</v>
      </c>
      <c r="C442" s="3" t="s">
        <v>124</v>
      </c>
      <c r="D442" s="3" t="s">
        <v>11</v>
      </c>
      <c r="E442" s="3" t="s">
        <v>116</v>
      </c>
      <c r="F442" s="3" t="s">
        <v>14</v>
      </c>
      <c r="G442" s="3" t="s">
        <v>45</v>
      </c>
      <c r="H442" s="3">
        <v>25</v>
      </c>
      <c r="I442" s="3">
        <v>517</v>
      </c>
      <c r="J442" s="3">
        <v>939</v>
      </c>
      <c r="K442" s="4">
        <f t="shared" si="24"/>
        <v>12925</v>
      </c>
      <c r="L442" s="4">
        <f t="shared" si="25"/>
        <v>23475</v>
      </c>
      <c r="M442" s="4">
        <f t="shared" si="26"/>
        <v>10550</v>
      </c>
      <c r="N442" s="4" t="str">
        <f t="shared" si="27"/>
        <v>profit</v>
      </c>
    </row>
    <row r="443" spans="1:14" ht="15.5" thickTop="1" thickBot="1" x14ac:dyDescent="0.4">
      <c r="A443" s="33">
        <v>45424</v>
      </c>
      <c r="B443" s="33" t="s">
        <v>452</v>
      </c>
      <c r="C443" s="3" t="s">
        <v>125</v>
      </c>
      <c r="D443" s="3" t="s">
        <v>11</v>
      </c>
      <c r="E443" s="3" t="s">
        <v>116</v>
      </c>
      <c r="F443" s="3" t="s">
        <v>20</v>
      </c>
      <c r="G443" s="3" t="s">
        <v>45</v>
      </c>
      <c r="H443" s="3">
        <v>24</v>
      </c>
      <c r="I443" s="3">
        <v>730</v>
      </c>
      <c r="J443" s="3">
        <v>886</v>
      </c>
      <c r="K443" s="4">
        <f t="shared" si="24"/>
        <v>17520</v>
      </c>
      <c r="L443" s="4">
        <f t="shared" si="25"/>
        <v>21264</v>
      </c>
      <c r="M443" s="4">
        <f t="shared" si="26"/>
        <v>3744</v>
      </c>
      <c r="N443" s="4" t="str">
        <f t="shared" si="27"/>
        <v>profit</v>
      </c>
    </row>
    <row r="444" spans="1:14" ht="15.5" thickTop="1" thickBot="1" x14ac:dyDescent="0.4">
      <c r="A444" s="33">
        <v>45425</v>
      </c>
      <c r="B444" s="33" t="s">
        <v>452</v>
      </c>
      <c r="C444" s="3" t="s">
        <v>126</v>
      </c>
      <c r="D444" s="3" t="s">
        <v>11</v>
      </c>
      <c r="E444" s="3" t="s">
        <v>116</v>
      </c>
      <c r="F444" s="3" t="s">
        <v>24</v>
      </c>
      <c r="G444" s="3" t="s">
        <v>45</v>
      </c>
      <c r="H444" s="3">
        <v>23</v>
      </c>
      <c r="I444" s="3">
        <v>811</v>
      </c>
      <c r="J444" s="3">
        <v>1142</v>
      </c>
      <c r="K444" s="4">
        <f t="shared" si="24"/>
        <v>18653</v>
      </c>
      <c r="L444" s="4">
        <f t="shared" si="25"/>
        <v>26266</v>
      </c>
      <c r="M444" s="4">
        <f t="shared" si="26"/>
        <v>7613</v>
      </c>
      <c r="N444" s="4" t="str">
        <f t="shared" si="27"/>
        <v>profit</v>
      </c>
    </row>
    <row r="445" spans="1:14" ht="15.5" thickTop="1" thickBot="1" x14ac:dyDescent="0.4">
      <c r="A445" s="33">
        <v>45426</v>
      </c>
      <c r="B445" s="33" t="s">
        <v>452</v>
      </c>
      <c r="C445" s="3" t="s">
        <v>127</v>
      </c>
      <c r="D445" s="3" t="s">
        <v>11</v>
      </c>
      <c r="E445" s="3" t="s">
        <v>116</v>
      </c>
      <c r="F445" s="3" t="s">
        <v>28</v>
      </c>
      <c r="G445" s="3" t="s">
        <v>45</v>
      </c>
      <c r="H445" s="3">
        <v>21</v>
      </c>
      <c r="I445" s="3">
        <v>967</v>
      </c>
      <c r="J445" s="3">
        <v>888</v>
      </c>
      <c r="K445" s="4">
        <f t="shared" si="24"/>
        <v>20307</v>
      </c>
      <c r="L445" s="4">
        <f t="shared" si="25"/>
        <v>18648</v>
      </c>
      <c r="M445" s="4">
        <f t="shared" si="26"/>
        <v>-1659</v>
      </c>
      <c r="N445" s="4" t="str">
        <f t="shared" si="27"/>
        <v>loss</v>
      </c>
    </row>
    <row r="446" spans="1:14" ht="15.5" thickTop="1" thickBot="1" x14ac:dyDescent="0.4">
      <c r="A446" s="33">
        <v>45427</v>
      </c>
      <c r="B446" s="33" t="s">
        <v>452</v>
      </c>
      <c r="C446" s="3" t="s">
        <v>128</v>
      </c>
      <c r="D446" s="3" t="s">
        <v>11</v>
      </c>
      <c r="E446" s="3" t="s">
        <v>116</v>
      </c>
      <c r="F446" s="3" t="s">
        <v>33</v>
      </c>
      <c r="G446" s="3" t="s">
        <v>45</v>
      </c>
      <c r="H446" s="3">
        <v>29</v>
      </c>
      <c r="I446" s="3">
        <v>655</v>
      </c>
      <c r="J446" s="3">
        <v>950</v>
      </c>
      <c r="K446" s="4">
        <f t="shared" si="24"/>
        <v>18995</v>
      </c>
      <c r="L446" s="4">
        <f t="shared" si="25"/>
        <v>27550</v>
      </c>
      <c r="M446" s="4">
        <f t="shared" si="26"/>
        <v>8555</v>
      </c>
      <c r="N446" s="4" t="str">
        <f t="shared" si="27"/>
        <v>profit</v>
      </c>
    </row>
    <row r="447" spans="1:14" ht="15.5" thickTop="1" thickBot="1" x14ac:dyDescent="0.4">
      <c r="A447" s="33">
        <v>45428</v>
      </c>
      <c r="B447" s="33" t="s">
        <v>452</v>
      </c>
      <c r="C447" s="3" t="s">
        <v>129</v>
      </c>
      <c r="D447" s="3" t="s">
        <v>11</v>
      </c>
      <c r="E447" s="3" t="s">
        <v>116</v>
      </c>
      <c r="F447" s="3" t="s">
        <v>36</v>
      </c>
      <c r="G447" s="3" t="s">
        <v>15</v>
      </c>
      <c r="H447" s="3">
        <v>30</v>
      </c>
      <c r="I447" s="3">
        <v>616</v>
      </c>
      <c r="J447" s="3">
        <v>804</v>
      </c>
      <c r="K447" s="4">
        <f t="shared" si="24"/>
        <v>18480</v>
      </c>
      <c r="L447" s="4">
        <f t="shared" si="25"/>
        <v>24120</v>
      </c>
      <c r="M447" s="4">
        <f t="shared" si="26"/>
        <v>5640</v>
      </c>
      <c r="N447" s="4" t="str">
        <f t="shared" si="27"/>
        <v>profit</v>
      </c>
    </row>
    <row r="448" spans="1:14" ht="15.5" thickTop="1" thickBot="1" x14ac:dyDescent="0.4">
      <c r="A448" s="33">
        <v>45429</v>
      </c>
      <c r="B448" s="33" t="s">
        <v>452</v>
      </c>
      <c r="C448" s="3" t="s">
        <v>130</v>
      </c>
      <c r="D448" s="3" t="s">
        <v>11</v>
      </c>
      <c r="E448" s="3" t="s">
        <v>116</v>
      </c>
      <c r="F448" s="3" t="s">
        <v>39</v>
      </c>
      <c r="G448" s="3" t="s">
        <v>15</v>
      </c>
      <c r="H448" s="3">
        <v>30</v>
      </c>
      <c r="I448" s="3">
        <v>709</v>
      </c>
      <c r="J448" s="3">
        <v>1209</v>
      </c>
      <c r="K448" s="4">
        <f t="shared" si="24"/>
        <v>21270</v>
      </c>
      <c r="L448" s="4">
        <f t="shared" si="25"/>
        <v>36270</v>
      </c>
      <c r="M448" s="4">
        <f t="shared" si="26"/>
        <v>15000</v>
      </c>
      <c r="N448" s="4" t="str">
        <f t="shared" si="27"/>
        <v>profit</v>
      </c>
    </row>
    <row r="449" spans="1:14" ht="15.5" thickTop="1" thickBot="1" x14ac:dyDescent="0.4">
      <c r="A449" s="33">
        <v>45430</v>
      </c>
      <c r="B449" s="33" t="s">
        <v>452</v>
      </c>
      <c r="C449" s="3" t="s">
        <v>131</v>
      </c>
      <c r="D449" s="3" t="s">
        <v>11</v>
      </c>
      <c r="E449" s="3" t="s">
        <v>116</v>
      </c>
      <c r="F449" s="3" t="s">
        <v>20</v>
      </c>
      <c r="G449" s="3" t="s">
        <v>15</v>
      </c>
      <c r="H449" s="3">
        <v>23</v>
      </c>
      <c r="I449" s="3">
        <v>875</v>
      </c>
      <c r="J449" s="3">
        <v>843</v>
      </c>
      <c r="K449" s="4">
        <f t="shared" si="24"/>
        <v>20125</v>
      </c>
      <c r="L449" s="4">
        <f t="shared" si="25"/>
        <v>19389</v>
      </c>
      <c r="M449" s="4">
        <f t="shared" si="26"/>
        <v>-736</v>
      </c>
      <c r="N449" s="4" t="str">
        <f t="shared" si="27"/>
        <v>loss</v>
      </c>
    </row>
    <row r="450" spans="1:14" ht="15.5" thickTop="1" thickBot="1" x14ac:dyDescent="0.4">
      <c r="A450" s="33">
        <v>45484</v>
      </c>
      <c r="B450" s="33" t="s">
        <v>447</v>
      </c>
      <c r="C450" s="3" t="s">
        <v>190</v>
      </c>
      <c r="D450" s="3" t="s">
        <v>11</v>
      </c>
      <c r="E450" s="3" t="s">
        <v>116</v>
      </c>
      <c r="F450" s="3" t="s">
        <v>50</v>
      </c>
      <c r="G450" s="3" t="s">
        <v>15</v>
      </c>
      <c r="H450" s="3">
        <v>26</v>
      </c>
      <c r="I450" s="3">
        <v>766</v>
      </c>
      <c r="J450" s="3">
        <v>836</v>
      </c>
      <c r="K450" s="4">
        <f t="shared" ref="K450:K513" si="28">H450*I450</f>
        <v>19916</v>
      </c>
      <c r="L450" s="4">
        <f t="shared" ref="L450:L513" si="29">H450*J450</f>
        <v>21736</v>
      </c>
      <c r="M450" s="4">
        <f t="shared" ref="M450:M513" si="30">L450-K450</f>
        <v>1820</v>
      </c>
      <c r="N450" s="4" t="str">
        <f t="shared" ref="N450:N513" si="31">IF(M450&gt;0,"profit","loss")</f>
        <v>profit</v>
      </c>
    </row>
    <row r="451" spans="1:14" ht="15.5" thickTop="1" thickBot="1" x14ac:dyDescent="0.4">
      <c r="A451" s="33">
        <v>45485</v>
      </c>
      <c r="B451" s="33" t="s">
        <v>447</v>
      </c>
      <c r="C451" s="3" t="s">
        <v>191</v>
      </c>
      <c r="D451" s="3" t="s">
        <v>11</v>
      </c>
      <c r="E451" s="3" t="s">
        <v>116</v>
      </c>
      <c r="F451" s="3" t="s">
        <v>28</v>
      </c>
      <c r="G451" s="3" t="s">
        <v>15</v>
      </c>
      <c r="H451" s="3">
        <v>23</v>
      </c>
      <c r="I451" s="3">
        <v>589</v>
      </c>
      <c r="J451" s="3">
        <v>982</v>
      </c>
      <c r="K451" s="4">
        <f t="shared" si="28"/>
        <v>13547</v>
      </c>
      <c r="L451" s="4">
        <f t="shared" si="29"/>
        <v>22586</v>
      </c>
      <c r="M451" s="4">
        <f t="shared" si="30"/>
        <v>9039</v>
      </c>
      <c r="N451" s="4" t="str">
        <f t="shared" si="31"/>
        <v>profit</v>
      </c>
    </row>
    <row r="452" spans="1:14" ht="15.5" thickTop="1" thickBot="1" x14ac:dyDescent="0.4">
      <c r="A452" s="33">
        <v>45486</v>
      </c>
      <c r="B452" s="33" t="s">
        <v>447</v>
      </c>
      <c r="C452" s="3" t="s">
        <v>192</v>
      </c>
      <c r="D452" s="3" t="s">
        <v>11</v>
      </c>
      <c r="E452" s="3" t="s">
        <v>116</v>
      </c>
      <c r="F452" s="3" t="s">
        <v>28</v>
      </c>
      <c r="G452" s="3" t="s">
        <v>15</v>
      </c>
      <c r="H452" s="3">
        <v>24</v>
      </c>
      <c r="I452" s="3">
        <v>718</v>
      </c>
      <c r="J452" s="3">
        <v>1218</v>
      </c>
      <c r="K452" s="4">
        <f t="shared" si="28"/>
        <v>17232</v>
      </c>
      <c r="L452" s="4">
        <f t="shared" si="29"/>
        <v>29232</v>
      </c>
      <c r="M452" s="4">
        <f t="shared" si="30"/>
        <v>12000</v>
      </c>
      <c r="N452" s="4" t="str">
        <f t="shared" si="31"/>
        <v>profit</v>
      </c>
    </row>
    <row r="453" spans="1:14" ht="15.5" thickTop="1" thickBot="1" x14ac:dyDescent="0.4">
      <c r="A453" s="33">
        <v>45487</v>
      </c>
      <c r="B453" s="33" t="s">
        <v>447</v>
      </c>
      <c r="C453" s="3" t="s">
        <v>193</v>
      </c>
      <c r="D453" s="3" t="s">
        <v>11</v>
      </c>
      <c r="E453" s="3" t="s">
        <v>116</v>
      </c>
      <c r="F453" s="3" t="s">
        <v>44</v>
      </c>
      <c r="G453" s="3" t="s">
        <v>15</v>
      </c>
      <c r="H453" s="3">
        <v>22</v>
      </c>
      <c r="I453" s="3">
        <v>877</v>
      </c>
      <c r="J453" s="3">
        <v>1120</v>
      </c>
      <c r="K453" s="4">
        <f t="shared" si="28"/>
        <v>19294</v>
      </c>
      <c r="L453" s="4">
        <f t="shared" si="29"/>
        <v>24640</v>
      </c>
      <c r="M453" s="4">
        <f t="shared" si="30"/>
        <v>5346</v>
      </c>
      <c r="N453" s="4" t="str">
        <f t="shared" si="31"/>
        <v>profit</v>
      </c>
    </row>
    <row r="454" spans="1:14" ht="15.5" thickTop="1" thickBot="1" x14ac:dyDescent="0.4">
      <c r="A454" s="33">
        <v>45489</v>
      </c>
      <c r="B454" s="33" t="s">
        <v>447</v>
      </c>
      <c r="C454" s="3" t="s">
        <v>195</v>
      </c>
      <c r="D454" s="3" t="s">
        <v>11</v>
      </c>
      <c r="E454" s="3" t="s">
        <v>116</v>
      </c>
      <c r="F454" s="3" t="s">
        <v>90</v>
      </c>
      <c r="G454" s="3" t="s">
        <v>45</v>
      </c>
      <c r="H454" s="3">
        <v>23</v>
      </c>
      <c r="I454" s="3">
        <v>641</v>
      </c>
      <c r="J454" s="3">
        <v>1445</v>
      </c>
      <c r="K454" s="4">
        <f t="shared" si="28"/>
        <v>14743</v>
      </c>
      <c r="L454" s="4">
        <f t="shared" si="29"/>
        <v>33235</v>
      </c>
      <c r="M454" s="4">
        <f t="shared" si="30"/>
        <v>18492</v>
      </c>
      <c r="N454" s="4" t="str">
        <f t="shared" si="31"/>
        <v>profit</v>
      </c>
    </row>
    <row r="455" spans="1:14" ht="15.5" thickTop="1" thickBot="1" x14ac:dyDescent="0.4">
      <c r="A455" s="33">
        <v>45490</v>
      </c>
      <c r="B455" s="33" t="s">
        <v>447</v>
      </c>
      <c r="C455" s="3" t="s">
        <v>196</v>
      </c>
      <c r="D455" s="3" t="s">
        <v>11</v>
      </c>
      <c r="E455" s="3" t="s">
        <v>116</v>
      </c>
      <c r="F455" s="3" t="s">
        <v>93</v>
      </c>
      <c r="G455" s="3" t="s">
        <v>45</v>
      </c>
      <c r="H455" s="3">
        <v>30</v>
      </c>
      <c r="I455" s="3">
        <v>916</v>
      </c>
      <c r="J455" s="3">
        <v>1497</v>
      </c>
      <c r="K455" s="4">
        <f t="shared" si="28"/>
        <v>27480</v>
      </c>
      <c r="L455" s="4">
        <f t="shared" si="29"/>
        <v>44910</v>
      </c>
      <c r="M455" s="4">
        <f t="shared" si="30"/>
        <v>17430</v>
      </c>
      <c r="N455" s="4" t="str">
        <f t="shared" si="31"/>
        <v>profit</v>
      </c>
    </row>
    <row r="456" spans="1:14" ht="15.5" thickTop="1" thickBot="1" x14ac:dyDescent="0.4">
      <c r="A456" s="33">
        <v>45491</v>
      </c>
      <c r="B456" s="33" t="s">
        <v>447</v>
      </c>
      <c r="C456" s="3" t="s">
        <v>197</v>
      </c>
      <c r="D456" s="3" t="s">
        <v>11</v>
      </c>
      <c r="E456" s="3" t="s">
        <v>116</v>
      </c>
      <c r="F456" s="3" t="s">
        <v>20</v>
      </c>
      <c r="G456" s="3" t="s">
        <v>45</v>
      </c>
      <c r="H456" s="3">
        <v>28</v>
      </c>
      <c r="I456" s="3">
        <v>588</v>
      </c>
      <c r="J456" s="3">
        <v>784</v>
      </c>
      <c r="K456" s="4">
        <f t="shared" si="28"/>
        <v>16464</v>
      </c>
      <c r="L456" s="4">
        <f t="shared" si="29"/>
        <v>21952</v>
      </c>
      <c r="M456" s="4">
        <f t="shared" si="30"/>
        <v>5488</v>
      </c>
      <c r="N456" s="4" t="str">
        <f t="shared" si="31"/>
        <v>profit</v>
      </c>
    </row>
    <row r="457" spans="1:14" ht="15.5" thickTop="1" thickBot="1" x14ac:dyDescent="0.4">
      <c r="A457" s="33">
        <v>45507</v>
      </c>
      <c r="B457" s="33" t="s">
        <v>448</v>
      </c>
      <c r="C457" s="3" t="s">
        <v>213</v>
      </c>
      <c r="D457" s="3" t="s">
        <v>30</v>
      </c>
      <c r="E457" s="3" t="s">
        <v>146</v>
      </c>
      <c r="F457" s="3" t="s">
        <v>33</v>
      </c>
      <c r="G457" s="3" t="s">
        <v>15</v>
      </c>
      <c r="H457" s="3">
        <v>60</v>
      </c>
      <c r="I457" s="3">
        <v>642</v>
      </c>
      <c r="J457" s="3">
        <v>1497</v>
      </c>
      <c r="K457" s="4">
        <f t="shared" si="28"/>
        <v>38520</v>
      </c>
      <c r="L457" s="4">
        <f t="shared" si="29"/>
        <v>89820</v>
      </c>
      <c r="M457" s="4">
        <f t="shared" si="30"/>
        <v>51300</v>
      </c>
      <c r="N457" s="4" t="str">
        <f t="shared" si="31"/>
        <v>profit</v>
      </c>
    </row>
    <row r="458" spans="1:14" ht="15.5" thickTop="1" thickBot="1" x14ac:dyDescent="0.4">
      <c r="A458" s="33">
        <v>45492</v>
      </c>
      <c r="B458" s="33" t="s">
        <v>447</v>
      </c>
      <c r="C458" s="3" t="s">
        <v>198</v>
      </c>
      <c r="D458" s="3" t="s">
        <v>11</v>
      </c>
      <c r="E458" s="3" t="s">
        <v>116</v>
      </c>
      <c r="F458" s="3" t="s">
        <v>98</v>
      </c>
      <c r="G458" s="3" t="s">
        <v>45</v>
      </c>
      <c r="H458" s="3">
        <v>26</v>
      </c>
      <c r="I458" s="3">
        <v>969</v>
      </c>
      <c r="J458" s="3">
        <v>1087</v>
      </c>
      <c r="K458" s="4">
        <f t="shared" si="28"/>
        <v>25194</v>
      </c>
      <c r="L458" s="4">
        <f t="shared" si="29"/>
        <v>28262</v>
      </c>
      <c r="M458" s="4">
        <f t="shared" si="30"/>
        <v>3068</v>
      </c>
      <c r="N458" s="4" t="str">
        <f t="shared" si="31"/>
        <v>profit</v>
      </c>
    </row>
    <row r="459" spans="1:14" ht="15.5" thickTop="1" thickBot="1" x14ac:dyDescent="0.4">
      <c r="A459" s="33">
        <v>45493</v>
      </c>
      <c r="B459" s="33" t="s">
        <v>447</v>
      </c>
      <c r="C459" s="3" t="s">
        <v>199</v>
      </c>
      <c r="D459" s="3" t="s">
        <v>11</v>
      </c>
      <c r="E459" s="3" t="s">
        <v>116</v>
      </c>
      <c r="F459" s="3" t="s">
        <v>101</v>
      </c>
      <c r="G459" s="3" t="s">
        <v>45</v>
      </c>
      <c r="H459" s="3">
        <v>25</v>
      </c>
      <c r="I459" s="3">
        <v>839</v>
      </c>
      <c r="J459" s="3">
        <v>1233</v>
      </c>
      <c r="K459" s="4">
        <f t="shared" si="28"/>
        <v>20975</v>
      </c>
      <c r="L459" s="4">
        <f t="shared" si="29"/>
        <v>30825</v>
      </c>
      <c r="M459" s="4">
        <f t="shared" si="30"/>
        <v>9850</v>
      </c>
      <c r="N459" s="4" t="str">
        <f t="shared" si="31"/>
        <v>profit</v>
      </c>
    </row>
    <row r="460" spans="1:14" ht="15.5" thickTop="1" thickBot="1" x14ac:dyDescent="0.4">
      <c r="A460" s="33">
        <v>45494</v>
      </c>
      <c r="B460" s="33" t="s">
        <v>447</v>
      </c>
      <c r="C460" s="3" t="s">
        <v>200</v>
      </c>
      <c r="D460" s="3" t="s">
        <v>11</v>
      </c>
      <c r="E460" s="3" t="s">
        <v>116</v>
      </c>
      <c r="F460" s="3" t="s">
        <v>105</v>
      </c>
      <c r="G460" s="3" t="s">
        <v>45</v>
      </c>
      <c r="H460" s="3">
        <v>25</v>
      </c>
      <c r="I460" s="3">
        <v>536</v>
      </c>
      <c r="J460" s="3">
        <v>1407</v>
      </c>
      <c r="K460" s="4">
        <f t="shared" si="28"/>
        <v>13400</v>
      </c>
      <c r="L460" s="4">
        <f t="shared" si="29"/>
        <v>35175</v>
      </c>
      <c r="M460" s="4">
        <f t="shared" si="30"/>
        <v>21775</v>
      </c>
      <c r="N460" s="4" t="str">
        <f t="shared" si="31"/>
        <v>profit</v>
      </c>
    </row>
    <row r="461" spans="1:14" ht="15.5" thickTop="1" thickBot="1" x14ac:dyDescent="0.4">
      <c r="A461" s="33">
        <v>45517</v>
      </c>
      <c r="B461" s="33" t="s">
        <v>448</v>
      </c>
      <c r="C461" s="3" t="s">
        <v>223</v>
      </c>
      <c r="D461" s="3" t="s">
        <v>11</v>
      </c>
      <c r="E461" s="3" t="s">
        <v>116</v>
      </c>
      <c r="F461" s="3" t="s">
        <v>20</v>
      </c>
      <c r="G461" s="3" t="s">
        <v>15</v>
      </c>
      <c r="H461" s="3">
        <v>27</v>
      </c>
      <c r="I461" s="3">
        <v>966</v>
      </c>
      <c r="J461" s="3">
        <v>1255</v>
      </c>
      <c r="K461" s="4">
        <f t="shared" si="28"/>
        <v>26082</v>
      </c>
      <c r="L461" s="4">
        <f t="shared" si="29"/>
        <v>33885</v>
      </c>
      <c r="M461" s="4">
        <f t="shared" si="30"/>
        <v>7803</v>
      </c>
      <c r="N461" s="4" t="str">
        <f t="shared" si="31"/>
        <v>profit</v>
      </c>
    </row>
    <row r="462" spans="1:14" ht="15.5" thickTop="1" thickBot="1" x14ac:dyDescent="0.4">
      <c r="A462" s="33">
        <v>45512</v>
      </c>
      <c r="B462" s="33" t="s">
        <v>448</v>
      </c>
      <c r="C462" s="3" t="s">
        <v>218</v>
      </c>
      <c r="D462" s="3" t="s">
        <v>158</v>
      </c>
      <c r="E462" s="3" t="s">
        <v>178</v>
      </c>
      <c r="F462" s="3" t="s">
        <v>39</v>
      </c>
      <c r="G462" s="3" t="s">
        <v>45</v>
      </c>
      <c r="H462" s="3">
        <v>20</v>
      </c>
      <c r="I462" s="3">
        <v>525</v>
      </c>
      <c r="J462" s="3">
        <v>1122</v>
      </c>
      <c r="K462" s="4">
        <f t="shared" si="28"/>
        <v>10500</v>
      </c>
      <c r="L462" s="4">
        <f t="shared" si="29"/>
        <v>22440</v>
      </c>
      <c r="M462" s="4">
        <f t="shared" si="30"/>
        <v>11940</v>
      </c>
      <c r="N462" s="4" t="str">
        <f t="shared" si="31"/>
        <v>profit</v>
      </c>
    </row>
    <row r="463" spans="1:14" ht="15.5" thickTop="1" thickBot="1" x14ac:dyDescent="0.4">
      <c r="A463" s="33">
        <v>45518</v>
      </c>
      <c r="B463" s="33" t="s">
        <v>448</v>
      </c>
      <c r="C463" s="3" t="s">
        <v>224</v>
      </c>
      <c r="D463" s="3" t="s">
        <v>11</v>
      </c>
      <c r="E463" s="3" t="s">
        <v>116</v>
      </c>
      <c r="F463" s="3" t="s">
        <v>64</v>
      </c>
      <c r="G463" s="3" t="s">
        <v>15</v>
      </c>
      <c r="H463" s="3">
        <v>23</v>
      </c>
      <c r="I463" s="3">
        <v>694</v>
      </c>
      <c r="J463" s="3">
        <v>1309</v>
      </c>
      <c r="K463" s="4">
        <f t="shared" si="28"/>
        <v>15962</v>
      </c>
      <c r="L463" s="4">
        <f t="shared" si="29"/>
        <v>30107</v>
      </c>
      <c r="M463" s="4">
        <f t="shared" si="30"/>
        <v>14145</v>
      </c>
      <c r="N463" s="4" t="str">
        <f t="shared" si="31"/>
        <v>profit</v>
      </c>
    </row>
    <row r="464" spans="1:14" ht="15.5" thickTop="1" thickBot="1" x14ac:dyDescent="0.4">
      <c r="A464" s="33">
        <v>45519</v>
      </c>
      <c r="B464" s="33" t="s">
        <v>448</v>
      </c>
      <c r="C464" s="3" t="s">
        <v>225</v>
      </c>
      <c r="D464" s="3" t="s">
        <v>11</v>
      </c>
      <c r="E464" s="3" t="s">
        <v>116</v>
      </c>
      <c r="F464" s="3" t="s">
        <v>58</v>
      </c>
      <c r="G464" s="3" t="s">
        <v>45</v>
      </c>
      <c r="H464" s="3">
        <v>22</v>
      </c>
      <c r="I464" s="3">
        <v>749</v>
      </c>
      <c r="J464" s="3">
        <v>850</v>
      </c>
      <c r="K464" s="4">
        <f t="shared" si="28"/>
        <v>16478</v>
      </c>
      <c r="L464" s="4">
        <f t="shared" si="29"/>
        <v>18700</v>
      </c>
      <c r="M464" s="4">
        <f t="shared" si="30"/>
        <v>2222</v>
      </c>
      <c r="N464" s="4" t="str">
        <f t="shared" si="31"/>
        <v>profit</v>
      </c>
    </row>
    <row r="465" spans="1:14" ht="15.5" thickTop="1" thickBot="1" x14ac:dyDescent="0.4">
      <c r="A465" s="33">
        <v>45521</v>
      </c>
      <c r="B465" s="33" t="s">
        <v>448</v>
      </c>
      <c r="C465" s="3" t="s">
        <v>227</v>
      </c>
      <c r="D465" s="3" t="s">
        <v>11</v>
      </c>
      <c r="E465" s="3" t="s">
        <v>116</v>
      </c>
      <c r="F465" s="3" t="s">
        <v>72</v>
      </c>
      <c r="G465" s="3" t="s">
        <v>15</v>
      </c>
      <c r="H465" s="3">
        <v>24</v>
      </c>
      <c r="I465" s="3">
        <v>845</v>
      </c>
      <c r="J465" s="3">
        <v>1429</v>
      </c>
      <c r="K465" s="4">
        <f t="shared" si="28"/>
        <v>20280</v>
      </c>
      <c r="L465" s="4">
        <f t="shared" si="29"/>
        <v>34296</v>
      </c>
      <c r="M465" s="4">
        <f t="shared" si="30"/>
        <v>14016</v>
      </c>
      <c r="N465" s="4" t="str">
        <f t="shared" si="31"/>
        <v>profit</v>
      </c>
    </row>
    <row r="466" spans="1:14" ht="15.5" thickTop="1" thickBot="1" x14ac:dyDescent="0.4">
      <c r="A466" s="33">
        <v>45522</v>
      </c>
      <c r="B466" s="33" t="s">
        <v>448</v>
      </c>
      <c r="C466" s="3" t="s">
        <v>228</v>
      </c>
      <c r="D466" s="3" t="s">
        <v>11</v>
      </c>
      <c r="E466" s="3" t="s">
        <v>116</v>
      </c>
      <c r="F466" s="3" t="s">
        <v>39</v>
      </c>
      <c r="G466" s="3" t="s">
        <v>15</v>
      </c>
      <c r="H466" s="3">
        <v>29</v>
      </c>
      <c r="I466" s="3">
        <v>872</v>
      </c>
      <c r="J466" s="3">
        <v>1351</v>
      </c>
      <c r="K466" s="4">
        <f t="shared" si="28"/>
        <v>25288</v>
      </c>
      <c r="L466" s="4">
        <f t="shared" si="29"/>
        <v>39179</v>
      </c>
      <c r="M466" s="4">
        <f t="shared" si="30"/>
        <v>13891</v>
      </c>
      <c r="N466" s="4" t="str">
        <f t="shared" si="31"/>
        <v>profit</v>
      </c>
    </row>
    <row r="467" spans="1:14" ht="15.5" thickTop="1" thickBot="1" x14ac:dyDescent="0.4">
      <c r="A467" s="33">
        <v>45523</v>
      </c>
      <c r="B467" s="33" t="s">
        <v>448</v>
      </c>
      <c r="C467" s="3" t="s">
        <v>229</v>
      </c>
      <c r="D467" s="3" t="s">
        <v>11</v>
      </c>
      <c r="E467" s="3" t="s">
        <v>116</v>
      </c>
      <c r="F467" s="3" t="s">
        <v>50</v>
      </c>
      <c r="G467" s="3" t="s">
        <v>15</v>
      </c>
      <c r="H467" s="3">
        <v>27</v>
      </c>
      <c r="I467" s="3">
        <v>674</v>
      </c>
      <c r="J467" s="3">
        <v>1119</v>
      </c>
      <c r="K467" s="4">
        <f t="shared" si="28"/>
        <v>18198</v>
      </c>
      <c r="L467" s="4">
        <f t="shared" si="29"/>
        <v>30213</v>
      </c>
      <c r="M467" s="4">
        <f t="shared" si="30"/>
        <v>12015</v>
      </c>
      <c r="N467" s="4" t="str">
        <f t="shared" si="31"/>
        <v>profit</v>
      </c>
    </row>
    <row r="468" spans="1:14" ht="15.5" thickTop="1" thickBot="1" x14ac:dyDescent="0.4">
      <c r="A468" s="33">
        <v>45524</v>
      </c>
      <c r="B468" s="33" t="s">
        <v>448</v>
      </c>
      <c r="C468" s="3" t="s">
        <v>230</v>
      </c>
      <c r="D468" s="3" t="s">
        <v>11</v>
      </c>
      <c r="E468" s="3" t="s">
        <v>116</v>
      </c>
      <c r="F468" s="3" t="s">
        <v>50</v>
      </c>
      <c r="G468" s="3" t="s">
        <v>45</v>
      </c>
      <c r="H468" s="3">
        <v>27</v>
      </c>
      <c r="I468" s="3">
        <v>583</v>
      </c>
      <c r="J468" s="3">
        <v>1379</v>
      </c>
      <c r="K468" s="4">
        <f t="shared" si="28"/>
        <v>15741</v>
      </c>
      <c r="L468" s="4">
        <f t="shared" si="29"/>
        <v>37233</v>
      </c>
      <c r="M468" s="4">
        <f t="shared" si="30"/>
        <v>21492</v>
      </c>
      <c r="N468" s="4" t="str">
        <f t="shared" si="31"/>
        <v>profit</v>
      </c>
    </row>
    <row r="469" spans="1:14" ht="15.5" thickTop="1" thickBot="1" x14ac:dyDescent="0.4">
      <c r="A469" s="33">
        <v>45525</v>
      </c>
      <c r="B469" s="33" t="s">
        <v>448</v>
      </c>
      <c r="C469" s="3" t="s">
        <v>231</v>
      </c>
      <c r="D469" s="3" t="s">
        <v>11</v>
      </c>
      <c r="E469" s="3" t="s">
        <v>116</v>
      </c>
      <c r="F469" s="3" t="s">
        <v>28</v>
      </c>
      <c r="G469" s="3" t="s">
        <v>45</v>
      </c>
      <c r="H469" s="3">
        <v>21</v>
      </c>
      <c r="I469" s="3">
        <v>929</v>
      </c>
      <c r="J469" s="3">
        <v>910</v>
      </c>
      <c r="K469" s="4">
        <f t="shared" si="28"/>
        <v>19509</v>
      </c>
      <c r="L469" s="4">
        <f t="shared" si="29"/>
        <v>19110</v>
      </c>
      <c r="M469" s="4">
        <f t="shared" si="30"/>
        <v>-399</v>
      </c>
      <c r="N469" s="4" t="str">
        <f t="shared" si="31"/>
        <v>loss</v>
      </c>
    </row>
    <row r="470" spans="1:14" ht="15.5" thickTop="1" thickBot="1" x14ac:dyDescent="0.4">
      <c r="A470" s="33">
        <v>45520</v>
      </c>
      <c r="B470" s="33" t="s">
        <v>448</v>
      </c>
      <c r="C470" s="3" t="s">
        <v>226</v>
      </c>
      <c r="D470" s="3" t="s">
        <v>11</v>
      </c>
      <c r="E470" s="3" t="s">
        <v>116</v>
      </c>
      <c r="F470" s="3" t="s">
        <v>69</v>
      </c>
      <c r="G470" s="3" t="s">
        <v>15</v>
      </c>
      <c r="H470" s="3">
        <v>23</v>
      </c>
      <c r="I470" s="3">
        <v>884</v>
      </c>
      <c r="J470" s="3">
        <v>1392</v>
      </c>
      <c r="K470" s="4">
        <f t="shared" si="28"/>
        <v>20332</v>
      </c>
      <c r="L470" s="4">
        <f t="shared" si="29"/>
        <v>32016</v>
      </c>
      <c r="M470" s="4">
        <f t="shared" si="30"/>
        <v>11684</v>
      </c>
      <c r="N470" s="4" t="str">
        <f t="shared" si="31"/>
        <v>profit</v>
      </c>
    </row>
    <row r="471" spans="1:14" ht="15.5" thickTop="1" thickBot="1" x14ac:dyDescent="0.4">
      <c r="A471" s="33">
        <v>45527</v>
      </c>
      <c r="B471" s="33" t="s">
        <v>448</v>
      </c>
      <c r="C471" s="3" t="s">
        <v>233</v>
      </c>
      <c r="D471" s="3" t="s">
        <v>11</v>
      </c>
      <c r="E471" s="3" t="s">
        <v>116</v>
      </c>
      <c r="F471" s="3" t="s">
        <v>44</v>
      </c>
      <c r="G471" s="3" t="s">
        <v>45</v>
      </c>
      <c r="H471" s="3">
        <v>28</v>
      </c>
      <c r="I471" s="3">
        <v>873</v>
      </c>
      <c r="J471" s="3">
        <v>809</v>
      </c>
      <c r="K471" s="4">
        <f t="shared" si="28"/>
        <v>24444</v>
      </c>
      <c r="L471" s="4">
        <f t="shared" si="29"/>
        <v>22652</v>
      </c>
      <c r="M471" s="4">
        <f t="shared" si="30"/>
        <v>-1792</v>
      </c>
      <c r="N471" s="4" t="str">
        <f t="shared" si="31"/>
        <v>loss</v>
      </c>
    </row>
    <row r="472" spans="1:14" ht="15.5" thickTop="1" thickBot="1" x14ac:dyDescent="0.4">
      <c r="A472" s="33">
        <v>45589</v>
      </c>
      <c r="B472" s="33" t="s">
        <v>450</v>
      </c>
      <c r="C472" s="3" t="s">
        <v>295</v>
      </c>
      <c r="D472" s="3" t="s">
        <v>11</v>
      </c>
      <c r="E472" s="3" t="s">
        <v>17</v>
      </c>
      <c r="F472" s="3" t="s">
        <v>44</v>
      </c>
      <c r="G472" s="3" t="s">
        <v>45</v>
      </c>
      <c r="H472" s="3">
        <v>21</v>
      </c>
      <c r="I472" s="3">
        <v>541</v>
      </c>
      <c r="J472" s="3">
        <v>1339</v>
      </c>
      <c r="K472" s="4">
        <f t="shared" si="28"/>
        <v>11361</v>
      </c>
      <c r="L472" s="4">
        <f t="shared" si="29"/>
        <v>28119</v>
      </c>
      <c r="M472" s="4">
        <f t="shared" si="30"/>
        <v>16758</v>
      </c>
      <c r="N472" s="4" t="str">
        <f t="shared" si="31"/>
        <v>profit</v>
      </c>
    </row>
    <row r="473" spans="1:14" ht="15.5" thickTop="1" thickBot="1" x14ac:dyDescent="0.4">
      <c r="A473" s="33">
        <v>45591</v>
      </c>
      <c r="B473" s="33" t="s">
        <v>450</v>
      </c>
      <c r="C473" s="3" t="s">
        <v>297</v>
      </c>
      <c r="D473" s="3" t="s">
        <v>11</v>
      </c>
      <c r="E473" s="3" t="s">
        <v>17</v>
      </c>
      <c r="F473" s="3" t="s">
        <v>90</v>
      </c>
      <c r="G473" s="3" t="s">
        <v>15</v>
      </c>
      <c r="H473" s="3">
        <v>22</v>
      </c>
      <c r="I473" s="3">
        <v>725</v>
      </c>
      <c r="J473" s="3">
        <v>1268</v>
      </c>
      <c r="K473" s="4">
        <f t="shared" si="28"/>
        <v>15950</v>
      </c>
      <c r="L473" s="4">
        <f t="shared" si="29"/>
        <v>27896</v>
      </c>
      <c r="M473" s="4">
        <f t="shared" si="30"/>
        <v>11946</v>
      </c>
      <c r="N473" s="4" t="str">
        <f t="shared" si="31"/>
        <v>profit</v>
      </c>
    </row>
    <row r="474" spans="1:14" ht="15.5" thickTop="1" thickBot="1" x14ac:dyDescent="0.4">
      <c r="A474" s="33">
        <v>45596</v>
      </c>
      <c r="B474" s="33" t="s">
        <v>450</v>
      </c>
      <c r="C474" s="3" t="s">
        <v>302</v>
      </c>
      <c r="D474" s="3" t="s">
        <v>11</v>
      </c>
      <c r="E474" s="3" t="s">
        <v>12</v>
      </c>
      <c r="F474" s="3" t="s">
        <v>105</v>
      </c>
      <c r="G474" s="3" t="s">
        <v>15</v>
      </c>
      <c r="H474" s="3">
        <v>21</v>
      </c>
      <c r="I474" s="3">
        <v>596</v>
      </c>
      <c r="J474" s="3">
        <v>838</v>
      </c>
      <c r="K474" s="4">
        <f t="shared" si="28"/>
        <v>12516</v>
      </c>
      <c r="L474" s="4">
        <f t="shared" si="29"/>
        <v>17598</v>
      </c>
      <c r="M474" s="4">
        <f t="shared" si="30"/>
        <v>5082</v>
      </c>
      <c r="N474" s="4" t="str">
        <f t="shared" si="31"/>
        <v>profit</v>
      </c>
    </row>
    <row r="475" spans="1:14" ht="15.5" thickTop="1" thickBot="1" x14ac:dyDescent="0.4">
      <c r="A475" s="33">
        <v>45597</v>
      </c>
      <c r="B475" s="33" t="s">
        <v>453</v>
      </c>
      <c r="C475" s="3" t="s">
        <v>303</v>
      </c>
      <c r="D475" s="3" t="s">
        <v>11</v>
      </c>
      <c r="E475" s="3" t="s">
        <v>12</v>
      </c>
      <c r="F475" s="3" t="s">
        <v>108</v>
      </c>
      <c r="G475" s="3" t="s">
        <v>15</v>
      </c>
      <c r="H475" s="3">
        <v>30</v>
      </c>
      <c r="I475" s="3">
        <v>910</v>
      </c>
      <c r="J475" s="3">
        <v>1290</v>
      </c>
      <c r="K475" s="4">
        <f t="shared" si="28"/>
        <v>27300</v>
      </c>
      <c r="L475" s="4">
        <f t="shared" si="29"/>
        <v>38700</v>
      </c>
      <c r="M475" s="4">
        <f t="shared" si="30"/>
        <v>11400</v>
      </c>
      <c r="N475" s="4" t="str">
        <f t="shared" si="31"/>
        <v>profit</v>
      </c>
    </row>
    <row r="476" spans="1:14" ht="15.5" thickTop="1" thickBot="1" x14ac:dyDescent="0.4">
      <c r="A476" s="33">
        <v>45526</v>
      </c>
      <c r="B476" s="33" t="s">
        <v>448</v>
      </c>
      <c r="C476" s="3" t="s">
        <v>232</v>
      </c>
      <c r="D476" s="3" t="s">
        <v>11</v>
      </c>
      <c r="E476" s="3" t="s">
        <v>116</v>
      </c>
      <c r="F476" s="3" t="s">
        <v>28</v>
      </c>
      <c r="G476" s="3" t="s">
        <v>45</v>
      </c>
      <c r="H476" s="3">
        <v>20</v>
      </c>
      <c r="I476" s="3">
        <v>997</v>
      </c>
      <c r="J476" s="3">
        <v>784</v>
      </c>
      <c r="K476" s="4">
        <f t="shared" si="28"/>
        <v>19940</v>
      </c>
      <c r="L476" s="4">
        <f t="shared" si="29"/>
        <v>15680</v>
      </c>
      <c r="M476" s="4">
        <f t="shared" si="30"/>
        <v>-4260</v>
      </c>
      <c r="N476" s="4" t="str">
        <f t="shared" si="31"/>
        <v>loss</v>
      </c>
    </row>
    <row r="477" spans="1:14" ht="15.5" thickTop="1" thickBot="1" x14ac:dyDescent="0.4">
      <c r="A477" s="33">
        <v>45598</v>
      </c>
      <c r="B477" s="33" t="s">
        <v>453</v>
      </c>
      <c r="C477" s="3" t="s">
        <v>304</v>
      </c>
      <c r="D477" s="3" t="s">
        <v>11</v>
      </c>
      <c r="E477" s="3" t="s">
        <v>12</v>
      </c>
      <c r="F477" s="3" t="s">
        <v>111</v>
      </c>
      <c r="G477" s="3" t="s">
        <v>15</v>
      </c>
      <c r="H477" s="3">
        <v>25</v>
      </c>
      <c r="I477" s="3">
        <v>532</v>
      </c>
      <c r="J477" s="3">
        <v>1358</v>
      </c>
      <c r="K477" s="4">
        <f t="shared" si="28"/>
        <v>13300</v>
      </c>
      <c r="L477" s="4">
        <f t="shared" si="29"/>
        <v>33950</v>
      </c>
      <c r="M477" s="4">
        <f t="shared" si="30"/>
        <v>20650</v>
      </c>
      <c r="N477" s="4" t="str">
        <f t="shared" si="31"/>
        <v>profit</v>
      </c>
    </row>
    <row r="478" spans="1:14" ht="15.5" thickTop="1" thickBot="1" x14ac:dyDescent="0.4">
      <c r="A478" s="33">
        <v>45599</v>
      </c>
      <c r="B478" s="33" t="s">
        <v>453</v>
      </c>
      <c r="C478" s="3" t="s">
        <v>305</v>
      </c>
      <c r="D478" s="3" t="s">
        <v>11</v>
      </c>
      <c r="E478" s="3" t="s">
        <v>12</v>
      </c>
      <c r="F478" s="3" t="s">
        <v>24</v>
      </c>
      <c r="G478" s="3" t="s">
        <v>45</v>
      </c>
      <c r="H478" s="3">
        <v>29</v>
      </c>
      <c r="I478" s="3">
        <v>813</v>
      </c>
      <c r="J478" s="3">
        <v>1241</v>
      </c>
      <c r="K478" s="4">
        <f t="shared" si="28"/>
        <v>23577</v>
      </c>
      <c r="L478" s="4">
        <f t="shared" si="29"/>
        <v>35989</v>
      </c>
      <c r="M478" s="4">
        <f t="shared" si="30"/>
        <v>12412</v>
      </c>
      <c r="N478" s="4" t="str">
        <f t="shared" si="31"/>
        <v>profit</v>
      </c>
    </row>
    <row r="479" spans="1:14" ht="15.5" thickTop="1" thickBot="1" x14ac:dyDescent="0.4">
      <c r="A479" s="33">
        <v>45600</v>
      </c>
      <c r="B479" s="33" t="s">
        <v>453</v>
      </c>
      <c r="C479" s="3" t="s">
        <v>306</v>
      </c>
      <c r="D479" s="3" t="s">
        <v>11</v>
      </c>
      <c r="E479" s="3" t="s">
        <v>12</v>
      </c>
      <c r="F479" s="3" t="s">
        <v>24</v>
      </c>
      <c r="G479" s="3" t="s">
        <v>45</v>
      </c>
      <c r="H479" s="3">
        <v>28</v>
      </c>
      <c r="I479" s="3">
        <v>858</v>
      </c>
      <c r="J479" s="3">
        <v>1127</v>
      </c>
      <c r="K479" s="4">
        <f t="shared" si="28"/>
        <v>24024</v>
      </c>
      <c r="L479" s="4">
        <f t="shared" si="29"/>
        <v>31556</v>
      </c>
      <c r="M479" s="4">
        <f t="shared" si="30"/>
        <v>7532</v>
      </c>
      <c r="N479" s="4" t="str">
        <f t="shared" si="31"/>
        <v>profit</v>
      </c>
    </row>
    <row r="480" spans="1:14" ht="15.5" thickTop="1" thickBot="1" x14ac:dyDescent="0.4">
      <c r="A480" s="33">
        <v>45601</v>
      </c>
      <c r="B480" s="33" t="s">
        <v>453</v>
      </c>
      <c r="C480" s="3" t="s">
        <v>307</v>
      </c>
      <c r="D480" s="3" t="s">
        <v>11</v>
      </c>
      <c r="E480" s="3" t="s">
        <v>12</v>
      </c>
      <c r="F480" s="3" t="s">
        <v>58</v>
      </c>
      <c r="G480" s="3" t="s">
        <v>45</v>
      </c>
      <c r="H480" s="3">
        <v>24</v>
      </c>
      <c r="I480" s="3">
        <v>641</v>
      </c>
      <c r="J480" s="3">
        <v>1337</v>
      </c>
      <c r="K480" s="4">
        <f t="shared" si="28"/>
        <v>15384</v>
      </c>
      <c r="L480" s="4">
        <f t="shared" si="29"/>
        <v>32088</v>
      </c>
      <c r="M480" s="4">
        <f t="shared" si="30"/>
        <v>16704</v>
      </c>
      <c r="N480" s="4" t="str">
        <f t="shared" si="31"/>
        <v>profit</v>
      </c>
    </row>
    <row r="481" spans="1:14" ht="15.5" thickTop="1" thickBot="1" x14ac:dyDescent="0.4">
      <c r="A481" s="33">
        <v>45609</v>
      </c>
      <c r="B481" s="33" t="s">
        <v>453</v>
      </c>
      <c r="C481" s="3" t="s">
        <v>315</v>
      </c>
      <c r="D481" s="3" t="s">
        <v>11</v>
      </c>
      <c r="E481" s="3" t="s">
        <v>78</v>
      </c>
      <c r="F481" s="3" t="s">
        <v>33</v>
      </c>
      <c r="G481" s="3" t="s">
        <v>15</v>
      </c>
      <c r="H481" s="3">
        <v>25</v>
      </c>
      <c r="I481" s="3">
        <v>709</v>
      </c>
      <c r="J481" s="3">
        <v>1386</v>
      </c>
      <c r="K481" s="4">
        <f t="shared" si="28"/>
        <v>17725</v>
      </c>
      <c r="L481" s="4">
        <f t="shared" si="29"/>
        <v>34650</v>
      </c>
      <c r="M481" s="4">
        <f t="shared" si="30"/>
        <v>16925</v>
      </c>
      <c r="N481" s="4" t="str">
        <f t="shared" si="31"/>
        <v>profit</v>
      </c>
    </row>
    <row r="482" spans="1:14" ht="15.5" thickTop="1" thickBot="1" x14ac:dyDescent="0.4">
      <c r="A482" s="33">
        <v>45611</v>
      </c>
      <c r="B482" s="33" t="s">
        <v>453</v>
      </c>
      <c r="C482" s="3" t="s">
        <v>317</v>
      </c>
      <c r="D482" s="3" t="s">
        <v>11</v>
      </c>
      <c r="E482" s="3" t="s">
        <v>78</v>
      </c>
      <c r="F482" s="3" t="s">
        <v>39</v>
      </c>
      <c r="G482" s="3" t="s">
        <v>15</v>
      </c>
      <c r="H482" s="3">
        <v>25</v>
      </c>
      <c r="I482" s="3">
        <v>802</v>
      </c>
      <c r="J482" s="3">
        <v>1126</v>
      </c>
      <c r="K482" s="4">
        <f t="shared" si="28"/>
        <v>20050</v>
      </c>
      <c r="L482" s="4">
        <f t="shared" si="29"/>
        <v>28150</v>
      </c>
      <c r="M482" s="4">
        <f t="shared" si="30"/>
        <v>8100</v>
      </c>
      <c r="N482" s="4" t="str">
        <f t="shared" si="31"/>
        <v>profit</v>
      </c>
    </row>
    <row r="483" spans="1:14" ht="15.5" thickTop="1" thickBot="1" x14ac:dyDescent="0.4">
      <c r="A483" s="33">
        <v>45612</v>
      </c>
      <c r="B483" s="33" t="s">
        <v>453</v>
      </c>
      <c r="C483" s="3" t="s">
        <v>318</v>
      </c>
      <c r="D483" s="3" t="s">
        <v>11</v>
      </c>
      <c r="E483" s="3" t="s">
        <v>78</v>
      </c>
      <c r="F483" s="3" t="s">
        <v>20</v>
      </c>
      <c r="G483" s="3" t="s">
        <v>15</v>
      </c>
      <c r="H483" s="3">
        <v>23</v>
      </c>
      <c r="I483" s="3">
        <v>893</v>
      </c>
      <c r="J483" s="3">
        <v>761</v>
      </c>
      <c r="K483" s="4">
        <f t="shared" si="28"/>
        <v>20539</v>
      </c>
      <c r="L483" s="4">
        <f t="shared" si="29"/>
        <v>17503</v>
      </c>
      <c r="M483" s="4">
        <f t="shared" si="30"/>
        <v>-3036</v>
      </c>
      <c r="N483" s="4" t="str">
        <f t="shared" si="31"/>
        <v>loss</v>
      </c>
    </row>
    <row r="484" spans="1:14" ht="15.5" thickTop="1" thickBot="1" x14ac:dyDescent="0.4">
      <c r="A484" s="33">
        <v>45613</v>
      </c>
      <c r="B484" s="33" t="s">
        <v>453</v>
      </c>
      <c r="C484" s="3" t="s">
        <v>319</v>
      </c>
      <c r="D484" s="3" t="s">
        <v>11</v>
      </c>
      <c r="E484" s="3" t="s">
        <v>78</v>
      </c>
      <c r="F484" s="3" t="s">
        <v>44</v>
      </c>
      <c r="G484" s="3" t="s">
        <v>15</v>
      </c>
      <c r="H484" s="3">
        <v>29</v>
      </c>
      <c r="I484" s="3">
        <v>852</v>
      </c>
      <c r="J484" s="3">
        <v>1452</v>
      </c>
      <c r="K484" s="4">
        <f t="shared" si="28"/>
        <v>24708</v>
      </c>
      <c r="L484" s="4">
        <f t="shared" si="29"/>
        <v>42108</v>
      </c>
      <c r="M484" s="4">
        <f t="shared" si="30"/>
        <v>17400</v>
      </c>
      <c r="N484" s="4" t="str">
        <f t="shared" si="31"/>
        <v>profit</v>
      </c>
    </row>
    <row r="485" spans="1:14" ht="15.5" thickTop="1" thickBot="1" x14ac:dyDescent="0.4">
      <c r="A485" s="33">
        <v>45535</v>
      </c>
      <c r="B485" s="33" t="s">
        <v>448</v>
      </c>
      <c r="C485" s="3" t="s">
        <v>241</v>
      </c>
      <c r="D485" s="3" t="s">
        <v>30</v>
      </c>
      <c r="E485" s="3" t="s">
        <v>133</v>
      </c>
      <c r="F485" s="3" t="s">
        <v>108</v>
      </c>
      <c r="G485" s="3" t="s">
        <v>15</v>
      </c>
      <c r="H485" s="3">
        <v>64</v>
      </c>
      <c r="I485" s="3">
        <v>580</v>
      </c>
      <c r="J485" s="3">
        <v>1164</v>
      </c>
      <c r="K485" s="4">
        <f t="shared" si="28"/>
        <v>37120</v>
      </c>
      <c r="L485" s="4">
        <f t="shared" si="29"/>
        <v>74496</v>
      </c>
      <c r="M485" s="4">
        <f t="shared" si="30"/>
        <v>37376</v>
      </c>
      <c r="N485" s="4" t="str">
        <f t="shared" si="31"/>
        <v>profit</v>
      </c>
    </row>
    <row r="486" spans="1:14" ht="15.5" thickTop="1" thickBot="1" x14ac:dyDescent="0.4">
      <c r="A486" s="33">
        <v>45615</v>
      </c>
      <c r="B486" s="33" t="s">
        <v>453</v>
      </c>
      <c r="C486" s="3" t="s">
        <v>321</v>
      </c>
      <c r="D486" s="3" t="s">
        <v>11</v>
      </c>
      <c r="E486" s="3" t="s">
        <v>78</v>
      </c>
      <c r="F486" s="3" t="s">
        <v>50</v>
      </c>
      <c r="G486" s="3" t="s">
        <v>45</v>
      </c>
      <c r="H486" s="3">
        <v>23</v>
      </c>
      <c r="I486" s="3">
        <v>747</v>
      </c>
      <c r="J486" s="3">
        <v>1340</v>
      </c>
      <c r="K486" s="4">
        <f t="shared" si="28"/>
        <v>17181</v>
      </c>
      <c r="L486" s="4">
        <f t="shared" si="29"/>
        <v>30820</v>
      </c>
      <c r="M486" s="4">
        <f t="shared" si="30"/>
        <v>13639</v>
      </c>
      <c r="N486" s="4" t="str">
        <f t="shared" si="31"/>
        <v>profit</v>
      </c>
    </row>
    <row r="487" spans="1:14" ht="15.5" thickTop="1" thickBot="1" x14ac:dyDescent="0.4">
      <c r="A487" s="33">
        <v>45617</v>
      </c>
      <c r="B487" s="33" t="s">
        <v>453</v>
      </c>
      <c r="C487" s="3" t="s">
        <v>323</v>
      </c>
      <c r="D487" s="3" t="s">
        <v>11</v>
      </c>
      <c r="E487" s="3" t="s">
        <v>78</v>
      </c>
      <c r="F487" s="3" t="s">
        <v>20</v>
      </c>
      <c r="G487" s="3" t="s">
        <v>15</v>
      </c>
      <c r="H487" s="3">
        <v>26</v>
      </c>
      <c r="I487" s="3">
        <v>625</v>
      </c>
      <c r="J487" s="3">
        <v>1298</v>
      </c>
      <c r="K487" s="4">
        <f t="shared" si="28"/>
        <v>16250</v>
      </c>
      <c r="L487" s="4">
        <f t="shared" si="29"/>
        <v>33748</v>
      </c>
      <c r="M487" s="4">
        <f t="shared" si="30"/>
        <v>17498</v>
      </c>
      <c r="N487" s="4" t="str">
        <f t="shared" si="31"/>
        <v>profit</v>
      </c>
    </row>
    <row r="488" spans="1:14" ht="15.5" thickTop="1" thickBot="1" x14ac:dyDescent="0.4">
      <c r="A488" s="33">
        <v>45618</v>
      </c>
      <c r="B488" s="33" t="s">
        <v>453</v>
      </c>
      <c r="C488" s="3" t="s">
        <v>324</v>
      </c>
      <c r="D488" s="3" t="s">
        <v>11</v>
      </c>
      <c r="E488" s="3" t="s">
        <v>78</v>
      </c>
      <c r="F488" s="3" t="s">
        <v>58</v>
      </c>
      <c r="G488" s="3" t="s">
        <v>15</v>
      </c>
      <c r="H488" s="3">
        <v>23</v>
      </c>
      <c r="I488" s="3">
        <v>706</v>
      </c>
      <c r="J488" s="3">
        <v>988</v>
      </c>
      <c r="K488" s="4">
        <f t="shared" si="28"/>
        <v>16238</v>
      </c>
      <c r="L488" s="4">
        <f t="shared" si="29"/>
        <v>22724</v>
      </c>
      <c r="M488" s="4">
        <f t="shared" si="30"/>
        <v>6486</v>
      </c>
      <c r="N488" s="4" t="str">
        <f t="shared" si="31"/>
        <v>profit</v>
      </c>
    </row>
    <row r="489" spans="1:14" ht="15.5" thickTop="1" thickBot="1" x14ac:dyDescent="0.4">
      <c r="A489" s="33">
        <v>45619</v>
      </c>
      <c r="B489" s="33" t="s">
        <v>453</v>
      </c>
      <c r="C489" s="3" t="s">
        <v>325</v>
      </c>
      <c r="D489" s="3" t="s">
        <v>11</v>
      </c>
      <c r="E489" s="3" t="s">
        <v>78</v>
      </c>
      <c r="F489" s="3" t="s">
        <v>20</v>
      </c>
      <c r="G489" s="3" t="s">
        <v>15</v>
      </c>
      <c r="H489" s="3">
        <v>28</v>
      </c>
      <c r="I489" s="3">
        <v>858</v>
      </c>
      <c r="J489" s="3">
        <v>1113</v>
      </c>
      <c r="K489" s="4">
        <f t="shared" si="28"/>
        <v>24024</v>
      </c>
      <c r="L489" s="4">
        <f t="shared" si="29"/>
        <v>31164</v>
      </c>
      <c r="M489" s="4">
        <f t="shared" si="30"/>
        <v>7140</v>
      </c>
      <c r="N489" s="4" t="str">
        <f t="shared" si="31"/>
        <v>profit</v>
      </c>
    </row>
    <row r="490" spans="1:14" ht="15.5" thickTop="1" thickBot="1" x14ac:dyDescent="0.4">
      <c r="A490" s="33">
        <v>45540</v>
      </c>
      <c r="B490" s="33" t="s">
        <v>449</v>
      </c>
      <c r="C490" s="3" t="s">
        <v>246</v>
      </c>
      <c r="D490" s="3" t="s">
        <v>30</v>
      </c>
      <c r="E490" s="3" t="s">
        <v>146</v>
      </c>
      <c r="F490" s="3" t="s">
        <v>90</v>
      </c>
      <c r="G490" s="3" t="s">
        <v>45</v>
      </c>
      <c r="H490" s="3">
        <v>52</v>
      </c>
      <c r="I490" s="3">
        <v>893</v>
      </c>
      <c r="J490" s="3">
        <v>1055</v>
      </c>
      <c r="K490" s="4">
        <f t="shared" si="28"/>
        <v>46436</v>
      </c>
      <c r="L490" s="4">
        <f t="shared" si="29"/>
        <v>54860</v>
      </c>
      <c r="M490" s="4">
        <f t="shared" si="30"/>
        <v>8424</v>
      </c>
      <c r="N490" s="4" t="str">
        <f t="shared" si="31"/>
        <v>profit</v>
      </c>
    </row>
    <row r="491" spans="1:14" ht="15.5" thickTop="1" thickBot="1" x14ac:dyDescent="0.4">
      <c r="A491" s="33">
        <v>45620</v>
      </c>
      <c r="B491" s="33" t="s">
        <v>453</v>
      </c>
      <c r="C491" s="3" t="s">
        <v>326</v>
      </c>
      <c r="D491" s="3" t="s">
        <v>11</v>
      </c>
      <c r="E491" s="3" t="s">
        <v>78</v>
      </c>
      <c r="F491" s="3" t="s">
        <v>64</v>
      </c>
      <c r="G491" s="3" t="s">
        <v>15</v>
      </c>
      <c r="H491" s="3">
        <v>24</v>
      </c>
      <c r="I491" s="3">
        <v>736</v>
      </c>
      <c r="J491" s="3">
        <v>1406</v>
      </c>
      <c r="K491" s="4">
        <f t="shared" si="28"/>
        <v>17664</v>
      </c>
      <c r="L491" s="4">
        <f t="shared" si="29"/>
        <v>33744</v>
      </c>
      <c r="M491" s="4">
        <f t="shared" si="30"/>
        <v>16080</v>
      </c>
      <c r="N491" s="4" t="str">
        <f t="shared" si="31"/>
        <v>profit</v>
      </c>
    </row>
    <row r="492" spans="1:14" ht="15.5" thickTop="1" thickBot="1" x14ac:dyDescent="0.4">
      <c r="A492" s="33">
        <v>45621</v>
      </c>
      <c r="B492" s="33" t="s">
        <v>453</v>
      </c>
      <c r="C492" s="3" t="s">
        <v>327</v>
      </c>
      <c r="D492" s="3" t="s">
        <v>11</v>
      </c>
      <c r="E492" s="3" t="s">
        <v>78</v>
      </c>
      <c r="F492" s="3" t="s">
        <v>58</v>
      </c>
      <c r="G492" s="3" t="s">
        <v>15</v>
      </c>
      <c r="H492" s="3">
        <v>20</v>
      </c>
      <c r="I492" s="3">
        <v>599</v>
      </c>
      <c r="J492" s="3">
        <v>1023</v>
      </c>
      <c r="K492" s="4">
        <f t="shared" si="28"/>
        <v>11980</v>
      </c>
      <c r="L492" s="4">
        <f t="shared" si="29"/>
        <v>20460</v>
      </c>
      <c r="M492" s="4">
        <f t="shared" si="30"/>
        <v>8480</v>
      </c>
      <c r="N492" s="4" t="str">
        <f t="shared" si="31"/>
        <v>profit</v>
      </c>
    </row>
    <row r="493" spans="1:14" ht="15.5" thickTop="1" thickBot="1" x14ac:dyDescent="0.4">
      <c r="A493" s="33">
        <v>45622</v>
      </c>
      <c r="B493" s="33" t="s">
        <v>453</v>
      </c>
      <c r="C493" s="3" t="s">
        <v>328</v>
      </c>
      <c r="D493" s="3" t="s">
        <v>11</v>
      </c>
      <c r="E493" s="3" t="s">
        <v>78</v>
      </c>
      <c r="F493" s="3" t="s">
        <v>69</v>
      </c>
      <c r="G493" s="3" t="s">
        <v>45</v>
      </c>
      <c r="H493" s="3">
        <v>22</v>
      </c>
      <c r="I493" s="3">
        <v>524</v>
      </c>
      <c r="J493" s="3">
        <v>1147</v>
      </c>
      <c r="K493" s="4">
        <f t="shared" si="28"/>
        <v>11528</v>
      </c>
      <c r="L493" s="4">
        <f t="shared" si="29"/>
        <v>25234</v>
      </c>
      <c r="M493" s="4">
        <f t="shared" si="30"/>
        <v>13706</v>
      </c>
      <c r="N493" s="4" t="str">
        <f t="shared" si="31"/>
        <v>profit</v>
      </c>
    </row>
    <row r="494" spans="1:14" ht="15.5" thickTop="1" thickBot="1" x14ac:dyDescent="0.4">
      <c r="A494" s="33">
        <v>45623</v>
      </c>
      <c r="B494" s="33" t="s">
        <v>453</v>
      </c>
      <c r="C494" s="3" t="s">
        <v>329</v>
      </c>
      <c r="D494" s="3" t="s">
        <v>11</v>
      </c>
      <c r="E494" s="3" t="s">
        <v>78</v>
      </c>
      <c r="F494" s="3" t="s">
        <v>72</v>
      </c>
      <c r="G494" s="3" t="s">
        <v>45</v>
      </c>
      <c r="H494" s="3">
        <v>27</v>
      </c>
      <c r="I494" s="3">
        <v>744</v>
      </c>
      <c r="J494" s="3">
        <v>1253</v>
      </c>
      <c r="K494" s="4">
        <f t="shared" si="28"/>
        <v>20088</v>
      </c>
      <c r="L494" s="4">
        <f t="shared" si="29"/>
        <v>33831</v>
      </c>
      <c r="M494" s="4">
        <f t="shared" si="30"/>
        <v>13743</v>
      </c>
      <c r="N494" s="4" t="str">
        <f t="shared" si="31"/>
        <v>profit</v>
      </c>
    </row>
    <row r="495" spans="1:14" ht="15.5" thickTop="1" thickBot="1" x14ac:dyDescent="0.4">
      <c r="A495" s="33">
        <v>45624</v>
      </c>
      <c r="B495" s="33" t="s">
        <v>453</v>
      </c>
      <c r="C495" s="3" t="s">
        <v>330</v>
      </c>
      <c r="D495" s="3" t="s">
        <v>11</v>
      </c>
      <c r="E495" s="3" t="s">
        <v>116</v>
      </c>
      <c r="F495" s="3" t="s">
        <v>39</v>
      </c>
      <c r="G495" s="3" t="s">
        <v>45</v>
      </c>
      <c r="H495" s="3">
        <v>27</v>
      </c>
      <c r="I495" s="3">
        <v>826</v>
      </c>
      <c r="J495" s="3">
        <v>917</v>
      </c>
      <c r="K495" s="4">
        <f t="shared" si="28"/>
        <v>22302</v>
      </c>
      <c r="L495" s="4">
        <f t="shared" si="29"/>
        <v>24759</v>
      </c>
      <c r="M495" s="4">
        <f t="shared" si="30"/>
        <v>2457</v>
      </c>
      <c r="N495" s="4" t="str">
        <f t="shared" si="31"/>
        <v>profit</v>
      </c>
    </row>
    <row r="496" spans="1:14" ht="15.5" thickTop="1" thickBot="1" x14ac:dyDescent="0.4">
      <c r="A496" s="33">
        <v>45625</v>
      </c>
      <c r="B496" s="33" t="s">
        <v>453</v>
      </c>
      <c r="C496" s="3" t="s">
        <v>331</v>
      </c>
      <c r="D496" s="3" t="s">
        <v>11</v>
      </c>
      <c r="E496" s="3" t="s">
        <v>116</v>
      </c>
      <c r="F496" s="3" t="s">
        <v>50</v>
      </c>
      <c r="G496" s="3" t="s">
        <v>45</v>
      </c>
      <c r="H496" s="3">
        <v>27</v>
      </c>
      <c r="I496" s="3">
        <v>573</v>
      </c>
      <c r="J496" s="3">
        <v>1266</v>
      </c>
      <c r="K496" s="4">
        <f t="shared" si="28"/>
        <v>15471</v>
      </c>
      <c r="L496" s="4">
        <f t="shared" si="29"/>
        <v>34182</v>
      </c>
      <c r="M496" s="4">
        <f t="shared" si="30"/>
        <v>18711</v>
      </c>
      <c r="N496" s="4" t="str">
        <f t="shared" si="31"/>
        <v>profit</v>
      </c>
    </row>
    <row r="497" spans="1:14" ht="15.5" thickTop="1" thickBot="1" x14ac:dyDescent="0.4">
      <c r="A497" s="33">
        <v>45627</v>
      </c>
      <c r="B497" s="33" t="s">
        <v>454</v>
      </c>
      <c r="C497" s="3" t="s">
        <v>333</v>
      </c>
      <c r="D497" s="3" t="s">
        <v>11</v>
      </c>
      <c r="E497" s="3" t="s">
        <v>116</v>
      </c>
      <c r="F497" s="3" t="s">
        <v>28</v>
      </c>
      <c r="G497" s="3" t="s">
        <v>45</v>
      </c>
      <c r="H497" s="3">
        <v>28</v>
      </c>
      <c r="I497" s="3">
        <v>798</v>
      </c>
      <c r="J497" s="3">
        <v>1131</v>
      </c>
      <c r="K497" s="4">
        <f t="shared" si="28"/>
        <v>22344</v>
      </c>
      <c r="L497" s="4">
        <f t="shared" si="29"/>
        <v>31668</v>
      </c>
      <c r="M497" s="4">
        <f t="shared" si="30"/>
        <v>9324</v>
      </c>
      <c r="N497" s="4" t="str">
        <f t="shared" si="31"/>
        <v>profit</v>
      </c>
    </row>
    <row r="498" spans="1:14" ht="15.5" thickTop="1" thickBot="1" x14ac:dyDescent="0.4">
      <c r="A498" s="33">
        <v>45628</v>
      </c>
      <c r="B498" s="33" t="s">
        <v>454</v>
      </c>
      <c r="C498" s="3" t="s">
        <v>334</v>
      </c>
      <c r="D498" s="3" t="s">
        <v>11</v>
      </c>
      <c r="E498" s="3" t="s">
        <v>116</v>
      </c>
      <c r="F498" s="3" t="s">
        <v>28</v>
      </c>
      <c r="G498" s="3" t="s">
        <v>45</v>
      </c>
      <c r="H498" s="3">
        <v>25</v>
      </c>
      <c r="I498" s="3">
        <v>982</v>
      </c>
      <c r="J498" s="3">
        <v>1479</v>
      </c>
      <c r="K498" s="4">
        <f t="shared" si="28"/>
        <v>24550</v>
      </c>
      <c r="L498" s="4">
        <f t="shared" si="29"/>
        <v>36975</v>
      </c>
      <c r="M498" s="4">
        <f t="shared" si="30"/>
        <v>12425</v>
      </c>
      <c r="N498" s="4" t="str">
        <f t="shared" si="31"/>
        <v>profit</v>
      </c>
    </row>
    <row r="499" spans="1:14" ht="15.5" thickTop="1" thickBot="1" x14ac:dyDescent="0.4">
      <c r="A499" s="33">
        <v>45549</v>
      </c>
      <c r="B499" s="33" t="s">
        <v>449</v>
      </c>
      <c r="C499" s="3" t="s">
        <v>255</v>
      </c>
      <c r="D499" s="3" t="s">
        <v>158</v>
      </c>
      <c r="E499" s="3" t="s">
        <v>178</v>
      </c>
      <c r="F499" s="3" t="s">
        <v>39</v>
      </c>
      <c r="G499" s="3" t="s">
        <v>45</v>
      </c>
      <c r="H499" s="3">
        <v>19</v>
      </c>
      <c r="I499" s="3">
        <v>938</v>
      </c>
      <c r="J499" s="3">
        <v>1348</v>
      </c>
      <c r="K499" s="4">
        <f t="shared" si="28"/>
        <v>17822</v>
      </c>
      <c r="L499" s="4">
        <f t="shared" si="29"/>
        <v>25612</v>
      </c>
      <c r="M499" s="4">
        <f t="shared" si="30"/>
        <v>7790</v>
      </c>
      <c r="N499" s="4" t="str">
        <f t="shared" si="31"/>
        <v>profit</v>
      </c>
    </row>
    <row r="500" spans="1:14" ht="15.5" thickTop="1" thickBot="1" x14ac:dyDescent="0.4">
      <c r="A500" s="33">
        <v>45630</v>
      </c>
      <c r="B500" s="33" t="s">
        <v>454</v>
      </c>
      <c r="C500" s="3" t="s">
        <v>336</v>
      </c>
      <c r="D500" s="3" t="s">
        <v>11</v>
      </c>
      <c r="E500" s="3" t="s">
        <v>116</v>
      </c>
      <c r="F500" s="3" t="s">
        <v>50</v>
      </c>
      <c r="G500" s="3" t="s">
        <v>15</v>
      </c>
      <c r="H500" s="3">
        <v>29</v>
      </c>
      <c r="I500" s="3">
        <v>841</v>
      </c>
      <c r="J500" s="3">
        <v>854</v>
      </c>
      <c r="K500" s="4">
        <f t="shared" si="28"/>
        <v>24389</v>
      </c>
      <c r="L500" s="4">
        <f t="shared" si="29"/>
        <v>24766</v>
      </c>
      <c r="M500" s="4">
        <f t="shared" si="30"/>
        <v>377</v>
      </c>
      <c r="N500" s="4" t="str">
        <f t="shared" si="31"/>
        <v>profit</v>
      </c>
    </row>
    <row r="501" spans="1:14" ht="15.5" thickTop="1" thickBot="1" x14ac:dyDescent="0.4">
      <c r="A501" s="33">
        <v>45631</v>
      </c>
      <c r="B501" s="33" t="s">
        <v>454</v>
      </c>
      <c r="C501" s="3" t="s">
        <v>337</v>
      </c>
      <c r="D501" s="3" t="s">
        <v>11</v>
      </c>
      <c r="E501" s="3" t="s">
        <v>116</v>
      </c>
      <c r="F501" s="3" t="s">
        <v>90</v>
      </c>
      <c r="G501" s="3" t="s">
        <v>15</v>
      </c>
      <c r="H501" s="3">
        <v>21</v>
      </c>
      <c r="I501" s="3">
        <v>691</v>
      </c>
      <c r="J501" s="3">
        <v>1142</v>
      </c>
      <c r="K501" s="4">
        <f t="shared" si="28"/>
        <v>14511</v>
      </c>
      <c r="L501" s="4">
        <f t="shared" si="29"/>
        <v>23982</v>
      </c>
      <c r="M501" s="4">
        <f t="shared" si="30"/>
        <v>9471</v>
      </c>
      <c r="N501" s="4" t="str">
        <f t="shared" si="31"/>
        <v>profit</v>
      </c>
    </row>
    <row r="502" spans="1:14" ht="15.5" thickTop="1" thickBot="1" x14ac:dyDescent="0.4">
      <c r="A502" s="33">
        <v>45632</v>
      </c>
      <c r="B502" s="33" t="s">
        <v>454</v>
      </c>
      <c r="C502" s="3" t="s">
        <v>338</v>
      </c>
      <c r="D502" s="3" t="s">
        <v>11</v>
      </c>
      <c r="E502" s="3" t="s">
        <v>116</v>
      </c>
      <c r="F502" s="3" t="s">
        <v>93</v>
      </c>
      <c r="G502" s="3" t="s">
        <v>15</v>
      </c>
      <c r="H502" s="3">
        <v>24</v>
      </c>
      <c r="I502" s="3">
        <v>526</v>
      </c>
      <c r="J502" s="3">
        <v>808</v>
      </c>
      <c r="K502" s="4">
        <f t="shared" si="28"/>
        <v>12624</v>
      </c>
      <c r="L502" s="4">
        <f t="shared" si="29"/>
        <v>19392</v>
      </c>
      <c r="M502" s="4">
        <f t="shared" si="30"/>
        <v>6768</v>
      </c>
      <c r="N502" s="4" t="str">
        <f t="shared" si="31"/>
        <v>profit</v>
      </c>
    </row>
    <row r="503" spans="1:14" ht="15.5" thickTop="1" thickBot="1" x14ac:dyDescent="0.4">
      <c r="A503" s="33">
        <v>45633</v>
      </c>
      <c r="B503" s="33" t="s">
        <v>454</v>
      </c>
      <c r="C503" s="3" t="s">
        <v>339</v>
      </c>
      <c r="D503" s="3" t="s">
        <v>11</v>
      </c>
      <c r="E503" s="3" t="s">
        <v>116</v>
      </c>
      <c r="F503" s="3" t="s">
        <v>20</v>
      </c>
      <c r="G503" s="3" t="s">
        <v>45</v>
      </c>
      <c r="H503" s="3">
        <v>29</v>
      </c>
      <c r="I503" s="3">
        <v>932</v>
      </c>
      <c r="J503" s="3">
        <v>1316</v>
      </c>
      <c r="K503" s="4">
        <f t="shared" si="28"/>
        <v>27028</v>
      </c>
      <c r="L503" s="4">
        <f t="shared" si="29"/>
        <v>38164</v>
      </c>
      <c r="M503" s="4">
        <f t="shared" si="30"/>
        <v>11136</v>
      </c>
      <c r="N503" s="4" t="str">
        <f t="shared" si="31"/>
        <v>profit</v>
      </c>
    </row>
    <row r="504" spans="1:14" ht="15.5" thickTop="1" thickBot="1" x14ac:dyDescent="0.4">
      <c r="A504" s="33">
        <v>45554</v>
      </c>
      <c r="B504" s="33" t="s">
        <v>449</v>
      </c>
      <c r="C504" s="3" t="s">
        <v>260</v>
      </c>
      <c r="D504" s="3" t="s">
        <v>158</v>
      </c>
      <c r="E504" s="3" t="s">
        <v>178</v>
      </c>
      <c r="F504" s="3" t="s">
        <v>50</v>
      </c>
      <c r="G504" s="3" t="s">
        <v>15</v>
      </c>
      <c r="H504" s="3">
        <v>17</v>
      </c>
      <c r="I504" s="3">
        <v>614</v>
      </c>
      <c r="J504" s="3">
        <v>1273</v>
      </c>
      <c r="K504" s="4">
        <f t="shared" si="28"/>
        <v>10438</v>
      </c>
      <c r="L504" s="4">
        <f t="shared" si="29"/>
        <v>21641</v>
      </c>
      <c r="M504" s="4">
        <f t="shared" si="30"/>
        <v>11203</v>
      </c>
      <c r="N504" s="4" t="str">
        <f t="shared" si="31"/>
        <v>profit</v>
      </c>
    </row>
    <row r="505" spans="1:14" ht="15.5" thickTop="1" thickBot="1" x14ac:dyDescent="0.4">
      <c r="A505" s="33">
        <v>45635</v>
      </c>
      <c r="B505" s="33" t="s">
        <v>454</v>
      </c>
      <c r="C505" s="3" t="s">
        <v>341</v>
      </c>
      <c r="D505" s="3" t="s">
        <v>11</v>
      </c>
      <c r="E505" s="3" t="s">
        <v>116</v>
      </c>
      <c r="F505" s="3" t="s">
        <v>101</v>
      </c>
      <c r="G505" s="3" t="s">
        <v>15</v>
      </c>
      <c r="H505" s="3">
        <v>22</v>
      </c>
      <c r="I505" s="3">
        <v>603</v>
      </c>
      <c r="J505" s="3">
        <v>794</v>
      </c>
      <c r="K505" s="4">
        <f t="shared" si="28"/>
        <v>13266</v>
      </c>
      <c r="L505" s="4">
        <f t="shared" si="29"/>
        <v>17468</v>
      </c>
      <c r="M505" s="4">
        <f t="shared" si="30"/>
        <v>4202</v>
      </c>
      <c r="N505" s="4" t="str">
        <f t="shared" si="31"/>
        <v>profit</v>
      </c>
    </row>
    <row r="506" spans="1:14" ht="15.5" thickTop="1" thickBot="1" x14ac:dyDescent="0.4">
      <c r="A506" s="33">
        <v>45689</v>
      </c>
      <c r="B506" s="33" t="s">
        <v>455</v>
      </c>
      <c r="C506" s="3" t="s">
        <v>391</v>
      </c>
      <c r="D506" s="3" t="s">
        <v>11</v>
      </c>
      <c r="E506" s="3" t="s">
        <v>116</v>
      </c>
      <c r="F506" s="3" t="s">
        <v>20</v>
      </c>
      <c r="G506" s="3" t="s">
        <v>45</v>
      </c>
      <c r="H506" s="3">
        <v>30</v>
      </c>
      <c r="I506" s="3">
        <v>946</v>
      </c>
      <c r="J506" s="3">
        <v>1109</v>
      </c>
      <c r="K506" s="4">
        <f t="shared" si="28"/>
        <v>28380</v>
      </c>
      <c r="L506" s="4">
        <f t="shared" si="29"/>
        <v>33270</v>
      </c>
      <c r="M506" s="4">
        <f t="shared" si="30"/>
        <v>4890</v>
      </c>
      <c r="N506" s="4" t="str">
        <f t="shared" si="31"/>
        <v>profit</v>
      </c>
    </row>
    <row r="507" spans="1:14" ht="15.5" thickTop="1" thickBot="1" x14ac:dyDescent="0.4">
      <c r="A507" s="33">
        <v>45690</v>
      </c>
      <c r="B507" s="33" t="s">
        <v>455</v>
      </c>
      <c r="C507" s="3" t="s">
        <v>392</v>
      </c>
      <c r="D507" s="3" t="s">
        <v>11</v>
      </c>
      <c r="E507" s="3" t="s">
        <v>116</v>
      </c>
      <c r="F507" s="3" t="s">
        <v>98</v>
      </c>
      <c r="G507" s="3" t="s">
        <v>45</v>
      </c>
      <c r="H507" s="3">
        <v>24</v>
      </c>
      <c r="I507" s="3">
        <v>580</v>
      </c>
      <c r="J507" s="3">
        <v>809</v>
      </c>
      <c r="K507" s="4">
        <f t="shared" si="28"/>
        <v>13920</v>
      </c>
      <c r="L507" s="4">
        <f t="shared" si="29"/>
        <v>19416</v>
      </c>
      <c r="M507" s="4">
        <f t="shared" si="30"/>
        <v>5496</v>
      </c>
      <c r="N507" s="4" t="str">
        <f t="shared" si="31"/>
        <v>profit</v>
      </c>
    </row>
    <row r="508" spans="1:14" ht="15.5" thickTop="1" thickBot="1" x14ac:dyDescent="0.4">
      <c r="A508" s="33">
        <v>45691</v>
      </c>
      <c r="B508" s="33" t="s">
        <v>455</v>
      </c>
      <c r="C508" s="3" t="s">
        <v>393</v>
      </c>
      <c r="D508" s="3" t="s">
        <v>11</v>
      </c>
      <c r="E508" s="3" t="s">
        <v>116</v>
      </c>
      <c r="F508" s="3" t="s">
        <v>101</v>
      </c>
      <c r="G508" s="3" t="s">
        <v>45</v>
      </c>
      <c r="H508" s="3">
        <v>30</v>
      </c>
      <c r="I508" s="3">
        <v>732</v>
      </c>
      <c r="J508" s="3">
        <v>944</v>
      </c>
      <c r="K508" s="4">
        <f t="shared" si="28"/>
        <v>21960</v>
      </c>
      <c r="L508" s="4">
        <f t="shared" si="29"/>
        <v>28320</v>
      </c>
      <c r="M508" s="4">
        <f t="shared" si="30"/>
        <v>6360</v>
      </c>
      <c r="N508" s="4" t="str">
        <f t="shared" si="31"/>
        <v>profit</v>
      </c>
    </row>
    <row r="509" spans="1:14" ht="15.5" thickTop="1" thickBot="1" x14ac:dyDescent="0.4">
      <c r="A509" s="33">
        <v>45692</v>
      </c>
      <c r="B509" s="33" t="s">
        <v>455</v>
      </c>
      <c r="C509" s="3" t="s">
        <v>394</v>
      </c>
      <c r="D509" s="3" t="s">
        <v>11</v>
      </c>
      <c r="E509" s="3" t="s">
        <v>116</v>
      </c>
      <c r="F509" s="3" t="s">
        <v>105</v>
      </c>
      <c r="G509" s="3" t="s">
        <v>15</v>
      </c>
      <c r="H509" s="3">
        <v>20</v>
      </c>
      <c r="I509" s="3">
        <v>552</v>
      </c>
      <c r="J509" s="3">
        <v>1261</v>
      </c>
      <c r="K509" s="4">
        <f t="shared" si="28"/>
        <v>11040</v>
      </c>
      <c r="L509" s="4">
        <f t="shared" si="29"/>
        <v>25220</v>
      </c>
      <c r="M509" s="4">
        <f t="shared" si="30"/>
        <v>14180</v>
      </c>
      <c r="N509" s="4" t="str">
        <f t="shared" si="31"/>
        <v>profit</v>
      </c>
    </row>
    <row r="510" spans="1:14" ht="15.5" thickTop="1" thickBot="1" x14ac:dyDescent="0.4">
      <c r="A510" s="33">
        <v>45693</v>
      </c>
      <c r="B510" s="33" t="s">
        <v>455</v>
      </c>
      <c r="C510" s="3" t="s">
        <v>395</v>
      </c>
      <c r="D510" s="3" t="s">
        <v>11</v>
      </c>
      <c r="E510" s="3" t="s">
        <v>116</v>
      </c>
      <c r="F510" s="3" t="s">
        <v>108</v>
      </c>
      <c r="G510" s="3" t="s">
        <v>15</v>
      </c>
      <c r="H510" s="3">
        <v>21</v>
      </c>
      <c r="I510" s="3">
        <v>876</v>
      </c>
      <c r="J510" s="3">
        <v>1452</v>
      </c>
      <c r="K510" s="4">
        <f t="shared" si="28"/>
        <v>18396</v>
      </c>
      <c r="L510" s="4">
        <f t="shared" si="29"/>
        <v>30492</v>
      </c>
      <c r="M510" s="4">
        <f t="shared" si="30"/>
        <v>12096</v>
      </c>
      <c r="N510" s="4" t="str">
        <f t="shared" si="31"/>
        <v>profit</v>
      </c>
    </row>
    <row r="511" spans="1:14" ht="15.5" thickTop="1" thickBot="1" x14ac:dyDescent="0.4">
      <c r="A511" s="33">
        <v>45694</v>
      </c>
      <c r="B511" s="33" t="s">
        <v>455</v>
      </c>
      <c r="C511" s="3" t="s">
        <v>396</v>
      </c>
      <c r="D511" s="3" t="s">
        <v>11</v>
      </c>
      <c r="E511" s="3" t="s">
        <v>116</v>
      </c>
      <c r="F511" s="3" t="s">
        <v>111</v>
      </c>
      <c r="G511" s="3" t="s">
        <v>15</v>
      </c>
      <c r="H511" s="3">
        <v>27</v>
      </c>
      <c r="I511" s="3">
        <v>636</v>
      </c>
      <c r="J511" s="3">
        <v>1284</v>
      </c>
      <c r="K511" s="4">
        <f t="shared" si="28"/>
        <v>17172</v>
      </c>
      <c r="L511" s="4">
        <f t="shared" si="29"/>
        <v>34668</v>
      </c>
      <c r="M511" s="4">
        <f t="shared" si="30"/>
        <v>17496</v>
      </c>
      <c r="N511" s="4" t="str">
        <f t="shared" si="31"/>
        <v>profit</v>
      </c>
    </row>
    <row r="512" spans="1:14" ht="15.5" thickTop="1" thickBot="1" x14ac:dyDescent="0.4">
      <c r="A512" s="33">
        <v>45695</v>
      </c>
      <c r="B512" s="33" t="s">
        <v>455</v>
      </c>
      <c r="C512" s="3" t="s">
        <v>397</v>
      </c>
      <c r="D512" s="3" t="s">
        <v>11</v>
      </c>
      <c r="E512" s="3" t="s">
        <v>116</v>
      </c>
      <c r="F512" s="3" t="s">
        <v>24</v>
      </c>
      <c r="G512" s="3" t="s">
        <v>15</v>
      </c>
      <c r="H512" s="3">
        <v>21</v>
      </c>
      <c r="I512" s="3">
        <v>974</v>
      </c>
      <c r="J512" s="3">
        <v>1363</v>
      </c>
      <c r="K512" s="4">
        <f t="shared" si="28"/>
        <v>20454</v>
      </c>
      <c r="L512" s="4">
        <f t="shared" si="29"/>
        <v>28623</v>
      </c>
      <c r="M512" s="4">
        <f t="shared" si="30"/>
        <v>8169</v>
      </c>
      <c r="N512" s="4" t="str">
        <f t="shared" si="31"/>
        <v>profit</v>
      </c>
    </row>
    <row r="513" spans="1:14" ht="15.5" thickTop="1" thickBot="1" x14ac:dyDescent="0.4">
      <c r="A513" s="33">
        <v>45563</v>
      </c>
      <c r="B513" s="33" t="s">
        <v>449</v>
      </c>
      <c r="C513" s="3" t="s">
        <v>269</v>
      </c>
      <c r="D513" s="3" t="s">
        <v>158</v>
      </c>
      <c r="E513" s="3" t="s">
        <v>159</v>
      </c>
      <c r="F513" s="3" t="s">
        <v>50</v>
      </c>
      <c r="G513" s="3" t="s">
        <v>45</v>
      </c>
      <c r="H513" s="3">
        <v>10</v>
      </c>
      <c r="I513" s="3">
        <v>572</v>
      </c>
      <c r="J513" s="3">
        <v>801</v>
      </c>
      <c r="K513" s="4">
        <f t="shared" si="28"/>
        <v>5720</v>
      </c>
      <c r="L513" s="4">
        <f t="shared" si="29"/>
        <v>8010</v>
      </c>
      <c r="M513" s="4">
        <f t="shared" si="30"/>
        <v>2290</v>
      </c>
      <c r="N513" s="4" t="str">
        <f t="shared" si="31"/>
        <v>profit</v>
      </c>
    </row>
    <row r="514" spans="1:14" ht="15.5" thickTop="1" thickBot="1" x14ac:dyDescent="0.4">
      <c r="A514" s="33">
        <v>45696</v>
      </c>
      <c r="B514" s="33" t="s">
        <v>455</v>
      </c>
      <c r="C514" s="3" t="s">
        <v>398</v>
      </c>
      <c r="D514" s="3" t="s">
        <v>11</v>
      </c>
      <c r="E514" s="3" t="s">
        <v>116</v>
      </c>
      <c r="F514" s="3" t="s">
        <v>24</v>
      </c>
      <c r="G514" s="3" t="s">
        <v>15</v>
      </c>
      <c r="H514" s="3">
        <v>30</v>
      </c>
      <c r="I514" s="3">
        <v>518</v>
      </c>
      <c r="J514" s="3">
        <v>858</v>
      </c>
      <c r="K514" s="4">
        <f t="shared" ref="K514:K577" si="32">H514*I514</f>
        <v>15540</v>
      </c>
      <c r="L514" s="4">
        <f t="shared" ref="L514:L577" si="33">H514*J514</f>
        <v>25740</v>
      </c>
      <c r="M514" s="4">
        <f t="shared" ref="M514:M577" si="34">L514-K514</f>
        <v>10200</v>
      </c>
      <c r="N514" s="4" t="str">
        <f t="shared" ref="N514:N577" si="35">IF(M514&gt;0,"profit","loss")</f>
        <v>profit</v>
      </c>
    </row>
    <row r="515" spans="1:14" ht="15.5" thickTop="1" thickBot="1" x14ac:dyDescent="0.4">
      <c r="A515" s="33">
        <v>45565</v>
      </c>
      <c r="B515" s="33" t="s">
        <v>449</v>
      </c>
      <c r="C515" s="3" t="s">
        <v>271</v>
      </c>
      <c r="D515" s="3" t="s">
        <v>158</v>
      </c>
      <c r="E515" s="3" t="s">
        <v>159</v>
      </c>
      <c r="F515" s="3" t="s">
        <v>28</v>
      </c>
      <c r="G515" s="3" t="s">
        <v>45</v>
      </c>
      <c r="H515" s="3">
        <v>12</v>
      </c>
      <c r="I515" s="3">
        <v>674</v>
      </c>
      <c r="J515" s="3">
        <v>1265</v>
      </c>
      <c r="K515" s="4">
        <f t="shared" si="32"/>
        <v>8088</v>
      </c>
      <c r="L515" s="4">
        <f t="shared" si="33"/>
        <v>15180</v>
      </c>
      <c r="M515" s="4">
        <f t="shared" si="34"/>
        <v>7092</v>
      </c>
      <c r="N515" s="4" t="str">
        <f t="shared" si="35"/>
        <v>profit</v>
      </c>
    </row>
    <row r="516" spans="1:14" ht="15.5" thickTop="1" thickBot="1" x14ac:dyDescent="0.4">
      <c r="A516" s="33">
        <v>45697</v>
      </c>
      <c r="B516" s="33" t="s">
        <v>455</v>
      </c>
      <c r="C516" s="3" t="s">
        <v>399</v>
      </c>
      <c r="D516" s="3" t="s">
        <v>11</v>
      </c>
      <c r="E516" s="3" t="s">
        <v>116</v>
      </c>
      <c r="F516" s="3" t="s">
        <v>58</v>
      </c>
      <c r="G516" s="3" t="s">
        <v>45</v>
      </c>
      <c r="H516" s="3">
        <v>21</v>
      </c>
      <c r="I516" s="3">
        <v>531</v>
      </c>
      <c r="J516" s="3">
        <v>955</v>
      </c>
      <c r="K516" s="4">
        <f t="shared" si="32"/>
        <v>11151</v>
      </c>
      <c r="L516" s="4">
        <f t="shared" si="33"/>
        <v>20055</v>
      </c>
      <c r="M516" s="4">
        <f t="shared" si="34"/>
        <v>8904</v>
      </c>
      <c r="N516" s="4" t="str">
        <f t="shared" si="35"/>
        <v>profit</v>
      </c>
    </row>
    <row r="517" spans="1:14" ht="15.5" thickTop="1" thickBot="1" x14ac:dyDescent="0.4">
      <c r="A517" s="33">
        <v>45699</v>
      </c>
      <c r="B517" s="33" t="s">
        <v>455</v>
      </c>
      <c r="C517" s="3" t="s">
        <v>401</v>
      </c>
      <c r="D517" s="3" t="s">
        <v>11</v>
      </c>
      <c r="E517" s="3" t="s">
        <v>116</v>
      </c>
      <c r="F517" s="3" t="s">
        <v>39</v>
      </c>
      <c r="G517" s="3" t="s">
        <v>45</v>
      </c>
      <c r="H517" s="3">
        <v>26</v>
      </c>
      <c r="I517" s="3">
        <v>842</v>
      </c>
      <c r="J517" s="3">
        <v>1074</v>
      </c>
      <c r="K517" s="4">
        <f t="shared" si="32"/>
        <v>21892</v>
      </c>
      <c r="L517" s="4">
        <f t="shared" si="33"/>
        <v>27924</v>
      </c>
      <c r="M517" s="4">
        <f t="shared" si="34"/>
        <v>6032</v>
      </c>
      <c r="N517" s="4" t="str">
        <f t="shared" si="35"/>
        <v>profit</v>
      </c>
    </row>
    <row r="518" spans="1:14" ht="15.5" thickTop="1" thickBot="1" x14ac:dyDescent="0.4">
      <c r="A518" s="33">
        <v>45387</v>
      </c>
      <c r="B518" s="33" t="s">
        <v>446</v>
      </c>
      <c r="C518" s="3" t="s">
        <v>29</v>
      </c>
      <c r="D518" s="3" t="s">
        <v>30</v>
      </c>
      <c r="E518" s="3" t="s">
        <v>31</v>
      </c>
      <c r="F518" s="3" t="s">
        <v>33</v>
      </c>
      <c r="G518" s="3" t="s">
        <v>15</v>
      </c>
      <c r="H518" s="3">
        <v>95</v>
      </c>
      <c r="I518" s="3">
        <v>936</v>
      </c>
      <c r="J518" s="3">
        <v>1350</v>
      </c>
      <c r="K518" s="4">
        <f t="shared" si="32"/>
        <v>88920</v>
      </c>
      <c r="L518" s="4">
        <f t="shared" si="33"/>
        <v>128250</v>
      </c>
      <c r="M518" s="4">
        <f t="shared" si="34"/>
        <v>39330</v>
      </c>
      <c r="N518" s="4" t="str">
        <f t="shared" si="35"/>
        <v>profit</v>
      </c>
    </row>
    <row r="519" spans="1:14" ht="15.5" thickTop="1" thickBot="1" x14ac:dyDescent="0.4">
      <c r="A519" s="33">
        <v>45388</v>
      </c>
      <c r="B519" s="33" t="s">
        <v>446</v>
      </c>
      <c r="C519" s="36" t="s">
        <v>34</v>
      </c>
      <c r="D519" s="3" t="s">
        <v>30</v>
      </c>
      <c r="E519" s="3" t="s">
        <v>31</v>
      </c>
      <c r="F519" s="3" t="s">
        <v>36</v>
      </c>
      <c r="G519" s="3" t="s">
        <v>15</v>
      </c>
      <c r="H519" s="3">
        <v>84</v>
      </c>
      <c r="I519" s="3">
        <v>784</v>
      </c>
      <c r="J519" s="3">
        <v>965</v>
      </c>
      <c r="K519" s="4">
        <f t="shared" si="32"/>
        <v>65856</v>
      </c>
      <c r="L519" s="4">
        <f t="shared" si="33"/>
        <v>81060</v>
      </c>
      <c r="M519" s="4">
        <f t="shared" si="34"/>
        <v>15204</v>
      </c>
      <c r="N519" s="4" t="str">
        <f t="shared" si="35"/>
        <v>profit</v>
      </c>
    </row>
    <row r="520" spans="1:14" ht="15.5" thickTop="1" thickBot="1" x14ac:dyDescent="0.4">
      <c r="A520" s="33">
        <v>45390</v>
      </c>
      <c r="B520" s="33" t="s">
        <v>446</v>
      </c>
      <c r="C520" s="3" t="s">
        <v>40</v>
      </c>
      <c r="D520" s="3" t="s">
        <v>30</v>
      </c>
      <c r="E520" s="3" t="s">
        <v>31</v>
      </c>
      <c r="F520" s="3" t="s">
        <v>20</v>
      </c>
      <c r="G520" s="3" t="s">
        <v>15</v>
      </c>
      <c r="H520" s="3">
        <v>51</v>
      </c>
      <c r="I520" s="3">
        <v>847</v>
      </c>
      <c r="J520" s="3">
        <v>972</v>
      </c>
      <c r="K520" s="4">
        <f t="shared" si="32"/>
        <v>43197</v>
      </c>
      <c r="L520" s="4">
        <f t="shared" si="33"/>
        <v>49572</v>
      </c>
      <c r="M520" s="4">
        <f t="shared" si="34"/>
        <v>6375</v>
      </c>
      <c r="N520" s="4" t="str">
        <f t="shared" si="35"/>
        <v>profit</v>
      </c>
    </row>
    <row r="521" spans="1:14" ht="15.5" thickTop="1" thickBot="1" x14ac:dyDescent="0.4">
      <c r="A521" s="33">
        <v>45571</v>
      </c>
      <c r="B521" s="33" t="s">
        <v>450</v>
      </c>
      <c r="C521" s="3" t="s">
        <v>277</v>
      </c>
      <c r="D521" s="3" t="s">
        <v>30</v>
      </c>
      <c r="E521" s="3" t="s">
        <v>133</v>
      </c>
      <c r="F521" s="3" t="s">
        <v>20</v>
      </c>
      <c r="G521" s="3" t="s">
        <v>45</v>
      </c>
      <c r="H521" s="3">
        <v>52</v>
      </c>
      <c r="I521" s="3">
        <v>546</v>
      </c>
      <c r="J521" s="3">
        <v>1482</v>
      </c>
      <c r="K521" s="4">
        <f t="shared" si="32"/>
        <v>28392</v>
      </c>
      <c r="L521" s="4">
        <f t="shared" si="33"/>
        <v>77064</v>
      </c>
      <c r="M521" s="4">
        <f t="shared" si="34"/>
        <v>48672</v>
      </c>
      <c r="N521" s="4" t="str">
        <f t="shared" si="35"/>
        <v>profit</v>
      </c>
    </row>
    <row r="522" spans="1:14" ht="15.5" thickTop="1" thickBot="1" x14ac:dyDescent="0.4">
      <c r="A522" s="33">
        <v>45397</v>
      </c>
      <c r="B522" s="33" t="s">
        <v>446</v>
      </c>
      <c r="C522" s="3" t="s">
        <v>59</v>
      </c>
      <c r="D522" s="3" t="s">
        <v>30</v>
      </c>
      <c r="E522" s="3" t="s">
        <v>60</v>
      </c>
      <c r="F522" s="3" t="s">
        <v>20</v>
      </c>
      <c r="G522" s="3" t="s">
        <v>45</v>
      </c>
      <c r="H522" s="3">
        <v>68</v>
      </c>
      <c r="I522" s="3">
        <v>534</v>
      </c>
      <c r="J522" s="3">
        <v>1085</v>
      </c>
      <c r="K522" s="4">
        <f t="shared" si="32"/>
        <v>36312</v>
      </c>
      <c r="L522" s="4">
        <f t="shared" si="33"/>
        <v>73780</v>
      </c>
      <c r="M522" s="4">
        <f t="shared" si="34"/>
        <v>37468</v>
      </c>
      <c r="N522" s="4" t="str">
        <f t="shared" si="35"/>
        <v>profit</v>
      </c>
    </row>
    <row r="523" spans="1:14" ht="15.5" thickTop="1" thickBot="1" x14ac:dyDescent="0.4">
      <c r="A523" s="33">
        <v>45398</v>
      </c>
      <c r="B523" s="33" t="s">
        <v>446</v>
      </c>
      <c r="C523" s="36" t="s">
        <v>62</v>
      </c>
      <c r="D523" s="3" t="s">
        <v>30</v>
      </c>
      <c r="E523" s="3" t="s">
        <v>60</v>
      </c>
      <c r="F523" s="3" t="s">
        <v>64</v>
      </c>
      <c r="G523" s="3" t="s">
        <v>45</v>
      </c>
      <c r="H523" s="3">
        <v>68</v>
      </c>
      <c r="I523" s="3">
        <v>575</v>
      </c>
      <c r="J523" s="3">
        <v>1242</v>
      </c>
      <c r="K523" s="4">
        <f t="shared" si="32"/>
        <v>39100</v>
      </c>
      <c r="L523" s="4">
        <f t="shared" si="33"/>
        <v>84456</v>
      </c>
      <c r="M523" s="4">
        <f t="shared" si="34"/>
        <v>45356</v>
      </c>
      <c r="N523" s="4" t="str">
        <f t="shared" si="35"/>
        <v>profit</v>
      </c>
    </row>
    <row r="524" spans="1:14" ht="15.5" thickTop="1" thickBot="1" x14ac:dyDescent="0.4">
      <c r="A524" s="33">
        <v>45399</v>
      </c>
      <c r="B524" s="33" t="s">
        <v>446</v>
      </c>
      <c r="C524" s="3" t="s">
        <v>65</v>
      </c>
      <c r="D524" s="3" t="s">
        <v>30</v>
      </c>
      <c r="E524" s="3" t="s">
        <v>60</v>
      </c>
      <c r="F524" s="3" t="s">
        <v>58</v>
      </c>
      <c r="G524" s="3" t="s">
        <v>45</v>
      </c>
      <c r="H524" s="3">
        <v>79</v>
      </c>
      <c r="I524" s="3">
        <v>537</v>
      </c>
      <c r="J524" s="3">
        <v>850</v>
      </c>
      <c r="K524" s="4">
        <f t="shared" si="32"/>
        <v>42423</v>
      </c>
      <c r="L524" s="4">
        <f t="shared" si="33"/>
        <v>67150</v>
      </c>
      <c r="M524" s="4">
        <f t="shared" si="34"/>
        <v>24727</v>
      </c>
      <c r="N524" s="4" t="str">
        <f t="shared" si="35"/>
        <v>profit</v>
      </c>
    </row>
    <row r="525" spans="1:14" ht="15.5" thickTop="1" thickBot="1" x14ac:dyDescent="0.4">
      <c r="A525" s="33">
        <v>45400</v>
      </c>
      <c r="B525" s="33" t="s">
        <v>446</v>
      </c>
      <c r="C525" s="36" t="s">
        <v>67</v>
      </c>
      <c r="D525" s="3" t="s">
        <v>30</v>
      </c>
      <c r="E525" s="3" t="s">
        <v>60</v>
      </c>
      <c r="F525" s="3" t="s">
        <v>69</v>
      </c>
      <c r="G525" s="3" t="s">
        <v>45</v>
      </c>
      <c r="H525" s="3">
        <v>65</v>
      </c>
      <c r="I525" s="3">
        <v>935</v>
      </c>
      <c r="J525" s="3">
        <v>752</v>
      </c>
      <c r="K525" s="4">
        <f t="shared" si="32"/>
        <v>60775</v>
      </c>
      <c r="L525" s="4">
        <f t="shared" si="33"/>
        <v>48880</v>
      </c>
      <c r="M525" s="4">
        <f t="shared" si="34"/>
        <v>-11895</v>
      </c>
      <c r="N525" s="4" t="str">
        <f t="shared" si="35"/>
        <v>loss</v>
      </c>
    </row>
    <row r="526" spans="1:14" ht="15.5" thickTop="1" thickBot="1" x14ac:dyDescent="0.4">
      <c r="A526" s="33">
        <v>45401</v>
      </c>
      <c r="B526" s="33" t="s">
        <v>446</v>
      </c>
      <c r="C526" s="3" t="s">
        <v>70</v>
      </c>
      <c r="D526" s="3" t="s">
        <v>30</v>
      </c>
      <c r="E526" s="3" t="s">
        <v>60</v>
      </c>
      <c r="F526" s="3" t="s">
        <v>72</v>
      </c>
      <c r="G526" s="3" t="s">
        <v>45</v>
      </c>
      <c r="H526" s="3">
        <v>66</v>
      </c>
      <c r="I526" s="3">
        <v>709</v>
      </c>
      <c r="J526" s="3">
        <v>1021</v>
      </c>
      <c r="K526" s="4">
        <f t="shared" si="32"/>
        <v>46794</v>
      </c>
      <c r="L526" s="4">
        <f t="shared" si="33"/>
        <v>67386</v>
      </c>
      <c r="M526" s="4">
        <f t="shared" si="34"/>
        <v>20592</v>
      </c>
      <c r="N526" s="4" t="str">
        <f t="shared" si="35"/>
        <v>profit</v>
      </c>
    </row>
    <row r="527" spans="1:14" ht="15.5" thickTop="1" thickBot="1" x14ac:dyDescent="0.4">
      <c r="A527" s="33">
        <v>45402</v>
      </c>
      <c r="B527" s="33" t="s">
        <v>446</v>
      </c>
      <c r="C527" s="3" t="s">
        <v>73</v>
      </c>
      <c r="D527" s="3" t="s">
        <v>30</v>
      </c>
      <c r="E527" s="3" t="s">
        <v>60</v>
      </c>
      <c r="F527" s="3" t="s">
        <v>39</v>
      </c>
      <c r="G527" s="3" t="s">
        <v>15</v>
      </c>
      <c r="H527" s="3">
        <v>70</v>
      </c>
      <c r="I527" s="3">
        <v>751</v>
      </c>
      <c r="J527" s="3">
        <v>1485</v>
      </c>
      <c r="K527" s="4">
        <f t="shared" si="32"/>
        <v>52570</v>
      </c>
      <c r="L527" s="4">
        <f t="shared" si="33"/>
        <v>103950</v>
      </c>
      <c r="M527" s="4">
        <f t="shared" si="34"/>
        <v>51380</v>
      </c>
      <c r="N527" s="4" t="str">
        <f t="shared" si="35"/>
        <v>profit</v>
      </c>
    </row>
    <row r="528" spans="1:14" ht="15.5" thickTop="1" thickBot="1" x14ac:dyDescent="0.4">
      <c r="A528" s="33">
        <v>45578</v>
      </c>
      <c r="B528" s="33" t="s">
        <v>450</v>
      </c>
      <c r="C528" s="3" t="s">
        <v>284</v>
      </c>
      <c r="D528" s="3" t="s">
        <v>30</v>
      </c>
      <c r="E528" s="3" t="s">
        <v>146</v>
      </c>
      <c r="F528" s="3" t="s">
        <v>24</v>
      </c>
      <c r="G528" s="3" t="s">
        <v>15</v>
      </c>
      <c r="H528" s="3">
        <v>86</v>
      </c>
      <c r="I528" s="3">
        <v>717</v>
      </c>
      <c r="J528" s="3">
        <v>1445</v>
      </c>
      <c r="K528" s="4">
        <f t="shared" si="32"/>
        <v>61662</v>
      </c>
      <c r="L528" s="4">
        <f t="shared" si="33"/>
        <v>124270</v>
      </c>
      <c r="M528" s="4">
        <f t="shared" si="34"/>
        <v>62608</v>
      </c>
      <c r="N528" s="4" t="str">
        <f t="shared" si="35"/>
        <v>profit</v>
      </c>
    </row>
    <row r="529" spans="1:14" ht="15.5" thickTop="1" thickBot="1" x14ac:dyDescent="0.4">
      <c r="A529" s="33">
        <v>45403</v>
      </c>
      <c r="B529" s="33" t="s">
        <v>446</v>
      </c>
      <c r="C529" s="3" t="s">
        <v>75</v>
      </c>
      <c r="D529" s="3" t="s">
        <v>30</v>
      </c>
      <c r="E529" s="3" t="s">
        <v>60</v>
      </c>
      <c r="F529" s="3" t="s">
        <v>50</v>
      </c>
      <c r="G529" s="3" t="s">
        <v>15</v>
      </c>
      <c r="H529" s="3">
        <v>75</v>
      </c>
      <c r="I529" s="3">
        <v>686</v>
      </c>
      <c r="J529" s="3">
        <v>1254</v>
      </c>
      <c r="K529" s="4">
        <f t="shared" si="32"/>
        <v>51450</v>
      </c>
      <c r="L529" s="4">
        <f t="shared" si="33"/>
        <v>94050</v>
      </c>
      <c r="M529" s="4">
        <f t="shared" si="34"/>
        <v>42600</v>
      </c>
      <c r="N529" s="4" t="str">
        <f t="shared" si="35"/>
        <v>profit</v>
      </c>
    </row>
    <row r="530" spans="1:14" ht="15.5" thickTop="1" thickBot="1" x14ac:dyDescent="0.4">
      <c r="A530" s="33">
        <v>45431</v>
      </c>
      <c r="B530" s="33" t="s">
        <v>452</v>
      </c>
      <c r="C530" s="3" t="s">
        <v>132</v>
      </c>
      <c r="D530" s="3" t="s">
        <v>30</v>
      </c>
      <c r="E530" s="3" t="s">
        <v>133</v>
      </c>
      <c r="F530" s="3" t="s">
        <v>44</v>
      </c>
      <c r="G530" s="3" t="s">
        <v>15</v>
      </c>
      <c r="H530" s="3">
        <v>91</v>
      </c>
      <c r="I530" s="3">
        <v>518</v>
      </c>
      <c r="J530" s="3">
        <v>1465</v>
      </c>
      <c r="K530" s="4">
        <f t="shared" si="32"/>
        <v>47138</v>
      </c>
      <c r="L530" s="4">
        <f t="shared" si="33"/>
        <v>133315</v>
      </c>
      <c r="M530" s="4">
        <f t="shared" si="34"/>
        <v>86177</v>
      </c>
      <c r="N530" s="4" t="str">
        <f t="shared" si="35"/>
        <v>profit</v>
      </c>
    </row>
    <row r="531" spans="1:14" ht="15.5" thickTop="1" thickBot="1" x14ac:dyDescent="0.4">
      <c r="A531" s="33">
        <v>45433</v>
      </c>
      <c r="B531" s="33" t="s">
        <v>452</v>
      </c>
      <c r="C531" s="3" t="s">
        <v>135</v>
      </c>
      <c r="D531" s="3" t="s">
        <v>30</v>
      </c>
      <c r="E531" s="3" t="s">
        <v>133</v>
      </c>
      <c r="F531" s="3" t="s">
        <v>50</v>
      </c>
      <c r="G531" s="3" t="s">
        <v>45</v>
      </c>
      <c r="H531" s="3">
        <v>96</v>
      </c>
      <c r="I531" s="3">
        <v>791</v>
      </c>
      <c r="J531" s="3">
        <v>931</v>
      </c>
      <c r="K531" s="4">
        <f t="shared" si="32"/>
        <v>75936</v>
      </c>
      <c r="L531" s="4">
        <f t="shared" si="33"/>
        <v>89376</v>
      </c>
      <c r="M531" s="4">
        <f t="shared" si="34"/>
        <v>13440</v>
      </c>
      <c r="N531" s="4" t="str">
        <f t="shared" si="35"/>
        <v>profit</v>
      </c>
    </row>
    <row r="532" spans="1:14" ht="15.5" thickTop="1" thickBot="1" x14ac:dyDescent="0.4">
      <c r="A532" s="33">
        <v>45434</v>
      </c>
      <c r="B532" s="33" t="s">
        <v>452</v>
      </c>
      <c r="C532" s="3" t="s">
        <v>136</v>
      </c>
      <c r="D532" s="3" t="s">
        <v>30</v>
      </c>
      <c r="E532" s="3" t="s">
        <v>133</v>
      </c>
      <c r="F532" s="3" t="s">
        <v>50</v>
      </c>
      <c r="G532" s="3" t="s">
        <v>45</v>
      </c>
      <c r="H532" s="3">
        <v>69</v>
      </c>
      <c r="I532" s="3">
        <v>864</v>
      </c>
      <c r="J532" s="3">
        <v>935</v>
      </c>
      <c r="K532" s="4">
        <f t="shared" si="32"/>
        <v>59616</v>
      </c>
      <c r="L532" s="4">
        <f t="shared" si="33"/>
        <v>64515</v>
      </c>
      <c r="M532" s="4">
        <f t="shared" si="34"/>
        <v>4899</v>
      </c>
      <c r="N532" s="4" t="str">
        <f t="shared" si="35"/>
        <v>profit</v>
      </c>
    </row>
    <row r="533" spans="1:14" ht="15.5" thickTop="1" thickBot="1" x14ac:dyDescent="0.4">
      <c r="A533" s="33">
        <v>45583</v>
      </c>
      <c r="B533" s="33" t="s">
        <v>450</v>
      </c>
      <c r="C533" s="3" t="s">
        <v>289</v>
      </c>
      <c r="D533" s="3" t="s">
        <v>158</v>
      </c>
      <c r="E533" s="3" t="s">
        <v>178</v>
      </c>
      <c r="F533" s="3" t="s">
        <v>72</v>
      </c>
      <c r="G533" s="3" t="s">
        <v>45</v>
      </c>
      <c r="H533" s="3">
        <v>20</v>
      </c>
      <c r="I533" s="3">
        <v>784</v>
      </c>
      <c r="J533" s="3">
        <v>1320</v>
      </c>
      <c r="K533" s="4">
        <f t="shared" si="32"/>
        <v>15680</v>
      </c>
      <c r="L533" s="4">
        <f t="shared" si="33"/>
        <v>26400</v>
      </c>
      <c r="M533" s="4">
        <f t="shared" si="34"/>
        <v>10720</v>
      </c>
      <c r="N533" s="4" t="str">
        <f t="shared" si="35"/>
        <v>profit</v>
      </c>
    </row>
    <row r="534" spans="1:14" ht="15.5" thickTop="1" thickBot="1" x14ac:dyDescent="0.4">
      <c r="A534" s="33">
        <v>45435</v>
      </c>
      <c r="B534" s="33" t="s">
        <v>452</v>
      </c>
      <c r="C534" s="3" t="s">
        <v>137</v>
      </c>
      <c r="D534" s="3" t="s">
        <v>30</v>
      </c>
      <c r="E534" s="3" t="s">
        <v>133</v>
      </c>
      <c r="F534" s="3" t="s">
        <v>20</v>
      </c>
      <c r="G534" s="3" t="s">
        <v>45</v>
      </c>
      <c r="H534" s="3">
        <v>55</v>
      </c>
      <c r="I534" s="3">
        <v>782</v>
      </c>
      <c r="J534" s="3">
        <v>1335</v>
      </c>
      <c r="K534" s="4">
        <f t="shared" si="32"/>
        <v>43010</v>
      </c>
      <c r="L534" s="4">
        <f t="shared" si="33"/>
        <v>73425</v>
      </c>
      <c r="M534" s="4">
        <f t="shared" si="34"/>
        <v>30415</v>
      </c>
      <c r="N534" s="4" t="str">
        <f t="shared" si="35"/>
        <v>profit</v>
      </c>
    </row>
    <row r="535" spans="1:14" ht="15.5" thickTop="1" thickBot="1" x14ac:dyDescent="0.4">
      <c r="A535" s="33">
        <v>45436</v>
      </c>
      <c r="B535" s="33" t="s">
        <v>452</v>
      </c>
      <c r="C535" s="3" t="s">
        <v>138</v>
      </c>
      <c r="D535" s="3" t="s">
        <v>30</v>
      </c>
      <c r="E535" s="3" t="s">
        <v>133</v>
      </c>
      <c r="F535" s="3" t="s">
        <v>58</v>
      </c>
      <c r="G535" s="3" t="s">
        <v>45</v>
      </c>
      <c r="H535" s="3">
        <v>71</v>
      </c>
      <c r="I535" s="3">
        <v>653</v>
      </c>
      <c r="J535" s="3">
        <v>963</v>
      </c>
      <c r="K535" s="4">
        <f t="shared" si="32"/>
        <v>46363</v>
      </c>
      <c r="L535" s="4">
        <f t="shared" si="33"/>
        <v>68373</v>
      </c>
      <c r="M535" s="4">
        <f t="shared" si="34"/>
        <v>22010</v>
      </c>
      <c r="N535" s="4" t="str">
        <f t="shared" si="35"/>
        <v>profit</v>
      </c>
    </row>
    <row r="536" spans="1:14" ht="15.5" thickTop="1" thickBot="1" x14ac:dyDescent="0.4">
      <c r="A536" s="33">
        <v>45586</v>
      </c>
      <c r="B536" s="33" t="s">
        <v>450</v>
      </c>
      <c r="C536" s="3" t="s">
        <v>292</v>
      </c>
      <c r="D536" s="3" t="s">
        <v>158</v>
      </c>
      <c r="E536" s="3" t="s">
        <v>178</v>
      </c>
      <c r="F536" s="3" t="s">
        <v>50</v>
      </c>
      <c r="G536" s="3" t="s">
        <v>45</v>
      </c>
      <c r="H536" s="3">
        <v>19</v>
      </c>
      <c r="I536" s="3">
        <v>664</v>
      </c>
      <c r="J536" s="3">
        <v>1091</v>
      </c>
      <c r="K536" s="4">
        <f t="shared" si="32"/>
        <v>12616</v>
      </c>
      <c r="L536" s="4">
        <f t="shared" si="33"/>
        <v>20729</v>
      </c>
      <c r="M536" s="4">
        <f t="shared" si="34"/>
        <v>8113</v>
      </c>
      <c r="N536" s="4" t="str">
        <f t="shared" si="35"/>
        <v>profit</v>
      </c>
    </row>
    <row r="537" spans="1:14" ht="15.5" thickTop="1" thickBot="1" x14ac:dyDescent="0.4">
      <c r="A537" s="33">
        <v>45437</v>
      </c>
      <c r="B537" s="33" t="s">
        <v>452</v>
      </c>
      <c r="C537" s="3" t="s">
        <v>139</v>
      </c>
      <c r="D537" s="3" t="s">
        <v>30</v>
      </c>
      <c r="E537" s="3" t="s">
        <v>133</v>
      </c>
      <c r="F537" s="3" t="s">
        <v>20</v>
      </c>
      <c r="G537" s="3" t="s">
        <v>45</v>
      </c>
      <c r="H537" s="3">
        <v>88</v>
      </c>
      <c r="I537" s="3">
        <v>959</v>
      </c>
      <c r="J537" s="3">
        <v>985</v>
      </c>
      <c r="K537" s="4">
        <f t="shared" si="32"/>
        <v>84392</v>
      </c>
      <c r="L537" s="4">
        <f t="shared" si="33"/>
        <v>86680</v>
      </c>
      <c r="M537" s="4">
        <f t="shared" si="34"/>
        <v>2288</v>
      </c>
      <c r="N537" s="4" t="str">
        <f t="shared" si="35"/>
        <v>profit</v>
      </c>
    </row>
    <row r="538" spans="1:14" ht="15.5" thickTop="1" thickBot="1" x14ac:dyDescent="0.4">
      <c r="A538" s="33">
        <v>45588</v>
      </c>
      <c r="B538" s="33" t="s">
        <v>450</v>
      </c>
      <c r="C538" s="3" t="s">
        <v>294</v>
      </c>
      <c r="D538" s="3" t="s">
        <v>11</v>
      </c>
      <c r="E538" s="3" t="s">
        <v>12</v>
      </c>
      <c r="F538" s="3" t="s">
        <v>28</v>
      </c>
      <c r="G538" s="3" t="s">
        <v>45</v>
      </c>
      <c r="H538" s="3">
        <v>26</v>
      </c>
      <c r="I538" s="3">
        <v>674</v>
      </c>
      <c r="J538" s="3">
        <v>857</v>
      </c>
      <c r="K538" s="4">
        <f t="shared" si="32"/>
        <v>17524</v>
      </c>
      <c r="L538" s="4">
        <f t="shared" si="33"/>
        <v>22282</v>
      </c>
      <c r="M538" s="4">
        <f t="shared" si="34"/>
        <v>4758</v>
      </c>
      <c r="N538" s="4" t="str">
        <f t="shared" si="35"/>
        <v>profit</v>
      </c>
    </row>
    <row r="539" spans="1:14" ht="15.5" thickTop="1" thickBot="1" x14ac:dyDescent="0.4">
      <c r="A539" s="33">
        <v>45438</v>
      </c>
      <c r="B539" s="33" t="s">
        <v>452</v>
      </c>
      <c r="C539" s="3" t="s">
        <v>140</v>
      </c>
      <c r="D539" s="3" t="s">
        <v>30</v>
      </c>
      <c r="E539" s="3" t="s">
        <v>133</v>
      </c>
      <c r="F539" s="3" t="s">
        <v>64</v>
      </c>
      <c r="G539" s="3" t="s">
        <v>45</v>
      </c>
      <c r="H539" s="3">
        <v>72</v>
      </c>
      <c r="I539" s="3">
        <v>805</v>
      </c>
      <c r="J539" s="3">
        <v>826</v>
      </c>
      <c r="K539" s="4">
        <f t="shared" si="32"/>
        <v>57960</v>
      </c>
      <c r="L539" s="4">
        <f t="shared" si="33"/>
        <v>59472</v>
      </c>
      <c r="M539" s="4">
        <f t="shared" si="34"/>
        <v>1512</v>
      </c>
      <c r="N539" s="4" t="str">
        <f t="shared" si="35"/>
        <v>profit</v>
      </c>
    </row>
    <row r="540" spans="1:14" ht="15.5" thickTop="1" thickBot="1" x14ac:dyDescent="0.4">
      <c r="A540" s="33">
        <v>45590</v>
      </c>
      <c r="B540" s="33" t="s">
        <v>450</v>
      </c>
      <c r="C540" s="3" t="s">
        <v>296</v>
      </c>
      <c r="D540" s="3" t="s">
        <v>11</v>
      </c>
      <c r="E540" s="3" t="s">
        <v>17</v>
      </c>
      <c r="F540" s="3" t="s">
        <v>50</v>
      </c>
      <c r="G540" s="3" t="s">
        <v>15</v>
      </c>
      <c r="H540" s="3">
        <v>29</v>
      </c>
      <c r="I540" s="3">
        <v>774</v>
      </c>
      <c r="J540" s="3">
        <v>793</v>
      </c>
      <c r="K540" s="4">
        <f t="shared" si="32"/>
        <v>22446</v>
      </c>
      <c r="L540" s="4">
        <f t="shared" si="33"/>
        <v>22997</v>
      </c>
      <c r="M540" s="4">
        <f t="shared" si="34"/>
        <v>551</v>
      </c>
      <c r="N540" s="4" t="str">
        <f t="shared" si="35"/>
        <v>profit</v>
      </c>
    </row>
    <row r="541" spans="1:14" ht="15.5" thickTop="1" thickBot="1" x14ac:dyDescent="0.4">
      <c r="A541" s="33">
        <v>45439</v>
      </c>
      <c r="B541" s="33" t="s">
        <v>452</v>
      </c>
      <c r="C541" s="3" t="s">
        <v>141</v>
      </c>
      <c r="D541" s="3" t="s">
        <v>30</v>
      </c>
      <c r="E541" s="3" t="s">
        <v>133</v>
      </c>
      <c r="F541" s="3" t="s">
        <v>58</v>
      </c>
      <c r="G541" s="3" t="s">
        <v>45</v>
      </c>
      <c r="H541" s="3">
        <v>53</v>
      </c>
      <c r="I541" s="3">
        <v>665</v>
      </c>
      <c r="J541" s="3">
        <v>1206</v>
      </c>
      <c r="K541" s="4">
        <f t="shared" si="32"/>
        <v>35245</v>
      </c>
      <c r="L541" s="4">
        <f t="shared" si="33"/>
        <v>63918</v>
      </c>
      <c r="M541" s="4">
        <f t="shared" si="34"/>
        <v>28673</v>
      </c>
      <c r="N541" s="4" t="str">
        <f t="shared" si="35"/>
        <v>profit</v>
      </c>
    </row>
    <row r="542" spans="1:14" ht="15.5" thickTop="1" thickBot="1" x14ac:dyDescent="0.4">
      <c r="A542" s="33">
        <v>45440</v>
      </c>
      <c r="B542" s="33" t="s">
        <v>452</v>
      </c>
      <c r="C542" s="3" t="s">
        <v>142</v>
      </c>
      <c r="D542" s="3" t="s">
        <v>30</v>
      </c>
      <c r="E542" s="3" t="s">
        <v>133</v>
      </c>
      <c r="F542" s="3" t="s">
        <v>69</v>
      </c>
      <c r="G542" s="3" t="s">
        <v>15</v>
      </c>
      <c r="H542" s="3">
        <v>88</v>
      </c>
      <c r="I542" s="3">
        <v>607</v>
      </c>
      <c r="J542" s="3">
        <v>1268</v>
      </c>
      <c r="K542" s="4">
        <f t="shared" si="32"/>
        <v>53416</v>
      </c>
      <c r="L542" s="4">
        <f t="shared" si="33"/>
        <v>111584</v>
      </c>
      <c r="M542" s="4">
        <f t="shared" si="34"/>
        <v>58168</v>
      </c>
      <c r="N542" s="4" t="str">
        <f t="shared" si="35"/>
        <v>profit</v>
      </c>
    </row>
    <row r="543" spans="1:14" ht="15.5" thickTop="1" thickBot="1" x14ac:dyDescent="0.4">
      <c r="A543" s="33">
        <v>45442</v>
      </c>
      <c r="B543" s="33" t="s">
        <v>452</v>
      </c>
      <c r="C543" s="3" t="s">
        <v>144</v>
      </c>
      <c r="D543" s="3" t="s">
        <v>30</v>
      </c>
      <c r="E543" s="3" t="s">
        <v>133</v>
      </c>
      <c r="F543" s="3" t="s">
        <v>39</v>
      </c>
      <c r="G543" s="3" t="s">
        <v>15</v>
      </c>
      <c r="H543" s="3">
        <v>99</v>
      </c>
      <c r="I543" s="3">
        <v>657</v>
      </c>
      <c r="J543" s="3">
        <v>1033</v>
      </c>
      <c r="K543" s="4">
        <f t="shared" si="32"/>
        <v>65043</v>
      </c>
      <c r="L543" s="4">
        <f t="shared" si="33"/>
        <v>102267</v>
      </c>
      <c r="M543" s="4">
        <f t="shared" si="34"/>
        <v>37224</v>
      </c>
      <c r="N543" s="4" t="str">
        <f t="shared" si="35"/>
        <v>profit</v>
      </c>
    </row>
    <row r="544" spans="1:14" ht="15.5" thickTop="1" thickBot="1" x14ac:dyDescent="0.4">
      <c r="A544" s="33">
        <v>45443</v>
      </c>
      <c r="B544" s="33" t="s">
        <v>452</v>
      </c>
      <c r="C544" s="3" t="s">
        <v>145</v>
      </c>
      <c r="D544" s="3" t="s">
        <v>30</v>
      </c>
      <c r="E544" s="3" t="s">
        <v>146</v>
      </c>
      <c r="F544" s="3" t="s">
        <v>50</v>
      </c>
      <c r="G544" s="3" t="s">
        <v>15</v>
      </c>
      <c r="H544" s="3">
        <v>88</v>
      </c>
      <c r="I544" s="3">
        <v>977</v>
      </c>
      <c r="J544" s="3">
        <v>1402</v>
      </c>
      <c r="K544" s="4">
        <f t="shared" si="32"/>
        <v>85976</v>
      </c>
      <c r="L544" s="4">
        <f t="shared" si="33"/>
        <v>123376</v>
      </c>
      <c r="M544" s="4">
        <f t="shared" si="34"/>
        <v>37400</v>
      </c>
      <c r="N544" s="4" t="str">
        <f t="shared" si="35"/>
        <v>profit</v>
      </c>
    </row>
    <row r="545" spans="1:14" ht="15.5" thickTop="1" thickBot="1" x14ac:dyDescent="0.4">
      <c r="A545" s="33">
        <v>45444</v>
      </c>
      <c r="B545" s="33" t="s">
        <v>445</v>
      </c>
      <c r="C545" s="3" t="s">
        <v>147</v>
      </c>
      <c r="D545" s="3" t="s">
        <v>30</v>
      </c>
      <c r="E545" s="3" t="s">
        <v>146</v>
      </c>
      <c r="F545" s="3" t="s">
        <v>50</v>
      </c>
      <c r="G545" s="3" t="s">
        <v>45</v>
      </c>
      <c r="H545" s="3">
        <v>81</v>
      </c>
      <c r="I545" s="3">
        <v>528</v>
      </c>
      <c r="J545" s="3">
        <v>872</v>
      </c>
      <c r="K545" s="4">
        <f t="shared" si="32"/>
        <v>42768</v>
      </c>
      <c r="L545" s="4">
        <f t="shared" si="33"/>
        <v>70632</v>
      </c>
      <c r="M545" s="4">
        <f t="shared" si="34"/>
        <v>27864</v>
      </c>
      <c r="N545" s="4" t="str">
        <f t="shared" si="35"/>
        <v>profit</v>
      </c>
    </row>
    <row r="546" spans="1:14" ht="15.5" thickTop="1" thickBot="1" x14ac:dyDescent="0.4">
      <c r="A546" s="33">
        <v>45445</v>
      </c>
      <c r="B546" s="33" t="s">
        <v>445</v>
      </c>
      <c r="C546" s="3" t="s">
        <v>148</v>
      </c>
      <c r="D546" s="3" t="s">
        <v>30</v>
      </c>
      <c r="E546" s="3" t="s">
        <v>146</v>
      </c>
      <c r="F546" s="3" t="s">
        <v>28</v>
      </c>
      <c r="G546" s="3" t="s">
        <v>15</v>
      </c>
      <c r="H546" s="3">
        <v>74</v>
      </c>
      <c r="I546" s="3">
        <v>870</v>
      </c>
      <c r="J546" s="3">
        <v>1490</v>
      </c>
      <c r="K546" s="4">
        <f t="shared" si="32"/>
        <v>64380</v>
      </c>
      <c r="L546" s="4">
        <f t="shared" si="33"/>
        <v>110260</v>
      </c>
      <c r="M546" s="4">
        <f t="shared" si="34"/>
        <v>45880</v>
      </c>
      <c r="N546" s="4" t="str">
        <f t="shared" si="35"/>
        <v>profit</v>
      </c>
    </row>
    <row r="547" spans="1:14" ht="15.5" thickTop="1" thickBot="1" x14ac:dyDescent="0.4">
      <c r="A547" s="33">
        <v>45446</v>
      </c>
      <c r="B547" s="33" t="s">
        <v>445</v>
      </c>
      <c r="C547" s="3" t="s">
        <v>149</v>
      </c>
      <c r="D547" s="3" t="s">
        <v>30</v>
      </c>
      <c r="E547" s="3" t="s">
        <v>146</v>
      </c>
      <c r="F547" s="3" t="s">
        <v>28</v>
      </c>
      <c r="G547" s="3" t="s">
        <v>15</v>
      </c>
      <c r="H547" s="3">
        <v>83</v>
      </c>
      <c r="I547" s="3">
        <v>655</v>
      </c>
      <c r="J547" s="3">
        <v>1422</v>
      </c>
      <c r="K547" s="4">
        <f t="shared" si="32"/>
        <v>54365</v>
      </c>
      <c r="L547" s="4">
        <f t="shared" si="33"/>
        <v>118026</v>
      </c>
      <c r="M547" s="4">
        <f t="shared" si="34"/>
        <v>63661</v>
      </c>
      <c r="N547" s="4" t="str">
        <f t="shared" si="35"/>
        <v>profit</v>
      </c>
    </row>
    <row r="548" spans="1:14" ht="15.5" thickTop="1" thickBot="1" x14ac:dyDescent="0.4">
      <c r="A548" s="33">
        <v>45447</v>
      </c>
      <c r="B548" s="33" t="s">
        <v>445</v>
      </c>
      <c r="C548" s="3" t="s">
        <v>150</v>
      </c>
      <c r="D548" s="3" t="s">
        <v>30</v>
      </c>
      <c r="E548" s="3" t="s">
        <v>146</v>
      </c>
      <c r="F548" s="3" t="s">
        <v>44</v>
      </c>
      <c r="G548" s="3" t="s">
        <v>15</v>
      </c>
      <c r="H548" s="3">
        <v>99</v>
      </c>
      <c r="I548" s="3">
        <v>649</v>
      </c>
      <c r="J548" s="3">
        <v>1415</v>
      </c>
      <c r="K548" s="4">
        <f t="shared" si="32"/>
        <v>64251</v>
      </c>
      <c r="L548" s="4">
        <f t="shared" si="33"/>
        <v>140085</v>
      </c>
      <c r="M548" s="4">
        <f t="shared" si="34"/>
        <v>75834</v>
      </c>
      <c r="N548" s="4" t="str">
        <f t="shared" si="35"/>
        <v>profit</v>
      </c>
    </row>
    <row r="549" spans="1:14" ht="15.5" thickTop="1" thickBot="1" x14ac:dyDescent="0.4">
      <c r="A549" s="33">
        <v>45448</v>
      </c>
      <c r="B549" s="33" t="s">
        <v>445</v>
      </c>
      <c r="C549" s="3" t="s">
        <v>151</v>
      </c>
      <c r="D549" s="3" t="s">
        <v>30</v>
      </c>
      <c r="E549" s="3" t="s">
        <v>146</v>
      </c>
      <c r="F549" s="3" t="s">
        <v>50</v>
      </c>
      <c r="G549" s="3" t="s">
        <v>15</v>
      </c>
      <c r="H549" s="3">
        <v>97</v>
      </c>
      <c r="I549" s="3">
        <v>917</v>
      </c>
      <c r="J549" s="3">
        <v>844</v>
      </c>
      <c r="K549" s="4">
        <f t="shared" si="32"/>
        <v>88949</v>
      </c>
      <c r="L549" s="4">
        <f t="shared" si="33"/>
        <v>81868</v>
      </c>
      <c r="M549" s="4">
        <f t="shared" si="34"/>
        <v>-7081</v>
      </c>
      <c r="N549" s="4" t="str">
        <f t="shared" si="35"/>
        <v>loss</v>
      </c>
    </row>
    <row r="550" spans="1:14" ht="15.5" thickTop="1" thickBot="1" x14ac:dyDescent="0.4">
      <c r="A550" s="33">
        <v>45449</v>
      </c>
      <c r="B550" s="33" t="s">
        <v>445</v>
      </c>
      <c r="C550" s="3" t="s">
        <v>152</v>
      </c>
      <c r="D550" s="3" t="s">
        <v>30</v>
      </c>
      <c r="E550" s="3" t="s">
        <v>146</v>
      </c>
      <c r="F550" s="3" t="s">
        <v>90</v>
      </c>
      <c r="G550" s="3" t="s">
        <v>45</v>
      </c>
      <c r="H550" s="3">
        <v>57</v>
      </c>
      <c r="I550" s="3">
        <v>793</v>
      </c>
      <c r="J550" s="3">
        <v>761</v>
      </c>
      <c r="K550" s="4">
        <f t="shared" si="32"/>
        <v>45201</v>
      </c>
      <c r="L550" s="4">
        <f t="shared" si="33"/>
        <v>43377</v>
      </c>
      <c r="M550" s="4">
        <f t="shared" si="34"/>
        <v>-1824</v>
      </c>
      <c r="N550" s="4" t="str">
        <f t="shared" si="35"/>
        <v>loss</v>
      </c>
    </row>
    <row r="551" spans="1:14" ht="15.5" thickTop="1" thickBot="1" x14ac:dyDescent="0.4">
      <c r="A551" s="33">
        <v>45450</v>
      </c>
      <c r="B551" s="33" t="s">
        <v>445</v>
      </c>
      <c r="C551" s="3" t="s">
        <v>153</v>
      </c>
      <c r="D551" s="3" t="s">
        <v>30</v>
      </c>
      <c r="E551" s="3" t="s">
        <v>146</v>
      </c>
      <c r="F551" s="3" t="s">
        <v>93</v>
      </c>
      <c r="G551" s="3" t="s">
        <v>45</v>
      </c>
      <c r="H551" s="3">
        <v>84</v>
      </c>
      <c r="I551" s="3">
        <v>931</v>
      </c>
      <c r="J551" s="3">
        <v>1475</v>
      </c>
      <c r="K551" s="4">
        <f t="shared" si="32"/>
        <v>78204</v>
      </c>
      <c r="L551" s="4">
        <f t="shared" si="33"/>
        <v>123900</v>
      </c>
      <c r="M551" s="4">
        <f t="shared" si="34"/>
        <v>45696</v>
      </c>
      <c r="N551" s="4" t="str">
        <f t="shared" si="35"/>
        <v>profit</v>
      </c>
    </row>
    <row r="552" spans="1:14" ht="15.5" thickTop="1" thickBot="1" x14ac:dyDescent="0.4">
      <c r="A552" s="33">
        <v>45602</v>
      </c>
      <c r="B552" s="33" t="s">
        <v>453</v>
      </c>
      <c r="C552" s="3" t="s">
        <v>308</v>
      </c>
      <c r="D552" s="3" t="s">
        <v>30</v>
      </c>
      <c r="E552" s="3" t="s">
        <v>60</v>
      </c>
      <c r="F552" s="3" t="s">
        <v>90</v>
      </c>
      <c r="G552" s="3" t="s">
        <v>45</v>
      </c>
      <c r="H552" s="3">
        <v>74</v>
      </c>
      <c r="I552" s="3">
        <v>714</v>
      </c>
      <c r="J552" s="3">
        <v>1148</v>
      </c>
      <c r="K552" s="4">
        <f t="shared" si="32"/>
        <v>52836</v>
      </c>
      <c r="L552" s="4">
        <f t="shared" si="33"/>
        <v>84952</v>
      </c>
      <c r="M552" s="4">
        <f t="shared" si="34"/>
        <v>32116</v>
      </c>
      <c r="N552" s="4" t="str">
        <f t="shared" si="35"/>
        <v>profit</v>
      </c>
    </row>
    <row r="553" spans="1:14" ht="15.5" thickTop="1" thickBot="1" x14ac:dyDescent="0.4">
      <c r="A553" s="33">
        <v>45451</v>
      </c>
      <c r="B553" s="33" t="s">
        <v>445</v>
      </c>
      <c r="C553" s="3" t="s">
        <v>154</v>
      </c>
      <c r="D553" s="3" t="s">
        <v>30</v>
      </c>
      <c r="E553" s="3" t="s">
        <v>146</v>
      </c>
      <c r="F553" s="3" t="s">
        <v>20</v>
      </c>
      <c r="G553" s="3" t="s">
        <v>45</v>
      </c>
      <c r="H553" s="3">
        <v>76</v>
      </c>
      <c r="I553" s="3">
        <v>901</v>
      </c>
      <c r="J553" s="3">
        <v>1471</v>
      </c>
      <c r="K553" s="4">
        <f t="shared" si="32"/>
        <v>68476</v>
      </c>
      <c r="L553" s="4">
        <f t="shared" si="33"/>
        <v>111796</v>
      </c>
      <c r="M553" s="4">
        <f t="shared" si="34"/>
        <v>43320</v>
      </c>
      <c r="N553" s="4" t="str">
        <f t="shared" si="35"/>
        <v>profit</v>
      </c>
    </row>
    <row r="554" spans="1:14" ht="15.5" thickTop="1" thickBot="1" x14ac:dyDescent="0.4">
      <c r="A554" s="33">
        <v>45452</v>
      </c>
      <c r="B554" s="33" t="s">
        <v>445</v>
      </c>
      <c r="C554" s="3" t="s">
        <v>155</v>
      </c>
      <c r="D554" s="3" t="s">
        <v>30</v>
      </c>
      <c r="E554" s="3" t="s">
        <v>146</v>
      </c>
      <c r="F554" s="3" t="s">
        <v>98</v>
      </c>
      <c r="G554" s="3" t="s">
        <v>45</v>
      </c>
      <c r="H554" s="3">
        <v>93</v>
      </c>
      <c r="I554" s="3">
        <v>658</v>
      </c>
      <c r="J554" s="3">
        <v>1303</v>
      </c>
      <c r="K554" s="4">
        <f t="shared" si="32"/>
        <v>61194</v>
      </c>
      <c r="L554" s="4">
        <f t="shared" si="33"/>
        <v>121179</v>
      </c>
      <c r="M554" s="4">
        <f t="shared" si="34"/>
        <v>59985</v>
      </c>
      <c r="N554" s="4" t="str">
        <f t="shared" si="35"/>
        <v>profit</v>
      </c>
    </row>
    <row r="555" spans="1:14" ht="15.5" thickTop="1" thickBot="1" x14ac:dyDescent="0.4">
      <c r="A555" s="33">
        <v>45605</v>
      </c>
      <c r="B555" s="33" t="s">
        <v>453</v>
      </c>
      <c r="C555" s="3" t="s">
        <v>311</v>
      </c>
      <c r="D555" s="3" t="s">
        <v>30</v>
      </c>
      <c r="E555" s="3" t="s">
        <v>60</v>
      </c>
      <c r="F555" s="3" t="s">
        <v>14</v>
      </c>
      <c r="G555" s="3" t="s">
        <v>45</v>
      </c>
      <c r="H555" s="3">
        <v>73</v>
      </c>
      <c r="I555" s="3">
        <v>957</v>
      </c>
      <c r="J555" s="3">
        <v>814</v>
      </c>
      <c r="K555" s="4">
        <f t="shared" si="32"/>
        <v>69861</v>
      </c>
      <c r="L555" s="4">
        <f t="shared" si="33"/>
        <v>59422</v>
      </c>
      <c r="M555" s="4">
        <f t="shared" si="34"/>
        <v>-10439</v>
      </c>
      <c r="N555" s="4" t="str">
        <f t="shared" si="35"/>
        <v>loss</v>
      </c>
    </row>
    <row r="556" spans="1:14" ht="15.5" thickTop="1" thickBot="1" x14ac:dyDescent="0.4">
      <c r="A556" s="33">
        <v>45453</v>
      </c>
      <c r="B556" s="33" t="s">
        <v>445</v>
      </c>
      <c r="C556" s="3" t="s">
        <v>156</v>
      </c>
      <c r="D556" s="3" t="s">
        <v>30</v>
      </c>
      <c r="E556" s="3" t="s">
        <v>146</v>
      </c>
      <c r="F556" s="3" t="s">
        <v>101</v>
      </c>
      <c r="G556" s="3" t="s">
        <v>45</v>
      </c>
      <c r="H556" s="3">
        <v>68</v>
      </c>
      <c r="I556" s="3">
        <v>651</v>
      </c>
      <c r="J556" s="3">
        <v>1061</v>
      </c>
      <c r="K556" s="4">
        <f t="shared" si="32"/>
        <v>44268</v>
      </c>
      <c r="L556" s="4">
        <f t="shared" si="33"/>
        <v>72148</v>
      </c>
      <c r="M556" s="4">
        <f t="shared" si="34"/>
        <v>27880</v>
      </c>
      <c r="N556" s="4" t="str">
        <f t="shared" si="35"/>
        <v>profit</v>
      </c>
    </row>
    <row r="557" spans="1:14" ht="15.5" thickTop="1" thickBot="1" x14ac:dyDescent="0.4">
      <c r="A557" s="33">
        <v>45461</v>
      </c>
      <c r="B557" s="33" t="s">
        <v>445</v>
      </c>
      <c r="C557" s="3" t="s">
        <v>166</v>
      </c>
      <c r="D557" s="3" t="s">
        <v>30</v>
      </c>
      <c r="E557" s="3" t="s">
        <v>133</v>
      </c>
      <c r="F557" s="3" t="s">
        <v>24</v>
      </c>
      <c r="G557" s="3" t="s">
        <v>15</v>
      </c>
      <c r="H557" s="3">
        <v>98</v>
      </c>
      <c r="I557" s="3">
        <v>596</v>
      </c>
      <c r="J557" s="3">
        <v>1155</v>
      </c>
      <c r="K557" s="4">
        <f t="shared" si="32"/>
        <v>58408</v>
      </c>
      <c r="L557" s="4">
        <f t="shared" si="33"/>
        <v>113190</v>
      </c>
      <c r="M557" s="4">
        <f t="shared" si="34"/>
        <v>54782</v>
      </c>
      <c r="N557" s="4" t="str">
        <f t="shared" si="35"/>
        <v>profit</v>
      </c>
    </row>
    <row r="558" spans="1:14" ht="15.5" thickTop="1" thickBot="1" x14ac:dyDescent="0.4">
      <c r="A558" s="33">
        <v>45462</v>
      </c>
      <c r="B558" s="33" t="s">
        <v>445</v>
      </c>
      <c r="C558" s="3" t="s">
        <v>167</v>
      </c>
      <c r="D558" s="3" t="s">
        <v>30</v>
      </c>
      <c r="E558" s="3" t="s">
        <v>133</v>
      </c>
      <c r="F558" s="3" t="s">
        <v>33</v>
      </c>
      <c r="G558" s="3" t="s">
        <v>15</v>
      </c>
      <c r="H558" s="3">
        <v>84</v>
      </c>
      <c r="I558" s="3">
        <v>911</v>
      </c>
      <c r="J558" s="3">
        <v>1370</v>
      </c>
      <c r="K558" s="4">
        <f t="shared" si="32"/>
        <v>76524</v>
      </c>
      <c r="L558" s="4">
        <f t="shared" si="33"/>
        <v>115080</v>
      </c>
      <c r="M558" s="4">
        <f t="shared" si="34"/>
        <v>38556</v>
      </c>
      <c r="N558" s="4" t="str">
        <f t="shared" si="35"/>
        <v>profit</v>
      </c>
    </row>
    <row r="559" spans="1:14" ht="15.5" thickTop="1" thickBot="1" x14ac:dyDescent="0.4">
      <c r="A559" s="33">
        <v>45463</v>
      </c>
      <c r="B559" s="33" t="s">
        <v>445</v>
      </c>
      <c r="C559" s="3" t="s">
        <v>168</v>
      </c>
      <c r="D559" s="3" t="s">
        <v>30</v>
      </c>
      <c r="E559" s="3" t="s">
        <v>133</v>
      </c>
      <c r="F559" s="3" t="s">
        <v>14</v>
      </c>
      <c r="G559" s="3" t="s">
        <v>15</v>
      </c>
      <c r="H559" s="3">
        <v>81</v>
      </c>
      <c r="I559" s="3">
        <v>702</v>
      </c>
      <c r="J559" s="3">
        <v>1494</v>
      </c>
      <c r="K559" s="4">
        <f t="shared" si="32"/>
        <v>56862</v>
      </c>
      <c r="L559" s="4">
        <f t="shared" si="33"/>
        <v>121014</v>
      </c>
      <c r="M559" s="4">
        <f t="shared" si="34"/>
        <v>64152</v>
      </c>
      <c r="N559" s="4" t="str">
        <f t="shared" si="35"/>
        <v>profit</v>
      </c>
    </row>
    <row r="560" spans="1:14" ht="15.5" thickTop="1" thickBot="1" x14ac:dyDescent="0.4">
      <c r="A560" s="33">
        <v>45610</v>
      </c>
      <c r="B560" s="33" t="s">
        <v>453</v>
      </c>
      <c r="C560" s="3" t="s">
        <v>316</v>
      </c>
      <c r="D560" s="3" t="s">
        <v>11</v>
      </c>
      <c r="E560" s="3" t="s">
        <v>78</v>
      </c>
      <c r="F560" s="3" t="s">
        <v>36</v>
      </c>
      <c r="G560" s="3" t="s">
        <v>15</v>
      </c>
      <c r="H560" s="3">
        <v>24</v>
      </c>
      <c r="I560" s="3">
        <v>553</v>
      </c>
      <c r="J560" s="3">
        <v>964</v>
      </c>
      <c r="K560" s="4">
        <f t="shared" si="32"/>
        <v>13272</v>
      </c>
      <c r="L560" s="4">
        <f t="shared" si="33"/>
        <v>23136</v>
      </c>
      <c r="M560" s="4">
        <f t="shared" si="34"/>
        <v>9864</v>
      </c>
      <c r="N560" s="4" t="str">
        <f t="shared" si="35"/>
        <v>profit</v>
      </c>
    </row>
    <row r="561" spans="1:14" ht="15.5" thickTop="1" thickBot="1" x14ac:dyDescent="0.4">
      <c r="A561" s="33">
        <v>45465</v>
      </c>
      <c r="B561" s="33" t="s">
        <v>445</v>
      </c>
      <c r="C561" s="3" t="s">
        <v>170</v>
      </c>
      <c r="D561" s="3" t="s">
        <v>30</v>
      </c>
      <c r="E561" s="3" t="s">
        <v>133</v>
      </c>
      <c r="F561" s="3" t="s">
        <v>24</v>
      </c>
      <c r="G561" s="3" t="s">
        <v>45</v>
      </c>
      <c r="H561" s="3">
        <v>58</v>
      </c>
      <c r="I561" s="3">
        <v>510</v>
      </c>
      <c r="J561" s="3">
        <v>1456</v>
      </c>
      <c r="K561" s="4">
        <f t="shared" si="32"/>
        <v>29580</v>
      </c>
      <c r="L561" s="4">
        <f t="shared" si="33"/>
        <v>84448</v>
      </c>
      <c r="M561" s="4">
        <f t="shared" si="34"/>
        <v>54868</v>
      </c>
      <c r="N561" s="4" t="str">
        <f t="shared" si="35"/>
        <v>profit</v>
      </c>
    </row>
    <row r="562" spans="1:14" ht="15.5" thickTop="1" thickBot="1" x14ac:dyDescent="0.4">
      <c r="A562" s="33">
        <v>45466</v>
      </c>
      <c r="B562" s="33" t="s">
        <v>445</v>
      </c>
      <c r="C562" s="3" t="s">
        <v>171</v>
      </c>
      <c r="D562" s="3" t="s">
        <v>30</v>
      </c>
      <c r="E562" s="3" t="s">
        <v>146</v>
      </c>
      <c r="F562" s="3" t="s">
        <v>28</v>
      </c>
      <c r="G562" s="3" t="s">
        <v>45</v>
      </c>
      <c r="H562" s="3">
        <v>59</v>
      </c>
      <c r="I562" s="3">
        <v>506</v>
      </c>
      <c r="J562" s="3">
        <v>1498</v>
      </c>
      <c r="K562" s="4">
        <f t="shared" si="32"/>
        <v>29854</v>
      </c>
      <c r="L562" s="4">
        <f t="shared" si="33"/>
        <v>88382</v>
      </c>
      <c r="M562" s="4">
        <f t="shared" si="34"/>
        <v>58528</v>
      </c>
      <c r="N562" s="4" t="str">
        <f t="shared" si="35"/>
        <v>profit</v>
      </c>
    </row>
    <row r="563" spans="1:14" ht="15.5" thickTop="1" thickBot="1" x14ac:dyDescent="0.4">
      <c r="A563" s="33">
        <v>45467</v>
      </c>
      <c r="B563" s="33" t="s">
        <v>445</v>
      </c>
      <c r="C563" s="3" t="s">
        <v>172</v>
      </c>
      <c r="D563" s="3" t="s">
        <v>30</v>
      </c>
      <c r="E563" s="3" t="s">
        <v>146</v>
      </c>
      <c r="F563" s="3" t="s">
        <v>33</v>
      </c>
      <c r="G563" s="3" t="s">
        <v>15</v>
      </c>
      <c r="H563" s="3">
        <v>51</v>
      </c>
      <c r="I563" s="3">
        <v>868</v>
      </c>
      <c r="J563" s="3">
        <v>938</v>
      </c>
      <c r="K563" s="4">
        <f t="shared" si="32"/>
        <v>44268</v>
      </c>
      <c r="L563" s="4">
        <f t="shared" si="33"/>
        <v>47838</v>
      </c>
      <c r="M563" s="4">
        <f t="shared" si="34"/>
        <v>3570</v>
      </c>
      <c r="N563" s="4" t="str">
        <f t="shared" si="35"/>
        <v>profit</v>
      </c>
    </row>
    <row r="564" spans="1:14" ht="15.5" thickTop="1" thickBot="1" x14ac:dyDescent="0.4">
      <c r="A564" s="33">
        <v>45614</v>
      </c>
      <c r="B564" s="33" t="s">
        <v>453</v>
      </c>
      <c r="C564" s="3" t="s">
        <v>320</v>
      </c>
      <c r="D564" s="3" t="s">
        <v>11</v>
      </c>
      <c r="E564" s="3" t="s">
        <v>78</v>
      </c>
      <c r="F564" s="3" t="s">
        <v>39</v>
      </c>
      <c r="G564" s="3" t="s">
        <v>45</v>
      </c>
      <c r="H564" s="3">
        <v>22</v>
      </c>
      <c r="I564" s="3">
        <v>688</v>
      </c>
      <c r="J564" s="3">
        <v>985</v>
      </c>
      <c r="K564" s="4">
        <f t="shared" si="32"/>
        <v>15136</v>
      </c>
      <c r="L564" s="4">
        <f t="shared" si="33"/>
        <v>21670</v>
      </c>
      <c r="M564" s="4">
        <f t="shared" si="34"/>
        <v>6534</v>
      </c>
      <c r="N564" s="4" t="str">
        <f t="shared" si="35"/>
        <v>profit</v>
      </c>
    </row>
    <row r="565" spans="1:14" ht="15.5" thickTop="1" thickBot="1" x14ac:dyDescent="0.4">
      <c r="A565" s="33">
        <v>45468</v>
      </c>
      <c r="B565" s="33" t="s">
        <v>445</v>
      </c>
      <c r="C565" s="3" t="s">
        <v>173</v>
      </c>
      <c r="D565" s="3" t="s">
        <v>30</v>
      </c>
      <c r="E565" s="3" t="s">
        <v>146</v>
      </c>
      <c r="F565" s="3" t="s">
        <v>36</v>
      </c>
      <c r="G565" s="3" t="s">
        <v>15</v>
      </c>
      <c r="H565" s="3">
        <v>76</v>
      </c>
      <c r="I565" s="3">
        <v>602</v>
      </c>
      <c r="J565" s="3">
        <v>1356</v>
      </c>
      <c r="K565" s="4">
        <f t="shared" si="32"/>
        <v>45752</v>
      </c>
      <c r="L565" s="4">
        <f t="shared" si="33"/>
        <v>103056</v>
      </c>
      <c r="M565" s="4">
        <f t="shared" si="34"/>
        <v>57304</v>
      </c>
      <c r="N565" s="4" t="str">
        <f t="shared" si="35"/>
        <v>profit</v>
      </c>
    </row>
    <row r="566" spans="1:14" ht="15.5" thickTop="1" thickBot="1" x14ac:dyDescent="0.4">
      <c r="A566" s="33">
        <v>45616</v>
      </c>
      <c r="B566" s="33" t="s">
        <v>453</v>
      </c>
      <c r="C566" s="3" t="s">
        <v>322</v>
      </c>
      <c r="D566" s="3" t="s">
        <v>11</v>
      </c>
      <c r="E566" s="3" t="s">
        <v>78</v>
      </c>
      <c r="F566" s="3" t="s">
        <v>50</v>
      </c>
      <c r="G566" s="3" t="s">
        <v>45</v>
      </c>
      <c r="H566" s="3">
        <v>27</v>
      </c>
      <c r="I566" s="3">
        <v>933</v>
      </c>
      <c r="J566" s="3">
        <v>983</v>
      </c>
      <c r="K566" s="4">
        <f t="shared" si="32"/>
        <v>25191</v>
      </c>
      <c r="L566" s="4">
        <f t="shared" si="33"/>
        <v>26541</v>
      </c>
      <c r="M566" s="4">
        <f t="shared" si="34"/>
        <v>1350</v>
      </c>
      <c r="N566" s="4" t="str">
        <f t="shared" si="35"/>
        <v>profit</v>
      </c>
    </row>
    <row r="567" spans="1:14" ht="15.5" thickTop="1" thickBot="1" x14ac:dyDescent="0.4">
      <c r="A567" s="33">
        <v>45469</v>
      </c>
      <c r="B567" s="33" t="s">
        <v>445</v>
      </c>
      <c r="C567" s="3" t="s">
        <v>174</v>
      </c>
      <c r="D567" s="3" t="s">
        <v>30</v>
      </c>
      <c r="E567" s="3" t="s">
        <v>146</v>
      </c>
      <c r="F567" s="3" t="s">
        <v>39</v>
      </c>
      <c r="G567" s="3" t="s">
        <v>15</v>
      </c>
      <c r="H567" s="3">
        <v>55</v>
      </c>
      <c r="I567" s="3">
        <v>928</v>
      </c>
      <c r="J567" s="3">
        <v>1264</v>
      </c>
      <c r="K567" s="4">
        <f t="shared" si="32"/>
        <v>51040</v>
      </c>
      <c r="L567" s="4">
        <f t="shared" si="33"/>
        <v>69520</v>
      </c>
      <c r="M567" s="4">
        <f t="shared" si="34"/>
        <v>18480</v>
      </c>
      <c r="N567" s="4" t="str">
        <f t="shared" si="35"/>
        <v>profit</v>
      </c>
    </row>
    <row r="568" spans="1:14" ht="15.5" thickTop="1" thickBot="1" x14ac:dyDescent="0.4">
      <c r="A568" s="33">
        <v>45470</v>
      </c>
      <c r="B568" s="33" t="s">
        <v>445</v>
      </c>
      <c r="C568" s="3" t="s">
        <v>175</v>
      </c>
      <c r="D568" s="3" t="s">
        <v>30</v>
      </c>
      <c r="E568" s="3" t="s">
        <v>146</v>
      </c>
      <c r="F568" s="3" t="s">
        <v>20</v>
      </c>
      <c r="G568" s="3" t="s">
        <v>15</v>
      </c>
      <c r="H568" s="3">
        <v>74</v>
      </c>
      <c r="I568" s="3">
        <v>758</v>
      </c>
      <c r="J568" s="3">
        <v>765</v>
      </c>
      <c r="K568" s="4">
        <f t="shared" si="32"/>
        <v>56092</v>
      </c>
      <c r="L568" s="4">
        <f t="shared" si="33"/>
        <v>56610</v>
      </c>
      <c r="M568" s="4">
        <f t="shared" si="34"/>
        <v>518</v>
      </c>
      <c r="N568" s="4" t="str">
        <f t="shared" si="35"/>
        <v>profit</v>
      </c>
    </row>
    <row r="569" spans="1:14" ht="15.5" thickTop="1" thickBot="1" x14ac:dyDescent="0.4">
      <c r="A569" s="33">
        <v>45471</v>
      </c>
      <c r="B569" s="33" t="s">
        <v>445</v>
      </c>
      <c r="C569" s="3" t="s">
        <v>176</v>
      </c>
      <c r="D569" s="3" t="s">
        <v>30</v>
      </c>
      <c r="E569" s="3" t="s">
        <v>146</v>
      </c>
      <c r="F569" s="3" t="s">
        <v>44</v>
      </c>
      <c r="G569" s="3" t="s">
        <v>15</v>
      </c>
      <c r="H569" s="3">
        <v>88</v>
      </c>
      <c r="I569" s="3">
        <v>566</v>
      </c>
      <c r="J569" s="3">
        <v>1093</v>
      </c>
      <c r="K569" s="4">
        <f t="shared" si="32"/>
        <v>49808</v>
      </c>
      <c r="L569" s="4">
        <f t="shared" si="33"/>
        <v>96184</v>
      </c>
      <c r="M569" s="4">
        <f t="shared" si="34"/>
        <v>46376</v>
      </c>
      <c r="N569" s="4" t="str">
        <f t="shared" si="35"/>
        <v>profit</v>
      </c>
    </row>
    <row r="570" spans="1:14" ht="15.5" thickTop="1" thickBot="1" x14ac:dyDescent="0.4">
      <c r="A570" s="33">
        <v>45495</v>
      </c>
      <c r="B570" s="33" t="s">
        <v>447</v>
      </c>
      <c r="C570" s="3" t="s">
        <v>201</v>
      </c>
      <c r="D570" s="3" t="s">
        <v>30</v>
      </c>
      <c r="E570" s="3" t="s">
        <v>133</v>
      </c>
      <c r="F570" s="3" t="s">
        <v>108</v>
      </c>
      <c r="G570" s="3" t="s">
        <v>45</v>
      </c>
      <c r="H570" s="3">
        <v>58</v>
      </c>
      <c r="I570" s="3">
        <v>898</v>
      </c>
      <c r="J570" s="3">
        <v>1068</v>
      </c>
      <c r="K570" s="4">
        <f t="shared" si="32"/>
        <v>52084</v>
      </c>
      <c r="L570" s="4">
        <f t="shared" si="33"/>
        <v>61944</v>
      </c>
      <c r="M570" s="4">
        <f t="shared" si="34"/>
        <v>9860</v>
      </c>
      <c r="N570" s="4" t="str">
        <f t="shared" si="35"/>
        <v>profit</v>
      </c>
    </row>
    <row r="571" spans="1:14" ht="15.5" thickTop="1" thickBot="1" x14ac:dyDescent="0.4">
      <c r="A571" s="33">
        <v>45496</v>
      </c>
      <c r="B571" s="33" t="s">
        <v>447</v>
      </c>
      <c r="C571" s="3" t="s">
        <v>202</v>
      </c>
      <c r="D571" s="3" t="s">
        <v>30</v>
      </c>
      <c r="E571" s="3" t="s">
        <v>133</v>
      </c>
      <c r="F571" s="3" t="s">
        <v>111</v>
      </c>
      <c r="G571" s="3" t="s">
        <v>45</v>
      </c>
      <c r="H571" s="3">
        <v>83</v>
      </c>
      <c r="I571" s="3">
        <v>943</v>
      </c>
      <c r="J571" s="3">
        <v>867</v>
      </c>
      <c r="K571" s="4">
        <f t="shared" si="32"/>
        <v>78269</v>
      </c>
      <c r="L571" s="4">
        <f t="shared" si="33"/>
        <v>71961</v>
      </c>
      <c r="M571" s="4">
        <f t="shared" si="34"/>
        <v>-6308</v>
      </c>
      <c r="N571" s="4" t="str">
        <f t="shared" si="35"/>
        <v>loss</v>
      </c>
    </row>
    <row r="572" spans="1:14" ht="15.5" thickTop="1" thickBot="1" x14ac:dyDescent="0.4">
      <c r="A572" s="33">
        <v>45497</v>
      </c>
      <c r="B572" s="33" t="s">
        <v>447</v>
      </c>
      <c r="C572" s="3" t="s">
        <v>203</v>
      </c>
      <c r="D572" s="3" t="s">
        <v>30</v>
      </c>
      <c r="E572" s="3" t="s">
        <v>133</v>
      </c>
      <c r="F572" s="3" t="s">
        <v>24</v>
      </c>
      <c r="G572" s="3" t="s">
        <v>45</v>
      </c>
      <c r="H572" s="3">
        <v>85</v>
      </c>
      <c r="I572" s="3">
        <v>641</v>
      </c>
      <c r="J572" s="3">
        <v>892</v>
      </c>
      <c r="K572" s="4">
        <f t="shared" si="32"/>
        <v>54485</v>
      </c>
      <c r="L572" s="4">
        <f t="shared" si="33"/>
        <v>75820</v>
      </c>
      <c r="M572" s="4">
        <f t="shared" si="34"/>
        <v>21335</v>
      </c>
      <c r="N572" s="4" t="str">
        <f t="shared" si="35"/>
        <v>profit</v>
      </c>
    </row>
    <row r="573" spans="1:14" ht="15.5" thickTop="1" thickBot="1" x14ac:dyDescent="0.4">
      <c r="A573" s="33">
        <v>45498</v>
      </c>
      <c r="B573" s="33" t="s">
        <v>447</v>
      </c>
      <c r="C573" s="3" t="s">
        <v>204</v>
      </c>
      <c r="D573" s="3" t="s">
        <v>30</v>
      </c>
      <c r="E573" s="3" t="s">
        <v>133</v>
      </c>
      <c r="F573" s="3" t="s">
        <v>24</v>
      </c>
      <c r="G573" s="3" t="s">
        <v>45</v>
      </c>
      <c r="H573" s="3">
        <v>57</v>
      </c>
      <c r="I573" s="3">
        <v>784</v>
      </c>
      <c r="J573" s="3">
        <v>859</v>
      </c>
      <c r="K573" s="4">
        <f t="shared" si="32"/>
        <v>44688</v>
      </c>
      <c r="L573" s="4">
        <f t="shared" si="33"/>
        <v>48963</v>
      </c>
      <c r="M573" s="4">
        <f t="shared" si="34"/>
        <v>4275</v>
      </c>
      <c r="N573" s="4" t="str">
        <f t="shared" si="35"/>
        <v>profit</v>
      </c>
    </row>
    <row r="574" spans="1:14" ht="15.5" thickTop="1" thickBot="1" x14ac:dyDescent="0.4">
      <c r="A574" s="33">
        <v>45499</v>
      </c>
      <c r="B574" s="33" t="s">
        <v>447</v>
      </c>
      <c r="C574" s="3" t="s">
        <v>205</v>
      </c>
      <c r="D574" s="3" t="s">
        <v>30</v>
      </c>
      <c r="E574" s="3" t="s">
        <v>133</v>
      </c>
      <c r="F574" s="3" t="s">
        <v>58</v>
      </c>
      <c r="G574" s="3" t="s">
        <v>45</v>
      </c>
      <c r="H574" s="3">
        <v>98</v>
      </c>
      <c r="I574" s="3">
        <v>579</v>
      </c>
      <c r="J574" s="3">
        <v>1046</v>
      </c>
      <c r="K574" s="4">
        <f t="shared" si="32"/>
        <v>56742</v>
      </c>
      <c r="L574" s="4">
        <f t="shared" si="33"/>
        <v>102508</v>
      </c>
      <c r="M574" s="4">
        <f t="shared" si="34"/>
        <v>45766</v>
      </c>
      <c r="N574" s="4" t="str">
        <f t="shared" si="35"/>
        <v>profit</v>
      </c>
    </row>
    <row r="575" spans="1:14" ht="15.5" thickTop="1" thickBot="1" x14ac:dyDescent="0.4">
      <c r="A575" s="33">
        <v>45500</v>
      </c>
      <c r="B575" s="33" t="s">
        <v>447</v>
      </c>
      <c r="C575" s="3" t="s">
        <v>206</v>
      </c>
      <c r="D575" s="3" t="s">
        <v>30</v>
      </c>
      <c r="E575" s="3" t="s">
        <v>133</v>
      </c>
      <c r="F575" s="3" t="s">
        <v>90</v>
      </c>
      <c r="G575" s="3" t="s">
        <v>45</v>
      </c>
      <c r="H575" s="3">
        <v>98</v>
      </c>
      <c r="I575" s="3">
        <v>605</v>
      </c>
      <c r="J575" s="3">
        <v>1155</v>
      </c>
      <c r="K575" s="4">
        <f t="shared" si="32"/>
        <v>59290</v>
      </c>
      <c r="L575" s="4">
        <f t="shared" si="33"/>
        <v>113190</v>
      </c>
      <c r="M575" s="4">
        <f t="shared" si="34"/>
        <v>53900</v>
      </c>
      <c r="N575" s="4" t="str">
        <f t="shared" si="35"/>
        <v>profit</v>
      </c>
    </row>
    <row r="576" spans="1:14" ht="15.5" thickTop="1" thickBot="1" x14ac:dyDescent="0.4">
      <c r="A576" s="33">
        <v>45626</v>
      </c>
      <c r="B576" s="33" t="s">
        <v>453</v>
      </c>
      <c r="C576" s="3" t="s">
        <v>332</v>
      </c>
      <c r="D576" s="3" t="s">
        <v>11</v>
      </c>
      <c r="E576" s="3" t="s">
        <v>116</v>
      </c>
      <c r="F576" s="3" t="s">
        <v>50</v>
      </c>
      <c r="G576" s="3" t="s">
        <v>45</v>
      </c>
      <c r="H576" s="3">
        <v>20</v>
      </c>
      <c r="I576" s="3">
        <v>989</v>
      </c>
      <c r="J576" s="3">
        <v>1298</v>
      </c>
      <c r="K576" s="4">
        <f t="shared" si="32"/>
        <v>19780</v>
      </c>
      <c r="L576" s="4">
        <f t="shared" si="33"/>
        <v>25960</v>
      </c>
      <c r="M576" s="4">
        <f t="shared" si="34"/>
        <v>6180</v>
      </c>
      <c r="N576" s="4" t="str">
        <f t="shared" si="35"/>
        <v>profit</v>
      </c>
    </row>
    <row r="577" spans="1:14" ht="15.5" thickTop="1" thickBot="1" x14ac:dyDescent="0.4">
      <c r="A577" s="33">
        <v>45501</v>
      </c>
      <c r="B577" s="33" t="s">
        <v>447</v>
      </c>
      <c r="C577" s="3" t="s">
        <v>207</v>
      </c>
      <c r="D577" s="3" t="s">
        <v>30</v>
      </c>
      <c r="E577" s="3" t="s">
        <v>133</v>
      </c>
      <c r="F577" s="3" t="s">
        <v>24</v>
      </c>
      <c r="G577" s="3" t="s">
        <v>45</v>
      </c>
      <c r="H577" s="3">
        <v>63</v>
      </c>
      <c r="I577" s="3">
        <v>952</v>
      </c>
      <c r="J577" s="3">
        <v>824</v>
      </c>
      <c r="K577" s="4">
        <f t="shared" si="32"/>
        <v>59976</v>
      </c>
      <c r="L577" s="4">
        <f t="shared" si="33"/>
        <v>51912</v>
      </c>
      <c r="M577" s="4">
        <f t="shared" si="34"/>
        <v>-8064</v>
      </c>
      <c r="N577" s="4" t="str">
        <f t="shared" si="35"/>
        <v>loss</v>
      </c>
    </row>
    <row r="578" spans="1:14" ht="15.5" thickTop="1" thickBot="1" x14ac:dyDescent="0.4">
      <c r="A578" s="33">
        <v>45502</v>
      </c>
      <c r="B578" s="33" t="s">
        <v>447</v>
      </c>
      <c r="C578" s="3" t="s">
        <v>208</v>
      </c>
      <c r="D578" s="3" t="s">
        <v>30</v>
      </c>
      <c r="E578" s="3" t="s">
        <v>133</v>
      </c>
      <c r="F578" s="3" t="s">
        <v>33</v>
      </c>
      <c r="G578" s="3" t="s">
        <v>45</v>
      </c>
      <c r="H578" s="3">
        <v>91</v>
      </c>
      <c r="I578" s="3">
        <v>938</v>
      </c>
      <c r="J578" s="3">
        <v>1156</v>
      </c>
      <c r="K578" s="4">
        <f t="shared" ref="K578:K641" si="36">H578*I578</f>
        <v>85358</v>
      </c>
      <c r="L578" s="4">
        <f t="shared" ref="L578:L641" si="37">H578*J578</f>
        <v>105196</v>
      </c>
      <c r="M578" s="4">
        <f t="shared" ref="M578:M641" si="38">L578-K578</f>
        <v>19838</v>
      </c>
      <c r="N578" s="4" t="str">
        <f t="shared" ref="N578:N641" si="39">IF(M578&gt;0,"profit","loss")</f>
        <v>profit</v>
      </c>
    </row>
    <row r="579" spans="1:14" ht="15.5" thickTop="1" thickBot="1" x14ac:dyDescent="0.4">
      <c r="A579" s="33">
        <v>45629</v>
      </c>
      <c r="B579" s="33" t="s">
        <v>454</v>
      </c>
      <c r="C579" s="3" t="s">
        <v>335</v>
      </c>
      <c r="D579" s="3" t="s">
        <v>11</v>
      </c>
      <c r="E579" s="3" t="s">
        <v>116</v>
      </c>
      <c r="F579" s="3" t="s">
        <v>44</v>
      </c>
      <c r="G579" s="3" t="s">
        <v>15</v>
      </c>
      <c r="H579" s="3">
        <v>26</v>
      </c>
      <c r="I579" s="3">
        <v>870</v>
      </c>
      <c r="J579" s="3">
        <v>1123</v>
      </c>
      <c r="K579" s="4">
        <f t="shared" si="36"/>
        <v>22620</v>
      </c>
      <c r="L579" s="4">
        <f t="shared" si="37"/>
        <v>29198</v>
      </c>
      <c r="M579" s="4">
        <f t="shared" si="38"/>
        <v>6578</v>
      </c>
      <c r="N579" s="4" t="str">
        <f t="shared" si="39"/>
        <v>profit</v>
      </c>
    </row>
    <row r="580" spans="1:14" ht="15.5" thickTop="1" thickBot="1" x14ac:dyDescent="0.4">
      <c r="A580" s="33">
        <v>45503</v>
      </c>
      <c r="B580" s="33" t="s">
        <v>447</v>
      </c>
      <c r="C580" s="3" t="s">
        <v>209</v>
      </c>
      <c r="D580" s="3" t="s">
        <v>30</v>
      </c>
      <c r="E580" s="3" t="s">
        <v>133</v>
      </c>
      <c r="F580" s="3" t="s">
        <v>14</v>
      </c>
      <c r="G580" s="3" t="s">
        <v>15</v>
      </c>
      <c r="H580" s="3">
        <v>66</v>
      </c>
      <c r="I580" s="3">
        <v>512</v>
      </c>
      <c r="J580" s="3">
        <v>1208</v>
      </c>
      <c r="K580" s="4">
        <f t="shared" si="36"/>
        <v>33792</v>
      </c>
      <c r="L580" s="4">
        <f t="shared" si="37"/>
        <v>79728</v>
      </c>
      <c r="M580" s="4">
        <f t="shared" si="38"/>
        <v>45936</v>
      </c>
      <c r="N580" s="4" t="str">
        <f t="shared" si="39"/>
        <v>profit</v>
      </c>
    </row>
    <row r="581" spans="1:14" ht="15.5" thickTop="1" thickBot="1" x14ac:dyDescent="0.4">
      <c r="A581" s="33">
        <v>45504</v>
      </c>
      <c r="B581" s="33" t="s">
        <v>447</v>
      </c>
      <c r="C581" s="3" t="s">
        <v>210</v>
      </c>
      <c r="D581" s="3" t="s">
        <v>30</v>
      </c>
      <c r="E581" s="3" t="s">
        <v>133</v>
      </c>
      <c r="F581" s="3" t="s">
        <v>20</v>
      </c>
      <c r="G581" s="3" t="s">
        <v>15</v>
      </c>
      <c r="H581" s="3">
        <v>88</v>
      </c>
      <c r="I581" s="3">
        <v>691</v>
      </c>
      <c r="J581" s="3">
        <v>1394</v>
      </c>
      <c r="K581" s="4">
        <f t="shared" si="36"/>
        <v>60808</v>
      </c>
      <c r="L581" s="4">
        <f t="shared" si="37"/>
        <v>122672</v>
      </c>
      <c r="M581" s="4">
        <f t="shared" si="38"/>
        <v>61864</v>
      </c>
      <c r="N581" s="4" t="str">
        <f t="shared" si="39"/>
        <v>profit</v>
      </c>
    </row>
    <row r="582" spans="1:14" ht="15.5" thickTop="1" thickBot="1" x14ac:dyDescent="0.4">
      <c r="A582" s="33">
        <v>45505</v>
      </c>
      <c r="B582" s="33" t="s">
        <v>448</v>
      </c>
      <c r="C582" s="3" t="s">
        <v>211</v>
      </c>
      <c r="D582" s="3" t="s">
        <v>30</v>
      </c>
      <c r="E582" s="3" t="s">
        <v>133</v>
      </c>
      <c r="F582" s="3" t="s">
        <v>24</v>
      </c>
      <c r="G582" s="3" t="s">
        <v>15</v>
      </c>
      <c r="H582" s="3">
        <v>54</v>
      </c>
      <c r="I582" s="3">
        <v>518</v>
      </c>
      <c r="J582" s="3">
        <v>1106</v>
      </c>
      <c r="K582" s="4">
        <f t="shared" si="36"/>
        <v>27972</v>
      </c>
      <c r="L582" s="4">
        <f t="shared" si="37"/>
        <v>59724</v>
      </c>
      <c r="M582" s="4">
        <f t="shared" si="38"/>
        <v>31752</v>
      </c>
      <c r="N582" s="4" t="str">
        <f t="shared" si="39"/>
        <v>profit</v>
      </c>
    </row>
    <row r="583" spans="1:14" ht="15.5" thickTop="1" thickBot="1" x14ac:dyDescent="0.4">
      <c r="A583" s="33">
        <v>45506</v>
      </c>
      <c r="B583" s="33" t="s">
        <v>448</v>
      </c>
      <c r="C583" s="3" t="s">
        <v>212</v>
      </c>
      <c r="D583" s="3" t="s">
        <v>30</v>
      </c>
      <c r="E583" s="3" t="s">
        <v>133</v>
      </c>
      <c r="F583" s="3" t="s">
        <v>28</v>
      </c>
      <c r="G583" s="3" t="s">
        <v>15</v>
      </c>
      <c r="H583" s="3">
        <v>67</v>
      </c>
      <c r="I583" s="3">
        <v>780</v>
      </c>
      <c r="J583" s="3">
        <v>864</v>
      </c>
      <c r="K583" s="4">
        <f t="shared" si="36"/>
        <v>52260</v>
      </c>
      <c r="L583" s="4">
        <f t="shared" si="37"/>
        <v>57888</v>
      </c>
      <c r="M583" s="4">
        <f t="shared" si="38"/>
        <v>5628</v>
      </c>
      <c r="N583" s="4" t="str">
        <f t="shared" si="39"/>
        <v>profit</v>
      </c>
    </row>
    <row r="584" spans="1:14" ht="15.5" thickTop="1" thickBot="1" x14ac:dyDescent="0.4">
      <c r="A584" s="33">
        <v>45634</v>
      </c>
      <c r="B584" s="33" t="s">
        <v>454</v>
      </c>
      <c r="C584" s="3" t="s">
        <v>340</v>
      </c>
      <c r="D584" s="3" t="s">
        <v>11</v>
      </c>
      <c r="E584" s="3" t="s">
        <v>116</v>
      </c>
      <c r="F584" s="3" t="s">
        <v>98</v>
      </c>
      <c r="G584" s="3" t="s">
        <v>15</v>
      </c>
      <c r="H584" s="3">
        <v>23</v>
      </c>
      <c r="I584" s="3">
        <v>945</v>
      </c>
      <c r="J584" s="3">
        <v>1268</v>
      </c>
      <c r="K584" s="4">
        <f t="shared" si="36"/>
        <v>21735</v>
      </c>
      <c r="L584" s="4">
        <f t="shared" si="37"/>
        <v>29164</v>
      </c>
      <c r="M584" s="4">
        <f t="shared" si="38"/>
        <v>7429</v>
      </c>
      <c r="N584" s="4" t="str">
        <f t="shared" si="39"/>
        <v>profit</v>
      </c>
    </row>
    <row r="585" spans="1:14" ht="15.5" thickTop="1" thickBot="1" x14ac:dyDescent="0.4">
      <c r="A585" s="33">
        <v>45508</v>
      </c>
      <c r="B585" s="33" t="s">
        <v>448</v>
      </c>
      <c r="C585" s="3" t="s">
        <v>214</v>
      </c>
      <c r="D585" s="3" t="s">
        <v>30</v>
      </c>
      <c r="E585" s="3" t="s">
        <v>146</v>
      </c>
      <c r="F585" s="3" t="s">
        <v>36</v>
      </c>
      <c r="G585" s="3" t="s">
        <v>45</v>
      </c>
      <c r="H585" s="3">
        <v>85</v>
      </c>
      <c r="I585" s="3">
        <v>853</v>
      </c>
      <c r="J585" s="3">
        <v>1453</v>
      </c>
      <c r="K585" s="4">
        <f t="shared" si="36"/>
        <v>72505</v>
      </c>
      <c r="L585" s="4">
        <f t="shared" si="37"/>
        <v>123505</v>
      </c>
      <c r="M585" s="4">
        <f t="shared" si="38"/>
        <v>51000</v>
      </c>
      <c r="N585" s="4" t="str">
        <f t="shared" si="39"/>
        <v>profit</v>
      </c>
    </row>
    <row r="586" spans="1:14" ht="15.5" thickTop="1" thickBot="1" x14ac:dyDescent="0.4">
      <c r="A586" s="33">
        <v>45509</v>
      </c>
      <c r="B586" s="33" t="s">
        <v>448</v>
      </c>
      <c r="C586" s="3" t="s">
        <v>215</v>
      </c>
      <c r="D586" s="3" t="s">
        <v>30</v>
      </c>
      <c r="E586" s="3" t="s">
        <v>146</v>
      </c>
      <c r="F586" s="3" t="s">
        <v>39</v>
      </c>
      <c r="G586" s="3" t="s">
        <v>45</v>
      </c>
      <c r="H586" s="3">
        <v>69</v>
      </c>
      <c r="I586" s="3">
        <v>745</v>
      </c>
      <c r="J586" s="3">
        <v>1075</v>
      </c>
      <c r="K586" s="4">
        <f t="shared" si="36"/>
        <v>51405</v>
      </c>
      <c r="L586" s="4">
        <f t="shared" si="37"/>
        <v>74175</v>
      </c>
      <c r="M586" s="4">
        <f t="shared" si="38"/>
        <v>22770</v>
      </c>
      <c r="N586" s="4" t="str">
        <f t="shared" si="39"/>
        <v>profit</v>
      </c>
    </row>
    <row r="587" spans="1:14" ht="15.5" thickTop="1" thickBot="1" x14ac:dyDescent="0.4">
      <c r="A587" s="33">
        <v>45637</v>
      </c>
      <c r="B587" s="33" t="s">
        <v>454</v>
      </c>
      <c r="C587" s="3" t="s">
        <v>342</v>
      </c>
      <c r="D587" s="3" t="s">
        <v>30</v>
      </c>
      <c r="E587" s="3" t="s">
        <v>133</v>
      </c>
      <c r="F587" s="3" t="s">
        <v>108</v>
      </c>
      <c r="G587" s="3" t="s">
        <v>15</v>
      </c>
      <c r="H587" s="3">
        <v>78</v>
      </c>
      <c r="I587" s="3">
        <v>522</v>
      </c>
      <c r="J587" s="3">
        <v>1064</v>
      </c>
      <c r="K587" s="4">
        <f t="shared" si="36"/>
        <v>40716</v>
      </c>
      <c r="L587" s="4">
        <f t="shared" si="37"/>
        <v>82992</v>
      </c>
      <c r="M587" s="4">
        <f t="shared" si="38"/>
        <v>42276</v>
      </c>
      <c r="N587" s="4" t="str">
        <f t="shared" si="39"/>
        <v>profit</v>
      </c>
    </row>
    <row r="588" spans="1:14" ht="15.5" thickTop="1" thickBot="1" x14ac:dyDescent="0.4">
      <c r="A588" s="33">
        <v>45528</v>
      </c>
      <c r="B588" s="33" t="s">
        <v>448</v>
      </c>
      <c r="C588" s="3" t="s">
        <v>234</v>
      </c>
      <c r="D588" s="3" t="s">
        <v>30</v>
      </c>
      <c r="E588" s="3" t="s">
        <v>133</v>
      </c>
      <c r="F588" s="3" t="s">
        <v>50</v>
      </c>
      <c r="G588" s="3" t="s">
        <v>45</v>
      </c>
      <c r="H588" s="3">
        <v>63</v>
      </c>
      <c r="I588" s="3">
        <v>525</v>
      </c>
      <c r="J588" s="3">
        <v>1182</v>
      </c>
      <c r="K588" s="4">
        <f t="shared" si="36"/>
        <v>33075</v>
      </c>
      <c r="L588" s="4">
        <f t="shared" si="37"/>
        <v>74466</v>
      </c>
      <c r="M588" s="4">
        <f t="shared" si="38"/>
        <v>41391</v>
      </c>
      <c r="N588" s="4" t="str">
        <f t="shared" si="39"/>
        <v>profit</v>
      </c>
    </row>
    <row r="589" spans="1:14" ht="15.5" thickTop="1" thickBot="1" x14ac:dyDescent="0.4">
      <c r="A589" s="33">
        <v>45529</v>
      </c>
      <c r="B589" s="33" t="s">
        <v>448</v>
      </c>
      <c r="C589" s="3" t="s">
        <v>235</v>
      </c>
      <c r="D589" s="3" t="s">
        <v>30</v>
      </c>
      <c r="E589" s="3" t="s">
        <v>133</v>
      </c>
      <c r="F589" s="3" t="s">
        <v>90</v>
      </c>
      <c r="G589" s="3" t="s">
        <v>45</v>
      </c>
      <c r="H589" s="3">
        <v>73</v>
      </c>
      <c r="I589" s="3">
        <v>709</v>
      </c>
      <c r="J589" s="3">
        <v>1344</v>
      </c>
      <c r="K589" s="4">
        <f t="shared" si="36"/>
        <v>51757</v>
      </c>
      <c r="L589" s="4">
        <f t="shared" si="37"/>
        <v>98112</v>
      </c>
      <c r="M589" s="4">
        <f t="shared" si="38"/>
        <v>46355</v>
      </c>
      <c r="N589" s="4" t="str">
        <f t="shared" si="39"/>
        <v>profit</v>
      </c>
    </row>
    <row r="590" spans="1:14" ht="15.5" thickTop="1" thickBot="1" x14ac:dyDescent="0.4">
      <c r="A590" s="33">
        <v>45530</v>
      </c>
      <c r="B590" s="33" t="s">
        <v>448</v>
      </c>
      <c r="C590" s="3" t="s">
        <v>236</v>
      </c>
      <c r="D590" s="3" t="s">
        <v>30</v>
      </c>
      <c r="E590" s="3" t="s">
        <v>133</v>
      </c>
      <c r="F590" s="3" t="s">
        <v>93</v>
      </c>
      <c r="G590" s="3" t="s">
        <v>45</v>
      </c>
      <c r="H590" s="3">
        <v>74</v>
      </c>
      <c r="I590" s="3">
        <v>914</v>
      </c>
      <c r="J590" s="3">
        <v>1031</v>
      </c>
      <c r="K590" s="4">
        <f t="shared" si="36"/>
        <v>67636</v>
      </c>
      <c r="L590" s="4">
        <f t="shared" si="37"/>
        <v>76294</v>
      </c>
      <c r="M590" s="4">
        <f t="shared" si="38"/>
        <v>8658</v>
      </c>
      <c r="N590" s="4" t="str">
        <f t="shared" si="39"/>
        <v>profit</v>
      </c>
    </row>
    <row r="591" spans="1:14" ht="15.5" thickTop="1" thickBot="1" x14ac:dyDescent="0.4">
      <c r="A591" s="33">
        <v>45531</v>
      </c>
      <c r="B591" s="33" t="s">
        <v>448</v>
      </c>
      <c r="C591" s="3" t="s">
        <v>237</v>
      </c>
      <c r="D591" s="3" t="s">
        <v>30</v>
      </c>
      <c r="E591" s="3" t="s">
        <v>133</v>
      </c>
      <c r="F591" s="3" t="s">
        <v>20</v>
      </c>
      <c r="G591" s="3" t="s">
        <v>45</v>
      </c>
      <c r="H591" s="3">
        <v>84</v>
      </c>
      <c r="I591" s="3">
        <v>558</v>
      </c>
      <c r="J591" s="3">
        <v>1477</v>
      </c>
      <c r="K591" s="4">
        <f t="shared" si="36"/>
        <v>46872</v>
      </c>
      <c r="L591" s="4">
        <f t="shared" si="37"/>
        <v>124068</v>
      </c>
      <c r="M591" s="4">
        <f t="shared" si="38"/>
        <v>77196</v>
      </c>
      <c r="N591" s="4" t="str">
        <f t="shared" si="39"/>
        <v>profit</v>
      </c>
    </row>
    <row r="592" spans="1:14" ht="15.5" thickTop="1" thickBot="1" x14ac:dyDescent="0.4">
      <c r="A592" s="33">
        <v>45642</v>
      </c>
      <c r="B592" s="33" t="s">
        <v>454</v>
      </c>
      <c r="C592" s="3" t="s">
        <v>347</v>
      </c>
      <c r="D592" s="3" t="s">
        <v>30</v>
      </c>
      <c r="E592" s="3" t="s">
        <v>133</v>
      </c>
      <c r="F592" s="3" t="s">
        <v>50</v>
      </c>
      <c r="G592" s="3" t="s">
        <v>45</v>
      </c>
      <c r="H592" s="3">
        <v>60</v>
      </c>
      <c r="I592" s="3">
        <v>642</v>
      </c>
      <c r="J592" s="3">
        <v>1110</v>
      </c>
      <c r="K592" s="4">
        <f t="shared" si="36"/>
        <v>38520</v>
      </c>
      <c r="L592" s="4">
        <f t="shared" si="37"/>
        <v>66600</v>
      </c>
      <c r="M592" s="4">
        <f t="shared" si="38"/>
        <v>28080</v>
      </c>
      <c r="N592" s="4" t="str">
        <f t="shared" si="39"/>
        <v>profit</v>
      </c>
    </row>
    <row r="593" spans="1:14" ht="15.5" thickTop="1" thickBot="1" x14ac:dyDescent="0.4">
      <c r="A593" s="33">
        <v>45532</v>
      </c>
      <c r="B593" s="33" t="s">
        <v>448</v>
      </c>
      <c r="C593" s="3" t="s">
        <v>238</v>
      </c>
      <c r="D593" s="3" t="s">
        <v>30</v>
      </c>
      <c r="E593" s="3" t="s">
        <v>133</v>
      </c>
      <c r="F593" s="3" t="s">
        <v>98</v>
      </c>
      <c r="G593" s="3" t="s">
        <v>45</v>
      </c>
      <c r="H593" s="3">
        <v>99</v>
      </c>
      <c r="I593" s="3">
        <v>934</v>
      </c>
      <c r="J593" s="3">
        <v>1318</v>
      </c>
      <c r="K593" s="4">
        <f t="shared" si="36"/>
        <v>92466</v>
      </c>
      <c r="L593" s="4">
        <f t="shared" si="37"/>
        <v>130482</v>
      </c>
      <c r="M593" s="4">
        <f t="shared" si="38"/>
        <v>38016</v>
      </c>
      <c r="N593" s="4" t="str">
        <f t="shared" si="39"/>
        <v>profit</v>
      </c>
    </row>
    <row r="594" spans="1:14" ht="15.5" thickTop="1" thickBot="1" x14ac:dyDescent="0.4">
      <c r="A594" s="33">
        <v>45533</v>
      </c>
      <c r="B594" s="33" t="s">
        <v>448</v>
      </c>
      <c r="C594" s="3" t="s">
        <v>239</v>
      </c>
      <c r="D594" s="3" t="s">
        <v>30</v>
      </c>
      <c r="E594" s="3" t="s">
        <v>133</v>
      </c>
      <c r="F594" s="3" t="s">
        <v>101</v>
      </c>
      <c r="G594" s="3" t="s">
        <v>45</v>
      </c>
      <c r="H594" s="3">
        <v>52</v>
      </c>
      <c r="I594" s="3">
        <v>576</v>
      </c>
      <c r="J594" s="3">
        <v>1419</v>
      </c>
      <c r="K594" s="4">
        <f t="shared" si="36"/>
        <v>29952</v>
      </c>
      <c r="L594" s="4">
        <f t="shared" si="37"/>
        <v>73788</v>
      </c>
      <c r="M594" s="4">
        <f t="shared" si="38"/>
        <v>43836</v>
      </c>
      <c r="N594" s="4" t="str">
        <f t="shared" si="39"/>
        <v>profit</v>
      </c>
    </row>
    <row r="595" spans="1:14" ht="15.5" thickTop="1" thickBot="1" x14ac:dyDescent="0.4">
      <c r="A595" s="33">
        <v>45534</v>
      </c>
      <c r="B595" s="33" t="s">
        <v>448</v>
      </c>
      <c r="C595" s="3" t="s">
        <v>240</v>
      </c>
      <c r="D595" s="3" t="s">
        <v>30</v>
      </c>
      <c r="E595" s="3" t="s">
        <v>133</v>
      </c>
      <c r="F595" s="3" t="s">
        <v>105</v>
      </c>
      <c r="G595" s="3" t="s">
        <v>15</v>
      </c>
      <c r="H595" s="3">
        <v>98</v>
      </c>
      <c r="I595" s="3">
        <v>769</v>
      </c>
      <c r="J595" s="3">
        <v>1277</v>
      </c>
      <c r="K595" s="4">
        <f t="shared" si="36"/>
        <v>75362</v>
      </c>
      <c r="L595" s="4">
        <f t="shared" si="37"/>
        <v>125146</v>
      </c>
      <c r="M595" s="4">
        <f t="shared" si="38"/>
        <v>49784</v>
      </c>
      <c r="N595" s="4" t="str">
        <f t="shared" si="39"/>
        <v>profit</v>
      </c>
    </row>
    <row r="596" spans="1:14" ht="15.5" thickTop="1" thickBot="1" x14ac:dyDescent="0.4">
      <c r="A596" s="33">
        <v>45646</v>
      </c>
      <c r="B596" s="33" t="s">
        <v>454</v>
      </c>
      <c r="C596" s="3" t="s">
        <v>351</v>
      </c>
      <c r="D596" s="3" t="s">
        <v>30</v>
      </c>
      <c r="E596" s="3" t="s">
        <v>133</v>
      </c>
      <c r="F596" s="3" t="s">
        <v>50</v>
      </c>
      <c r="G596" s="3" t="s">
        <v>45</v>
      </c>
      <c r="H596" s="3">
        <v>86</v>
      </c>
      <c r="I596" s="3">
        <v>668</v>
      </c>
      <c r="J596" s="3">
        <v>1278</v>
      </c>
      <c r="K596" s="4">
        <f t="shared" si="36"/>
        <v>57448</v>
      </c>
      <c r="L596" s="4">
        <f t="shared" si="37"/>
        <v>109908</v>
      </c>
      <c r="M596" s="4">
        <f t="shared" si="38"/>
        <v>52460</v>
      </c>
      <c r="N596" s="4" t="str">
        <f t="shared" si="39"/>
        <v>profit</v>
      </c>
    </row>
    <row r="597" spans="1:14" ht="15.5" thickTop="1" thickBot="1" x14ac:dyDescent="0.4">
      <c r="A597" s="33">
        <v>45536</v>
      </c>
      <c r="B597" s="33" t="s">
        <v>449</v>
      </c>
      <c r="C597" s="3" t="s">
        <v>242</v>
      </c>
      <c r="D597" s="3" t="s">
        <v>30</v>
      </c>
      <c r="E597" s="3" t="s">
        <v>133</v>
      </c>
      <c r="F597" s="3" t="s">
        <v>111</v>
      </c>
      <c r="G597" s="3" t="s">
        <v>15</v>
      </c>
      <c r="H597" s="3">
        <v>73</v>
      </c>
      <c r="I597" s="3">
        <v>627</v>
      </c>
      <c r="J597" s="3">
        <v>769</v>
      </c>
      <c r="K597" s="4">
        <f t="shared" si="36"/>
        <v>45771</v>
      </c>
      <c r="L597" s="4">
        <f t="shared" si="37"/>
        <v>56137</v>
      </c>
      <c r="M597" s="4">
        <f t="shared" si="38"/>
        <v>10366</v>
      </c>
      <c r="N597" s="4" t="str">
        <f t="shared" si="39"/>
        <v>profit</v>
      </c>
    </row>
    <row r="598" spans="1:14" ht="15.5" thickTop="1" thickBot="1" x14ac:dyDescent="0.4">
      <c r="A598" s="33">
        <v>45648</v>
      </c>
      <c r="B598" s="33" t="s">
        <v>454</v>
      </c>
      <c r="C598" s="3" t="s">
        <v>353</v>
      </c>
      <c r="D598" s="3" t="s">
        <v>30</v>
      </c>
      <c r="E598" s="3" t="s">
        <v>146</v>
      </c>
      <c r="F598" s="3" t="s">
        <v>93</v>
      </c>
      <c r="G598" s="3" t="s">
        <v>45</v>
      </c>
      <c r="H598" s="3">
        <v>57</v>
      </c>
      <c r="I598" s="3">
        <v>995</v>
      </c>
      <c r="J598" s="3">
        <v>912</v>
      </c>
      <c r="K598" s="4">
        <f t="shared" si="36"/>
        <v>56715</v>
      </c>
      <c r="L598" s="4">
        <f t="shared" si="37"/>
        <v>51984</v>
      </c>
      <c r="M598" s="4">
        <f t="shared" si="38"/>
        <v>-4731</v>
      </c>
      <c r="N598" s="4" t="str">
        <f t="shared" si="39"/>
        <v>loss</v>
      </c>
    </row>
    <row r="599" spans="1:14" ht="15.5" thickTop="1" thickBot="1" x14ac:dyDescent="0.4">
      <c r="A599" s="33">
        <v>45537</v>
      </c>
      <c r="B599" s="33" t="s">
        <v>449</v>
      </c>
      <c r="C599" s="3" t="s">
        <v>243</v>
      </c>
      <c r="D599" s="3" t="s">
        <v>30</v>
      </c>
      <c r="E599" s="3" t="s">
        <v>146</v>
      </c>
      <c r="F599" s="3" t="s">
        <v>24</v>
      </c>
      <c r="G599" s="3" t="s">
        <v>15</v>
      </c>
      <c r="H599" s="3">
        <v>93</v>
      </c>
      <c r="I599" s="3">
        <v>847</v>
      </c>
      <c r="J599" s="3">
        <v>1258</v>
      </c>
      <c r="K599" s="4">
        <f t="shared" si="36"/>
        <v>78771</v>
      </c>
      <c r="L599" s="4">
        <f t="shared" si="37"/>
        <v>116994</v>
      </c>
      <c r="M599" s="4">
        <f t="shared" si="38"/>
        <v>38223</v>
      </c>
      <c r="N599" s="4" t="str">
        <f t="shared" si="39"/>
        <v>profit</v>
      </c>
    </row>
    <row r="600" spans="1:14" ht="15.5" thickTop="1" thickBot="1" x14ac:dyDescent="0.4">
      <c r="A600" s="33">
        <v>45538</v>
      </c>
      <c r="B600" s="33" t="s">
        <v>449</v>
      </c>
      <c r="C600" s="3" t="s">
        <v>244</v>
      </c>
      <c r="D600" s="3" t="s">
        <v>30</v>
      </c>
      <c r="E600" s="3" t="s">
        <v>146</v>
      </c>
      <c r="F600" s="3" t="s">
        <v>24</v>
      </c>
      <c r="G600" s="3" t="s">
        <v>15</v>
      </c>
      <c r="H600" s="3">
        <v>84</v>
      </c>
      <c r="I600" s="3">
        <v>522</v>
      </c>
      <c r="J600" s="3">
        <v>929</v>
      </c>
      <c r="K600" s="4">
        <f t="shared" si="36"/>
        <v>43848</v>
      </c>
      <c r="L600" s="4">
        <f t="shared" si="37"/>
        <v>78036</v>
      </c>
      <c r="M600" s="4">
        <f t="shared" si="38"/>
        <v>34188</v>
      </c>
      <c r="N600" s="4" t="str">
        <f t="shared" si="39"/>
        <v>profit</v>
      </c>
    </row>
    <row r="601" spans="1:14" ht="15.5" thickTop="1" thickBot="1" x14ac:dyDescent="0.4">
      <c r="A601" s="33">
        <v>45539</v>
      </c>
      <c r="B601" s="33" t="s">
        <v>449</v>
      </c>
      <c r="C601" s="3" t="s">
        <v>245</v>
      </c>
      <c r="D601" s="3" t="s">
        <v>30</v>
      </c>
      <c r="E601" s="3" t="s">
        <v>146</v>
      </c>
      <c r="F601" s="3" t="s">
        <v>58</v>
      </c>
      <c r="G601" s="3" t="s">
        <v>45</v>
      </c>
      <c r="H601" s="3">
        <v>85</v>
      </c>
      <c r="I601" s="3">
        <v>564</v>
      </c>
      <c r="J601" s="3">
        <v>1049</v>
      </c>
      <c r="K601" s="4">
        <f t="shared" si="36"/>
        <v>47940</v>
      </c>
      <c r="L601" s="4">
        <f t="shared" si="37"/>
        <v>89165</v>
      </c>
      <c r="M601" s="4">
        <f t="shared" si="38"/>
        <v>41225</v>
      </c>
      <c r="N601" s="4" t="str">
        <f t="shared" si="39"/>
        <v>profit</v>
      </c>
    </row>
    <row r="602" spans="1:14" ht="15.5" thickTop="1" thickBot="1" x14ac:dyDescent="0.4">
      <c r="A602" s="33">
        <v>45541</v>
      </c>
      <c r="B602" s="33" t="s">
        <v>449</v>
      </c>
      <c r="C602" s="3" t="s">
        <v>247</v>
      </c>
      <c r="D602" s="3" t="s">
        <v>30</v>
      </c>
      <c r="E602" s="3" t="s">
        <v>146</v>
      </c>
      <c r="F602" s="3" t="s">
        <v>24</v>
      </c>
      <c r="G602" s="3" t="s">
        <v>45</v>
      </c>
      <c r="H602" s="3">
        <v>93</v>
      </c>
      <c r="I602" s="3">
        <v>579</v>
      </c>
      <c r="J602" s="3">
        <v>1402</v>
      </c>
      <c r="K602" s="4">
        <f t="shared" si="36"/>
        <v>53847</v>
      </c>
      <c r="L602" s="4">
        <f t="shared" si="37"/>
        <v>130386</v>
      </c>
      <c r="M602" s="4">
        <f t="shared" si="38"/>
        <v>76539</v>
      </c>
      <c r="N602" s="4" t="str">
        <f t="shared" si="39"/>
        <v>profit</v>
      </c>
    </row>
    <row r="603" spans="1:14" ht="15.5" thickTop="1" thickBot="1" x14ac:dyDescent="0.4">
      <c r="A603" s="33">
        <v>45653</v>
      </c>
      <c r="B603" s="33" t="s">
        <v>454</v>
      </c>
      <c r="C603" s="3" t="s">
        <v>358</v>
      </c>
      <c r="D603" s="3" t="s">
        <v>30</v>
      </c>
      <c r="E603" s="3" t="s">
        <v>146</v>
      </c>
      <c r="F603" s="3" t="s">
        <v>108</v>
      </c>
      <c r="G603" s="3" t="s">
        <v>15</v>
      </c>
      <c r="H603" s="3">
        <v>93</v>
      </c>
      <c r="I603" s="3">
        <v>886</v>
      </c>
      <c r="J603" s="3">
        <v>1199</v>
      </c>
      <c r="K603" s="4">
        <f t="shared" si="36"/>
        <v>82398</v>
      </c>
      <c r="L603" s="4">
        <f t="shared" si="37"/>
        <v>111507</v>
      </c>
      <c r="M603" s="4">
        <f t="shared" si="38"/>
        <v>29109</v>
      </c>
      <c r="N603" s="4" t="str">
        <f t="shared" si="39"/>
        <v>profit</v>
      </c>
    </row>
    <row r="604" spans="1:14" ht="15.5" thickTop="1" thickBot="1" x14ac:dyDescent="0.4">
      <c r="A604" s="33">
        <v>45542</v>
      </c>
      <c r="B604" s="33" t="s">
        <v>449</v>
      </c>
      <c r="C604" s="3" t="s">
        <v>248</v>
      </c>
      <c r="D604" s="3" t="s">
        <v>30</v>
      </c>
      <c r="E604" s="3" t="s">
        <v>146</v>
      </c>
      <c r="F604" s="3" t="s">
        <v>33</v>
      </c>
      <c r="G604" s="3" t="s">
        <v>15</v>
      </c>
      <c r="H604" s="3">
        <v>56</v>
      </c>
      <c r="I604" s="3">
        <v>724</v>
      </c>
      <c r="J604" s="3">
        <v>1391</v>
      </c>
      <c r="K604" s="4">
        <f t="shared" si="36"/>
        <v>40544</v>
      </c>
      <c r="L604" s="4">
        <f t="shared" si="37"/>
        <v>77896</v>
      </c>
      <c r="M604" s="4">
        <f t="shared" si="38"/>
        <v>37352</v>
      </c>
      <c r="N604" s="4" t="str">
        <f t="shared" si="39"/>
        <v>profit</v>
      </c>
    </row>
    <row r="605" spans="1:14" ht="15.5" thickTop="1" thickBot="1" x14ac:dyDescent="0.4">
      <c r="A605" s="33">
        <v>45555</v>
      </c>
      <c r="B605" s="33" t="s">
        <v>449</v>
      </c>
      <c r="C605" s="3" t="s">
        <v>261</v>
      </c>
      <c r="D605" s="3" t="s">
        <v>30</v>
      </c>
      <c r="E605" s="3" t="s">
        <v>146</v>
      </c>
      <c r="F605" s="3" t="s">
        <v>20</v>
      </c>
      <c r="G605" s="3" t="s">
        <v>15</v>
      </c>
      <c r="H605" s="3">
        <v>60</v>
      </c>
      <c r="I605" s="3">
        <v>783</v>
      </c>
      <c r="J605" s="3">
        <v>881</v>
      </c>
      <c r="K605" s="4">
        <f t="shared" si="36"/>
        <v>46980</v>
      </c>
      <c r="L605" s="4">
        <f t="shared" si="37"/>
        <v>52860</v>
      </c>
      <c r="M605" s="4">
        <f t="shared" si="38"/>
        <v>5880</v>
      </c>
      <c r="N605" s="4" t="str">
        <f t="shared" si="39"/>
        <v>profit</v>
      </c>
    </row>
    <row r="606" spans="1:14" ht="15.5" thickTop="1" thickBot="1" x14ac:dyDescent="0.4">
      <c r="A606" s="33">
        <v>45556</v>
      </c>
      <c r="B606" s="33" t="s">
        <v>449</v>
      </c>
      <c r="C606" s="3" t="s">
        <v>262</v>
      </c>
      <c r="D606" s="3" t="s">
        <v>30</v>
      </c>
      <c r="E606" s="3" t="s">
        <v>146</v>
      </c>
      <c r="F606" s="3" t="s">
        <v>58</v>
      </c>
      <c r="G606" s="3" t="s">
        <v>15</v>
      </c>
      <c r="H606" s="3">
        <v>81</v>
      </c>
      <c r="I606" s="3">
        <v>948</v>
      </c>
      <c r="J606" s="3">
        <v>904</v>
      </c>
      <c r="K606" s="4">
        <f t="shared" si="36"/>
        <v>76788</v>
      </c>
      <c r="L606" s="4">
        <f t="shared" si="37"/>
        <v>73224</v>
      </c>
      <c r="M606" s="4">
        <f t="shared" si="38"/>
        <v>-3564</v>
      </c>
      <c r="N606" s="4" t="str">
        <f t="shared" si="39"/>
        <v>loss</v>
      </c>
    </row>
    <row r="607" spans="1:14" ht="15.5" thickTop="1" thickBot="1" x14ac:dyDescent="0.4">
      <c r="A607" s="33">
        <v>45557</v>
      </c>
      <c r="B607" s="33" t="s">
        <v>449</v>
      </c>
      <c r="C607" s="3" t="s">
        <v>263</v>
      </c>
      <c r="D607" s="3" t="s">
        <v>30</v>
      </c>
      <c r="E607" s="3" t="s">
        <v>146</v>
      </c>
      <c r="F607" s="3" t="s">
        <v>20</v>
      </c>
      <c r="G607" s="3" t="s">
        <v>15</v>
      </c>
      <c r="H607" s="3">
        <v>80</v>
      </c>
      <c r="I607" s="3">
        <v>771</v>
      </c>
      <c r="J607" s="3">
        <v>1090</v>
      </c>
      <c r="K607" s="4">
        <f t="shared" si="36"/>
        <v>61680</v>
      </c>
      <c r="L607" s="4">
        <f t="shared" si="37"/>
        <v>87200</v>
      </c>
      <c r="M607" s="4">
        <f t="shared" si="38"/>
        <v>25520</v>
      </c>
      <c r="N607" s="4" t="str">
        <f t="shared" si="39"/>
        <v>profit</v>
      </c>
    </row>
    <row r="608" spans="1:14" ht="15.5" thickTop="1" thickBot="1" x14ac:dyDescent="0.4">
      <c r="A608" s="33">
        <v>45558</v>
      </c>
      <c r="B608" s="33" t="s">
        <v>449</v>
      </c>
      <c r="C608" s="3" t="s">
        <v>264</v>
      </c>
      <c r="D608" s="3" t="s">
        <v>30</v>
      </c>
      <c r="E608" s="3" t="s">
        <v>146</v>
      </c>
      <c r="F608" s="3" t="s">
        <v>64</v>
      </c>
      <c r="G608" s="3" t="s">
        <v>45</v>
      </c>
      <c r="H608" s="3">
        <v>88</v>
      </c>
      <c r="I608" s="3">
        <v>943</v>
      </c>
      <c r="J608" s="3">
        <v>1082</v>
      </c>
      <c r="K608" s="4">
        <f t="shared" si="36"/>
        <v>82984</v>
      </c>
      <c r="L608" s="4">
        <f t="shared" si="37"/>
        <v>95216</v>
      </c>
      <c r="M608" s="4">
        <f t="shared" si="38"/>
        <v>12232</v>
      </c>
      <c r="N608" s="4" t="str">
        <f t="shared" si="39"/>
        <v>profit</v>
      </c>
    </row>
    <row r="609" spans="1:14" ht="15.5" thickTop="1" thickBot="1" x14ac:dyDescent="0.4">
      <c r="A609" s="33">
        <v>45559</v>
      </c>
      <c r="B609" s="33" t="s">
        <v>449</v>
      </c>
      <c r="C609" s="3" t="s">
        <v>265</v>
      </c>
      <c r="D609" s="3" t="s">
        <v>30</v>
      </c>
      <c r="E609" s="3" t="s">
        <v>146</v>
      </c>
      <c r="F609" s="3" t="s">
        <v>58</v>
      </c>
      <c r="G609" s="3" t="s">
        <v>15</v>
      </c>
      <c r="H609" s="3">
        <v>68</v>
      </c>
      <c r="I609" s="3">
        <v>909</v>
      </c>
      <c r="J609" s="3">
        <v>1329</v>
      </c>
      <c r="K609" s="4">
        <f t="shared" si="36"/>
        <v>61812</v>
      </c>
      <c r="L609" s="4">
        <f t="shared" si="37"/>
        <v>90372</v>
      </c>
      <c r="M609" s="4">
        <f t="shared" si="38"/>
        <v>28560</v>
      </c>
      <c r="N609" s="4" t="str">
        <f t="shared" si="39"/>
        <v>profit</v>
      </c>
    </row>
    <row r="610" spans="1:14" ht="15.5" thickTop="1" thickBot="1" x14ac:dyDescent="0.4">
      <c r="A610" s="33">
        <v>45660</v>
      </c>
      <c r="B610" s="33" t="s">
        <v>451</v>
      </c>
      <c r="C610" s="3" t="s">
        <v>365</v>
      </c>
      <c r="D610" s="3" t="s">
        <v>158</v>
      </c>
      <c r="E610" s="3" t="s">
        <v>159</v>
      </c>
      <c r="F610" s="3" t="s">
        <v>33</v>
      </c>
      <c r="G610" s="3" t="s">
        <v>45</v>
      </c>
      <c r="H610" s="3">
        <v>11</v>
      </c>
      <c r="I610" s="3">
        <v>676</v>
      </c>
      <c r="J610" s="3">
        <v>1050</v>
      </c>
      <c r="K610" s="4">
        <f t="shared" si="36"/>
        <v>7436</v>
      </c>
      <c r="L610" s="4">
        <f t="shared" si="37"/>
        <v>11550</v>
      </c>
      <c r="M610" s="4">
        <f t="shared" si="38"/>
        <v>4114</v>
      </c>
      <c r="N610" s="4" t="str">
        <f t="shared" si="39"/>
        <v>profit</v>
      </c>
    </row>
    <row r="611" spans="1:14" ht="15.5" thickTop="1" thickBot="1" x14ac:dyDescent="0.4">
      <c r="A611" s="33">
        <v>45560</v>
      </c>
      <c r="B611" s="33" t="s">
        <v>449</v>
      </c>
      <c r="C611" s="3" t="s">
        <v>266</v>
      </c>
      <c r="D611" s="3" t="s">
        <v>30</v>
      </c>
      <c r="E611" s="3" t="s">
        <v>146</v>
      </c>
      <c r="F611" s="3" t="s">
        <v>69</v>
      </c>
      <c r="G611" s="3" t="s">
        <v>15</v>
      </c>
      <c r="H611" s="3">
        <v>65</v>
      </c>
      <c r="I611" s="3">
        <v>568</v>
      </c>
      <c r="J611" s="3">
        <v>1482</v>
      </c>
      <c r="K611" s="4">
        <f t="shared" si="36"/>
        <v>36920</v>
      </c>
      <c r="L611" s="4">
        <f t="shared" si="37"/>
        <v>96330</v>
      </c>
      <c r="M611" s="4">
        <f t="shared" si="38"/>
        <v>59410</v>
      </c>
      <c r="N611" s="4" t="str">
        <f t="shared" si="39"/>
        <v>profit</v>
      </c>
    </row>
    <row r="612" spans="1:14" ht="15.5" thickTop="1" thickBot="1" x14ac:dyDescent="0.4">
      <c r="A612" s="33">
        <v>45662</v>
      </c>
      <c r="B612" s="33" t="s">
        <v>451</v>
      </c>
      <c r="C612" s="3" t="s">
        <v>367</v>
      </c>
      <c r="D612" s="3" t="s">
        <v>158</v>
      </c>
      <c r="E612" s="3" t="s">
        <v>159</v>
      </c>
      <c r="F612" s="3" t="s">
        <v>20</v>
      </c>
      <c r="G612" s="3" t="s">
        <v>45</v>
      </c>
      <c r="H612" s="3">
        <v>13</v>
      </c>
      <c r="I612" s="3">
        <v>521</v>
      </c>
      <c r="J612" s="3">
        <v>1433</v>
      </c>
      <c r="K612" s="4">
        <f t="shared" si="36"/>
        <v>6773</v>
      </c>
      <c r="L612" s="4">
        <f t="shared" si="37"/>
        <v>18629</v>
      </c>
      <c r="M612" s="4">
        <f t="shared" si="38"/>
        <v>11856</v>
      </c>
      <c r="N612" s="4" t="str">
        <f t="shared" si="39"/>
        <v>profit</v>
      </c>
    </row>
    <row r="613" spans="1:14" ht="15.5" thickTop="1" thickBot="1" x14ac:dyDescent="0.4">
      <c r="A613" s="33">
        <v>45561</v>
      </c>
      <c r="B613" s="33" t="s">
        <v>449</v>
      </c>
      <c r="C613" s="3" t="s">
        <v>267</v>
      </c>
      <c r="D613" s="3" t="s">
        <v>30</v>
      </c>
      <c r="E613" s="3" t="s">
        <v>146</v>
      </c>
      <c r="F613" s="3" t="s">
        <v>72</v>
      </c>
      <c r="G613" s="3" t="s">
        <v>15</v>
      </c>
      <c r="H613" s="3">
        <v>58</v>
      </c>
      <c r="I613" s="3">
        <v>758</v>
      </c>
      <c r="J613" s="3">
        <v>1241</v>
      </c>
      <c r="K613" s="4">
        <f t="shared" si="36"/>
        <v>43964</v>
      </c>
      <c r="L613" s="4">
        <f t="shared" si="37"/>
        <v>71978</v>
      </c>
      <c r="M613" s="4">
        <f t="shared" si="38"/>
        <v>28014</v>
      </c>
      <c r="N613" s="4" t="str">
        <f t="shared" si="39"/>
        <v>profit</v>
      </c>
    </row>
    <row r="614" spans="1:14" ht="15.5" thickTop="1" thickBot="1" x14ac:dyDescent="0.4">
      <c r="A614" s="33">
        <v>45664</v>
      </c>
      <c r="B614" s="33" t="s">
        <v>451</v>
      </c>
      <c r="C614" s="3" t="s">
        <v>369</v>
      </c>
      <c r="D614" s="3" t="s">
        <v>158</v>
      </c>
      <c r="E614" s="3" t="s">
        <v>159</v>
      </c>
      <c r="F614" s="3" t="s">
        <v>111</v>
      </c>
      <c r="G614" s="3" t="s">
        <v>45</v>
      </c>
      <c r="H614" s="3">
        <v>16</v>
      </c>
      <c r="I614" s="3">
        <v>887</v>
      </c>
      <c r="J614" s="3">
        <v>1059</v>
      </c>
      <c r="K614" s="4">
        <f t="shared" si="36"/>
        <v>14192</v>
      </c>
      <c r="L614" s="4">
        <f t="shared" si="37"/>
        <v>16944</v>
      </c>
      <c r="M614" s="4">
        <f t="shared" si="38"/>
        <v>2752</v>
      </c>
      <c r="N614" s="4" t="str">
        <f t="shared" si="39"/>
        <v>profit</v>
      </c>
    </row>
    <row r="615" spans="1:14" ht="15.5" thickTop="1" thickBot="1" x14ac:dyDescent="0.4">
      <c r="A615" s="33">
        <v>45569</v>
      </c>
      <c r="B615" s="33" t="s">
        <v>450</v>
      </c>
      <c r="C615" s="3" t="s">
        <v>275</v>
      </c>
      <c r="D615" s="3" t="s">
        <v>30</v>
      </c>
      <c r="E615" s="3" t="s">
        <v>133</v>
      </c>
      <c r="F615" s="3" t="s">
        <v>90</v>
      </c>
      <c r="G615" s="3" t="s">
        <v>45</v>
      </c>
      <c r="H615" s="3">
        <v>61</v>
      </c>
      <c r="I615" s="3">
        <v>604</v>
      </c>
      <c r="J615" s="3">
        <v>1251</v>
      </c>
      <c r="K615" s="4">
        <f t="shared" si="36"/>
        <v>36844</v>
      </c>
      <c r="L615" s="4">
        <f t="shared" si="37"/>
        <v>76311</v>
      </c>
      <c r="M615" s="4">
        <f t="shared" si="38"/>
        <v>39467</v>
      </c>
      <c r="N615" s="4" t="str">
        <f t="shared" si="39"/>
        <v>profit</v>
      </c>
    </row>
    <row r="616" spans="1:14" ht="15.5" thickTop="1" thickBot="1" x14ac:dyDescent="0.4">
      <c r="A616" s="33">
        <v>45570</v>
      </c>
      <c r="B616" s="33" t="s">
        <v>450</v>
      </c>
      <c r="C616" s="3" t="s">
        <v>276</v>
      </c>
      <c r="D616" s="3" t="s">
        <v>30</v>
      </c>
      <c r="E616" s="3" t="s">
        <v>133</v>
      </c>
      <c r="F616" s="3" t="s">
        <v>93</v>
      </c>
      <c r="G616" s="3" t="s">
        <v>45</v>
      </c>
      <c r="H616" s="3">
        <v>62</v>
      </c>
      <c r="I616" s="3">
        <v>641</v>
      </c>
      <c r="J616" s="3">
        <v>869</v>
      </c>
      <c r="K616" s="4">
        <f t="shared" si="36"/>
        <v>39742</v>
      </c>
      <c r="L616" s="4">
        <f t="shared" si="37"/>
        <v>53878</v>
      </c>
      <c r="M616" s="4">
        <f t="shared" si="38"/>
        <v>14136</v>
      </c>
      <c r="N616" s="4" t="str">
        <f t="shared" si="39"/>
        <v>profit</v>
      </c>
    </row>
    <row r="617" spans="1:14" ht="15.5" thickTop="1" thickBot="1" x14ac:dyDescent="0.4">
      <c r="A617" s="33">
        <v>45572</v>
      </c>
      <c r="B617" s="33" t="s">
        <v>450</v>
      </c>
      <c r="C617" s="3" t="s">
        <v>278</v>
      </c>
      <c r="D617" s="3" t="s">
        <v>30</v>
      </c>
      <c r="E617" s="3" t="s">
        <v>133</v>
      </c>
      <c r="F617" s="3" t="s">
        <v>98</v>
      </c>
      <c r="G617" s="3" t="s">
        <v>45</v>
      </c>
      <c r="H617" s="3">
        <v>53</v>
      </c>
      <c r="I617" s="3">
        <v>913</v>
      </c>
      <c r="J617" s="3">
        <v>1369</v>
      </c>
      <c r="K617" s="4">
        <f t="shared" si="36"/>
        <v>48389</v>
      </c>
      <c r="L617" s="4">
        <f t="shared" si="37"/>
        <v>72557</v>
      </c>
      <c r="M617" s="4">
        <f t="shared" si="38"/>
        <v>24168</v>
      </c>
      <c r="N617" s="4" t="str">
        <f t="shared" si="39"/>
        <v>profit</v>
      </c>
    </row>
    <row r="618" spans="1:14" ht="15.5" thickTop="1" thickBot="1" x14ac:dyDescent="0.4">
      <c r="A618" s="33">
        <v>45573</v>
      </c>
      <c r="B618" s="33" t="s">
        <v>450</v>
      </c>
      <c r="C618" s="3" t="s">
        <v>279</v>
      </c>
      <c r="D618" s="3" t="s">
        <v>30</v>
      </c>
      <c r="E618" s="3" t="s">
        <v>133</v>
      </c>
      <c r="F618" s="3" t="s">
        <v>101</v>
      </c>
      <c r="G618" s="3" t="s">
        <v>45</v>
      </c>
      <c r="H618" s="3">
        <v>56</v>
      </c>
      <c r="I618" s="3">
        <v>840</v>
      </c>
      <c r="J618" s="3">
        <v>1353</v>
      </c>
      <c r="K618" s="4">
        <f t="shared" si="36"/>
        <v>47040</v>
      </c>
      <c r="L618" s="4">
        <f t="shared" si="37"/>
        <v>75768</v>
      </c>
      <c r="M618" s="4">
        <f t="shared" si="38"/>
        <v>28728</v>
      </c>
      <c r="N618" s="4" t="str">
        <f t="shared" si="39"/>
        <v>profit</v>
      </c>
    </row>
    <row r="619" spans="1:14" ht="15.5" thickTop="1" thickBot="1" x14ac:dyDescent="0.4">
      <c r="A619" s="33">
        <v>45574</v>
      </c>
      <c r="B619" s="33" t="s">
        <v>450</v>
      </c>
      <c r="C619" s="3" t="s">
        <v>280</v>
      </c>
      <c r="D619" s="3" t="s">
        <v>30</v>
      </c>
      <c r="E619" s="3" t="s">
        <v>146</v>
      </c>
      <c r="F619" s="3" t="s">
        <v>105</v>
      </c>
      <c r="G619" s="3" t="s">
        <v>45</v>
      </c>
      <c r="H619" s="3">
        <v>85</v>
      </c>
      <c r="I619" s="3">
        <v>541</v>
      </c>
      <c r="J619" s="3">
        <v>1331</v>
      </c>
      <c r="K619" s="4">
        <f t="shared" si="36"/>
        <v>45985</v>
      </c>
      <c r="L619" s="4">
        <f t="shared" si="37"/>
        <v>113135</v>
      </c>
      <c r="M619" s="4">
        <f t="shared" si="38"/>
        <v>67150</v>
      </c>
      <c r="N619" s="4" t="str">
        <f t="shared" si="39"/>
        <v>profit</v>
      </c>
    </row>
    <row r="620" spans="1:14" ht="15.5" thickTop="1" thickBot="1" x14ac:dyDescent="0.4">
      <c r="A620" s="33">
        <v>45575</v>
      </c>
      <c r="B620" s="33" t="s">
        <v>450</v>
      </c>
      <c r="C620" s="3" t="s">
        <v>281</v>
      </c>
      <c r="D620" s="3" t="s">
        <v>30</v>
      </c>
      <c r="E620" s="3" t="s">
        <v>146</v>
      </c>
      <c r="F620" s="3" t="s">
        <v>108</v>
      </c>
      <c r="G620" s="3" t="s">
        <v>45</v>
      </c>
      <c r="H620" s="3">
        <v>56</v>
      </c>
      <c r="I620" s="3">
        <v>611</v>
      </c>
      <c r="J620" s="3">
        <v>1240</v>
      </c>
      <c r="K620" s="4">
        <f t="shared" si="36"/>
        <v>34216</v>
      </c>
      <c r="L620" s="4">
        <f t="shared" si="37"/>
        <v>69440</v>
      </c>
      <c r="M620" s="4">
        <f t="shared" si="38"/>
        <v>35224</v>
      </c>
      <c r="N620" s="4" t="str">
        <f t="shared" si="39"/>
        <v>profit</v>
      </c>
    </row>
    <row r="621" spans="1:14" ht="15.5" thickTop="1" thickBot="1" x14ac:dyDescent="0.4">
      <c r="A621" s="33">
        <v>45671</v>
      </c>
      <c r="B621" s="33" t="s">
        <v>451</v>
      </c>
      <c r="C621" s="3" t="s">
        <v>376</v>
      </c>
      <c r="D621" s="3" t="s">
        <v>30</v>
      </c>
      <c r="E621" s="3" t="s">
        <v>146</v>
      </c>
      <c r="F621" s="3" t="s">
        <v>44</v>
      </c>
      <c r="G621" s="3" t="s">
        <v>15</v>
      </c>
      <c r="H621" s="3">
        <v>90</v>
      </c>
      <c r="I621" s="3">
        <v>554</v>
      </c>
      <c r="J621" s="3">
        <v>940</v>
      </c>
      <c r="K621" s="4">
        <f t="shared" si="36"/>
        <v>49860</v>
      </c>
      <c r="L621" s="4">
        <f t="shared" si="37"/>
        <v>84600</v>
      </c>
      <c r="M621" s="4">
        <f t="shared" si="38"/>
        <v>34740</v>
      </c>
      <c r="N621" s="4" t="str">
        <f t="shared" si="39"/>
        <v>profit</v>
      </c>
    </row>
    <row r="622" spans="1:14" ht="15.5" thickTop="1" thickBot="1" x14ac:dyDescent="0.4">
      <c r="A622" s="33">
        <v>45576</v>
      </c>
      <c r="B622" s="33" t="s">
        <v>450</v>
      </c>
      <c r="C622" s="3" t="s">
        <v>282</v>
      </c>
      <c r="D622" s="3" t="s">
        <v>30</v>
      </c>
      <c r="E622" s="3" t="s">
        <v>146</v>
      </c>
      <c r="F622" s="3" t="s">
        <v>111</v>
      </c>
      <c r="G622" s="3" t="s">
        <v>45</v>
      </c>
      <c r="H622" s="3">
        <v>91</v>
      </c>
      <c r="I622" s="3">
        <v>867</v>
      </c>
      <c r="J622" s="3">
        <v>957</v>
      </c>
      <c r="K622" s="4">
        <f t="shared" si="36"/>
        <v>78897</v>
      </c>
      <c r="L622" s="4">
        <f t="shared" si="37"/>
        <v>87087</v>
      </c>
      <c r="M622" s="4">
        <f t="shared" si="38"/>
        <v>8190</v>
      </c>
      <c r="N622" s="4" t="str">
        <f t="shared" si="39"/>
        <v>profit</v>
      </c>
    </row>
    <row r="623" spans="1:14" ht="15.5" thickTop="1" thickBot="1" x14ac:dyDescent="0.4">
      <c r="A623" s="33">
        <v>45577</v>
      </c>
      <c r="B623" s="33" t="s">
        <v>450</v>
      </c>
      <c r="C623" s="3" t="s">
        <v>283</v>
      </c>
      <c r="D623" s="3" t="s">
        <v>30</v>
      </c>
      <c r="E623" s="3" t="s">
        <v>146</v>
      </c>
      <c r="F623" s="3" t="s">
        <v>24</v>
      </c>
      <c r="G623" s="3" t="s">
        <v>45</v>
      </c>
      <c r="H623" s="3">
        <v>95</v>
      </c>
      <c r="I623" s="3">
        <v>508</v>
      </c>
      <c r="J623" s="3">
        <v>783</v>
      </c>
      <c r="K623" s="4">
        <f t="shared" si="36"/>
        <v>48260</v>
      </c>
      <c r="L623" s="4">
        <f t="shared" si="37"/>
        <v>74385</v>
      </c>
      <c r="M623" s="4">
        <f t="shared" si="38"/>
        <v>26125</v>
      </c>
      <c r="N623" s="4" t="str">
        <f t="shared" si="39"/>
        <v>profit</v>
      </c>
    </row>
    <row r="624" spans="1:14" ht="15.5" thickTop="1" thickBot="1" x14ac:dyDescent="0.4">
      <c r="A624" s="33">
        <v>45579</v>
      </c>
      <c r="B624" s="33" t="s">
        <v>450</v>
      </c>
      <c r="C624" s="3" t="s">
        <v>285</v>
      </c>
      <c r="D624" s="3" t="s">
        <v>30</v>
      </c>
      <c r="E624" s="3" t="s">
        <v>146</v>
      </c>
      <c r="F624" s="3" t="s">
        <v>58</v>
      </c>
      <c r="G624" s="3" t="s">
        <v>15</v>
      </c>
      <c r="H624" s="3">
        <v>75</v>
      </c>
      <c r="I624" s="3">
        <v>549</v>
      </c>
      <c r="J624" s="3">
        <v>1108</v>
      </c>
      <c r="K624" s="4">
        <f t="shared" si="36"/>
        <v>41175</v>
      </c>
      <c r="L624" s="4">
        <f t="shared" si="37"/>
        <v>83100</v>
      </c>
      <c r="M624" s="4">
        <f t="shared" si="38"/>
        <v>41925</v>
      </c>
      <c r="N624" s="4" t="str">
        <f t="shared" si="39"/>
        <v>profit</v>
      </c>
    </row>
    <row r="625" spans="1:14" ht="15.5" thickTop="1" thickBot="1" x14ac:dyDescent="0.4">
      <c r="A625" s="33">
        <v>45592</v>
      </c>
      <c r="B625" s="33" t="s">
        <v>450</v>
      </c>
      <c r="C625" s="3" t="s">
        <v>298</v>
      </c>
      <c r="D625" s="3" t="s">
        <v>30</v>
      </c>
      <c r="E625" s="3" t="s">
        <v>31</v>
      </c>
      <c r="F625" s="3" t="s">
        <v>93</v>
      </c>
      <c r="G625" s="3" t="s">
        <v>15</v>
      </c>
      <c r="H625" s="3">
        <v>95</v>
      </c>
      <c r="I625" s="3">
        <v>845</v>
      </c>
      <c r="J625" s="3">
        <v>1102</v>
      </c>
      <c r="K625" s="4">
        <f t="shared" si="36"/>
        <v>80275</v>
      </c>
      <c r="L625" s="4">
        <f t="shared" si="37"/>
        <v>104690</v>
      </c>
      <c r="M625" s="4">
        <f t="shared" si="38"/>
        <v>24415</v>
      </c>
      <c r="N625" s="4" t="str">
        <f t="shared" si="39"/>
        <v>profit</v>
      </c>
    </row>
    <row r="626" spans="1:14" ht="15.5" thickTop="1" thickBot="1" x14ac:dyDescent="0.4">
      <c r="A626" s="33">
        <v>45593</v>
      </c>
      <c r="B626" s="33" t="s">
        <v>450</v>
      </c>
      <c r="C626" s="3" t="s">
        <v>299</v>
      </c>
      <c r="D626" s="3" t="s">
        <v>30</v>
      </c>
      <c r="E626" s="3" t="s">
        <v>31</v>
      </c>
      <c r="F626" s="3" t="s">
        <v>20</v>
      </c>
      <c r="G626" s="3" t="s">
        <v>15</v>
      </c>
      <c r="H626" s="3">
        <v>86</v>
      </c>
      <c r="I626" s="3">
        <v>949</v>
      </c>
      <c r="J626" s="3">
        <v>924</v>
      </c>
      <c r="K626" s="4">
        <f t="shared" si="36"/>
        <v>81614</v>
      </c>
      <c r="L626" s="4">
        <f t="shared" si="37"/>
        <v>79464</v>
      </c>
      <c r="M626" s="4">
        <f t="shared" si="38"/>
        <v>-2150</v>
      </c>
      <c r="N626" s="4" t="str">
        <f t="shared" si="39"/>
        <v>loss</v>
      </c>
    </row>
    <row r="627" spans="1:14" ht="15.5" thickTop="1" thickBot="1" x14ac:dyDescent="0.4">
      <c r="A627" s="33">
        <v>45677</v>
      </c>
      <c r="B627" s="33" t="s">
        <v>451</v>
      </c>
      <c r="C627" s="3" t="s">
        <v>271</v>
      </c>
      <c r="D627" s="3" t="s">
        <v>158</v>
      </c>
      <c r="E627" s="3" t="s">
        <v>178</v>
      </c>
      <c r="F627" s="3" t="s">
        <v>101</v>
      </c>
      <c r="G627" s="3" t="s">
        <v>45</v>
      </c>
      <c r="H627" s="3">
        <v>11</v>
      </c>
      <c r="I627" s="3">
        <v>587</v>
      </c>
      <c r="J627" s="3">
        <v>1386</v>
      </c>
      <c r="K627" s="4">
        <f t="shared" si="36"/>
        <v>6457</v>
      </c>
      <c r="L627" s="4">
        <f t="shared" si="37"/>
        <v>15246</v>
      </c>
      <c r="M627" s="4">
        <f t="shared" si="38"/>
        <v>8789</v>
      </c>
      <c r="N627" s="4" t="str">
        <f t="shared" si="39"/>
        <v>profit</v>
      </c>
    </row>
    <row r="628" spans="1:14" ht="15.5" thickTop="1" thickBot="1" x14ac:dyDescent="0.4">
      <c r="A628" s="33">
        <v>45594</v>
      </c>
      <c r="B628" s="33" t="s">
        <v>450</v>
      </c>
      <c r="C628" s="3" t="s">
        <v>300</v>
      </c>
      <c r="D628" s="3" t="s">
        <v>30</v>
      </c>
      <c r="E628" s="3" t="s">
        <v>31</v>
      </c>
      <c r="F628" s="3" t="s">
        <v>98</v>
      </c>
      <c r="G628" s="3" t="s">
        <v>45</v>
      </c>
      <c r="H628" s="3">
        <v>73</v>
      </c>
      <c r="I628" s="3">
        <v>801</v>
      </c>
      <c r="J628" s="3">
        <v>1092</v>
      </c>
      <c r="K628" s="4">
        <f t="shared" si="36"/>
        <v>58473</v>
      </c>
      <c r="L628" s="4">
        <f t="shared" si="37"/>
        <v>79716</v>
      </c>
      <c r="M628" s="4">
        <f t="shared" si="38"/>
        <v>21243</v>
      </c>
      <c r="N628" s="4" t="str">
        <f t="shared" si="39"/>
        <v>profit</v>
      </c>
    </row>
    <row r="629" spans="1:14" ht="15.5" thickTop="1" thickBot="1" x14ac:dyDescent="0.4">
      <c r="A629" s="33">
        <v>45595</v>
      </c>
      <c r="B629" s="33" t="s">
        <v>450</v>
      </c>
      <c r="C629" s="3" t="s">
        <v>301</v>
      </c>
      <c r="D629" s="3" t="s">
        <v>30</v>
      </c>
      <c r="E629" s="3" t="s">
        <v>31</v>
      </c>
      <c r="F629" s="3" t="s">
        <v>101</v>
      </c>
      <c r="G629" s="3" t="s">
        <v>15</v>
      </c>
      <c r="H629" s="3">
        <v>70</v>
      </c>
      <c r="I629" s="3">
        <v>699</v>
      </c>
      <c r="J629" s="3">
        <v>1090</v>
      </c>
      <c r="K629" s="4">
        <f t="shared" si="36"/>
        <v>48930</v>
      </c>
      <c r="L629" s="4">
        <f t="shared" si="37"/>
        <v>76300</v>
      </c>
      <c r="M629" s="4">
        <f t="shared" si="38"/>
        <v>27370</v>
      </c>
      <c r="N629" s="4" t="str">
        <f t="shared" si="39"/>
        <v>profit</v>
      </c>
    </row>
    <row r="630" spans="1:14" ht="15.5" thickTop="1" thickBot="1" x14ac:dyDescent="0.4">
      <c r="A630" s="33">
        <v>45603</v>
      </c>
      <c r="B630" s="33" t="s">
        <v>453</v>
      </c>
      <c r="C630" s="3" t="s">
        <v>309</v>
      </c>
      <c r="D630" s="3" t="s">
        <v>30</v>
      </c>
      <c r="E630" s="3" t="s">
        <v>60</v>
      </c>
      <c r="F630" s="3" t="s">
        <v>24</v>
      </c>
      <c r="G630" s="3" t="s">
        <v>45</v>
      </c>
      <c r="H630" s="3">
        <v>67</v>
      </c>
      <c r="I630" s="3">
        <v>674</v>
      </c>
      <c r="J630" s="3">
        <v>1413</v>
      </c>
      <c r="K630" s="4">
        <f t="shared" si="36"/>
        <v>45158</v>
      </c>
      <c r="L630" s="4">
        <f t="shared" si="37"/>
        <v>94671</v>
      </c>
      <c r="M630" s="4">
        <f t="shared" si="38"/>
        <v>49513</v>
      </c>
      <c r="N630" s="4" t="str">
        <f t="shared" si="39"/>
        <v>profit</v>
      </c>
    </row>
    <row r="631" spans="1:14" ht="15.5" thickTop="1" thickBot="1" x14ac:dyDescent="0.4">
      <c r="A631" s="33">
        <v>45604</v>
      </c>
      <c r="B631" s="33" t="s">
        <v>453</v>
      </c>
      <c r="C631" s="3" t="s">
        <v>310</v>
      </c>
      <c r="D631" s="3" t="s">
        <v>30</v>
      </c>
      <c r="E631" s="3" t="s">
        <v>60</v>
      </c>
      <c r="F631" s="3" t="s">
        <v>33</v>
      </c>
      <c r="G631" s="3" t="s">
        <v>45</v>
      </c>
      <c r="H631" s="3">
        <v>55</v>
      </c>
      <c r="I631" s="3">
        <v>599</v>
      </c>
      <c r="J631" s="3">
        <v>1482</v>
      </c>
      <c r="K631" s="4">
        <f t="shared" si="36"/>
        <v>32945</v>
      </c>
      <c r="L631" s="4">
        <f t="shared" si="37"/>
        <v>81510</v>
      </c>
      <c r="M631" s="4">
        <f t="shared" si="38"/>
        <v>48565</v>
      </c>
      <c r="N631" s="4" t="str">
        <f t="shared" si="39"/>
        <v>profit</v>
      </c>
    </row>
    <row r="632" spans="1:14" ht="15.5" thickTop="1" thickBot="1" x14ac:dyDescent="0.4">
      <c r="A632" s="33">
        <v>45606</v>
      </c>
      <c r="B632" s="33" t="s">
        <v>453</v>
      </c>
      <c r="C632" s="3" t="s">
        <v>312</v>
      </c>
      <c r="D632" s="3" t="s">
        <v>30</v>
      </c>
      <c r="E632" s="3" t="s">
        <v>60</v>
      </c>
      <c r="F632" s="3" t="s">
        <v>20</v>
      </c>
      <c r="G632" s="3" t="s">
        <v>45</v>
      </c>
      <c r="H632" s="3">
        <v>90</v>
      </c>
      <c r="I632" s="3">
        <v>962</v>
      </c>
      <c r="J632" s="3">
        <v>1495</v>
      </c>
      <c r="K632" s="4">
        <f t="shared" si="36"/>
        <v>86580</v>
      </c>
      <c r="L632" s="4">
        <f t="shared" si="37"/>
        <v>134550</v>
      </c>
      <c r="M632" s="4">
        <f t="shared" si="38"/>
        <v>47970</v>
      </c>
      <c r="N632" s="4" t="str">
        <f t="shared" si="39"/>
        <v>profit</v>
      </c>
    </row>
    <row r="633" spans="1:14" ht="15.5" thickTop="1" thickBot="1" x14ac:dyDescent="0.4">
      <c r="A633" s="33">
        <v>45683</v>
      </c>
      <c r="B633" s="33" t="s">
        <v>451</v>
      </c>
      <c r="C633" s="3" t="s">
        <v>385</v>
      </c>
      <c r="D633" s="3" t="s">
        <v>158</v>
      </c>
      <c r="E633" s="3" t="s">
        <v>178</v>
      </c>
      <c r="F633" s="3" t="s">
        <v>58</v>
      </c>
      <c r="G633" s="3" t="s">
        <v>45</v>
      </c>
      <c r="H633" s="3">
        <v>18</v>
      </c>
      <c r="I633" s="3">
        <v>910</v>
      </c>
      <c r="J633" s="3">
        <v>1065</v>
      </c>
      <c r="K633" s="4">
        <f t="shared" si="36"/>
        <v>16380</v>
      </c>
      <c r="L633" s="4">
        <f t="shared" si="37"/>
        <v>19170</v>
      </c>
      <c r="M633" s="4">
        <f t="shared" si="38"/>
        <v>2790</v>
      </c>
      <c r="N633" s="4" t="str">
        <f t="shared" si="39"/>
        <v>profit</v>
      </c>
    </row>
    <row r="634" spans="1:14" ht="15.5" thickTop="1" thickBot="1" x14ac:dyDescent="0.4">
      <c r="A634" s="33">
        <v>45607</v>
      </c>
      <c r="B634" s="33" t="s">
        <v>453</v>
      </c>
      <c r="C634" s="3" t="s">
        <v>313</v>
      </c>
      <c r="D634" s="3" t="s">
        <v>30</v>
      </c>
      <c r="E634" s="3" t="s">
        <v>60</v>
      </c>
      <c r="F634" s="3" t="s">
        <v>24</v>
      </c>
      <c r="G634" s="3" t="s">
        <v>45</v>
      </c>
      <c r="H634" s="3">
        <v>71</v>
      </c>
      <c r="I634" s="3">
        <v>739</v>
      </c>
      <c r="J634" s="3">
        <v>1353</v>
      </c>
      <c r="K634" s="4">
        <f t="shared" si="36"/>
        <v>52469</v>
      </c>
      <c r="L634" s="4">
        <f t="shared" si="37"/>
        <v>96063</v>
      </c>
      <c r="M634" s="4">
        <f t="shared" si="38"/>
        <v>43594</v>
      </c>
      <c r="N634" s="4" t="str">
        <f t="shared" si="39"/>
        <v>profit</v>
      </c>
    </row>
    <row r="635" spans="1:14" ht="15.5" thickTop="1" thickBot="1" x14ac:dyDescent="0.4">
      <c r="A635" s="33">
        <v>45608</v>
      </c>
      <c r="B635" s="33" t="s">
        <v>453</v>
      </c>
      <c r="C635" s="3" t="s">
        <v>314</v>
      </c>
      <c r="D635" s="3" t="s">
        <v>30</v>
      </c>
      <c r="E635" s="3" t="s">
        <v>60</v>
      </c>
      <c r="F635" s="3" t="s">
        <v>28</v>
      </c>
      <c r="G635" s="3" t="s">
        <v>45</v>
      </c>
      <c r="H635" s="3">
        <v>63</v>
      </c>
      <c r="I635" s="3">
        <v>691</v>
      </c>
      <c r="J635" s="3">
        <v>1058</v>
      </c>
      <c r="K635" s="4">
        <f t="shared" si="36"/>
        <v>43533</v>
      </c>
      <c r="L635" s="4">
        <f t="shared" si="37"/>
        <v>66654</v>
      </c>
      <c r="M635" s="4">
        <f t="shared" si="38"/>
        <v>23121</v>
      </c>
      <c r="N635" s="4" t="str">
        <f t="shared" si="39"/>
        <v>profit</v>
      </c>
    </row>
    <row r="636" spans="1:14" ht="15.5" thickTop="1" thickBot="1" x14ac:dyDescent="0.4">
      <c r="A636" s="33">
        <v>45636</v>
      </c>
      <c r="B636" s="33" t="s">
        <v>454</v>
      </c>
      <c r="C636" s="3" t="s">
        <v>200</v>
      </c>
      <c r="D636" s="3" t="s">
        <v>30</v>
      </c>
      <c r="E636" s="3" t="s">
        <v>133</v>
      </c>
      <c r="F636" s="3" t="s">
        <v>105</v>
      </c>
      <c r="G636" s="3" t="s">
        <v>15</v>
      </c>
      <c r="H636" s="3">
        <v>99</v>
      </c>
      <c r="I636" s="3">
        <v>705</v>
      </c>
      <c r="J636" s="3">
        <v>1356</v>
      </c>
      <c r="K636" s="4">
        <f t="shared" si="36"/>
        <v>69795</v>
      </c>
      <c r="L636" s="4">
        <f t="shared" si="37"/>
        <v>134244</v>
      </c>
      <c r="M636" s="4">
        <f t="shared" si="38"/>
        <v>64449</v>
      </c>
      <c r="N636" s="4" t="str">
        <f t="shared" si="39"/>
        <v>profit</v>
      </c>
    </row>
    <row r="637" spans="1:14" ht="15.5" thickTop="1" thickBot="1" x14ac:dyDescent="0.4">
      <c r="A637" s="33">
        <v>45687</v>
      </c>
      <c r="B637" s="33" t="s">
        <v>451</v>
      </c>
      <c r="C637" s="3" t="s">
        <v>389</v>
      </c>
      <c r="D637" s="3" t="s">
        <v>158</v>
      </c>
      <c r="E637" s="3" t="s">
        <v>178</v>
      </c>
      <c r="F637" s="3" t="s">
        <v>90</v>
      </c>
      <c r="G637" s="3" t="s">
        <v>15</v>
      </c>
      <c r="H637" s="3">
        <v>11</v>
      </c>
      <c r="I637" s="3">
        <v>543</v>
      </c>
      <c r="J637" s="3">
        <v>1153</v>
      </c>
      <c r="K637" s="4">
        <f t="shared" si="36"/>
        <v>5973</v>
      </c>
      <c r="L637" s="4">
        <f t="shared" si="37"/>
        <v>12683</v>
      </c>
      <c r="M637" s="4">
        <f t="shared" si="38"/>
        <v>6710</v>
      </c>
      <c r="N637" s="4" t="str">
        <f t="shared" si="39"/>
        <v>profit</v>
      </c>
    </row>
    <row r="638" spans="1:14" ht="15.5" thickTop="1" thickBot="1" x14ac:dyDescent="0.4">
      <c r="A638" s="33">
        <v>45638</v>
      </c>
      <c r="B638" s="33" t="s">
        <v>454</v>
      </c>
      <c r="C638" s="3" t="s">
        <v>343</v>
      </c>
      <c r="D638" s="3" t="s">
        <v>30</v>
      </c>
      <c r="E638" s="3" t="s">
        <v>133</v>
      </c>
      <c r="F638" s="3" t="s">
        <v>111</v>
      </c>
      <c r="G638" s="3" t="s">
        <v>45</v>
      </c>
      <c r="H638" s="3">
        <v>74</v>
      </c>
      <c r="I638" s="3">
        <v>922</v>
      </c>
      <c r="J638" s="3">
        <v>970</v>
      </c>
      <c r="K638" s="4">
        <f t="shared" si="36"/>
        <v>68228</v>
      </c>
      <c r="L638" s="4">
        <f t="shared" si="37"/>
        <v>71780</v>
      </c>
      <c r="M638" s="4">
        <f t="shared" si="38"/>
        <v>3552</v>
      </c>
      <c r="N638" s="4" t="str">
        <f t="shared" si="39"/>
        <v>profit</v>
      </c>
    </row>
    <row r="639" spans="1:14" ht="15.5" thickTop="1" thickBot="1" x14ac:dyDescent="0.4">
      <c r="A639" s="33">
        <v>45639</v>
      </c>
      <c r="B639" s="33" t="s">
        <v>454</v>
      </c>
      <c r="C639" s="3" t="s">
        <v>344</v>
      </c>
      <c r="D639" s="3" t="s">
        <v>30</v>
      </c>
      <c r="E639" s="3" t="s">
        <v>133</v>
      </c>
      <c r="F639" s="3" t="s">
        <v>24</v>
      </c>
      <c r="G639" s="3" t="s">
        <v>45</v>
      </c>
      <c r="H639" s="3">
        <v>72</v>
      </c>
      <c r="I639" s="3">
        <v>560</v>
      </c>
      <c r="J639" s="3">
        <v>918</v>
      </c>
      <c r="K639" s="4">
        <f t="shared" si="36"/>
        <v>40320</v>
      </c>
      <c r="L639" s="4">
        <f t="shared" si="37"/>
        <v>66096</v>
      </c>
      <c r="M639" s="4">
        <f t="shared" si="38"/>
        <v>25776</v>
      </c>
      <c r="N639" s="4" t="str">
        <f t="shared" si="39"/>
        <v>profit</v>
      </c>
    </row>
    <row r="640" spans="1:14" ht="15.5" thickTop="1" thickBot="1" x14ac:dyDescent="0.4">
      <c r="A640" s="33">
        <v>45640</v>
      </c>
      <c r="B640" s="33" t="s">
        <v>454</v>
      </c>
      <c r="C640" s="3" t="s">
        <v>345</v>
      </c>
      <c r="D640" s="3" t="s">
        <v>30</v>
      </c>
      <c r="E640" s="3" t="s">
        <v>133</v>
      </c>
      <c r="F640" s="3" t="s">
        <v>39</v>
      </c>
      <c r="G640" s="3" t="s">
        <v>45</v>
      </c>
      <c r="H640" s="3">
        <v>59</v>
      </c>
      <c r="I640" s="3">
        <v>834</v>
      </c>
      <c r="J640" s="3">
        <v>951</v>
      </c>
      <c r="K640" s="4">
        <f t="shared" si="36"/>
        <v>49206</v>
      </c>
      <c r="L640" s="4">
        <f t="shared" si="37"/>
        <v>56109</v>
      </c>
      <c r="M640" s="4">
        <f t="shared" si="38"/>
        <v>6903</v>
      </c>
      <c r="N640" s="4" t="str">
        <f t="shared" si="39"/>
        <v>profit</v>
      </c>
    </row>
    <row r="641" spans="1:14" ht="15.5" thickTop="1" thickBot="1" x14ac:dyDescent="0.4">
      <c r="A641" s="33">
        <v>45641</v>
      </c>
      <c r="B641" s="33" t="s">
        <v>454</v>
      </c>
      <c r="C641" s="3" t="s">
        <v>346</v>
      </c>
      <c r="D641" s="3" t="s">
        <v>30</v>
      </c>
      <c r="E641" s="3" t="s">
        <v>133</v>
      </c>
      <c r="F641" s="3" t="s">
        <v>50</v>
      </c>
      <c r="G641" s="3" t="s">
        <v>45</v>
      </c>
      <c r="H641" s="3">
        <v>83</v>
      </c>
      <c r="I641" s="3">
        <v>840</v>
      </c>
      <c r="J641" s="3">
        <v>828</v>
      </c>
      <c r="K641" s="4">
        <f t="shared" si="36"/>
        <v>69720</v>
      </c>
      <c r="L641" s="4">
        <f t="shared" si="37"/>
        <v>68724</v>
      </c>
      <c r="M641" s="4">
        <f t="shared" si="38"/>
        <v>-996</v>
      </c>
      <c r="N641" s="4" t="str">
        <f t="shared" si="39"/>
        <v>loss</v>
      </c>
    </row>
    <row r="642" spans="1:14" ht="15.5" thickTop="1" thickBot="1" x14ac:dyDescent="0.4">
      <c r="A642" s="33">
        <v>45643</v>
      </c>
      <c r="B642" s="33" t="s">
        <v>454</v>
      </c>
      <c r="C642" s="3" t="s">
        <v>348</v>
      </c>
      <c r="D642" s="3" t="s">
        <v>30</v>
      </c>
      <c r="E642" s="3" t="s">
        <v>133</v>
      </c>
      <c r="F642" s="3" t="s">
        <v>28</v>
      </c>
      <c r="G642" s="3" t="s">
        <v>45</v>
      </c>
      <c r="H642" s="3">
        <v>64</v>
      </c>
      <c r="I642" s="3">
        <v>965</v>
      </c>
      <c r="J642" s="3">
        <v>1357</v>
      </c>
      <c r="K642" s="4">
        <f t="shared" ref="K642:K705" si="40">H642*I642</f>
        <v>61760</v>
      </c>
      <c r="L642" s="4">
        <f t="shared" ref="L642:L705" si="41">H642*J642</f>
        <v>86848</v>
      </c>
      <c r="M642" s="4">
        <f t="shared" ref="M642:M705" si="42">L642-K642</f>
        <v>25088</v>
      </c>
      <c r="N642" s="4" t="str">
        <f t="shared" ref="N642:N705" si="43">IF(M642&gt;0,"profit","loss")</f>
        <v>profit</v>
      </c>
    </row>
    <row r="643" spans="1:14" ht="15.5" thickTop="1" thickBot="1" x14ac:dyDescent="0.4">
      <c r="A643" s="33">
        <v>45644</v>
      </c>
      <c r="B643" s="33" t="s">
        <v>454</v>
      </c>
      <c r="C643" s="3" t="s">
        <v>349</v>
      </c>
      <c r="D643" s="3" t="s">
        <v>30</v>
      </c>
      <c r="E643" s="3" t="s">
        <v>133</v>
      </c>
      <c r="F643" s="3" t="s">
        <v>28</v>
      </c>
      <c r="G643" s="3" t="s">
        <v>45</v>
      </c>
      <c r="H643" s="3">
        <v>59</v>
      </c>
      <c r="I643" s="3">
        <v>671</v>
      </c>
      <c r="J643" s="3">
        <v>1410</v>
      </c>
      <c r="K643" s="4">
        <f t="shared" si="40"/>
        <v>39589</v>
      </c>
      <c r="L643" s="4">
        <f t="shared" si="41"/>
        <v>83190</v>
      </c>
      <c r="M643" s="4">
        <f t="shared" si="42"/>
        <v>43601</v>
      </c>
      <c r="N643" s="4" t="str">
        <f t="shared" si="43"/>
        <v>profit</v>
      </c>
    </row>
    <row r="644" spans="1:14" ht="15.5" thickTop="1" thickBot="1" x14ac:dyDescent="0.4">
      <c r="A644" s="33">
        <v>45645</v>
      </c>
      <c r="B644" s="33" t="s">
        <v>454</v>
      </c>
      <c r="C644" s="3" t="s">
        <v>350</v>
      </c>
      <c r="D644" s="3" t="s">
        <v>30</v>
      </c>
      <c r="E644" s="3" t="s">
        <v>133</v>
      </c>
      <c r="F644" s="3" t="s">
        <v>44</v>
      </c>
      <c r="G644" s="3" t="s">
        <v>45</v>
      </c>
      <c r="H644" s="3">
        <v>85</v>
      </c>
      <c r="I644" s="3">
        <v>761</v>
      </c>
      <c r="J644" s="3">
        <v>926</v>
      </c>
      <c r="K644" s="4">
        <f t="shared" si="40"/>
        <v>64685</v>
      </c>
      <c r="L644" s="4">
        <f t="shared" si="41"/>
        <v>78710</v>
      </c>
      <c r="M644" s="4">
        <f t="shared" si="42"/>
        <v>14025</v>
      </c>
      <c r="N644" s="4" t="str">
        <f t="shared" si="43"/>
        <v>profit</v>
      </c>
    </row>
    <row r="645" spans="1:14" ht="15.5" thickTop="1" thickBot="1" x14ac:dyDescent="0.4">
      <c r="A645" s="33">
        <v>45647</v>
      </c>
      <c r="B645" s="33" t="s">
        <v>454</v>
      </c>
      <c r="C645" s="3" t="s">
        <v>352</v>
      </c>
      <c r="D645" s="3" t="s">
        <v>30</v>
      </c>
      <c r="E645" s="3" t="s">
        <v>133</v>
      </c>
      <c r="F645" s="3" t="s">
        <v>90</v>
      </c>
      <c r="G645" s="3" t="s">
        <v>45</v>
      </c>
      <c r="H645" s="3">
        <v>81</v>
      </c>
      <c r="I645" s="3">
        <v>522</v>
      </c>
      <c r="J645" s="3">
        <v>1238</v>
      </c>
      <c r="K645" s="4">
        <f t="shared" si="40"/>
        <v>42282</v>
      </c>
      <c r="L645" s="4">
        <f t="shared" si="41"/>
        <v>100278</v>
      </c>
      <c r="M645" s="4">
        <f t="shared" si="42"/>
        <v>57996</v>
      </c>
      <c r="N645" s="4" t="str">
        <f t="shared" si="43"/>
        <v>profit</v>
      </c>
    </row>
    <row r="646" spans="1:14" ht="15.5" thickTop="1" thickBot="1" x14ac:dyDescent="0.4">
      <c r="A646" s="33">
        <v>45649</v>
      </c>
      <c r="B646" s="33" t="s">
        <v>454</v>
      </c>
      <c r="C646" s="3" t="s">
        <v>354</v>
      </c>
      <c r="D646" s="3" t="s">
        <v>30</v>
      </c>
      <c r="E646" s="3" t="s">
        <v>146</v>
      </c>
      <c r="F646" s="3" t="s">
        <v>20</v>
      </c>
      <c r="G646" s="3" t="s">
        <v>45</v>
      </c>
      <c r="H646" s="3">
        <v>72</v>
      </c>
      <c r="I646" s="3">
        <v>943</v>
      </c>
      <c r="J646" s="3">
        <v>1233</v>
      </c>
      <c r="K646" s="4">
        <f t="shared" si="40"/>
        <v>67896</v>
      </c>
      <c r="L646" s="4">
        <f t="shared" si="41"/>
        <v>88776</v>
      </c>
      <c r="M646" s="4">
        <f t="shared" si="42"/>
        <v>20880</v>
      </c>
      <c r="N646" s="4" t="str">
        <f t="shared" si="43"/>
        <v>profit</v>
      </c>
    </row>
    <row r="647" spans="1:14" ht="15.5" thickTop="1" thickBot="1" x14ac:dyDescent="0.4">
      <c r="A647" s="33">
        <v>45650</v>
      </c>
      <c r="B647" s="33" t="s">
        <v>454</v>
      </c>
      <c r="C647" s="3" t="s">
        <v>355</v>
      </c>
      <c r="D647" s="3" t="s">
        <v>30</v>
      </c>
      <c r="E647" s="3" t="s">
        <v>146</v>
      </c>
      <c r="F647" s="3" t="s">
        <v>98</v>
      </c>
      <c r="G647" s="3" t="s">
        <v>45</v>
      </c>
      <c r="H647" s="3">
        <v>67</v>
      </c>
      <c r="I647" s="3">
        <v>801</v>
      </c>
      <c r="J647" s="3">
        <v>1220</v>
      </c>
      <c r="K647" s="4">
        <f t="shared" si="40"/>
        <v>53667</v>
      </c>
      <c r="L647" s="4">
        <f t="shared" si="41"/>
        <v>81740</v>
      </c>
      <c r="M647" s="4">
        <f t="shared" si="42"/>
        <v>28073</v>
      </c>
      <c r="N647" s="4" t="str">
        <f t="shared" si="43"/>
        <v>profit</v>
      </c>
    </row>
    <row r="648" spans="1:14" ht="15.5" thickTop="1" thickBot="1" x14ac:dyDescent="0.4">
      <c r="A648" s="33">
        <v>45698</v>
      </c>
      <c r="B648" s="33" t="s">
        <v>455</v>
      </c>
      <c r="C648" s="3" t="s">
        <v>400</v>
      </c>
      <c r="D648" s="3" t="s">
        <v>11</v>
      </c>
      <c r="E648" s="3" t="s">
        <v>116</v>
      </c>
      <c r="F648" s="3" t="s">
        <v>90</v>
      </c>
      <c r="G648" s="3" t="s">
        <v>45</v>
      </c>
      <c r="H648" s="3">
        <v>29</v>
      </c>
      <c r="I648" s="3">
        <v>725</v>
      </c>
      <c r="J648" s="3">
        <v>792</v>
      </c>
      <c r="K648" s="4">
        <f t="shared" si="40"/>
        <v>21025</v>
      </c>
      <c r="L648" s="4">
        <f t="shared" si="41"/>
        <v>22968</v>
      </c>
      <c r="M648" s="4">
        <f t="shared" si="42"/>
        <v>1943</v>
      </c>
      <c r="N648" s="4" t="str">
        <f t="shared" si="43"/>
        <v>profit</v>
      </c>
    </row>
    <row r="649" spans="1:14" ht="15.5" thickTop="1" thickBot="1" x14ac:dyDescent="0.4">
      <c r="A649" s="33">
        <v>45651</v>
      </c>
      <c r="B649" s="33" t="s">
        <v>454</v>
      </c>
      <c r="C649" s="3" t="s">
        <v>356</v>
      </c>
      <c r="D649" s="3" t="s">
        <v>30</v>
      </c>
      <c r="E649" s="3" t="s">
        <v>146</v>
      </c>
      <c r="F649" s="3" t="s">
        <v>101</v>
      </c>
      <c r="G649" s="3" t="s">
        <v>45</v>
      </c>
      <c r="H649" s="3">
        <v>57</v>
      </c>
      <c r="I649" s="3">
        <v>647</v>
      </c>
      <c r="J649" s="3">
        <v>905</v>
      </c>
      <c r="K649" s="4">
        <f t="shared" si="40"/>
        <v>36879</v>
      </c>
      <c r="L649" s="4">
        <f t="shared" si="41"/>
        <v>51585</v>
      </c>
      <c r="M649" s="4">
        <f t="shared" si="42"/>
        <v>14706</v>
      </c>
      <c r="N649" s="4" t="str">
        <f t="shared" si="43"/>
        <v>profit</v>
      </c>
    </row>
    <row r="650" spans="1:14" ht="15.5" thickTop="1" thickBot="1" x14ac:dyDescent="0.4">
      <c r="A650" s="33">
        <v>45652</v>
      </c>
      <c r="B650" s="33" t="s">
        <v>454</v>
      </c>
      <c r="C650" s="3" t="s">
        <v>357</v>
      </c>
      <c r="D650" s="3" t="s">
        <v>30</v>
      </c>
      <c r="E650" s="3" t="s">
        <v>146</v>
      </c>
      <c r="F650" s="3" t="s">
        <v>105</v>
      </c>
      <c r="G650" s="3" t="s">
        <v>45</v>
      </c>
      <c r="H650" s="3">
        <v>91</v>
      </c>
      <c r="I650" s="3">
        <v>906</v>
      </c>
      <c r="J650" s="3">
        <v>925</v>
      </c>
      <c r="K650" s="4">
        <f t="shared" si="40"/>
        <v>82446</v>
      </c>
      <c r="L650" s="4">
        <f t="shared" si="41"/>
        <v>84175</v>
      </c>
      <c r="M650" s="4">
        <f t="shared" si="42"/>
        <v>1729</v>
      </c>
      <c r="N650" s="4" t="str">
        <f t="shared" si="43"/>
        <v>profit</v>
      </c>
    </row>
    <row r="651" spans="1:14" ht="15.5" thickTop="1" thickBot="1" x14ac:dyDescent="0.4">
      <c r="A651" s="33">
        <v>45654</v>
      </c>
      <c r="B651" s="33" t="s">
        <v>454</v>
      </c>
      <c r="C651" s="3" t="s">
        <v>359</v>
      </c>
      <c r="D651" s="3" t="s">
        <v>30</v>
      </c>
      <c r="E651" s="3" t="s">
        <v>146</v>
      </c>
      <c r="F651" s="3" t="s">
        <v>111</v>
      </c>
      <c r="G651" s="3" t="s">
        <v>15</v>
      </c>
      <c r="H651" s="3">
        <v>82</v>
      </c>
      <c r="I651" s="3">
        <v>955</v>
      </c>
      <c r="J651" s="3">
        <v>1218</v>
      </c>
      <c r="K651" s="4">
        <f t="shared" si="40"/>
        <v>78310</v>
      </c>
      <c r="L651" s="4">
        <f t="shared" si="41"/>
        <v>99876</v>
      </c>
      <c r="M651" s="4">
        <f t="shared" si="42"/>
        <v>21566</v>
      </c>
      <c r="N651" s="4" t="str">
        <f t="shared" si="43"/>
        <v>profit</v>
      </c>
    </row>
    <row r="652" spans="1:14" ht="15.5" thickTop="1" thickBot="1" x14ac:dyDescent="0.4">
      <c r="A652" s="33">
        <v>45702</v>
      </c>
      <c r="B652" s="33" t="s">
        <v>455</v>
      </c>
      <c r="C652" s="3" t="s">
        <v>404</v>
      </c>
      <c r="D652" s="3" t="s">
        <v>30</v>
      </c>
      <c r="E652" s="3" t="s">
        <v>133</v>
      </c>
      <c r="F652" s="3" t="s">
        <v>28</v>
      </c>
      <c r="G652" s="3" t="s">
        <v>45</v>
      </c>
      <c r="H652" s="3">
        <v>59</v>
      </c>
      <c r="I652" s="3">
        <v>725</v>
      </c>
      <c r="J652" s="3">
        <v>1113</v>
      </c>
      <c r="K652" s="4">
        <f t="shared" si="40"/>
        <v>42775</v>
      </c>
      <c r="L652" s="4">
        <f t="shared" si="41"/>
        <v>65667</v>
      </c>
      <c r="M652" s="4">
        <f t="shared" si="42"/>
        <v>22892</v>
      </c>
      <c r="N652" s="4" t="str">
        <f t="shared" si="43"/>
        <v>profit</v>
      </c>
    </row>
    <row r="653" spans="1:14" ht="15.5" thickTop="1" thickBot="1" x14ac:dyDescent="0.4">
      <c r="A653" s="33">
        <v>45655</v>
      </c>
      <c r="B653" s="33" t="s">
        <v>454</v>
      </c>
      <c r="C653" s="3" t="s">
        <v>360</v>
      </c>
      <c r="D653" s="3" t="s">
        <v>30</v>
      </c>
      <c r="E653" s="3" t="s">
        <v>146</v>
      </c>
      <c r="F653" s="3" t="s">
        <v>24</v>
      </c>
      <c r="G653" s="3" t="s">
        <v>15</v>
      </c>
      <c r="H653" s="3">
        <v>72</v>
      </c>
      <c r="I653" s="3">
        <v>829</v>
      </c>
      <c r="J653" s="3">
        <v>1165</v>
      </c>
      <c r="K653" s="4">
        <f t="shared" si="40"/>
        <v>59688</v>
      </c>
      <c r="L653" s="4">
        <f t="shared" si="41"/>
        <v>83880</v>
      </c>
      <c r="M653" s="4">
        <f t="shared" si="42"/>
        <v>24192</v>
      </c>
      <c r="N653" s="4" t="str">
        <f t="shared" si="43"/>
        <v>profit</v>
      </c>
    </row>
    <row r="654" spans="1:14" ht="15.5" thickTop="1" thickBot="1" x14ac:dyDescent="0.4">
      <c r="A654" s="33">
        <v>45656</v>
      </c>
      <c r="B654" s="33" t="s">
        <v>454</v>
      </c>
      <c r="C654" s="3" t="s">
        <v>361</v>
      </c>
      <c r="D654" s="3" t="s">
        <v>30</v>
      </c>
      <c r="E654" s="3" t="s">
        <v>146</v>
      </c>
      <c r="F654" s="3" t="s">
        <v>24</v>
      </c>
      <c r="G654" s="3" t="s">
        <v>15</v>
      </c>
      <c r="H654" s="3">
        <v>62</v>
      </c>
      <c r="I654" s="3">
        <v>680</v>
      </c>
      <c r="J654" s="3">
        <v>912</v>
      </c>
      <c r="K654" s="4">
        <f t="shared" si="40"/>
        <v>42160</v>
      </c>
      <c r="L654" s="4">
        <f t="shared" si="41"/>
        <v>56544</v>
      </c>
      <c r="M654" s="4">
        <f t="shared" si="42"/>
        <v>14384</v>
      </c>
      <c r="N654" s="4" t="str">
        <f t="shared" si="43"/>
        <v>profit</v>
      </c>
    </row>
    <row r="655" spans="1:14" ht="15.5" thickTop="1" thickBot="1" x14ac:dyDescent="0.4">
      <c r="A655" s="33">
        <v>45657</v>
      </c>
      <c r="B655" s="33" t="s">
        <v>454</v>
      </c>
      <c r="C655" s="3" t="s">
        <v>362</v>
      </c>
      <c r="D655" s="3" t="s">
        <v>30</v>
      </c>
      <c r="E655" s="3" t="s">
        <v>146</v>
      </c>
      <c r="F655" s="3" t="s">
        <v>58</v>
      </c>
      <c r="G655" s="3" t="s">
        <v>15</v>
      </c>
      <c r="H655" s="3">
        <v>67</v>
      </c>
      <c r="I655" s="3">
        <v>600</v>
      </c>
      <c r="J655" s="3">
        <v>1328</v>
      </c>
      <c r="K655" s="4">
        <f t="shared" si="40"/>
        <v>40200</v>
      </c>
      <c r="L655" s="4">
        <f t="shared" si="41"/>
        <v>88976</v>
      </c>
      <c r="M655" s="4">
        <f t="shared" si="42"/>
        <v>48776</v>
      </c>
      <c r="N655" s="4" t="str">
        <f t="shared" si="43"/>
        <v>profit</v>
      </c>
    </row>
    <row r="656" spans="1:14" ht="15.5" thickTop="1" thickBot="1" x14ac:dyDescent="0.4">
      <c r="A656" s="33">
        <v>45658</v>
      </c>
      <c r="B656" s="33" t="s">
        <v>451</v>
      </c>
      <c r="C656" s="3" t="s">
        <v>363</v>
      </c>
      <c r="D656" s="3" t="s">
        <v>30</v>
      </c>
      <c r="E656" s="3" t="s">
        <v>146</v>
      </c>
      <c r="F656" s="3" t="s">
        <v>90</v>
      </c>
      <c r="G656" s="3" t="s">
        <v>45</v>
      </c>
      <c r="H656" s="3">
        <v>97</v>
      </c>
      <c r="I656" s="3">
        <v>946</v>
      </c>
      <c r="J656" s="3">
        <v>1297</v>
      </c>
      <c r="K656" s="4">
        <f t="shared" si="40"/>
        <v>91762</v>
      </c>
      <c r="L656" s="4">
        <f t="shared" si="41"/>
        <v>125809</v>
      </c>
      <c r="M656" s="4">
        <f t="shared" si="42"/>
        <v>34047</v>
      </c>
      <c r="N656" s="4" t="str">
        <f t="shared" si="43"/>
        <v>profit</v>
      </c>
    </row>
    <row r="657" spans="1:14" ht="15.5" thickTop="1" thickBot="1" x14ac:dyDescent="0.4">
      <c r="A657" s="33">
        <v>45666</v>
      </c>
      <c r="B657" s="33" t="s">
        <v>451</v>
      </c>
      <c r="C657" s="3" t="s">
        <v>371</v>
      </c>
      <c r="D657" s="3" t="s">
        <v>30</v>
      </c>
      <c r="E657" s="3" t="s">
        <v>133</v>
      </c>
      <c r="F657" s="3" t="s">
        <v>39</v>
      </c>
      <c r="G657" s="3" t="s">
        <v>15</v>
      </c>
      <c r="H657" s="3">
        <v>62</v>
      </c>
      <c r="I657" s="3">
        <v>800</v>
      </c>
      <c r="J657" s="3">
        <v>882</v>
      </c>
      <c r="K657" s="4">
        <f t="shared" si="40"/>
        <v>49600</v>
      </c>
      <c r="L657" s="4">
        <f t="shared" si="41"/>
        <v>54684</v>
      </c>
      <c r="M657" s="4">
        <f t="shared" si="42"/>
        <v>5084</v>
      </c>
      <c r="N657" s="4" t="str">
        <f t="shared" si="43"/>
        <v>profit</v>
      </c>
    </row>
    <row r="658" spans="1:14" ht="15.5" thickTop="1" thickBot="1" x14ac:dyDescent="0.4">
      <c r="A658" s="33">
        <v>45667</v>
      </c>
      <c r="B658" s="33" t="s">
        <v>451</v>
      </c>
      <c r="C658" s="3" t="s">
        <v>372</v>
      </c>
      <c r="D658" s="3" t="s">
        <v>30</v>
      </c>
      <c r="E658" s="3" t="s">
        <v>133</v>
      </c>
      <c r="F658" s="3" t="s">
        <v>50</v>
      </c>
      <c r="G658" s="3" t="s">
        <v>15</v>
      </c>
      <c r="H658" s="3">
        <v>65</v>
      </c>
      <c r="I658" s="3">
        <v>875</v>
      </c>
      <c r="J658" s="3">
        <v>1361</v>
      </c>
      <c r="K658" s="4">
        <f t="shared" si="40"/>
        <v>56875</v>
      </c>
      <c r="L658" s="4">
        <f t="shared" si="41"/>
        <v>88465</v>
      </c>
      <c r="M658" s="4">
        <f t="shared" si="42"/>
        <v>31590</v>
      </c>
      <c r="N658" s="4" t="str">
        <f t="shared" si="43"/>
        <v>profit</v>
      </c>
    </row>
    <row r="659" spans="1:14" ht="15.5" thickTop="1" thickBot="1" x14ac:dyDescent="0.4">
      <c r="A659" s="33">
        <v>45709</v>
      </c>
      <c r="B659" s="33" t="s">
        <v>455</v>
      </c>
      <c r="C659" s="3" t="s">
        <v>411</v>
      </c>
      <c r="D659" s="3" t="s">
        <v>30</v>
      </c>
      <c r="E659" s="3" t="s">
        <v>133</v>
      </c>
      <c r="F659" s="3" t="s">
        <v>98</v>
      </c>
      <c r="G659" s="3" t="s">
        <v>15</v>
      </c>
      <c r="H659" s="3">
        <v>100</v>
      </c>
      <c r="I659" s="3">
        <v>831</v>
      </c>
      <c r="J659" s="3">
        <v>1466</v>
      </c>
      <c r="K659" s="4">
        <f t="shared" si="40"/>
        <v>83100</v>
      </c>
      <c r="L659" s="4">
        <f t="shared" si="41"/>
        <v>146600</v>
      </c>
      <c r="M659" s="4">
        <f t="shared" si="42"/>
        <v>63500</v>
      </c>
      <c r="N659" s="4" t="str">
        <f t="shared" si="43"/>
        <v>profit</v>
      </c>
    </row>
    <row r="660" spans="1:14" ht="15.5" thickTop="1" thickBot="1" x14ac:dyDescent="0.4">
      <c r="A660" s="33">
        <v>45668</v>
      </c>
      <c r="B660" s="33" t="s">
        <v>451</v>
      </c>
      <c r="C660" s="3" t="s">
        <v>373</v>
      </c>
      <c r="D660" s="3" t="s">
        <v>30</v>
      </c>
      <c r="E660" s="3" t="s">
        <v>133</v>
      </c>
      <c r="F660" s="3" t="s">
        <v>50</v>
      </c>
      <c r="G660" s="3" t="s">
        <v>15</v>
      </c>
      <c r="H660" s="3">
        <v>88</v>
      </c>
      <c r="I660" s="3">
        <v>823</v>
      </c>
      <c r="J660" s="3">
        <v>1026</v>
      </c>
      <c r="K660" s="4">
        <f t="shared" si="40"/>
        <v>72424</v>
      </c>
      <c r="L660" s="4">
        <f t="shared" si="41"/>
        <v>90288</v>
      </c>
      <c r="M660" s="4">
        <f t="shared" si="42"/>
        <v>17864</v>
      </c>
      <c r="N660" s="4" t="str">
        <f t="shared" si="43"/>
        <v>profit</v>
      </c>
    </row>
    <row r="661" spans="1:14" ht="15.5" thickTop="1" thickBot="1" x14ac:dyDescent="0.4">
      <c r="A661" s="33">
        <v>45669</v>
      </c>
      <c r="B661" s="33" t="s">
        <v>451</v>
      </c>
      <c r="C661" s="3" t="s">
        <v>374</v>
      </c>
      <c r="D661" s="3" t="s">
        <v>30</v>
      </c>
      <c r="E661" s="3" t="s">
        <v>133</v>
      </c>
      <c r="F661" s="3" t="s">
        <v>28</v>
      </c>
      <c r="G661" s="3" t="s">
        <v>45</v>
      </c>
      <c r="H661" s="3">
        <v>54</v>
      </c>
      <c r="I661" s="3">
        <v>664</v>
      </c>
      <c r="J661" s="3">
        <v>761</v>
      </c>
      <c r="K661" s="4">
        <f t="shared" si="40"/>
        <v>35856</v>
      </c>
      <c r="L661" s="4">
        <f t="shared" si="41"/>
        <v>41094</v>
      </c>
      <c r="M661" s="4">
        <f t="shared" si="42"/>
        <v>5238</v>
      </c>
      <c r="N661" s="4" t="str">
        <f t="shared" si="43"/>
        <v>profit</v>
      </c>
    </row>
    <row r="662" spans="1:14" ht="15.5" thickTop="1" thickBot="1" x14ac:dyDescent="0.4">
      <c r="A662" s="33">
        <v>45670</v>
      </c>
      <c r="B662" s="38" t="s">
        <v>451</v>
      </c>
      <c r="C662" s="5" t="s">
        <v>375</v>
      </c>
      <c r="D662" s="5" t="s">
        <v>30</v>
      </c>
      <c r="E662" s="5" t="s">
        <v>133</v>
      </c>
      <c r="F662" s="5" t="s">
        <v>28</v>
      </c>
      <c r="G662" s="3" t="s">
        <v>15</v>
      </c>
      <c r="H662" s="3">
        <v>52</v>
      </c>
      <c r="I662" s="3">
        <v>538</v>
      </c>
      <c r="J662" s="3">
        <v>1257</v>
      </c>
      <c r="K662" s="4">
        <f t="shared" si="40"/>
        <v>27976</v>
      </c>
      <c r="L662" s="4">
        <f t="shared" si="41"/>
        <v>65364</v>
      </c>
      <c r="M662" s="4">
        <f t="shared" si="42"/>
        <v>37388</v>
      </c>
      <c r="N662" s="4" t="str">
        <f t="shared" si="43"/>
        <v>profit</v>
      </c>
    </row>
    <row r="663" spans="1:14" ht="15.5" thickTop="1" thickBot="1" x14ac:dyDescent="0.4">
      <c r="A663" s="33">
        <v>45672</v>
      </c>
      <c r="B663" s="39" t="s">
        <v>451</v>
      </c>
      <c r="C663" s="37" t="s">
        <v>377</v>
      </c>
      <c r="D663" s="5" t="s">
        <v>30</v>
      </c>
      <c r="E663" s="37" t="s">
        <v>146</v>
      </c>
      <c r="F663" s="5" t="s">
        <v>50</v>
      </c>
      <c r="G663" s="3" t="s">
        <v>15</v>
      </c>
      <c r="H663" s="3">
        <v>81</v>
      </c>
      <c r="I663" s="3">
        <v>556</v>
      </c>
      <c r="J663" s="3">
        <v>1345</v>
      </c>
      <c r="K663" s="4">
        <f t="shared" si="40"/>
        <v>45036</v>
      </c>
      <c r="L663" s="4">
        <f t="shared" si="41"/>
        <v>108945</v>
      </c>
      <c r="M663" s="4">
        <f t="shared" si="42"/>
        <v>63909</v>
      </c>
      <c r="N663" s="4" t="str">
        <f t="shared" si="43"/>
        <v>profit</v>
      </c>
    </row>
    <row r="664" spans="1:14" ht="15.5" thickTop="1" thickBot="1" x14ac:dyDescent="0.4">
      <c r="A664" s="33">
        <v>45673</v>
      </c>
      <c r="B664" s="33" t="s">
        <v>451</v>
      </c>
      <c r="C664" s="3" t="s">
        <v>378</v>
      </c>
      <c r="D664" s="3" t="s">
        <v>30</v>
      </c>
      <c r="E664" s="3" t="s">
        <v>146</v>
      </c>
      <c r="F664" s="3" t="s">
        <v>90</v>
      </c>
      <c r="G664" s="3" t="s">
        <v>15</v>
      </c>
      <c r="H664" s="3">
        <v>72</v>
      </c>
      <c r="I664" s="3">
        <v>608</v>
      </c>
      <c r="J664" s="3">
        <v>1209</v>
      </c>
      <c r="K664" s="4">
        <f t="shared" si="40"/>
        <v>43776</v>
      </c>
      <c r="L664" s="4">
        <f t="shared" si="41"/>
        <v>87048</v>
      </c>
      <c r="M664" s="4">
        <f t="shared" si="42"/>
        <v>43272</v>
      </c>
      <c r="N664" s="4" t="str">
        <f t="shared" si="43"/>
        <v>profit</v>
      </c>
    </row>
    <row r="665" spans="1:14" ht="15.5" thickTop="1" thickBot="1" x14ac:dyDescent="0.4">
      <c r="A665" s="33">
        <v>45674</v>
      </c>
      <c r="B665" s="33" t="s">
        <v>451</v>
      </c>
      <c r="C665" s="3" t="s">
        <v>379</v>
      </c>
      <c r="D665" s="3" t="s">
        <v>30</v>
      </c>
      <c r="E665" s="3" t="s">
        <v>146</v>
      </c>
      <c r="F665" s="3" t="s">
        <v>93</v>
      </c>
      <c r="G665" s="3" t="s">
        <v>45</v>
      </c>
      <c r="H665" s="3">
        <v>61</v>
      </c>
      <c r="I665" s="3">
        <v>994</v>
      </c>
      <c r="J665" s="3">
        <v>886</v>
      </c>
      <c r="K665" s="4">
        <f t="shared" si="40"/>
        <v>60634</v>
      </c>
      <c r="L665" s="4">
        <f t="shared" si="41"/>
        <v>54046</v>
      </c>
      <c r="M665" s="4">
        <f t="shared" si="42"/>
        <v>-6588</v>
      </c>
      <c r="N665" s="4" t="str">
        <f t="shared" si="43"/>
        <v>loss</v>
      </c>
    </row>
    <row r="666" spans="1:14" ht="15.5" thickTop="1" thickBot="1" x14ac:dyDescent="0.4">
      <c r="A666" s="33">
        <v>45675</v>
      </c>
      <c r="B666" s="33" t="s">
        <v>451</v>
      </c>
      <c r="C666" s="3" t="s">
        <v>380</v>
      </c>
      <c r="D666" s="3" t="s">
        <v>30</v>
      </c>
      <c r="E666" s="3" t="s">
        <v>146</v>
      </c>
      <c r="F666" s="3" t="s">
        <v>20</v>
      </c>
      <c r="G666" s="3" t="s">
        <v>45</v>
      </c>
      <c r="H666" s="3">
        <v>57</v>
      </c>
      <c r="I666" s="3">
        <v>566</v>
      </c>
      <c r="J666" s="3">
        <v>830</v>
      </c>
      <c r="K666" s="4">
        <f t="shared" si="40"/>
        <v>32262</v>
      </c>
      <c r="L666" s="4">
        <f t="shared" si="41"/>
        <v>47310</v>
      </c>
      <c r="M666" s="4">
        <f t="shared" si="42"/>
        <v>15048</v>
      </c>
      <c r="N666" s="4" t="str">
        <f t="shared" si="43"/>
        <v>profit</v>
      </c>
    </row>
    <row r="667" spans="1:14" ht="15.5" thickTop="1" thickBot="1" x14ac:dyDescent="0.4">
      <c r="A667" s="33">
        <v>45676</v>
      </c>
      <c r="B667" s="33" t="s">
        <v>451</v>
      </c>
      <c r="C667" s="3" t="s">
        <v>381</v>
      </c>
      <c r="D667" s="3" t="s">
        <v>30</v>
      </c>
      <c r="E667" s="3" t="s">
        <v>146</v>
      </c>
      <c r="F667" s="3" t="s">
        <v>98</v>
      </c>
      <c r="G667" s="3" t="s">
        <v>45</v>
      </c>
      <c r="H667" s="3">
        <v>50</v>
      </c>
      <c r="I667" s="3">
        <v>714</v>
      </c>
      <c r="J667" s="3">
        <v>1071</v>
      </c>
      <c r="K667" s="4">
        <f t="shared" si="40"/>
        <v>35700</v>
      </c>
      <c r="L667" s="4">
        <f t="shared" si="41"/>
        <v>53550</v>
      </c>
      <c r="M667" s="4">
        <f t="shared" si="42"/>
        <v>17850</v>
      </c>
      <c r="N667" s="4" t="str">
        <f t="shared" si="43"/>
        <v>profit</v>
      </c>
    </row>
    <row r="668" spans="1:14" ht="15.5" thickTop="1" thickBot="1" x14ac:dyDescent="0.4">
      <c r="A668" s="33">
        <v>45700</v>
      </c>
      <c r="B668" s="33" t="s">
        <v>455</v>
      </c>
      <c r="C668" s="3" t="s">
        <v>402</v>
      </c>
      <c r="D668" s="3" t="s">
        <v>30</v>
      </c>
      <c r="E668" s="3" t="s">
        <v>133</v>
      </c>
      <c r="F668" s="3" t="s">
        <v>50</v>
      </c>
      <c r="G668" s="3" t="s">
        <v>45</v>
      </c>
      <c r="H668" s="3">
        <v>80</v>
      </c>
      <c r="I668" s="3">
        <v>636</v>
      </c>
      <c r="J668" s="3">
        <v>1259</v>
      </c>
      <c r="K668" s="4">
        <f t="shared" si="40"/>
        <v>50880</v>
      </c>
      <c r="L668" s="4">
        <f t="shared" si="41"/>
        <v>100720</v>
      </c>
      <c r="M668" s="4">
        <f t="shared" si="42"/>
        <v>49840</v>
      </c>
      <c r="N668" s="4" t="str">
        <f t="shared" si="43"/>
        <v>profit</v>
      </c>
    </row>
    <row r="669" spans="1:14" ht="15.5" thickTop="1" thickBot="1" x14ac:dyDescent="0.4">
      <c r="A669" s="33">
        <v>45701</v>
      </c>
      <c r="B669" s="33" t="s">
        <v>455</v>
      </c>
      <c r="C669" s="3" t="s">
        <v>403</v>
      </c>
      <c r="D669" s="3" t="s">
        <v>30</v>
      </c>
      <c r="E669" s="3" t="s">
        <v>133</v>
      </c>
      <c r="F669" s="3" t="s">
        <v>50</v>
      </c>
      <c r="G669" s="3" t="s">
        <v>45</v>
      </c>
      <c r="H669" s="3">
        <v>50</v>
      </c>
      <c r="I669" s="3">
        <v>581</v>
      </c>
      <c r="J669" s="3">
        <v>1380</v>
      </c>
      <c r="K669" s="4">
        <f t="shared" si="40"/>
        <v>29050</v>
      </c>
      <c r="L669" s="4">
        <f t="shared" si="41"/>
        <v>69000</v>
      </c>
      <c r="M669" s="4">
        <f t="shared" si="42"/>
        <v>39950</v>
      </c>
      <c r="N669" s="4" t="str">
        <f t="shared" si="43"/>
        <v>profit</v>
      </c>
    </row>
    <row r="670" spans="1:14" ht="15.5" thickTop="1" thickBot="1" x14ac:dyDescent="0.4">
      <c r="A670" s="33">
        <v>45389</v>
      </c>
      <c r="B670" s="33" t="s">
        <v>446</v>
      </c>
      <c r="C670" s="3" t="s">
        <v>37</v>
      </c>
      <c r="D670" s="3" t="s">
        <v>30</v>
      </c>
      <c r="E670" s="3" t="s">
        <v>31</v>
      </c>
      <c r="F670" s="3" t="s">
        <v>39</v>
      </c>
      <c r="G670" s="3" t="s">
        <v>15</v>
      </c>
      <c r="H670" s="3">
        <v>78</v>
      </c>
      <c r="I670" s="3">
        <v>655</v>
      </c>
      <c r="J670" s="3">
        <v>790</v>
      </c>
      <c r="K670" s="4">
        <f t="shared" si="40"/>
        <v>51090</v>
      </c>
      <c r="L670" s="4">
        <f t="shared" si="41"/>
        <v>61620</v>
      </c>
      <c r="M670" s="4">
        <f t="shared" si="42"/>
        <v>10530</v>
      </c>
      <c r="N670" s="4" t="str">
        <f t="shared" si="43"/>
        <v>profit</v>
      </c>
    </row>
    <row r="671" spans="1:14" ht="15.5" thickTop="1" thickBot="1" x14ac:dyDescent="0.4">
      <c r="A671" s="33">
        <v>45703</v>
      </c>
      <c r="B671" s="33" t="s">
        <v>455</v>
      </c>
      <c r="C671" s="3" t="s">
        <v>405</v>
      </c>
      <c r="D671" s="3" t="s">
        <v>30</v>
      </c>
      <c r="E671" s="3" t="s">
        <v>133</v>
      </c>
      <c r="F671" s="3" t="s">
        <v>28</v>
      </c>
      <c r="G671" s="3" t="s">
        <v>45</v>
      </c>
      <c r="H671" s="3">
        <v>78</v>
      </c>
      <c r="I671" s="3">
        <v>964</v>
      </c>
      <c r="J671" s="3">
        <v>1264</v>
      </c>
      <c r="K671" s="4">
        <f t="shared" si="40"/>
        <v>75192</v>
      </c>
      <c r="L671" s="4">
        <f t="shared" si="41"/>
        <v>98592</v>
      </c>
      <c r="M671" s="4">
        <f t="shared" si="42"/>
        <v>23400</v>
      </c>
      <c r="N671" s="4" t="str">
        <f t="shared" si="43"/>
        <v>profit</v>
      </c>
    </row>
    <row r="672" spans="1:14" ht="15.5" thickTop="1" thickBot="1" x14ac:dyDescent="0.4">
      <c r="A672" s="33">
        <v>45704</v>
      </c>
      <c r="B672" s="33" t="s">
        <v>455</v>
      </c>
      <c r="C672" s="3" t="s">
        <v>406</v>
      </c>
      <c r="D672" s="3" t="s">
        <v>30</v>
      </c>
      <c r="E672" s="3" t="s">
        <v>133</v>
      </c>
      <c r="F672" s="3" t="s">
        <v>44</v>
      </c>
      <c r="G672" s="3" t="s">
        <v>15</v>
      </c>
      <c r="H672" s="3">
        <v>97</v>
      </c>
      <c r="I672" s="3">
        <v>982</v>
      </c>
      <c r="J672" s="3">
        <v>1243</v>
      </c>
      <c r="K672" s="4">
        <f t="shared" si="40"/>
        <v>95254</v>
      </c>
      <c r="L672" s="4">
        <f t="shared" si="41"/>
        <v>120571</v>
      </c>
      <c r="M672" s="4">
        <f t="shared" si="42"/>
        <v>25317</v>
      </c>
      <c r="N672" s="4" t="str">
        <f t="shared" si="43"/>
        <v>profit</v>
      </c>
    </row>
    <row r="673" spans="1:14" ht="15.5" thickTop="1" thickBot="1" x14ac:dyDescent="0.4">
      <c r="A673" s="33">
        <v>45705</v>
      </c>
      <c r="B673" s="33" t="s">
        <v>455</v>
      </c>
      <c r="C673" s="3" t="s">
        <v>407</v>
      </c>
      <c r="D673" s="3" t="s">
        <v>30</v>
      </c>
      <c r="E673" s="3" t="s">
        <v>133</v>
      </c>
      <c r="F673" s="3" t="s">
        <v>50</v>
      </c>
      <c r="G673" s="3" t="s">
        <v>15</v>
      </c>
      <c r="H673" s="3">
        <v>93</v>
      </c>
      <c r="I673" s="3">
        <v>736</v>
      </c>
      <c r="J673" s="3">
        <v>864</v>
      </c>
      <c r="K673" s="4">
        <f t="shared" si="40"/>
        <v>68448</v>
      </c>
      <c r="L673" s="4">
        <f t="shared" si="41"/>
        <v>80352</v>
      </c>
      <c r="M673" s="4">
        <f t="shared" si="42"/>
        <v>11904</v>
      </c>
      <c r="N673" s="4" t="str">
        <f t="shared" si="43"/>
        <v>profit</v>
      </c>
    </row>
    <row r="674" spans="1:14" ht="15.5" thickTop="1" thickBot="1" x14ac:dyDescent="0.4">
      <c r="A674" s="33">
        <v>45706</v>
      </c>
      <c r="B674" s="33" t="s">
        <v>455</v>
      </c>
      <c r="C674" s="3" t="s">
        <v>408</v>
      </c>
      <c r="D674" s="3" t="s">
        <v>30</v>
      </c>
      <c r="E674" s="3" t="s">
        <v>133</v>
      </c>
      <c r="F674" s="3" t="s">
        <v>90</v>
      </c>
      <c r="G674" s="3" t="s">
        <v>15</v>
      </c>
      <c r="H674" s="3">
        <v>51</v>
      </c>
      <c r="I674" s="3">
        <v>608</v>
      </c>
      <c r="J674" s="3">
        <v>1179</v>
      </c>
      <c r="K674" s="4">
        <f t="shared" si="40"/>
        <v>31008</v>
      </c>
      <c r="L674" s="4">
        <f t="shared" si="41"/>
        <v>60129</v>
      </c>
      <c r="M674" s="4">
        <f t="shared" si="42"/>
        <v>29121</v>
      </c>
      <c r="N674" s="4" t="str">
        <f t="shared" si="43"/>
        <v>profit</v>
      </c>
    </row>
    <row r="675" spans="1:14" ht="15.5" thickTop="1" thickBot="1" x14ac:dyDescent="0.4">
      <c r="A675" s="33">
        <v>45707</v>
      </c>
      <c r="B675" s="33" t="s">
        <v>455</v>
      </c>
      <c r="C675" s="3" t="s">
        <v>409</v>
      </c>
      <c r="D675" s="3" t="s">
        <v>30</v>
      </c>
      <c r="E675" s="3" t="s">
        <v>133</v>
      </c>
      <c r="F675" s="3" t="s">
        <v>93</v>
      </c>
      <c r="G675" s="3" t="s">
        <v>15</v>
      </c>
      <c r="H675" s="3">
        <v>95</v>
      </c>
      <c r="I675" s="3">
        <v>642</v>
      </c>
      <c r="J675" s="3">
        <v>796</v>
      </c>
      <c r="K675" s="4">
        <f t="shared" si="40"/>
        <v>60990</v>
      </c>
      <c r="L675" s="4">
        <f t="shared" si="41"/>
        <v>75620</v>
      </c>
      <c r="M675" s="4">
        <f t="shared" si="42"/>
        <v>14630</v>
      </c>
      <c r="N675" s="4" t="str">
        <f t="shared" si="43"/>
        <v>profit</v>
      </c>
    </row>
    <row r="676" spans="1:14" ht="15.5" thickTop="1" thickBot="1" x14ac:dyDescent="0.4">
      <c r="A676" s="33">
        <v>45395</v>
      </c>
      <c r="B676" s="33" t="s">
        <v>446</v>
      </c>
      <c r="C676" s="3" t="s">
        <v>53</v>
      </c>
      <c r="D676" s="3" t="s">
        <v>11</v>
      </c>
      <c r="E676" s="3" t="s">
        <v>12</v>
      </c>
      <c r="F676" s="3" t="s">
        <v>20</v>
      </c>
      <c r="G676" s="3" t="s">
        <v>45</v>
      </c>
      <c r="H676" s="3">
        <v>22</v>
      </c>
      <c r="I676" s="3">
        <v>755</v>
      </c>
      <c r="J676" s="3">
        <v>996</v>
      </c>
      <c r="K676" s="4">
        <f t="shared" si="40"/>
        <v>16610</v>
      </c>
      <c r="L676" s="4">
        <f t="shared" si="41"/>
        <v>21912</v>
      </c>
      <c r="M676" s="4">
        <f t="shared" si="42"/>
        <v>5302</v>
      </c>
      <c r="N676" s="4" t="str">
        <f t="shared" si="43"/>
        <v>profit</v>
      </c>
    </row>
    <row r="677" spans="1:14" ht="15.5" thickTop="1" thickBot="1" x14ac:dyDescent="0.4">
      <c r="A677" s="33">
        <v>45708</v>
      </c>
      <c r="B677" s="33" t="s">
        <v>455</v>
      </c>
      <c r="C677" s="3" t="s">
        <v>410</v>
      </c>
      <c r="D677" s="3" t="s">
        <v>30</v>
      </c>
      <c r="E677" s="3" t="s">
        <v>133</v>
      </c>
      <c r="F677" s="3" t="s">
        <v>20</v>
      </c>
      <c r="G677" s="3" t="s">
        <v>45</v>
      </c>
      <c r="H677" s="3">
        <v>90</v>
      </c>
      <c r="I677" s="3">
        <v>713</v>
      </c>
      <c r="J677" s="3">
        <v>1148</v>
      </c>
      <c r="K677" s="4">
        <f t="shared" si="40"/>
        <v>64170</v>
      </c>
      <c r="L677" s="4">
        <f t="shared" si="41"/>
        <v>103320</v>
      </c>
      <c r="M677" s="4">
        <f t="shared" si="42"/>
        <v>39150</v>
      </c>
      <c r="N677" s="4" t="str">
        <f t="shared" si="43"/>
        <v>profit</v>
      </c>
    </row>
    <row r="678" spans="1:14" ht="15.5" thickTop="1" thickBot="1" x14ac:dyDescent="0.4">
      <c r="A678" s="33">
        <v>45710</v>
      </c>
      <c r="B678" s="33" t="s">
        <v>455</v>
      </c>
      <c r="C678" s="3" t="s">
        <v>412</v>
      </c>
      <c r="D678" s="3" t="s">
        <v>30</v>
      </c>
      <c r="E678" s="3" t="s">
        <v>133</v>
      </c>
      <c r="F678" s="3" t="s">
        <v>101</v>
      </c>
      <c r="G678" s="3" t="s">
        <v>15</v>
      </c>
      <c r="H678" s="3">
        <v>81</v>
      </c>
      <c r="I678" s="3">
        <v>813</v>
      </c>
      <c r="J678" s="3">
        <v>1428</v>
      </c>
      <c r="K678" s="4">
        <f t="shared" si="40"/>
        <v>65853</v>
      </c>
      <c r="L678" s="4">
        <f t="shared" si="41"/>
        <v>115668</v>
      </c>
      <c r="M678" s="4">
        <f t="shared" si="42"/>
        <v>49815</v>
      </c>
      <c r="N678" s="4" t="str">
        <f t="shared" si="43"/>
        <v>profit</v>
      </c>
    </row>
    <row r="679" spans="1:14" ht="15.5" thickTop="1" thickBot="1" x14ac:dyDescent="0.4">
      <c r="A679" s="33">
        <v>45711</v>
      </c>
      <c r="B679" s="33" t="s">
        <v>455</v>
      </c>
      <c r="C679" s="3" t="s">
        <v>413</v>
      </c>
      <c r="D679" s="3" t="s">
        <v>30</v>
      </c>
      <c r="E679" s="3" t="s">
        <v>133</v>
      </c>
      <c r="F679" s="3" t="s">
        <v>105</v>
      </c>
      <c r="G679" s="3" t="s">
        <v>15</v>
      </c>
      <c r="H679" s="3">
        <v>57</v>
      </c>
      <c r="I679" s="3">
        <v>912</v>
      </c>
      <c r="J679" s="3">
        <v>1246</v>
      </c>
      <c r="K679" s="4">
        <f t="shared" si="40"/>
        <v>51984</v>
      </c>
      <c r="L679" s="4">
        <f t="shared" si="41"/>
        <v>71022</v>
      </c>
      <c r="M679" s="4">
        <f t="shared" si="42"/>
        <v>19038</v>
      </c>
      <c r="N679" s="4" t="str">
        <f t="shared" si="43"/>
        <v>profit</v>
      </c>
    </row>
    <row r="680" spans="1:14" ht="15.5" thickTop="1" thickBot="1" x14ac:dyDescent="0.4">
      <c r="A680" s="33">
        <v>45712</v>
      </c>
      <c r="B680" s="33" t="s">
        <v>455</v>
      </c>
      <c r="C680" s="3" t="s">
        <v>414</v>
      </c>
      <c r="D680" s="3" t="s">
        <v>30</v>
      </c>
      <c r="E680" s="3" t="s">
        <v>146</v>
      </c>
      <c r="F680" s="3" t="s">
        <v>108</v>
      </c>
      <c r="G680" s="3" t="s">
        <v>15</v>
      </c>
      <c r="H680" s="3">
        <v>61</v>
      </c>
      <c r="I680" s="3">
        <v>565</v>
      </c>
      <c r="J680" s="3">
        <v>1212</v>
      </c>
      <c r="K680" s="4">
        <f t="shared" si="40"/>
        <v>34465</v>
      </c>
      <c r="L680" s="4">
        <f t="shared" si="41"/>
        <v>73932</v>
      </c>
      <c r="M680" s="4">
        <f t="shared" si="42"/>
        <v>39467</v>
      </c>
      <c r="N680" s="4" t="str">
        <f t="shared" si="43"/>
        <v>profit</v>
      </c>
    </row>
    <row r="681" spans="1:14" ht="15.5" thickTop="1" thickBot="1" x14ac:dyDescent="0.4">
      <c r="A681" s="33">
        <v>45713</v>
      </c>
      <c r="B681" s="33" t="s">
        <v>455</v>
      </c>
      <c r="C681" s="3" t="s">
        <v>443</v>
      </c>
      <c r="D681" s="3" t="s">
        <v>30</v>
      </c>
      <c r="E681" s="3" t="s">
        <v>444</v>
      </c>
      <c r="F681" s="3" t="s">
        <v>108</v>
      </c>
      <c r="G681" s="3" t="s">
        <v>15</v>
      </c>
      <c r="H681" s="3">
        <v>62</v>
      </c>
      <c r="I681" s="3">
        <v>805</v>
      </c>
      <c r="J681" s="3">
        <v>1163</v>
      </c>
      <c r="K681" s="4">
        <f t="shared" si="40"/>
        <v>49910</v>
      </c>
      <c r="L681" s="4">
        <f t="shared" si="41"/>
        <v>72106</v>
      </c>
      <c r="M681" s="4">
        <f t="shared" si="42"/>
        <v>22196</v>
      </c>
      <c r="N681" s="4" t="str">
        <f t="shared" si="43"/>
        <v>profit</v>
      </c>
    </row>
    <row r="682" spans="1:14" ht="15.5" thickTop="1" thickBot="1" x14ac:dyDescent="0.4">
      <c r="A682" s="33">
        <v>45387</v>
      </c>
      <c r="B682" s="33" t="s">
        <v>446</v>
      </c>
      <c r="C682" s="3" t="s">
        <v>29</v>
      </c>
      <c r="D682" s="3" t="s">
        <v>30</v>
      </c>
      <c r="E682" s="3" t="s">
        <v>31</v>
      </c>
      <c r="F682" s="3" t="s">
        <v>33</v>
      </c>
      <c r="G682" s="3" t="s">
        <v>15</v>
      </c>
      <c r="H682" s="3">
        <v>74</v>
      </c>
      <c r="I682" s="3">
        <v>743</v>
      </c>
      <c r="J682" s="3">
        <v>1265</v>
      </c>
      <c r="K682" s="4">
        <f t="shared" si="40"/>
        <v>54982</v>
      </c>
      <c r="L682" s="4">
        <f t="shared" si="41"/>
        <v>93610</v>
      </c>
      <c r="M682" s="4">
        <f t="shared" si="42"/>
        <v>38628</v>
      </c>
      <c r="N682" s="4" t="str">
        <f t="shared" si="43"/>
        <v>profit</v>
      </c>
    </row>
    <row r="683" spans="1:14" ht="15.5" thickTop="1" thickBot="1" x14ac:dyDescent="0.4">
      <c r="A683" s="33">
        <v>45388</v>
      </c>
      <c r="B683" s="33" t="s">
        <v>446</v>
      </c>
      <c r="C683" s="3" t="s">
        <v>34</v>
      </c>
      <c r="D683" s="3" t="s">
        <v>30</v>
      </c>
      <c r="E683" s="3" t="s">
        <v>31</v>
      </c>
      <c r="F683" s="3" t="s">
        <v>36</v>
      </c>
      <c r="G683" s="3" t="s">
        <v>15</v>
      </c>
      <c r="H683" s="3">
        <v>83</v>
      </c>
      <c r="I683" s="3">
        <v>594</v>
      </c>
      <c r="J683" s="3">
        <v>852</v>
      </c>
      <c r="K683" s="4">
        <f t="shared" si="40"/>
        <v>49302</v>
      </c>
      <c r="L683" s="4">
        <f t="shared" si="41"/>
        <v>70716</v>
      </c>
      <c r="M683" s="4">
        <f t="shared" si="42"/>
        <v>21414</v>
      </c>
      <c r="N683" s="4" t="str">
        <f t="shared" si="43"/>
        <v>profit</v>
      </c>
    </row>
    <row r="684" spans="1:14" ht="15.5" thickTop="1" thickBot="1" x14ac:dyDescent="0.4">
      <c r="A684" s="33">
        <v>45390</v>
      </c>
      <c r="B684" s="33" t="s">
        <v>446</v>
      </c>
      <c r="C684" s="3" t="s">
        <v>40</v>
      </c>
      <c r="D684" s="3" t="s">
        <v>30</v>
      </c>
      <c r="E684" s="3" t="s">
        <v>31</v>
      </c>
      <c r="F684" s="3" t="s">
        <v>20</v>
      </c>
      <c r="G684" s="3" t="s">
        <v>15</v>
      </c>
      <c r="H684" s="3">
        <v>70</v>
      </c>
      <c r="I684" s="3">
        <v>878</v>
      </c>
      <c r="J684" s="3">
        <v>844</v>
      </c>
      <c r="K684" s="4">
        <f t="shared" si="40"/>
        <v>61460</v>
      </c>
      <c r="L684" s="4">
        <f t="shared" si="41"/>
        <v>59080</v>
      </c>
      <c r="M684" s="4">
        <f t="shared" si="42"/>
        <v>-2380</v>
      </c>
      <c r="N684" s="4" t="str">
        <f t="shared" si="43"/>
        <v>loss</v>
      </c>
    </row>
    <row r="685" spans="1:14" ht="15.5" thickTop="1" thickBot="1" x14ac:dyDescent="0.4">
      <c r="A685" s="33">
        <v>45397</v>
      </c>
      <c r="B685" s="33" t="s">
        <v>446</v>
      </c>
      <c r="C685" s="3" t="s">
        <v>59</v>
      </c>
      <c r="D685" s="3" t="s">
        <v>30</v>
      </c>
      <c r="E685" s="3" t="s">
        <v>60</v>
      </c>
      <c r="F685" s="3" t="s">
        <v>20</v>
      </c>
      <c r="G685" s="3" t="s">
        <v>45</v>
      </c>
      <c r="H685" s="3">
        <v>57</v>
      </c>
      <c r="I685" s="3">
        <v>724</v>
      </c>
      <c r="J685" s="3">
        <v>839</v>
      </c>
      <c r="K685" s="4">
        <f t="shared" si="40"/>
        <v>41268</v>
      </c>
      <c r="L685" s="4">
        <f t="shared" si="41"/>
        <v>47823</v>
      </c>
      <c r="M685" s="4">
        <f t="shared" si="42"/>
        <v>6555</v>
      </c>
      <c r="N685" s="4" t="str">
        <f t="shared" si="43"/>
        <v>profit</v>
      </c>
    </row>
    <row r="686" spans="1:14" ht="15.5" thickTop="1" thickBot="1" x14ac:dyDescent="0.4">
      <c r="A686" s="33">
        <v>45405</v>
      </c>
      <c r="B686" s="33" t="s">
        <v>446</v>
      </c>
      <c r="C686" s="3" t="s">
        <v>80</v>
      </c>
      <c r="D686" s="3" t="s">
        <v>11</v>
      </c>
      <c r="E686" s="3" t="s">
        <v>78</v>
      </c>
      <c r="F686" s="3" t="s">
        <v>28</v>
      </c>
      <c r="G686" s="3" t="s">
        <v>15</v>
      </c>
      <c r="H686" s="3">
        <v>23</v>
      </c>
      <c r="I686" s="3">
        <v>627</v>
      </c>
      <c r="J686" s="3">
        <v>855</v>
      </c>
      <c r="K686" s="4">
        <f t="shared" si="40"/>
        <v>14421</v>
      </c>
      <c r="L686" s="4">
        <f t="shared" si="41"/>
        <v>19665</v>
      </c>
      <c r="M686" s="4">
        <f t="shared" si="42"/>
        <v>5244</v>
      </c>
      <c r="N686" s="4" t="str">
        <f t="shared" si="43"/>
        <v>profit</v>
      </c>
    </row>
    <row r="687" spans="1:14" ht="15.5" thickTop="1" thickBot="1" x14ac:dyDescent="0.4">
      <c r="A687" s="33">
        <v>45398</v>
      </c>
      <c r="B687" s="33" t="s">
        <v>446</v>
      </c>
      <c r="C687" s="3" t="s">
        <v>62</v>
      </c>
      <c r="D687" s="3" t="s">
        <v>30</v>
      </c>
      <c r="E687" s="3" t="s">
        <v>60</v>
      </c>
      <c r="F687" s="3" t="s">
        <v>64</v>
      </c>
      <c r="G687" s="3" t="s">
        <v>45</v>
      </c>
      <c r="H687" s="3">
        <v>50</v>
      </c>
      <c r="I687" s="3">
        <v>537</v>
      </c>
      <c r="J687" s="3">
        <v>1172</v>
      </c>
      <c r="K687" s="4">
        <f t="shared" si="40"/>
        <v>26850</v>
      </c>
      <c r="L687" s="4">
        <f t="shared" si="41"/>
        <v>58600</v>
      </c>
      <c r="M687" s="4">
        <f t="shared" si="42"/>
        <v>31750</v>
      </c>
      <c r="N687" s="4" t="str">
        <f t="shared" si="43"/>
        <v>profit</v>
      </c>
    </row>
    <row r="688" spans="1:14" ht="15.5" thickTop="1" thickBot="1" x14ac:dyDescent="0.4">
      <c r="A688" s="33">
        <v>45407</v>
      </c>
      <c r="B688" s="33" t="s">
        <v>446</v>
      </c>
      <c r="C688" s="3" t="s">
        <v>84</v>
      </c>
      <c r="D688" s="3" t="s">
        <v>11</v>
      </c>
      <c r="E688" s="3" t="s">
        <v>78</v>
      </c>
      <c r="F688" s="3" t="s">
        <v>44</v>
      </c>
      <c r="G688" s="3" t="s">
        <v>45</v>
      </c>
      <c r="H688" s="3">
        <v>23</v>
      </c>
      <c r="I688" s="3">
        <v>938</v>
      </c>
      <c r="J688" s="3">
        <v>1336</v>
      </c>
      <c r="K688" s="4">
        <f t="shared" si="40"/>
        <v>21574</v>
      </c>
      <c r="L688" s="4">
        <f t="shared" si="41"/>
        <v>30728</v>
      </c>
      <c r="M688" s="4">
        <f t="shared" si="42"/>
        <v>9154</v>
      </c>
      <c r="N688" s="4" t="str">
        <f t="shared" si="43"/>
        <v>profit</v>
      </c>
    </row>
    <row r="689" spans="1:14" ht="15.5" thickTop="1" thickBot="1" x14ac:dyDescent="0.4">
      <c r="A689" s="33">
        <v>45399</v>
      </c>
      <c r="B689" s="33" t="s">
        <v>446</v>
      </c>
      <c r="C689" s="3" t="s">
        <v>65</v>
      </c>
      <c r="D689" s="3" t="s">
        <v>30</v>
      </c>
      <c r="E689" s="3" t="s">
        <v>60</v>
      </c>
      <c r="F689" s="3" t="s">
        <v>58</v>
      </c>
      <c r="G689" s="3" t="s">
        <v>45</v>
      </c>
      <c r="H689" s="3">
        <v>67</v>
      </c>
      <c r="I689" s="3">
        <v>989</v>
      </c>
      <c r="J689" s="3">
        <v>956</v>
      </c>
      <c r="K689" s="4">
        <f t="shared" si="40"/>
        <v>66263</v>
      </c>
      <c r="L689" s="4">
        <f t="shared" si="41"/>
        <v>64052</v>
      </c>
      <c r="M689" s="4">
        <f t="shared" si="42"/>
        <v>-2211</v>
      </c>
      <c r="N689" s="4" t="str">
        <f t="shared" si="43"/>
        <v>loss</v>
      </c>
    </row>
    <row r="690" spans="1:14" ht="15.5" thickTop="1" thickBot="1" x14ac:dyDescent="0.4">
      <c r="A690" s="33">
        <v>45400</v>
      </c>
      <c r="B690" s="33" t="s">
        <v>446</v>
      </c>
      <c r="C690" s="3" t="s">
        <v>67</v>
      </c>
      <c r="D690" s="3" t="s">
        <v>30</v>
      </c>
      <c r="E690" s="3" t="s">
        <v>60</v>
      </c>
      <c r="F690" s="3" t="s">
        <v>69</v>
      </c>
      <c r="G690" s="3" t="s">
        <v>45</v>
      </c>
      <c r="H690" s="3">
        <v>83</v>
      </c>
      <c r="I690" s="3">
        <v>917</v>
      </c>
      <c r="J690" s="3">
        <v>989</v>
      </c>
      <c r="K690" s="4">
        <f t="shared" si="40"/>
        <v>76111</v>
      </c>
      <c r="L690" s="4">
        <f t="shared" si="41"/>
        <v>82087</v>
      </c>
      <c r="M690" s="4">
        <f t="shared" si="42"/>
        <v>5976</v>
      </c>
      <c r="N690" s="4" t="str">
        <f t="shared" si="43"/>
        <v>profit</v>
      </c>
    </row>
    <row r="691" spans="1:14" ht="15.5" thickTop="1" thickBot="1" x14ac:dyDescent="0.4">
      <c r="A691" s="33">
        <v>45401</v>
      </c>
      <c r="B691" s="33" t="s">
        <v>446</v>
      </c>
      <c r="C691" s="3" t="s">
        <v>70</v>
      </c>
      <c r="D691" s="3" t="s">
        <v>30</v>
      </c>
      <c r="E691" s="3" t="s">
        <v>60</v>
      </c>
      <c r="F691" s="3" t="s">
        <v>72</v>
      </c>
      <c r="G691" s="3" t="s">
        <v>45</v>
      </c>
      <c r="H691" s="3">
        <v>74</v>
      </c>
      <c r="I691" s="3">
        <v>645</v>
      </c>
      <c r="J691" s="3">
        <v>879</v>
      </c>
      <c r="K691" s="4">
        <f t="shared" si="40"/>
        <v>47730</v>
      </c>
      <c r="L691" s="4">
        <f t="shared" si="41"/>
        <v>65046</v>
      </c>
      <c r="M691" s="4">
        <f t="shared" si="42"/>
        <v>17316</v>
      </c>
      <c r="N691" s="4" t="str">
        <f t="shared" si="43"/>
        <v>profit</v>
      </c>
    </row>
    <row r="692" spans="1:14" ht="15.5" thickTop="1" thickBot="1" x14ac:dyDescent="0.4">
      <c r="A692" s="33">
        <v>45402</v>
      </c>
      <c r="B692" s="33" t="s">
        <v>446</v>
      </c>
      <c r="C692" s="3" t="s">
        <v>73</v>
      </c>
      <c r="D692" s="3" t="s">
        <v>30</v>
      </c>
      <c r="E692" s="3" t="s">
        <v>60</v>
      </c>
      <c r="F692" s="3" t="s">
        <v>39</v>
      </c>
      <c r="G692" s="3" t="s">
        <v>15</v>
      </c>
      <c r="H692" s="3">
        <v>76</v>
      </c>
      <c r="I692" s="3">
        <v>943</v>
      </c>
      <c r="J692" s="3">
        <v>1394</v>
      </c>
      <c r="K692" s="4">
        <f t="shared" si="40"/>
        <v>71668</v>
      </c>
      <c r="L692" s="4">
        <f t="shared" si="41"/>
        <v>105944</v>
      </c>
      <c r="M692" s="4">
        <f t="shared" si="42"/>
        <v>34276</v>
      </c>
      <c r="N692" s="4" t="str">
        <f t="shared" si="43"/>
        <v>profit</v>
      </c>
    </row>
    <row r="693" spans="1:14" ht="15.5" thickTop="1" thickBot="1" x14ac:dyDescent="0.4">
      <c r="A693" s="33">
        <v>45403</v>
      </c>
      <c r="B693" s="33" t="s">
        <v>446</v>
      </c>
      <c r="C693" s="3" t="s">
        <v>75</v>
      </c>
      <c r="D693" s="3" t="s">
        <v>30</v>
      </c>
      <c r="E693" s="3" t="s">
        <v>60</v>
      </c>
      <c r="F693" s="3" t="s">
        <v>50</v>
      </c>
      <c r="G693" s="3" t="s">
        <v>15</v>
      </c>
      <c r="H693" s="3">
        <v>85</v>
      </c>
      <c r="I693" s="3">
        <v>505</v>
      </c>
      <c r="J693" s="3">
        <v>1435</v>
      </c>
      <c r="K693" s="4">
        <f t="shared" si="40"/>
        <v>42925</v>
      </c>
      <c r="L693" s="4">
        <f t="shared" si="41"/>
        <v>121975</v>
      </c>
      <c r="M693" s="4">
        <f t="shared" si="42"/>
        <v>79050</v>
      </c>
      <c r="N693" s="4" t="str">
        <f t="shared" si="43"/>
        <v>profit</v>
      </c>
    </row>
    <row r="694" spans="1:14" ht="15.5" thickTop="1" thickBot="1" x14ac:dyDescent="0.4">
      <c r="A694" s="33">
        <v>45431</v>
      </c>
      <c r="B694" s="33" t="s">
        <v>452</v>
      </c>
      <c r="C694" s="3" t="s">
        <v>132</v>
      </c>
      <c r="D694" s="3" t="s">
        <v>30</v>
      </c>
      <c r="E694" s="3" t="s">
        <v>133</v>
      </c>
      <c r="F694" s="3" t="s">
        <v>44</v>
      </c>
      <c r="G694" s="3" t="s">
        <v>15</v>
      </c>
      <c r="H694" s="3">
        <v>82</v>
      </c>
      <c r="I694" s="3">
        <v>928</v>
      </c>
      <c r="J694" s="3">
        <v>1428</v>
      </c>
      <c r="K694" s="4">
        <f t="shared" si="40"/>
        <v>76096</v>
      </c>
      <c r="L694" s="4">
        <f t="shared" si="41"/>
        <v>117096</v>
      </c>
      <c r="M694" s="4">
        <f t="shared" si="42"/>
        <v>41000</v>
      </c>
      <c r="N694" s="4" t="str">
        <f t="shared" si="43"/>
        <v>profit</v>
      </c>
    </row>
    <row r="695" spans="1:14" ht="15.5" thickTop="1" thickBot="1" x14ac:dyDescent="0.4">
      <c r="A695" s="33">
        <v>45433</v>
      </c>
      <c r="B695" s="33" t="s">
        <v>452</v>
      </c>
      <c r="C695" s="3" t="s">
        <v>135</v>
      </c>
      <c r="D695" s="3" t="s">
        <v>30</v>
      </c>
      <c r="E695" s="3" t="s">
        <v>133</v>
      </c>
      <c r="F695" s="3" t="s">
        <v>50</v>
      </c>
      <c r="G695" s="3" t="s">
        <v>45</v>
      </c>
      <c r="H695" s="3">
        <v>72</v>
      </c>
      <c r="I695" s="3">
        <v>605</v>
      </c>
      <c r="J695" s="3">
        <v>1081</v>
      </c>
      <c r="K695" s="4">
        <f t="shared" si="40"/>
        <v>43560</v>
      </c>
      <c r="L695" s="4">
        <f t="shared" si="41"/>
        <v>77832</v>
      </c>
      <c r="M695" s="4">
        <f t="shared" si="42"/>
        <v>34272</v>
      </c>
      <c r="N695" s="4" t="str">
        <f t="shared" si="43"/>
        <v>profit</v>
      </c>
    </row>
    <row r="696" spans="1:14" ht="15.5" thickTop="1" thickBot="1" x14ac:dyDescent="0.4">
      <c r="A696" s="33">
        <v>45434</v>
      </c>
      <c r="B696" s="33" t="s">
        <v>452</v>
      </c>
      <c r="C696" s="3" t="s">
        <v>136</v>
      </c>
      <c r="D696" s="3" t="s">
        <v>30</v>
      </c>
      <c r="E696" s="3" t="s">
        <v>133</v>
      </c>
      <c r="F696" s="3" t="s">
        <v>50</v>
      </c>
      <c r="G696" s="3" t="s">
        <v>45</v>
      </c>
      <c r="H696" s="3">
        <v>82</v>
      </c>
      <c r="I696" s="3">
        <v>993</v>
      </c>
      <c r="J696" s="3">
        <v>823</v>
      </c>
      <c r="K696" s="4">
        <f t="shared" si="40"/>
        <v>81426</v>
      </c>
      <c r="L696" s="4">
        <f t="shared" si="41"/>
        <v>67486</v>
      </c>
      <c r="M696" s="4">
        <f t="shared" si="42"/>
        <v>-13940</v>
      </c>
      <c r="N696" s="4" t="str">
        <f t="shared" si="43"/>
        <v>loss</v>
      </c>
    </row>
    <row r="697" spans="1:14" ht="15.5" thickTop="1" thickBot="1" x14ac:dyDescent="0.4">
      <c r="A697" s="33">
        <v>45435</v>
      </c>
      <c r="B697" s="33" t="s">
        <v>452</v>
      </c>
      <c r="C697" s="3" t="s">
        <v>137</v>
      </c>
      <c r="D697" s="3" t="s">
        <v>30</v>
      </c>
      <c r="E697" s="3" t="s">
        <v>133</v>
      </c>
      <c r="F697" s="3" t="s">
        <v>20</v>
      </c>
      <c r="G697" s="3" t="s">
        <v>45</v>
      </c>
      <c r="H697" s="3">
        <v>53</v>
      </c>
      <c r="I697" s="3">
        <v>803</v>
      </c>
      <c r="J697" s="3">
        <v>1335</v>
      </c>
      <c r="K697" s="4">
        <f t="shared" si="40"/>
        <v>42559</v>
      </c>
      <c r="L697" s="4">
        <f t="shared" si="41"/>
        <v>70755</v>
      </c>
      <c r="M697" s="4">
        <f t="shared" si="42"/>
        <v>28196</v>
      </c>
      <c r="N697" s="4" t="str">
        <f t="shared" si="43"/>
        <v>profit</v>
      </c>
    </row>
    <row r="698" spans="1:14" ht="15.5" thickTop="1" thickBot="1" x14ac:dyDescent="0.4">
      <c r="A698" s="33">
        <v>45436</v>
      </c>
      <c r="B698" s="33" t="s">
        <v>452</v>
      </c>
      <c r="C698" s="3" t="s">
        <v>138</v>
      </c>
      <c r="D698" s="3" t="s">
        <v>30</v>
      </c>
      <c r="E698" s="3" t="s">
        <v>133</v>
      </c>
      <c r="F698" s="3" t="s">
        <v>58</v>
      </c>
      <c r="G698" s="3" t="s">
        <v>45</v>
      </c>
      <c r="H698" s="3">
        <v>87</v>
      </c>
      <c r="I698" s="3">
        <v>742</v>
      </c>
      <c r="J698" s="3">
        <v>856</v>
      </c>
      <c r="K698" s="4">
        <f t="shared" si="40"/>
        <v>64554</v>
      </c>
      <c r="L698" s="4">
        <f t="shared" si="41"/>
        <v>74472</v>
      </c>
      <c r="M698" s="4">
        <f t="shared" si="42"/>
        <v>9918</v>
      </c>
      <c r="N698" s="4" t="str">
        <f t="shared" si="43"/>
        <v>profit</v>
      </c>
    </row>
    <row r="699" spans="1:14" ht="15.5" thickTop="1" thickBot="1" x14ac:dyDescent="0.4">
      <c r="A699" s="33">
        <v>45437</v>
      </c>
      <c r="B699" s="33" t="s">
        <v>452</v>
      </c>
      <c r="C699" s="3" t="s">
        <v>139</v>
      </c>
      <c r="D699" s="3" t="s">
        <v>30</v>
      </c>
      <c r="E699" s="3" t="s">
        <v>133</v>
      </c>
      <c r="F699" s="3" t="s">
        <v>20</v>
      </c>
      <c r="G699" s="3" t="s">
        <v>45</v>
      </c>
      <c r="H699" s="3">
        <v>70</v>
      </c>
      <c r="I699" s="3">
        <v>605</v>
      </c>
      <c r="J699" s="3">
        <v>1489</v>
      </c>
      <c r="K699" s="4">
        <f t="shared" si="40"/>
        <v>42350</v>
      </c>
      <c r="L699" s="4">
        <f t="shared" si="41"/>
        <v>104230</v>
      </c>
      <c r="M699" s="4">
        <f t="shared" si="42"/>
        <v>61880</v>
      </c>
      <c r="N699" s="4" t="str">
        <f t="shared" si="43"/>
        <v>profit</v>
      </c>
    </row>
    <row r="700" spans="1:14" ht="15.5" thickTop="1" thickBot="1" x14ac:dyDescent="0.4">
      <c r="A700" s="33">
        <v>45438</v>
      </c>
      <c r="B700" s="33" t="s">
        <v>452</v>
      </c>
      <c r="C700" s="3" t="s">
        <v>140</v>
      </c>
      <c r="D700" s="3" t="s">
        <v>30</v>
      </c>
      <c r="E700" s="3" t="s">
        <v>133</v>
      </c>
      <c r="F700" s="3" t="s">
        <v>64</v>
      </c>
      <c r="G700" s="3" t="s">
        <v>45</v>
      </c>
      <c r="H700" s="3">
        <v>94</v>
      </c>
      <c r="I700" s="3">
        <v>754</v>
      </c>
      <c r="J700" s="3">
        <v>1354</v>
      </c>
      <c r="K700" s="4">
        <f t="shared" si="40"/>
        <v>70876</v>
      </c>
      <c r="L700" s="4">
        <f t="shared" si="41"/>
        <v>127276</v>
      </c>
      <c r="M700" s="4">
        <f t="shared" si="42"/>
        <v>56400</v>
      </c>
      <c r="N700" s="4" t="str">
        <f t="shared" si="43"/>
        <v>profit</v>
      </c>
    </row>
    <row r="701" spans="1:14" ht="15.5" thickTop="1" thickBot="1" x14ac:dyDescent="0.4">
      <c r="A701" s="33">
        <v>45439</v>
      </c>
      <c r="B701" s="33" t="s">
        <v>452</v>
      </c>
      <c r="C701" s="3" t="s">
        <v>141</v>
      </c>
      <c r="D701" s="3" t="s">
        <v>30</v>
      </c>
      <c r="E701" s="3" t="s">
        <v>133</v>
      </c>
      <c r="F701" s="3" t="s">
        <v>58</v>
      </c>
      <c r="G701" s="3" t="s">
        <v>45</v>
      </c>
      <c r="H701" s="3">
        <v>80</v>
      </c>
      <c r="I701" s="3">
        <v>622</v>
      </c>
      <c r="J701" s="3">
        <v>1168</v>
      </c>
      <c r="K701" s="4">
        <f t="shared" si="40"/>
        <v>49760</v>
      </c>
      <c r="L701" s="4">
        <f t="shared" si="41"/>
        <v>93440</v>
      </c>
      <c r="M701" s="4">
        <f t="shared" si="42"/>
        <v>43680</v>
      </c>
      <c r="N701" s="4" t="str">
        <f t="shared" si="43"/>
        <v>profit</v>
      </c>
    </row>
    <row r="702" spans="1:14" ht="15.5" thickTop="1" thickBot="1" x14ac:dyDescent="0.4">
      <c r="A702" s="33">
        <v>45440</v>
      </c>
      <c r="B702" s="33" t="s">
        <v>452</v>
      </c>
      <c r="C702" s="3" t="s">
        <v>142</v>
      </c>
      <c r="D702" s="3" t="s">
        <v>30</v>
      </c>
      <c r="E702" s="3" t="s">
        <v>133</v>
      </c>
      <c r="F702" s="3" t="s">
        <v>69</v>
      </c>
      <c r="G702" s="3" t="s">
        <v>15</v>
      </c>
      <c r="H702" s="3">
        <v>88</v>
      </c>
      <c r="I702" s="3">
        <v>625</v>
      </c>
      <c r="J702" s="3">
        <v>1324</v>
      </c>
      <c r="K702" s="4">
        <f t="shared" si="40"/>
        <v>55000</v>
      </c>
      <c r="L702" s="4">
        <f t="shared" si="41"/>
        <v>116512</v>
      </c>
      <c r="M702" s="4">
        <f t="shared" si="42"/>
        <v>61512</v>
      </c>
      <c r="N702" s="4" t="str">
        <f t="shared" si="43"/>
        <v>profit</v>
      </c>
    </row>
    <row r="703" spans="1:14" ht="15.5" thickTop="1" thickBot="1" x14ac:dyDescent="0.4">
      <c r="A703" s="33">
        <v>45442</v>
      </c>
      <c r="B703" s="33" t="s">
        <v>452</v>
      </c>
      <c r="C703" s="3" t="s">
        <v>144</v>
      </c>
      <c r="D703" s="3" t="s">
        <v>30</v>
      </c>
      <c r="E703" s="3" t="s">
        <v>133</v>
      </c>
      <c r="F703" s="3" t="s">
        <v>39</v>
      </c>
      <c r="G703" s="3" t="s">
        <v>15</v>
      </c>
      <c r="H703" s="3">
        <v>67</v>
      </c>
      <c r="I703" s="3">
        <v>760</v>
      </c>
      <c r="J703" s="3">
        <v>1006</v>
      </c>
      <c r="K703" s="4">
        <f t="shared" si="40"/>
        <v>50920</v>
      </c>
      <c r="L703" s="4">
        <f t="shared" si="41"/>
        <v>67402</v>
      </c>
      <c r="M703" s="4">
        <f t="shared" si="42"/>
        <v>16482</v>
      </c>
      <c r="N703" s="4" t="str">
        <f t="shared" si="43"/>
        <v>profit</v>
      </c>
    </row>
    <row r="704" spans="1:14" ht="15.5" thickTop="1" thickBot="1" x14ac:dyDescent="0.4">
      <c r="A704" s="33">
        <v>45443</v>
      </c>
      <c r="B704" s="33" t="s">
        <v>452</v>
      </c>
      <c r="C704" s="3" t="s">
        <v>145</v>
      </c>
      <c r="D704" s="3" t="s">
        <v>30</v>
      </c>
      <c r="E704" s="3" t="s">
        <v>146</v>
      </c>
      <c r="F704" s="3" t="s">
        <v>50</v>
      </c>
      <c r="G704" s="3" t="s">
        <v>15</v>
      </c>
      <c r="H704" s="3">
        <v>75</v>
      </c>
      <c r="I704" s="3">
        <v>966</v>
      </c>
      <c r="J704" s="3">
        <v>1355</v>
      </c>
      <c r="K704" s="4">
        <f t="shared" si="40"/>
        <v>72450</v>
      </c>
      <c r="L704" s="4">
        <f t="shared" si="41"/>
        <v>101625</v>
      </c>
      <c r="M704" s="4">
        <f t="shared" si="42"/>
        <v>29175</v>
      </c>
      <c r="N704" s="4" t="str">
        <f t="shared" si="43"/>
        <v>profit</v>
      </c>
    </row>
    <row r="705" spans="1:14" ht="15.5" thickTop="1" thickBot="1" x14ac:dyDescent="0.4">
      <c r="A705" s="33">
        <v>45444</v>
      </c>
      <c r="B705" s="33" t="s">
        <v>445</v>
      </c>
      <c r="C705" s="3" t="s">
        <v>147</v>
      </c>
      <c r="D705" s="3" t="s">
        <v>30</v>
      </c>
      <c r="E705" s="3" t="s">
        <v>146</v>
      </c>
      <c r="F705" s="3" t="s">
        <v>50</v>
      </c>
      <c r="G705" s="3" t="s">
        <v>45</v>
      </c>
      <c r="H705" s="3">
        <v>51</v>
      </c>
      <c r="I705" s="3">
        <v>749</v>
      </c>
      <c r="J705" s="3">
        <v>1060</v>
      </c>
      <c r="K705" s="4">
        <f t="shared" si="40"/>
        <v>38199</v>
      </c>
      <c r="L705" s="4">
        <f t="shared" si="41"/>
        <v>54060</v>
      </c>
      <c r="M705" s="4">
        <f t="shared" si="42"/>
        <v>15861</v>
      </c>
      <c r="N705" s="4" t="str">
        <f t="shared" si="43"/>
        <v>profit</v>
      </c>
    </row>
    <row r="706" spans="1:14" ht="15.5" thickTop="1" thickBot="1" x14ac:dyDescent="0.4">
      <c r="A706" s="33">
        <v>45445</v>
      </c>
      <c r="B706" s="33" t="s">
        <v>445</v>
      </c>
      <c r="C706" s="3" t="s">
        <v>148</v>
      </c>
      <c r="D706" s="3" t="s">
        <v>30</v>
      </c>
      <c r="E706" s="3" t="s">
        <v>146</v>
      </c>
      <c r="F706" s="3" t="s">
        <v>28</v>
      </c>
      <c r="G706" s="3" t="s">
        <v>15</v>
      </c>
      <c r="H706" s="3">
        <v>94</v>
      </c>
      <c r="I706" s="3">
        <v>721</v>
      </c>
      <c r="J706" s="3">
        <v>996</v>
      </c>
      <c r="K706" s="4">
        <f t="shared" ref="K706:K769" si="44">H706*I706</f>
        <v>67774</v>
      </c>
      <c r="L706" s="4">
        <f t="shared" ref="L706:L769" si="45">H706*J706</f>
        <v>93624</v>
      </c>
      <c r="M706" s="4">
        <f t="shared" ref="M706:M769" si="46">L706-K706</f>
        <v>25850</v>
      </c>
      <c r="N706" s="4" t="str">
        <f t="shared" ref="N706:N769" si="47">IF(M706&gt;0,"profit","loss")</f>
        <v>profit</v>
      </c>
    </row>
    <row r="707" spans="1:14" ht="15.5" thickTop="1" thickBot="1" x14ac:dyDescent="0.4">
      <c r="A707" s="33">
        <v>45446</v>
      </c>
      <c r="B707" s="33" t="s">
        <v>445</v>
      </c>
      <c r="C707" s="3" t="s">
        <v>149</v>
      </c>
      <c r="D707" s="3" t="s">
        <v>30</v>
      </c>
      <c r="E707" s="3" t="s">
        <v>146</v>
      </c>
      <c r="F707" s="3" t="s">
        <v>28</v>
      </c>
      <c r="G707" s="3" t="s">
        <v>15</v>
      </c>
      <c r="H707" s="3">
        <v>71</v>
      </c>
      <c r="I707" s="3">
        <v>869</v>
      </c>
      <c r="J707" s="3">
        <v>753</v>
      </c>
      <c r="K707" s="4">
        <f t="shared" si="44"/>
        <v>61699</v>
      </c>
      <c r="L707" s="4">
        <f t="shared" si="45"/>
        <v>53463</v>
      </c>
      <c r="M707" s="4">
        <f t="shared" si="46"/>
        <v>-8236</v>
      </c>
      <c r="N707" s="4" t="str">
        <f t="shared" si="47"/>
        <v>loss</v>
      </c>
    </row>
    <row r="708" spans="1:14" ht="15.5" thickTop="1" thickBot="1" x14ac:dyDescent="0.4">
      <c r="A708" s="33">
        <v>45447</v>
      </c>
      <c r="B708" s="33" t="s">
        <v>445</v>
      </c>
      <c r="C708" s="3" t="s">
        <v>150</v>
      </c>
      <c r="D708" s="3" t="s">
        <v>30</v>
      </c>
      <c r="E708" s="3" t="s">
        <v>146</v>
      </c>
      <c r="F708" s="3" t="s">
        <v>44</v>
      </c>
      <c r="G708" s="3" t="s">
        <v>15</v>
      </c>
      <c r="H708" s="3">
        <v>52</v>
      </c>
      <c r="I708" s="3">
        <v>550</v>
      </c>
      <c r="J708" s="3">
        <v>869</v>
      </c>
      <c r="K708" s="4">
        <f t="shared" si="44"/>
        <v>28600</v>
      </c>
      <c r="L708" s="4">
        <f t="shared" si="45"/>
        <v>45188</v>
      </c>
      <c r="M708" s="4">
        <f t="shared" si="46"/>
        <v>16588</v>
      </c>
      <c r="N708" s="4" t="str">
        <f t="shared" si="47"/>
        <v>profit</v>
      </c>
    </row>
    <row r="709" spans="1:14" ht="15.5" thickTop="1" thickBot="1" x14ac:dyDescent="0.4">
      <c r="A709" s="33">
        <v>45448</v>
      </c>
      <c r="B709" s="33" t="s">
        <v>445</v>
      </c>
      <c r="C709" s="3" t="s">
        <v>151</v>
      </c>
      <c r="D709" s="3" t="s">
        <v>30</v>
      </c>
      <c r="E709" s="3" t="s">
        <v>146</v>
      </c>
      <c r="F709" s="3" t="s">
        <v>50</v>
      </c>
      <c r="G709" s="3" t="s">
        <v>15</v>
      </c>
      <c r="H709" s="3">
        <v>77</v>
      </c>
      <c r="I709" s="3">
        <v>513</v>
      </c>
      <c r="J709" s="3">
        <v>871</v>
      </c>
      <c r="K709" s="4">
        <f t="shared" si="44"/>
        <v>39501</v>
      </c>
      <c r="L709" s="4">
        <f t="shared" si="45"/>
        <v>67067</v>
      </c>
      <c r="M709" s="4">
        <f t="shared" si="46"/>
        <v>27566</v>
      </c>
      <c r="N709" s="4" t="str">
        <f t="shared" si="47"/>
        <v>profit</v>
      </c>
    </row>
    <row r="710" spans="1:14" ht="15.5" thickTop="1" thickBot="1" x14ac:dyDescent="0.4">
      <c r="A710" s="33">
        <v>45449</v>
      </c>
      <c r="B710" s="33" t="s">
        <v>445</v>
      </c>
      <c r="C710" s="3" t="s">
        <v>152</v>
      </c>
      <c r="D710" s="3" t="s">
        <v>30</v>
      </c>
      <c r="E710" s="3" t="s">
        <v>146</v>
      </c>
      <c r="F710" s="3" t="s">
        <v>90</v>
      </c>
      <c r="G710" s="3" t="s">
        <v>45</v>
      </c>
      <c r="H710" s="3">
        <v>84</v>
      </c>
      <c r="I710" s="3">
        <v>739</v>
      </c>
      <c r="J710" s="3">
        <v>1161</v>
      </c>
      <c r="K710" s="4">
        <f t="shared" si="44"/>
        <v>62076</v>
      </c>
      <c r="L710" s="4">
        <f t="shared" si="45"/>
        <v>97524</v>
      </c>
      <c r="M710" s="4">
        <f t="shared" si="46"/>
        <v>35448</v>
      </c>
      <c r="N710" s="4" t="str">
        <f t="shared" si="47"/>
        <v>profit</v>
      </c>
    </row>
    <row r="711" spans="1:14" ht="15.5" thickTop="1" thickBot="1" x14ac:dyDescent="0.4">
      <c r="A711" s="33">
        <v>45450</v>
      </c>
      <c r="B711" s="33" t="s">
        <v>445</v>
      </c>
      <c r="C711" s="3" t="s">
        <v>153</v>
      </c>
      <c r="D711" s="3" t="s">
        <v>30</v>
      </c>
      <c r="E711" s="3" t="s">
        <v>146</v>
      </c>
      <c r="F711" s="3" t="s">
        <v>93</v>
      </c>
      <c r="G711" s="3" t="s">
        <v>45</v>
      </c>
      <c r="H711" s="3">
        <v>71</v>
      </c>
      <c r="I711" s="3">
        <v>923</v>
      </c>
      <c r="J711" s="3">
        <v>996</v>
      </c>
      <c r="K711" s="4">
        <f t="shared" si="44"/>
        <v>65533</v>
      </c>
      <c r="L711" s="4">
        <f t="shared" si="45"/>
        <v>70716</v>
      </c>
      <c r="M711" s="4">
        <f t="shared" si="46"/>
        <v>5183</v>
      </c>
      <c r="N711" s="4" t="str">
        <f t="shared" si="47"/>
        <v>profit</v>
      </c>
    </row>
    <row r="712" spans="1:14" ht="15.5" thickTop="1" thickBot="1" x14ac:dyDescent="0.4">
      <c r="A712" s="33">
        <v>45451</v>
      </c>
      <c r="B712" s="33" t="s">
        <v>445</v>
      </c>
      <c r="C712" s="3" t="s">
        <v>154</v>
      </c>
      <c r="D712" s="3" t="s">
        <v>30</v>
      </c>
      <c r="E712" s="3" t="s">
        <v>146</v>
      </c>
      <c r="F712" s="3" t="s">
        <v>20</v>
      </c>
      <c r="G712" s="3" t="s">
        <v>45</v>
      </c>
      <c r="H712" s="3">
        <v>59</v>
      </c>
      <c r="I712" s="3">
        <v>862</v>
      </c>
      <c r="J712" s="3">
        <v>1233</v>
      </c>
      <c r="K712" s="4">
        <f t="shared" si="44"/>
        <v>50858</v>
      </c>
      <c r="L712" s="4">
        <f t="shared" si="45"/>
        <v>72747</v>
      </c>
      <c r="M712" s="4">
        <f t="shared" si="46"/>
        <v>21889</v>
      </c>
      <c r="N712" s="4" t="str">
        <f t="shared" si="47"/>
        <v>profit</v>
      </c>
    </row>
    <row r="713" spans="1:14" ht="15.5" thickTop="1" thickBot="1" x14ac:dyDescent="0.4">
      <c r="A713" s="33">
        <v>45432</v>
      </c>
      <c r="B713" s="33" t="s">
        <v>452</v>
      </c>
      <c r="C713" s="3" t="s">
        <v>134</v>
      </c>
      <c r="D713" s="3" t="s">
        <v>30</v>
      </c>
      <c r="E713" s="3" t="s">
        <v>133</v>
      </c>
      <c r="F713" s="3" t="s">
        <v>39</v>
      </c>
      <c r="G713" s="3" t="s">
        <v>15</v>
      </c>
      <c r="H713" s="3">
        <v>90</v>
      </c>
      <c r="I713" s="3">
        <v>718</v>
      </c>
      <c r="J713" s="3">
        <v>1353</v>
      </c>
      <c r="K713" s="4">
        <f t="shared" si="44"/>
        <v>64620</v>
      </c>
      <c r="L713" s="4">
        <f t="shared" si="45"/>
        <v>121770</v>
      </c>
      <c r="M713" s="4">
        <f t="shared" si="46"/>
        <v>57150</v>
      </c>
      <c r="N713" s="4" t="str">
        <f t="shared" si="47"/>
        <v>profit</v>
      </c>
    </row>
    <row r="714" spans="1:14" ht="15.5" thickTop="1" thickBot="1" x14ac:dyDescent="0.4">
      <c r="A714" s="33">
        <v>45452</v>
      </c>
      <c r="B714" s="33" t="s">
        <v>445</v>
      </c>
      <c r="C714" s="3" t="s">
        <v>155</v>
      </c>
      <c r="D714" s="3" t="s">
        <v>30</v>
      </c>
      <c r="E714" s="3" t="s">
        <v>146</v>
      </c>
      <c r="F714" s="3" t="s">
        <v>98</v>
      </c>
      <c r="G714" s="3" t="s">
        <v>45</v>
      </c>
      <c r="H714" s="3">
        <v>77</v>
      </c>
      <c r="I714" s="3">
        <v>882</v>
      </c>
      <c r="J714" s="3">
        <v>914</v>
      </c>
      <c r="K714" s="4">
        <f t="shared" si="44"/>
        <v>67914</v>
      </c>
      <c r="L714" s="4">
        <f t="shared" si="45"/>
        <v>70378</v>
      </c>
      <c r="M714" s="4">
        <f t="shared" si="46"/>
        <v>2464</v>
      </c>
      <c r="N714" s="4" t="str">
        <f t="shared" si="47"/>
        <v>profit</v>
      </c>
    </row>
    <row r="715" spans="1:14" ht="15.5" thickTop="1" thickBot="1" x14ac:dyDescent="0.4">
      <c r="A715" s="33">
        <v>45453</v>
      </c>
      <c r="B715" s="33" t="s">
        <v>445</v>
      </c>
      <c r="C715" s="3" t="s">
        <v>156</v>
      </c>
      <c r="D715" s="3" t="s">
        <v>30</v>
      </c>
      <c r="E715" s="3" t="s">
        <v>146</v>
      </c>
      <c r="F715" s="3" t="s">
        <v>101</v>
      </c>
      <c r="G715" s="3" t="s">
        <v>45</v>
      </c>
      <c r="H715" s="3">
        <v>90</v>
      </c>
      <c r="I715" s="3">
        <v>862</v>
      </c>
      <c r="J715" s="3">
        <v>902</v>
      </c>
      <c r="K715" s="4">
        <f t="shared" si="44"/>
        <v>77580</v>
      </c>
      <c r="L715" s="4">
        <f t="shared" si="45"/>
        <v>81180</v>
      </c>
      <c r="M715" s="4">
        <f t="shared" si="46"/>
        <v>3600</v>
      </c>
      <c r="N715" s="4" t="str">
        <f t="shared" si="47"/>
        <v>profit</v>
      </c>
    </row>
    <row r="716" spans="1:14" ht="15.5" thickTop="1" thickBot="1" x14ac:dyDescent="0.4">
      <c r="A716" s="33">
        <v>45461</v>
      </c>
      <c r="B716" s="33" t="s">
        <v>445</v>
      </c>
      <c r="C716" s="3" t="s">
        <v>166</v>
      </c>
      <c r="D716" s="3" t="s">
        <v>30</v>
      </c>
      <c r="E716" s="3" t="s">
        <v>133</v>
      </c>
      <c r="F716" s="3" t="s">
        <v>24</v>
      </c>
      <c r="G716" s="3" t="s">
        <v>15</v>
      </c>
      <c r="H716" s="3">
        <v>73</v>
      </c>
      <c r="I716" s="3">
        <v>541</v>
      </c>
      <c r="J716" s="3">
        <v>1114</v>
      </c>
      <c r="K716" s="4">
        <f t="shared" si="44"/>
        <v>39493</v>
      </c>
      <c r="L716" s="4">
        <f t="shared" si="45"/>
        <v>81322</v>
      </c>
      <c r="M716" s="4">
        <f t="shared" si="46"/>
        <v>41829</v>
      </c>
      <c r="N716" s="4" t="str">
        <f t="shared" si="47"/>
        <v>profit</v>
      </c>
    </row>
    <row r="717" spans="1:14" ht="15.5" thickTop="1" thickBot="1" x14ac:dyDescent="0.4">
      <c r="A717" s="33">
        <v>45462</v>
      </c>
      <c r="B717" s="33" t="s">
        <v>445</v>
      </c>
      <c r="C717" s="3" t="s">
        <v>167</v>
      </c>
      <c r="D717" s="3" t="s">
        <v>30</v>
      </c>
      <c r="E717" s="3" t="s">
        <v>133</v>
      </c>
      <c r="F717" s="3" t="s">
        <v>33</v>
      </c>
      <c r="G717" s="3" t="s">
        <v>15</v>
      </c>
      <c r="H717" s="3">
        <v>94</v>
      </c>
      <c r="I717" s="3">
        <v>772</v>
      </c>
      <c r="J717" s="3">
        <v>1390</v>
      </c>
      <c r="K717" s="4">
        <f t="shared" si="44"/>
        <v>72568</v>
      </c>
      <c r="L717" s="4">
        <f t="shared" si="45"/>
        <v>130660</v>
      </c>
      <c r="M717" s="4">
        <f t="shared" si="46"/>
        <v>58092</v>
      </c>
      <c r="N717" s="4" t="str">
        <f t="shared" si="47"/>
        <v>profit</v>
      </c>
    </row>
    <row r="718" spans="1:14" ht="15.5" thickTop="1" thickBot="1" x14ac:dyDescent="0.4">
      <c r="A718" s="33">
        <v>45463</v>
      </c>
      <c r="B718" s="33" t="s">
        <v>445</v>
      </c>
      <c r="C718" s="3" t="s">
        <v>168</v>
      </c>
      <c r="D718" s="3" t="s">
        <v>30</v>
      </c>
      <c r="E718" s="3" t="s">
        <v>133</v>
      </c>
      <c r="F718" s="3" t="s">
        <v>14</v>
      </c>
      <c r="G718" s="3" t="s">
        <v>15</v>
      </c>
      <c r="H718" s="3">
        <v>66</v>
      </c>
      <c r="I718" s="3">
        <v>771</v>
      </c>
      <c r="J718" s="3">
        <v>1419</v>
      </c>
      <c r="K718" s="4">
        <f t="shared" si="44"/>
        <v>50886</v>
      </c>
      <c r="L718" s="4">
        <f t="shared" si="45"/>
        <v>93654</v>
      </c>
      <c r="M718" s="4">
        <f t="shared" si="46"/>
        <v>42768</v>
      </c>
      <c r="N718" s="4" t="str">
        <f t="shared" si="47"/>
        <v>profit</v>
      </c>
    </row>
    <row r="719" spans="1:14" ht="15.5" thickTop="1" thickBot="1" x14ac:dyDescent="0.4">
      <c r="A719" s="33">
        <v>45465</v>
      </c>
      <c r="B719" s="33" t="s">
        <v>445</v>
      </c>
      <c r="C719" s="3" t="s">
        <v>170</v>
      </c>
      <c r="D719" s="3" t="s">
        <v>30</v>
      </c>
      <c r="E719" s="3" t="s">
        <v>133</v>
      </c>
      <c r="F719" s="3" t="s">
        <v>24</v>
      </c>
      <c r="G719" s="3" t="s">
        <v>45</v>
      </c>
      <c r="H719" s="3">
        <v>65</v>
      </c>
      <c r="I719" s="3">
        <v>762</v>
      </c>
      <c r="J719" s="3">
        <v>1394</v>
      </c>
      <c r="K719" s="4">
        <f t="shared" si="44"/>
        <v>49530</v>
      </c>
      <c r="L719" s="4">
        <f t="shared" si="45"/>
        <v>90610</v>
      </c>
      <c r="M719" s="4">
        <f t="shared" si="46"/>
        <v>41080</v>
      </c>
      <c r="N719" s="4" t="str">
        <f t="shared" si="47"/>
        <v>profit</v>
      </c>
    </row>
    <row r="720" spans="1:14" ht="15.5" thickTop="1" thickBot="1" x14ac:dyDescent="0.4">
      <c r="A720" s="33">
        <v>45466</v>
      </c>
      <c r="B720" s="33" t="s">
        <v>445</v>
      </c>
      <c r="C720" s="3" t="s">
        <v>171</v>
      </c>
      <c r="D720" s="3" t="s">
        <v>30</v>
      </c>
      <c r="E720" s="3" t="s">
        <v>146</v>
      </c>
      <c r="F720" s="3" t="s">
        <v>28</v>
      </c>
      <c r="G720" s="3" t="s">
        <v>45</v>
      </c>
      <c r="H720" s="3">
        <v>78</v>
      </c>
      <c r="I720" s="3">
        <v>918</v>
      </c>
      <c r="J720" s="3">
        <v>1469</v>
      </c>
      <c r="K720" s="4">
        <f t="shared" si="44"/>
        <v>71604</v>
      </c>
      <c r="L720" s="4">
        <f t="shared" si="45"/>
        <v>114582</v>
      </c>
      <c r="M720" s="4">
        <f t="shared" si="46"/>
        <v>42978</v>
      </c>
      <c r="N720" s="4" t="str">
        <f t="shared" si="47"/>
        <v>profit</v>
      </c>
    </row>
    <row r="721" spans="1:14" ht="15.5" thickTop="1" thickBot="1" x14ac:dyDescent="0.4">
      <c r="A721" s="33">
        <v>45467</v>
      </c>
      <c r="B721" s="33" t="s">
        <v>445</v>
      </c>
      <c r="C721" s="3" t="s">
        <v>172</v>
      </c>
      <c r="D721" s="3" t="s">
        <v>30</v>
      </c>
      <c r="E721" s="3" t="s">
        <v>146</v>
      </c>
      <c r="F721" s="3" t="s">
        <v>33</v>
      </c>
      <c r="G721" s="3" t="s">
        <v>15</v>
      </c>
      <c r="H721" s="3">
        <v>76</v>
      </c>
      <c r="I721" s="3">
        <v>624</v>
      </c>
      <c r="J721" s="3">
        <v>899</v>
      </c>
      <c r="K721" s="4">
        <f t="shared" si="44"/>
        <v>47424</v>
      </c>
      <c r="L721" s="4">
        <f t="shared" si="45"/>
        <v>68324</v>
      </c>
      <c r="M721" s="4">
        <f t="shared" si="46"/>
        <v>20900</v>
      </c>
      <c r="N721" s="4" t="str">
        <f t="shared" si="47"/>
        <v>profit</v>
      </c>
    </row>
    <row r="722" spans="1:14" ht="15.5" thickTop="1" thickBot="1" x14ac:dyDescent="0.4">
      <c r="A722" s="33">
        <v>45441</v>
      </c>
      <c r="B722" s="33" t="s">
        <v>452</v>
      </c>
      <c r="C722" s="3" t="s">
        <v>143</v>
      </c>
      <c r="D722" s="3" t="s">
        <v>30</v>
      </c>
      <c r="E722" s="3" t="s">
        <v>133</v>
      </c>
      <c r="F722" s="3" t="s">
        <v>72</v>
      </c>
      <c r="G722" s="3" t="s">
        <v>15</v>
      </c>
      <c r="H722" s="3">
        <v>59</v>
      </c>
      <c r="I722" s="3">
        <v>716</v>
      </c>
      <c r="J722" s="3">
        <v>1257</v>
      </c>
      <c r="K722" s="4">
        <f t="shared" si="44"/>
        <v>42244</v>
      </c>
      <c r="L722" s="4">
        <f t="shared" si="45"/>
        <v>74163</v>
      </c>
      <c r="M722" s="4">
        <f t="shared" si="46"/>
        <v>31919</v>
      </c>
      <c r="N722" s="4" t="str">
        <f t="shared" si="47"/>
        <v>profit</v>
      </c>
    </row>
    <row r="723" spans="1:14" ht="15.5" thickTop="1" thickBot="1" x14ac:dyDescent="0.4">
      <c r="A723" s="33">
        <v>45468</v>
      </c>
      <c r="B723" s="33" t="s">
        <v>445</v>
      </c>
      <c r="C723" s="3" t="s">
        <v>173</v>
      </c>
      <c r="D723" s="3" t="s">
        <v>30</v>
      </c>
      <c r="E723" s="3" t="s">
        <v>146</v>
      </c>
      <c r="F723" s="3" t="s">
        <v>36</v>
      </c>
      <c r="G723" s="3" t="s">
        <v>15</v>
      </c>
      <c r="H723" s="3">
        <v>99</v>
      </c>
      <c r="I723" s="3">
        <v>598</v>
      </c>
      <c r="J723" s="3">
        <v>1404</v>
      </c>
      <c r="K723" s="4">
        <f t="shared" si="44"/>
        <v>59202</v>
      </c>
      <c r="L723" s="4">
        <f t="shared" si="45"/>
        <v>138996</v>
      </c>
      <c r="M723" s="4">
        <f t="shared" si="46"/>
        <v>79794</v>
      </c>
      <c r="N723" s="4" t="str">
        <f t="shared" si="47"/>
        <v>profit</v>
      </c>
    </row>
    <row r="724" spans="1:14" ht="15.5" thickTop="1" thickBot="1" x14ac:dyDescent="0.4">
      <c r="A724" s="33">
        <v>45469</v>
      </c>
      <c r="B724" s="33" t="s">
        <v>445</v>
      </c>
      <c r="C724" s="3" t="s">
        <v>174</v>
      </c>
      <c r="D724" s="3" t="s">
        <v>30</v>
      </c>
      <c r="E724" s="3" t="s">
        <v>146</v>
      </c>
      <c r="F724" s="3" t="s">
        <v>39</v>
      </c>
      <c r="G724" s="3" t="s">
        <v>15</v>
      </c>
      <c r="H724" s="3">
        <v>78</v>
      </c>
      <c r="I724" s="3">
        <v>761</v>
      </c>
      <c r="J724" s="3">
        <v>1174</v>
      </c>
      <c r="K724" s="4">
        <f t="shared" si="44"/>
        <v>59358</v>
      </c>
      <c r="L724" s="4">
        <f t="shared" si="45"/>
        <v>91572</v>
      </c>
      <c r="M724" s="4">
        <f t="shared" si="46"/>
        <v>32214</v>
      </c>
      <c r="N724" s="4" t="str">
        <f t="shared" si="47"/>
        <v>profit</v>
      </c>
    </row>
    <row r="725" spans="1:14" ht="15.5" thickTop="1" thickBot="1" x14ac:dyDescent="0.4">
      <c r="A725" s="33">
        <v>45470</v>
      </c>
      <c r="B725" s="33" t="s">
        <v>445</v>
      </c>
      <c r="C725" s="3" t="s">
        <v>175</v>
      </c>
      <c r="D725" s="3" t="s">
        <v>30</v>
      </c>
      <c r="E725" s="3" t="s">
        <v>146</v>
      </c>
      <c r="F725" s="3" t="s">
        <v>20</v>
      </c>
      <c r="G725" s="3" t="s">
        <v>15</v>
      </c>
      <c r="H725" s="3">
        <v>96</v>
      </c>
      <c r="I725" s="3">
        <v>512</v>
      </c>
      <c r="J725" s="3">
        <v>970</v>
      </c>
      <c r="K725" s="4">
        <f t="shared" si="44"/>
        <v>49152</v>
      </c>
      <c r="L725" s="4">
        <f t="shared" si="45"/>
        <v>93120</v>
      </c>
      <c r="M725" s="4">
        <f t="shared" si="46"/>
        <v>43968</v>
      </c>
      <c r="N725" s="4" t="str">
        <f t="shared" si="47"/>
        <v>profit</v>
      </c>
    </row>
    <row r="726" spans="1:14" ht="15.5" thickTop="1" thickBot="1" x14ac:dyDescent="0.4">
      <c r="A726" s="33">
        <v>45471</v>
      </c>
      <c r="B726" s="33" t="s">
        <v>445</v>
      </c>
      <c r="C726" s="3" t="s">
        <v>176</v>
      </c>
      <c r="D726" s="3" t="s">
        <v>30</v>
      </c>
      <c r="E726" s="3" t="s">
        <v>146</v>
      </c>
      <c r="F726" s="3" t="s">
        <v>44</v>
      </c>
      <c r="G726" s="3" t="s">
        <v>15</v>
      </c>
      <c r="H726" s="3">
        <v>85</v>
      </c>
      <c r="I726" s="3">
        <v>765</v>
      </c>
      <c r="J726" s="3">
        <v>1024</v>
      </c>
      <c r="K726" s="4">
        <f t="shared" si="44"/>
        <v>65025</v>
      </c>
      <c r="L726" s="4">
        <f t="shared" si="45"/>
        <v>87040</v>
      </c>
      <c r="M726" s="4">
        <f t="shared" si="46"/>
        <v>22015</v>
      </c>
      <c r="N726" s="4" t="str">
        <f t="shared" si="47"/>
        <v>profit</v>
      </c>
    </row>
    <row r="727" spans="1:14" ht="15.5" thickTop="1" thickBot="1" x14ac:dyDescent="0.4">
      <c r="A727" s="33">
        <v>45495</v>
      </c>
      <c r="B727" s="33" t="s">
        <v>447</v>
      </c>
      <c r="C727" s="3" t="s">
        <v>201</v>
      </c>
      <c r="D727" s="3" t="s">
        <v>30</v>
      </c>
      <c r="E727" s="3" t="s">
        <v>133</v>
      </c>
      <c r="F727" s="3" t="s">
        <v>108</v>
      </c>
      <c r="G727" s="3" t="s">
        <v>45</v>
      </c>
      <c r="H727" s="3">
        <v>59</v>
      </c>
      <c r="I727" s="3">
        <v>663</v>
      </c>
      <c r="J727" s="3">
        <v>872</v>
      </c>
      <c r="K727" s="4">
        <f t="shared" si="44"/>
        <v>39117</v>
      </c>
      <c r="L727" s="4">
        <f t="shared" si="45"/>
        <v>51448</v>
      </c>
      <c r="M727" s="4">
        <f t="shared" si="46"/>
        <v>12331</v>
      </c>
      <c r="N727" s="4" t="str">
        <f t="shared" si="47"/>
        <v>profit</v>
      </c>
    </row>
    <row r="728" spans="1:14" ht="15.5" thickTop="1" thickBot="1" x14ac:dyDescent="0.4">
      <c r="A728" s="33">
        <v>45496</v>
      </c>
      <c r="B728" s="33" t="s">
        <v>447</v>
      </c>
      <c r="C728" s="3" t="s">
        <v>202</v>
      </c>
      <c r="D728" s="3" t="s">
        <v>30</v>
      </c>
      <c r="E728" s="3" t="s">
        <v>133</v>
      </c>
      <c r="F728" s="3" t="s">
        <v>111</v>
      </c>
      <c r="G728" s="3" t="s">
        <v>45</v>
      </c>
      <c r="H728" s="3">
        <v>75</v>
      </c>
      <c r="I728" s="3">
        <v>871</v>
      </c>
      <c r="J728" s="3">
        <v>1274</v>
      </c>
      <c r="K728" s="4">
        <f t="shared" si="44"/>
        <v>65325</v>
      </c>
      <c r="L728" s="4">
        <f t="shared" si="45"/>
        <v>95550</v>
      </c>
      <c r="M728" s="4">
        <f t="shared" si="46"/>
        <v>30225</v>
      </c>
      <c r="N728" s="4" t="str">
        <f t="shared" si="47"/>
        <v>profit</v>
      </c>
    </row>
    <row r="729" spans="1:14" ht="15.5" thickTop="1" thickBot="1" x14ac:dyDescent="0.4">
      <c r="A729" s="33">
        <v>45497</v>
      </c>
      <c r="B729" s="33" t="s">
        <v>447</v>
      </c>
      <c r="C729" s="3" t="s">
        <v>203</v>
      </c>
      <c r="D729" s="3" t="s">
        <v>30</v>
      </c>
      <c r="E729" s="3" t="s">
        <v>133</v>
      </c>
      <c r="F729" s="3" t="s">
        <v>24</v>
      </c>
      <c r="G729" s="3" t="s">
        <v>45</v>
      </c>
      <c r="H729" s="3">
        <v>87</v>
      </c>
      <c r="I729" s="3">
        <v>869</v>
      </c>
      <c r="J729" s="3">
        <v>1247</v>
      </c>
      <c r="K729" s="4">
        <f t="shared" si="44"/>
        <v>75603</v>
      </c>
      <c r="L729" s="4">
        <f t="shared" si="45"/>
        <v>108489</v>
      </c>
      <c r="M729" s="4">
        <f t="shared" si="46"/>
        <v>32886</v>
      </c>
      <c r="N729" s="4" t="str">
        <f t="shared" si="47"/>
        <v>profit</v>
      </c>
    </row>
    <row r="730" spans="1:14" ht="15.5" thickTop="1" thickBot="1" x14ac:dyDescent="0.4">
      <c r="A730" s="33">
        <v>45498</v>
      </c>
      <c r="B730" s="33" t="s">
        <v>447</v>
      </c>
      <c r="C730" s="3" t="s">
        <v>204</v>
      </c>
      <c r="D730" s="3" t="s">
        <v>30</v>
      </c>
      <c r="E730" s="3" t="s">
        <v>133</v>
      </c>
      <c r="F730" s="3" t="s">
        <v>24</v>
      </c>
      <c r="G730" s="3" t="s">
        <v>45</v>
      </c>
      <c r="H730" s="3">
        <v>100</v>
      </c>
      <c r="I730" s="3">
        <v>605</v>
      </c>
      <c r="J730" s="3">
        <v>1249</v>
      </c>
      <c r="K730" s="4">
        <f t="shared" si="44"/>
        <v>60500</v>
      </c>
      <c r="L730" s="4">
        <f t="shared" si="45"/>
        <v>124900</v>
      </c>
      <c r="M730" s="4">
        <f t="shared" si="46"/>
        <v>64400</v>
      </c>
      <c r="N730" s="4" t="str">
        <f t="shared" si="47"/>
        <v>profit</v>
      </c>
    </row>
    <row r="731" spans="1:14" ht="15.5" thickTop="1" thickBot="1" x14ac:dyDescent="0.4">
      <c r="A731" s="33">
        <v>45499</v>
      </c>
      <c r="B731" s="33" t="s">
        <v>447</v>
      </c>
      <c r="C731" s="3" t="s">
        <v>205</v>
      </c>
      <c r="D731" s="3" t="s">
        <v>30</v>
      </c>
      <c r="E731" s="3" t="s">
        <v>133</v>
      </c>
      <c r="F731" s="3" t="s">
        <v>58</v>
      </c>
      <c r="G731" s="3" t="s">
        <v>45</v>
      </c>
      <c r="H731" s="3">
        <v>51</v>
      </c>
      <c r="I731" s="3">
        <v>798</v>
      </c>
      <c r="J731" s="3">
        <v>910</v>
      </c>
      <c r="K731" s="4">
        <f t="shared" si="44"/>
        <v>40698</v>
      </c>
      <c r="L731" s="4">
        <f t="shared" si="45"/>
        <v>46410</v>
      </c>
      <c r="M731" s="4">
        <f t="shared" si="46"/>
        <v>5712</v>
      </c>
      <c r="N731" s="4" t="str">
        <f t="shared" si="47"/>
        <v>profit</v>
      </c>
    </row>
    <row r="732" spans="1:14" ht="15.5" thickTop="1" thickBot="1" x14ac:dyDescent="0.4">
      <c r="A732" s="33">
        <v>45500</v>
      </c>
      <c r="B732" s="33" t="s">
        <v>447</v>
      </c>
      <c r="C732" s="3" t="s">
        <v>206</v>
      </c>
      <c r="D732" s="3" t="s">
        <v>30</v>
      </c>
      <c r="E732" s="3" t="s">
        <v>133</v>
      </c>
      <c r="F732" s="3" t="s">
        <v>90</v>
      </c>
      <c r="G732" s="3" t="s">
        <v>45</v>
      </c>
      <c r="H732" s="3">
        <v>52</v>
      </c>
      <c r="I732" s="3">
        <v>984</v>
      </c>
      <c r="J732" s="3">
        <v>992</v>
      </c>
      <c r="K732" s="4">
        <f t="shared" si="44"/>
        <v>51168</v>
      </c>
      <c r="L732" s="4">
        <f t="shared" si="45"/>
        <v>51584</v>
      </c>
      <c r="M732" s="4">
        <f t="shared" si="46"/>
        <v>416</v>
      </c>
      <c r="N732" s="4" t="str">
        <f t="shared" si="47"/>
        <v>profit</v>
      </c>
    </row>
    <row r="733" spans="1:14" ht="15.5" thickTop="1" thickBot="1" x14ac:dyDescent="0.4">
      <c r="A733" s="33">
        <v>45501</v>
      </c>
      <c r="B733" s="33" t="s">
        <v>447</v>
      </c>
      <c r="C733" s="3" t="s">
        <v>207</v>
      </c>
      <c r="D733" s="3" t="s">
        <v>30</v>
      </c>
      <c r="E733" s="3" t="s">
        <v>133</v>
      </c>
      <c r="F733" s="3" t="s">
        <v>24</v>
      </c>
      <c r="G733" s="3" t="s">
        <v>45</v>
      </c>
      <c r="H733" s="3">
        <v>97</v>
      </c>
      <c r="I733" s="3">
        <v>565</v>
      </c>
      <c r="J733" s="3">
        <v>995</v>
      </c>
      <c r="K733" s="4">
        <f t="shared" si="44"/>
        <v>54805</v>
      </c>
      <c r="L733" s="4">
        <f t="shared" si="45"/>
        <v>96515</v>
      </c>
      <c r="M733" s="4">
        <f t="shared" si="46"/>
        <v>41710</v>
      </c>
      <c r="N733" s="4" t="str">
        <f t="shared" si="47"/>
        <v>profit</v>
      </c>
    </row>
    <row r="734" spans="1:14" ht="15.5" thickTop="1" thickBot="1" x14ac:dyDescent="0.4">
      <c r="A734" s="33">
        <v>45502</v>
      </c>
      <c r="B734" s="33" t="s">
        <v>447</v>
      </c>
      <c r="C734" s="3" t="s">
        <v>208</v>
      </c>
      <c r="D734" s="3" t="s">
        <v>30</v>
      </c>
      <c r="E734" s="3" t="s">
        <v>133</v>
      </c>
      <c r="F734" s="3" t="s">
        <v>33</v>
      </c>
      <c r="G734" s="3" t="s">
        <v>45</v>
      </c>
      <c r="H734" s="3">
        <v>58</v>
      </c>
      <c r="I734" s="3">
        <v>799</v>
      </c>
      <c r="J734" s="3">
        <v>1273</v>
      </c>
      <c r="K734" s="4">
        <f t="shared" si="44"/>
        <v>46342</v>
      </c>
      <c r="L734" s="4">
        <f t="shared" si="45"/>
        <v>73834</v>
      </c>
      <c r="M734" s="4">
        <f t="shared" si="46"/>
        <v>27492</v>
      </c>
      <c r="N734" s="4" t="str">
        <f t="shared" si="47"/>
        <v>profit</v>
      </c>
    </row>
    <row r="735" spans="1:14" ht="15.5" thickTop="1" thickBot="1" x14ac:dyDescent="0.4">
      <c r="A735" s="33">
        <v>45503</v>
      </c>
      <c r="B735" s="33" t="s">
        <v>447</v>
      </c>
      <c r="C735" s="3" t="s">
        <v>209</v>
      </c>
      <c r="D735" s="3" t="s">
        <v>30</v>
      </c>
      <c r="E735" s="3" t="s">
        <v>133</v>
      </c>
      <c r="F735" s="3" t="s">
        <v>14</v>
      </c>
      <c r="G735" s="3" t="s">
        <v>15</v>
      </c>
      <c r="H735" s="3">
        <v>69</v>
      </c>
      <c r="I735" s="3">
        <v>524</v>
      </c>
      <c r="J735" s="3">
        <v>893</v>
      </c>
      <c r="K735" s="4">
        <f t="shared" si="44"/>
        <v>36156</v>
      </c>
      <c r="L735" s="4">
        <f t="shared" si="45"/>
        <v>61617</v>
      </c>
      <c r="M735" s="4">
        <f t="shared" si="46"/>
        <v>25461</v>
      </c>
      <c r="N735" s="4" t="str">
        <f t="shared" si="47"/>
        <v>profit</v>
      </c>
    </row>
    <row r="736" spans="1:14" ht="15.5" thickTop="1" thickBot="1" x14ac:dyDescent="0.4">
      <c r="A736" s="33">
        <v>45504</v>
      </c>
      <c r="B736" s="33" t="s">
        <v>447</v>
      </c>
      <c r="C736" s="3" t="s">
        <v>210</v>
      </c>
      <c r="D736" s="3" t="s">
        <v>30</v>
      </c>
      <c r="E736" s="3" t="s">
        <v>133</v>
      </c>
      <c r="F736" s="3" t="s">
        <v>20</v>
      </c>
      <c r="G736" s="3" t="s">
        <v>15</v>
      </c>
      <c r="H736" s="3">
        <v>81</v>
      </c>
      <c r="I736" s="3">
        <v>903</v>
      </c>
      <c r="J736" s="3">
        <v>1306</v>
      </c>
      <c r="K736" s="4">
        <f t="shared" si="44"/>
        <v>73143</v>
      </c>
      <c r="L736" s="4">
        <f t="shared" si="45"/>
        <v>105786</v>
      </c>
      <c r="M736" s="4">
        <f t="shared" si="46"/>
        <v>32643</v>
      </c>
      <c r="N736" s="4" t="str">
        <f t="shared" si="47"/>
        <v>profit</v>
      </c>
    </row>
    <row r="737" spans="1:14" ht="15.5" thickTop="1" thickBot="1" x14ac:dyDescent="0.4">
      <c r="A737" s="33">
        <v>45505</v>
      </c>
      <c r="B737" s="33" t="s">
        <v>448</v>
      </c>
      <c r="C737" s="3" t="s">
        <v>211</v>
      </c>
      <c r="D737" s="3" t="s">
        <v>30</v>
      </c>
      <c r="E737" s="3" t="s">
        <v>133</v>
      </c>
      <c r="F737" s="3" t="s">
        <v>24</v>
      </c>
      <c r="G737" s="3" t="s">
        <v>15</v>
      </c>
      <c r="H737" s="3">
        <v>89</v>
      </c>
      <c r="I737" s="3">
        <v>584</v>
      </c>
      <c r="J737" s="3">
        <v>777</v>
      </c>
      <c r="K737" s="4">
        <f t="shared" si="44"/>
        <v>51976</v>
      </c>
      <c r="L737" s="4">
        <f t="shared" si="45"/>
        <v>69153</v>
      </c>
      <c r="M737" s="4">
        <f t="shared" si="46"/>
        <v>17177</v>
      </c>
      <c r="N737" s="4" t="str">
        <f t="shared" si="47"/>
        <v>profit</v>
      </c>
    </row>
    <row r="738" spans="1:14" ht="15.5" thickTop="1" thickBot="1" x14ac:dyDescent="0.4">
      <c r="A738" s="33">
        <v>45506</v>
      </c>
      <c r="B738" s="33" t="s">
        <v>448</v>
      </c>
      <c r="C738" s="3" t="s">
        <v>212</v>
      </c>
      <c r="D738" s="3" t="s">
        <v>30</v>
      </c>
      <c r="E738" s="3" t="s">
        <v>133</v>
      </c>
      <c r="F738" s="3" t="s">
        <v>28</v>
      </c>
      <c r="G738" s="3" t="s">
        <v>15</v>
      </c>
      <c r="H738" s="3">
        <v>75</v>
      </c>
      <c r="I738" s="3">
        <v>906</v>
      </c>
      <c r="J738" s="3">
        <v>954</v>
      </c>
      <c r="K738" s="4">
        <f t="shared" si="44"/>
        <v>67950</v>
      </c>
      <c r="L738" s="4">
        <f t="shared" si="45"/>
        <v>71550</v>
      </c>
      <c r="M738" s="4">
        <f t="shared" si="46"/>
        <v>3600</v>
      </c>
      <c r="N738" s="4" t="str">
        <f t="shared" si="47"/>
        <v>profit</v>
      </c>
    </row>
    <row r="739" spans="1:14" ht="15.5" thickTop="1" thickBot="1" x14ac:dyDescent="0.4">
      <c r="A739" s="33">
        <v>45458</v>
      </c>
      <c r="B739" s="33" t="s">
        <v>445</v>
      </c>
      <c r="C739" s="3" t="s">
        <v>163</v>
      </c>
      <c r="D739" s="3" t="s">
        <v>158</v>
      </c>
      <c r="E739" s="3" t="s">
        <v>159</v>
      </c>
      <c r="F739" s="3" t="s">
        <v>24</v>
      </c>
      <c r="G739" s="3" t="s">
        <v>45</v>
      </c>
      <c r="H739" s="3">
        <v>17</v>
      </c>
      <c r="I739" s="3">
        <v>901</v>
      </c>
      <c r="J739" s="3">
        <v>1283</v>
      </c>
      <c r="K739" s="4">
        <f t="shared" si="44"/>
        <v>15317</v>
      </c>
      <c r="L739" s="4">
        <f t="shared" si="45"/>
        <v>21811</v>
      </c>
      <c r="M739" s="4">
        <f t="shared" si="46"/>
        <v>6494</v>
      </c>
      <c r="N739" s="4" t="str">
        <f t="shared" si="47"/>
        <v>profit</v>
      </c>
    </row>
    <row r="740" spans="1:14" ht="15.5" thickTop="1" thickBot="1" x14ac:dyDescent="0.4">
      <c r="A740" s="33">
        <v>45508</v>
      </c>
      <c r="B740" s="33" t="s">
        <v>448</v>
      </c>
      <c r="C740" s="3" t="s">
        <v>214</v>
      </c>
      <c r="D740" s="3" t="s">
        <v>30</v>
      </c>
      <c r="E740" s="3" t="s">
        <v>146</v>
      </c>
      <c r="F740" s="3" t="s">
        <v>36</v>
      </c>
      <c r="G740" s="3" t="s">
        <v>45</v>
      </c>
      <c r="H740" s="3">
        <v>98</v>
      </c>
      <c r="I740" s="3">
        <v>925</v>
      </c>
      <c r="J740" s="3">
        <v>904</v>
      </c>
      <c r="K740" s="4">
        <f t="shared" si="44"/>
        <v>90650</v>
      </c>
      <c r="L740" s="4">
        <f t="shared" si="45"/>
        <v>88592</v>
      </c>
      <c r="M740" s="4">
        <f t="shared" si="46"/>
        <v>-2058</v>
      </c>
      <c r="N740" s="4" t="str">
        <f t="shared" si="47"/>
        <v>loss</v>
      </c>
    </row>
    <row r="741" spans="1:14" ht="15.5" thickTop="1" thickBot="1" x14ac:dyDescent="0.4">
      <c r="A741" s="33">
        <v>45509</v>
      </c>
      <c r="B741" s="33" t="s">
        <v>448</v>
      </c>
      <c r="C741" s="3" t="s">
        <v>215</v>
      </c>
      <c r="D741" s="3" t="s">
        <v>30</v>
      </c>
      <c r="E741" s="3" t="s">
        <v>146</v>
      </c>
      <c r="F741" s="3" t="s">
        <v>39</v>
      </c>
      <c r="G741" s="3" t="s">
        <v>45</v>
      </c>
      <c r="H741" s="3">
        <v>73</v>
      </c>
      <c r="I741" s="3">
        <v>508</v>
      </c>
      <c r="J741" s="3">
        <v>1324</v>
      </c>
      <c r="K741" s="4">
        <f t="shared" si="44"/>
        <v>37084</v>
      </c>
      <c r="L741" s="4">
        <f t="shared" si="45"/>
        <v>96652</v>
      </c>
      <c r="M741" s="4">
        <f t="shared" si="46"/>
        <v>59568</v>
      </c>
      <c r="N741" s="4" t="str">
        <f t="shared" si="47"/>
        <v>profit</v>
      </c>
    </row>
    <row r="742" spans="1:14" ht="15.5" thickTop="1" thickBot="1" x14ac:dyDescent="0.4">
      <c r="A742" s="33">
        <v>45528</v>
      </c>
      <c r="B742" s="33" t="s">
        <v>448</v>
      </c>
      <c r="C742" s="3" t="s">
        <v>234</v>
      </c>
      <c r="D742" s="3" t="s">
        <v>30</v>
      </c>
      <c r="E742" s="3" t="s">
        <v>133</v>
      </c>
      <c r="F742" s="3" t="s">
        <v>50</v>
      </c>
      <c r="G742" s="3" t="s">
        <v>45</v>
      </c>
      <c r="H742" s="3">
        <v>87</v>
      </c>
      <c r="I742" s="3">
        <v>876</v>
      </c>
      <c r="J742" s="3">
        <v>880</v>
      </c>
      <c r="K742" s="4">
        <f t="shared" si="44"/>
        <v>76212</v>
      </c>
      <c r="L742" s="4">
        <f t="shared" si="45"/>
        <v>76560</v>
      </c>
      <c r="M742" s="4">
        <f t="shared" si="46"/>
        <v>348</v>
      </c>
      <c r="N742" s="4" t="str">
        <f t="shared" si="47"/>
        <v>profit</v>
      </c>
    </row>
    <row r="743" spans="1:14" ht="15.5" thickTop="1" thickBot="1" x14ac:dyDescent="0.4">
      <c r="A743" s="33">
        <v>45529</v>
      </c>
      <c r="B743" s="33" t="s">
        <v>448</v>
      </c>
      <c r="C743" s="3" t="s">
        <v>235</v>
      </c>
      <c r="D743" s="3" t="s">
        <v>30</v>
      </c>
      <c r="E743" s="3" t="s">
        <v>133</v>
      </c>
      <c r="F743" s="3" t="s">
        <v>90</v>
      </c>
      <c r="G743" s="3" t="s">
        <v>45</v>
      </c>
      <c r="H743" s="3">
        <v>69</v>
      </c>
      <c r="I743" s="3">
        <v>993</v>
      </c>
      <c r="J743" s="3">
        <v>862</v>
      </c>
      <c r="K743" s="4">
        <f t="shared" si="44"/>
        <v>68517</v>
      </c>
      <c r="L743" s="4">
        <f t="shared" si="45"/>
        <v>59478</v>
      </c>
      <c r="M743" s="4">
        <f t="shared" si="46"/>
        <v>-9039</v>
      </c>
      <c r="N743" s="4" t="str">
        <f t="shared" si="47"/>
        <v>loss</v>
      </c>
    </row>
    <row r="744" spans="1:14" ht="15.5" thickTop="1" thickBot="1" x14ac:dyDescent="0.4">
      <c r="A744" s="33">
        <v>45530</v>
      </c>
      <c r="B744" s="33" t="s">
        <v>448</v>
      </c>
      <c r="C744" s="3" t="s">
        <v>236</v>
      </c>
      <c r="D744" s="3" t="s">
        <v>30</v>
      </c>
      <c r="E744" s="3" t="s">
        <v>133</v>
      </c>
      <c r="F744" s="3" t="s">
        <v>93</v>
      </c>
      <c r="G744" s="3" t="s">
        <v>45</v>
      </c>
      <c r="H744" s="3">
        <v>62</v>
      </c>
      <c r="I744" s="3">
        <v>781</v>
      </c>
      <c r="J744" s="3">
        <v>946</v>
      </c>
      <c r="K744" s="4">
        <f t="shared" si="44"/>
        <v>48422</v>
      </c>
      <c r="L744" s="4">
        <f t="shared" si="45"/>
        <v>58652</v>
      </c>
      <c r="M744" s="4">
        <f t="shared" si="46"/>
        <v>10230</v>
      </c>
      <c r="N744" s="4" t="str">
        <f t="shared" si="47"/>
        <v>profit</v>
      </c>
    </row>
    <row r="745" spans="1:14" ht="15.5" thickTop="1" thickBot="1" x14ac:dyDescent="0.4">
      <c r="A745" s="33">
        <v>45464</v>
      </c>
      <c r="B745" s="33" t="s">
        <v>445</v>
      </c>
      <c r="C745" s="3" t="s">
        <v>169</v>
      </c>
      <c r="D745" s="3" t="s">
        <v>30</v>
      </c>
      <c r="E745" s="3" t="s">
        <v>133</v>
      </c>
      <c r="F745" s="3" t="s">
        <v>20</v>
      </c>
      <c r="G745" s="3" t="s">
        <v>45</v>
      </c>
      <c r="H745" s="3">
        <v>83</v>
      </c>
      <c r="I745" s="3">
        <v>889</v>
      </c>
      <c r="J745" s="3">
        <v>1075</v>
      </c>
      <c r="K745" s="4">
        <f t="shared" si="44"/>
        <v>73787</v>
      </c>
      <c r="L745" s="4">
        <f t="shared" si="45"/>
        <v>89225</v>
      </c>
      <c r="M745" s="4">
        <f t="shared" si="46"/>
        <v>15438</v>
      </c>
      <c r="N745" s="4" t="str">
        <f t="shared" si="47"/>
        <v>profit</v>
      </c>
    </row>
    <row r="746" spans="1:14" ht="15.5" thickTop="1" thickBot="1" x14ac:dyDescent="0.4">
      <c r="A746" s="33">
        <v>45531</v>
      </c>
      <c r="B746" s="33" t="s">
        <v>448</v>
      </c>
      <c r="C746" s="3" t="s">
        <v>237</v>
      </c>
      <c r="D746" s="3" t="s">
        <v>30</v>
      </c>
      <c r="E746" s="3" t="s">
        <v>133</v>
      </c>
      <c r="F746" s="3" t="s">
        <v>20</v>
      </c>
      <c r="G746" s="3" t="s">
        <v>45</v>
      </c>
      <c r="H746" s="3">
        <v>63</v>
      </c>
      <c r="I746" s="3">
        <v>718</v>
      </c>
      <c r="J746" s="3">
        <v>1047</v>
      </c>
      <c r="K746" s="4">
        <f t="shared" si="44"/>
        <v>45234</v>
      </c>
      <c r="L746" s="4">
        <f t="shared" si="45"/>
        <v>65961</v>
      </c>
      <c r="M746" s="4">
        <f t="shared" si="46"/>
        <v>20727</v>
      </c>
      <c r="N746" s="4" t="str">
        <f t="shared" si="47"/>
        <v>profit</v>
      </c>
    </row>
    <row r="747" spans="1:14" ht="15.5" thickTop="1" thickBot="1" x14ac:dyDescent="0.4">
      <c r="A747" s="33">
        <v>45532</v>
      </c>
      <c r="B747" s="33" t="s">
        <v>448</v>
      </c>
      <c r="C747" s="3" t="s">
        <v>238</v>
      </c>
      <c r="D747" s="3" t="s">
        <v>30</v>
      </c>
      <c r="E747" s="3" t="s">
        <v>133</v>
      </c>
      <c r="F747" s="3" t="s">
        <v>98</v>
      </c>
      <c r="G747" s="3" t="s">
        <v>45</v>
      </c>
      <c r="H747" s="3">
        <v>72</v>
      </c>
      <c r="I747" s="3">
        <v>673</v>
      </c>
      <c r="J747" s="3">
        <v>1027</v>
      </c>
      <c r="K747" s="4">
        <f t="shared" si="44"/>
        <v>48456</v>
      </c>
      <c r="L747" s="4">
        <f t="shared" si="45"/>
        <v>73944</v>
      </c>
      <c r="M747" s="4">
        <f t="shared" si="46"/>
        <v>25488</v>
      </c>
      <c r="N747" s="4" t="str">
        <f t="shared" si="47"/>
        <v>profit</v>
      </c>
    </row>
    <row r="748" spans="1:14" ht="15.5" thickTop="1" thickBot="1" x14ac:dyDescent="0.4">
      <c r="A748" s="33">
        <v>45533</v>
      </c>
      <c r="B748" s="33" t="s">
        <v>448</v>
      </c>
      <c r="C748" s="3" t="s">
        <v>239</v>
      </c>
      <c r="D748" s="3" t="s">
        <v>30</v>
      </c>
      <c r="E748" s="3" t="s">
        <v>133</v>
      </c>
      <c r="F748" s="3" t="s">
        <v>101</v>
      </c>
      <c r="G748" s="3" t="s">
        <v>45</v>
      </c>
      <c r="H748" s="3">
        <v>76</v>
      </c>
      <c r="I748" s="3">
        <v>567</v>
      </c>
      <c r="J748" s="3">
        <v>897</v>
      </c>
      <c r="K748" s="4">
        <f t="shared" si="44"/>
        <v>43092</v>
      </c>
      <c r="L748" s="4">
        <f t="shared" si="45"/>
        <v>68172</v>
      </c>
      <c r="M748" s="4">
        <f t="shared" si="46"/>
        <v>25080</v>
      </c>
      <c r="N748" s="4" t="str">
        <f t="shared" si="47"/>
        <v>profit</v>
      </c>
    </row>
    <row r="749" spans="1:14" ht="15.5" thickTop="1" thickBot="1" x14ac:dyDescent="0.4">
      <c r="A749" s="33">
        <v>45534</v>
      </c>
      <c r="B749" s="33" t="s">
        <v>448</v>
      </c>
      <c r="C749" s="3" t="s">
        <v>240</v>
      </c>
      <c r="D749" s="3" t="s">
        <v>30</v>
      </c>
      <c r="E749" s="3" t="s">
        <v>133</v>
      </c>
      <c r="F749" s="3" t="s">
        <v>105</v>
      </c>
      <c r="G749" s="3" t="s">
        <v>15</v>
      </c>
      <c r="H749" s="3">
        <v>70</v>
      </c>
      <c r="I749" s="3">
        <v>751</v>
      </c>
      <c r="J749" s="3">
        <v>1026</v>
      </c>
      <c r="K749" s="4">
        <f t="shared" si="44"/>
        <v>52570</v>
      </c>
      <c r="L749" s="4">
        <f t="shared" si="45"/>
        <v>71820</v>
      </c>
      <c r="M749" s="4">
        <f t="shared" si="46"/>
        <v>19250</v>
      </c>
      <c r="N749" s="4" t="str">
        <f t="shared" si="47"/>
        <v>profit</v>
      </c>
    </row>
    <row r="750" spans="1:14" ht="15.5" thickTop="1" thickBot="1" x14ac:dyDescent="0.4">
      <c r="A750" s="33">
        <v>45536</v>
      </c>
      <c r="B750" s="33" t="s">
        <v>449</v>
      </c>
      <c r="C750" s="3" t="s">
        <v>242</v>
      </c>
      <c r="D750" s="3" t="s">
        <v>30</v>
      </c>
      <c r="E750" s="3" t="s">
        <v>133</v>
      </c>
      <c r="F750" s="3" t="s">
        <v>111</v>
      </c>
      <c r="G750" s="3" t="s">
        <v>15</v>
      </c>
      <c r="H750" s="3">
        <v>56</v>
      </c>
      <c r="I750" s="3">
        <v>559</v>
      </c>
      <c r="J750" s="3">
        <v>1151</v>
      </c>
      <c r="K750" s="4">
        <f t="shared" si="44"/>
        <v>31304</v>
      </c>
      <c r="L750" s="4">
        <f t="shared" si="45"/>
        <v>64456</v>
      </c>
      <c r="M750" s="4">
        <f t="shared" si="46"/>
        <v>33152</v>
      </c>
      <c r="N750" s="4" t="str">
        <f t="shared" si="47"/>
        <v>profit</v>
      </c>
    </row>
    <row r="751" spans="1:14" ht="15.5" thickTop="1" thickBot="1" x14ac:dyDescent="0.4">
      <c r="A751" s="33">
        <v>45537</v>
      </c>
      <c r="B751" s="33" t="s">
        <v>449</v>
      </c>
      <c r="C751" s="3" t="s">
        <v>243</v>
      </c>
      <c r="D751" s="3" t="s">
        <v>30</v>
      </c>
      <c r="E751" s="3" t="s">
        <v>146</v>
      </c>
      <c r="F751" s="3" t="s">
        <v>24</v>
      </c>
      <c r="G751" s="3" t="s">
        <v>15</v>
      </c>
      <c r="H751" s="3">
        <v>72</v>
      </c>
      <c r="I751" s="3">
        <v>719</v>
      </c>
      <c r="J751" s="3">
        <v>911</v>
      </c>
      <c r="K751" s="4">
        <f t="shared" si="44"/>
        <v>51768</v>
      </c>
      <c r="L751" s="4">
        <f t="shared" si="45"/>
        <v>65592</v>
      </c>
      <c r="M751" s="4">
        <f t="shared" si="46"/>
        <v>13824</v>
      </c>
      <c r="N751" s="4" t="str">
        <f t="shared" si="47"/>
        <v>profit</v>
      </c>
    </row>
    <row r="752" spans="1:14" ht="15.5" thickTop="1" thickBot="1" x14ac:dyDescent="0.4">
      <c r="A752" s="33">
        <v>45538</v>
      </c>
      <c r="B752" s="33" t="s">
        <v>449</v>
      </c>
      <c r="C752" s="3" t="s">
        <v>244</v>
      </c>
      <c r="D752" s="3" t="s">
        <v>30</v>
      </c>
      <c r="E752" s="3" t="s">
        <v>146</v>
      </c>
      <c r="F752" s="3" t="s">
        <v>24</v>
      </c>
      <c r="G752" s="3" t="s">
        <v>15</v>
      </c>
      <c r="H752" s="3">
        <v>89</v>
      </c>
      <c r="I752" s="3">
        <v>703</v>
      </c>
      <c r="J752" s="3">
        <v>795</v>
      </c>
      <c r="K752" s="4">
        <f t="shared" si="44"/>
        <v>62567</v>
      </c>
      <c r="L752" s="4">
        <f t="shared" si="45"/>
        <v>70755</v>
      </c>
      <c r="M752" s="4">
        <f t="shared" si="46"/>
        <v>8188</v>
      </c>
      <c r="N752" s="4" t="str">
        <f t="shared" si="47"/>
        <v>profit</v>
      </c>
    </row>
    <row r="753" spans="1:14" ht="15.5" thickTop="1" thickBot="1" x14ac:dyDescent="0.4">
      <c r="A753" s="33">
        <v>45539</v>
      </c>
      <c r="B753" s="33" t="s">
        <v>449</v>
      </c>
      <c r="C753" s="3" t="s">
        <v>245</v>
      </c>
      <c r="D753" s="3" t="s">
        <v>30</v>
      </c>
      <c r="E753" s="3" t="s">
        <v>146</v>
      </c>
      <c r="F753" s="3" t="s">
        <v>58</v>
      </c>
      <c r="G753" s="3" t="s">
        <v>45</v>
      </c>
      <c r="H753" s="3">
        <v>77</v>
      </c>
      <c r="I753" s="3">
        <v>780</v>
      </c>
      <c r="J753" s="3">
        <v>967</v>
      </c>
      <c r="K753" s="4">
        <f t="shared" si="44"/>
        <v>60060</v>
      </c>
      <c r="L753" s="4">
        <f t="shared" si="45"/>
        <v>74459</v>
      </c>
      <c r="M753" s="4">
        <f t="shared" si="46"/>
        <v>14399</v>
      </c>
      <c r="N753" s="4" t="str">
        <f t="shared" si="47"/>
        <v>profit</v>
      </c>
    </row>
    <row r="754" spans="1:14" ht="15.5" thickTop="1" thickBot="1" x14ac:dyDescent="0.4">
      <c r="A754" s="33">
        <v>45541</v>
      </c>
      <c r="B754" s="33" t="s">
        <v>449</v>
      </c>
      <c r="C754" s="3" t="s">
        <v>247</v>
      </c>
      <c r="D754" s="3" t="s">
        <v>30</v>
      </c>
      <c r="E754" s="3" t="s">
        <v>146</v>
      </c>
      <c r="F754" s="3" t="s">
        <v>24</v>
      </c>
      <c r="G754" s="3" t="s">
        <v>45</v>
      </c>
      <c r="H754" s="3">
        <v>54</v>
      </c>
      <c r="I754" s="3">
        <v>762</v>
      </c>
      <c r="J754" s="3">
        <v>1186</v>
      </c>
      <c r="K754" s="4">
        <f t="shared" si="44"/>
        <v>41148</v>
      </c>
      <c r="L754" s="4">
        <f t="shared" si="45"/>
        <v>64044</v>
      </c>
      <c r="M754" s="4">
        <f t="shared" si="46"/>
        <v>22896</v>
      </c>
      <c r="N754" s="4" t="str">
        <f t="shared" si="47"/>
        <v>profit</v>
      </c>
    </row>
    <row r="755" spans="1:14" ht="15.5" thickTop="1" thickBot="1" x14ac:dyDescent="0.4">
      <c r="A755" s="33">
        <v>45542</v>
      </c>
      <c r="B755" s="33" t="s">
        <v>449</v>
      </c>
      <c r="C755" s="3" t="s">
        <v>248</v>
      </c>
      <c r="D755" s="3" t="s">
        <v>30</v>
      </c>
      <c r="E755" s="3" t="s">
        <v>146</v>
      </c>
      <c r="F755" s="3" t="s">
        <v>33</v>
      </c>
      <c r="G755" s="3" t="s">
        <v>15</v>
      </c>
      <c r="H755" s="3">
        <v>91</v>
      </c>
      <c r="I755" s="3">
        <v>647</v>
      </c>
      <c r="J755" s="3">
        <v>1073</v>
      </c>
      <c r="K755" s="4">
        <f t="shared" si="44"/>
        <v>58877</v>
      </c>
      <c r="L755" s="4">
        <f t="shared" si="45"/>
        <v>97643</v>
      </c>
      <c r="M755" s="4">
        <f t="shared" si="46"/>
        <v>38766</v>
      </c>
      <c r="N755" s="4" t="str">
        <f t="shared" si="47"/>
        <v>profit</v>
      </c>
    </row>
    <row r="756" spans="1:14" ht="15.5" thickTop="1" thickBot="1" x14ac:dyDescent="0.4">
      <c r="A756" s="33">
        <v>45475</v>
      </c>
      <c r="B756" s="33" t="s">
        <v>447</v>
      </c>
      <c r="C756" s="3" t="s">
        <v>181</v>
      </c>
      <c r="D756" s="3" t="s">
        <v>158</v>
      </c>
      <c r="E756" s="3" t="s">
        <v>178</v>
      </c>
      <c r="F756" s="3" t="s">
        <v>20</v>
      </c>
      <c r="G756" s="3" t="s">
        <v>45</v>
      </c>
      <c r="H756" s="3">
        <v>14</v>
      </c>
      <c r="I756" s="3">
        <v>684</v>
      </c>
      <c r="J756" s="3">
        <v>1483</v>
      </c>
      <c r="K756" s="4">
        <f t="shared" si="44"/>
        <v>9576</v>
      </c>
      <c r="L756" s="4">
        <f t="shared" si="45"/>
        <v>20762</v>
      </c>
      <c r="M756" s="4">
        <f t="shared" si="46"/>
        <v>11186</v>
      </c>
      <c r="N756" s="4" t="str">
        <f t="shared" si="47"/>
        <v>profit</v>
      </c>
    </row>
    <row r="757" spans="1:14" ht="15.5" thickTop="1" thickBot="1" x14ac:dyDescent="0.4">
      <c r="A757" s="33">
        <v>45555</v>
      </c>
      <c r="B757" s="33" t="s">
        <v>449</v>
      </c>
      <c r="C757" s="3" t="s">
        <v>261</v>
      </c>
      <c r="D757" s="3" t="s">
        <v>30</v>
      </c>
      <c r="E757" s="3" t="s">
        <v>146</v>
      </c>
      <c r="F757" s="3" t="s">
        <v>20</v>
      </c>
      <c r="G757" s="3" t="s">
        <v>15</v>
      </c>
      <c r="H757" s="3">
        <v>63</v>
      </c>
      <c r="I757" s="3">
        <v>720</v>
      </c>
      <c r="J757" s="3">
        <v>1458</v>
      </c>
      <c r="K757" s="4">
        <f t="shared" si="44"/>
        <v>45360</v>
      </c>
      <c r="L757" s="4">
        <f t="shared" si="45"/>
        <v>91854</v>
      </c>
      <c r="M757" s="4">
        <f t="shared" si="46"/>
        <v>46494</v>
      </c>
      <c r="N757" s="4" t="str">
        <f t="shared" si="47"/>
        <v>profit</v>
      </c>
    </row>
    <row r="758" spans="1:14" ht="15.5" thickTop="1" thickBot="1" x14ac:dyDescent="0.4">
      <c r="A758" s="33">
        <v>45556</v>
      </c>
      <c r="B758" s="33" t="s">
        <v>449</v>
      </c>
      <c r="C758" s="3" t="s">
        <v>262</v>
      </c>
      <c r="D758" s="3" t="s">
        <v>30</v>
      </c>
      <c r="E758" s="3" t="s">
        <v>146</v>
      </c>
      <c r="F758" s="3" t="s">
        <v>58</v>
      </c>
      <c r="G758" s="3" t="s">
        <v>15</v>
      </c>
      <c r="H758" s="3">
        <v>66</v>
      </c>
      <c r="I758" s="3">
        <v>958</v>
      </c>
      <c r="J758" s="3">
        <v>1017</v>
      </c>
      <c r="K758" s="4">
        <f t="shared" si="44"/>
        <v>63228</v>
      </c>
      <c r="L758" s="4">
        <f t="shared" si="45"/>
        <v>67122</v>
      </c>
      <c r="M758" s="4">
        <f t="shared" si="46"/>
        <v>3894</v>
      </c>
      <c r="N758" s="4" t="str">
        <f t="shared" si="47"/>
        <v>profit</v>
      </c>
    </row>
    <row r="759" spans="1:14" ht="15.5" thickTop="1" thickBot="1" x14ac:dyDescent="0.4">
      <c r="A759" s="33">
        <v>45557</v>
      </c>
      <c r="B759" s="33" t="s">
        <v>449</v>
      </c>
      <c r="C759" s="3" t="s">
        <v>263</v>
      </c>
      <c r="D759" s="3" t="s">
        <v>30</v>
      </c>
      <c r="E759" s="3" t="s">
        <v>146</v>
      </c>
      <c r="F759" s="3" t="s">
        <v>20</v>
      </c>
      <c r="G759" s="3" t="s">
        <v>15</v>
      </c>
      <c r="H759" s="3">
        <v>54</v>
      </c>
      <c r="I759" s="3">
        <v>663</v>
      </c>
      <c r="J759" s="3">
        <v>943</v>
      </c>
      <c r="K759" s="4">
        <f t="shared" si="44"/>
        <v>35802</v>
      </c>
      <c r="L759" s="4">
        <f t="shared" si="45"/>
        <v>50922</v>
      </c>
      <c r="M759" s="4">
        <f t="shared" si="46"/>
        <v>15120</v>
      </c>
      <c r="N759" s="4" t="str">
        <f t="shared" si="47"/>
        <v>profit</v>
      </c>
    </row>
    <row r="760" spans="1:14" ht="15.5" thickTop="1" thickBot="1" x14ac:dyDescent="0.4">
      <c r="A760" s="33">
        <v>45558</v>
      </c>
      <c r="B760" s="33" t="s">
        <v>449</v>
      </c>
      <c r="C760" s="3" t="s">
        <v>264</v>
      </c>
      <c r="D760" s="3" t="s">
        <v>30</v>
      </c>
      <c r="E760" s="3" t="s">
        <v>146</v>
      </c>
      <c r="F760" s="3" t="s">
        <v>64</v>
      </c>
      <c r="G760" s="3" t="s">
        <v>45</v>
      </c>
      <c r="H760" s="3">
        <v>73</v>
      </c>
      <c r="I760" s="3">
        <v>540</v>
      </c>
      <c r="J760" s="3">
        <v>1397</v>
      </c>
      <c r="K760" s="4">
        <f t="shared" si="44"/>
        <v>39420</v>
      </c>
      <c r="L760" s="4">
        <f t="shared" si="45"/>
        <v>101981</v>
      </c>
      <c r="M760" s="4">
        <f t="shared" si="46"/>
        <v>62561</v>
      </c>
      <c r="N760" s="4" t="str">
        <f t="shared" si="47"/>
        <v>profit</v>
      </c>
    </row>
    <row r="761" spans="1:14" ht="15.5" thickTop="1" thickBot="1" x14ac:dyDescent="0.4">
      <c r="A761" s="33">
        <v>45559</v>
      </c>
      <c r="B761" s="33" t="s">
        <v>449</v>
      </c>
      <c r="C761" s="3" t="s">
        <v>265</v>
      </c>
      <c r="D761" s="3" t="s">
        <v>30</v>
      </c>
      <c r="E761" s="3" t="s">
        <v>146</v>
      </c>
      <c r="F761" s="3" t="s">
        <v>58</v>
      </c>
      <c r="G761" s="3" t="s">
        <v>15</v>
      </c>
      <c r="H761" s="3">
        <v>76</v>
      </c>
      <c r="I761" s="3">
        <v>744</v>
      </c>
      <c r="J761" s="3">
        <v>1145</v>
      </c>
      <c r="K761" s="4">
        <f t="shared" si="44"/>
        <v>56544</v>
      </c>
      <c r="L761" s="4">
        <f t="shared" si="45"/>
        <v>87020</v>
      </c>
      <c r="M761" s="4">
        <f t="shared" si="46"/>
        <v>30476</v>
      </c>
      <c r="N761" s="4" t="str">
        <f t="shared" si="47"/>
        <v>profit</v>
      </c>
    </row>
    <row r="762" spans="1:14" ht="15.5" thickTop="1" thickBot="1" x14ac:dyDescent="0.4">
      <c r="A762" s="33">
        <v>45560</v>
      </c>
      <c r="B762" s="33" t="s">
        <v>449</v>
      </c>
      <c r="C762" s="3" t="s">
        <v>266</v>
      </c>
      <c r="D762" s="3" t="s">
        <v>30</v>
      </c>
      <c r="E762" s="3" t="s">
        <v>146</v>
      </c>
      <c r="F762" s="3" t="s">
        <v>69</v>
      </c>
      <c r="G762" s="3" t="s">
        <v>15</v>
      </c>
      <c r="H762" s="3">
        <v>94</v>
      </c>
      <c r="I762" s="3">
        <v>874</v>
      </c>
      <c r="J762" s="3">
        <v>895</v>
      </c>
      <c r="K762" s="4">
        <f t="shared" si="44"/>
        <v>82156</v>
      </c>
      <c r="L762" s="4">
        <f t="shared" si="45"/>
        <v>84130</v>
      </c>
      <c r="M762" s="4">
        <f t="shared" si="46"/>
        <v>1974</v>
      </c>
      <c r="N762" s="4" t="str">
        <f t="shared" si="47"/>
        <v>profit</v>
      </c>
    </row>
    <row r="763" spans="1:14" ht="15.5" thickTop="1" thickBot="1" x14ac:dyDescent="0.4">
      <c r="A763" s="33">
        <v>45561</v>
      </c>
      <c r="B763" s="33" t="s">
        <v>449</v>
      </c>
      <c r="C763" s="3" t="s">
        <v>267</v>
      </c>
      <c r="D763" s="3" t="s">
        <v>30</v>
      </c>
      <c r="E763" s="3" t="s">
        <v>146</v>
      </c>
      <c r="F763" s="3" t="s">
        <v>72</v>
      </c>
      <c r="G763" s="3" t="s">
        <v>15</v>
      </c>
      <c r="H763" s="3">
        <v>97</v>
      </c>
      <c r="I763" s="3">
        <v>752</v>
      </c>
      <c r="J763" s="3">
        <v>1286</v>
      </c>
      <c r="K763" s="4">
        <f t="shared" si="44"/>
        <v>72944</v>
      </c>
      <c r="L763" s="4">
        <f t="shared" si="45"/>
        <v>124742</v>
      </c>
      <c r="M763" s="4">
        <f t="shared" si="46"/>
        <v>51798</v>
      </c>
      <c r="N763" s="4" t="str">
        <f t="shared" si="47"/>
        <v>profit</v>
      </c>
    </row>
    <row r="764" spans="1:14" ht="15.5" thickTop="1" thickBot="1" x14ac:dyDescent="0.4">
      <c r="A764" s="33">
        <v>45569</v>
      </c>
      <c r="B764" s="33" t="s">
        <v>450</v>
      </c>
      <c r="C764" s="3" t="s">
        <v>275</v>
      </c>
      <c r="D764" s="3" t="s">
        <v>30</v>
      </c>
      <c r="E764" s="3" t="s">
        <v>133</v>
      </c>
      <c r="F764" s="3" t="s">
        <v>90</v>
      </c>
      <c r="G764" s="3" t="s">
        <v>45</v>
      </c>
      <c r="H764" s="3">
        <v>77</v>
      </c>
      <c r="I764" s="3">
        <v>951</v>
      </c>
      <c r="J764" s="3">
        <v>1432</v>
      </c>
      <c r="K764" s="4">
        <f t="shared" si="44"/>
        <v>73227</v>
      </c>
      <c r="L764" s="4">
        <f t="shared" si="45"/>
        <v>110264</v>
      </c>
      <c r="M764" s="4">
        <f t="shared" si="46"/>
        <v>37037</v>
      </c>
      <c r="N764" s="4" t="str">
        <f t="shared" si="47"/>
        <v>profit</v>
      </c>
    </row>
    <row r="765" spans="1:14" ht="15.5" thickTop="1" thickBot="1" x14ac:dyDescent="0.4">
      <c r="A765" s="33">
        <v>45570</v>
      </c>
      <c r="B765" s="33" t="s">
        <v>450</v>
      </c>
      <c r="C765" s="3" t="s">
        <v>276</v>
      </c>
      <c r="D765" s="3" t="s">
        <v>30</v>
      </c>
      <c r="E765" s="3" t="s">
        <v>133</v>
      </c>
      <c r="F765" s="3" t="s">
        <v>93</v>
      </c>
      <c r="G765" s="3" t="s">
        <v>45</v>
      </c>
      <c r="H765" s="3">
        <v>52</v>
      </c>
      <c r="I765" s="3">
        <v>633</v>
      </c>
      <c r="J765" s="3">
        <v>1226</v>
      </c>
      <c r="K765" s="4">
        <f t="shared" si="44"/>
        <v>32916</v>
      </c>
      <c r="L765" s="4">
        <f t="shared" si="45"/>
        <v>63752</v>
      </c>
      <c r="M765" s="4">
        <f t="shared" si="46"/>
        <v>30836</v>
      </c>
      <c r="N765" s="4" t="str">
        <f t="shared" si="47"/>
        <v>profit</v>
      </c>
    </row>
    <row r="766" spans="1:14" ht="15.5" thickTop="1" thickBot="1" x14ac:dyDescent="0.4">
      <c r="A766" s="33">
        <v>45572</v>
      </c>
      <c r="B766" s="33" t="s">
        <v>450</v>
      </c>
      <c r="C766" s="3" t="s">
        <v>278</v>
      </c>
      <c r="D766" s="3" t="s">
        <v>30</v>
      </c>
      <c r="E766" s="3" t="s">
        <v>133</v>
      </c>
      <c r="F766" s="3" t="s">
        <v>98</v>
      </c>
      <c r="G766" s="3" t="s">
        <v>45</v>
      </c>
      <c r="H766" s="3">
        <v>80</v>
      </c>
      <c r="I766" s="3">
        <v>982</v>
      </c>
      <c r="J766" s="3">
        <v>1224</v>
      </c>
      <c r="K766" s="4">
        <f t="shared" si="44"/>
        <v>78560</v>
      </c>
      <c r="L766" s="4">
        <f t="shared" si="45"/>
        <v>97920</v>
      </c>
      <c r="M766" s="4">
        <f t="shared" si="46"/>
        <v>19360</v>
      </c>
      <c r="N766" s="4" t="str">
        <f t="shared" si="47"/>
        <v>profit</v>
      </c>
    </row>
    <row r="767" spans="1:14" ht="15.5" thickTop="1" thickBot="1" x14ac:dyDescent="0.4">
      <c r="A767" s="33">
        <v>45573</v>
      </c>
      <c r="B767" s="33" t="s">
        <v>450</v>
      </c>
      <c r="C767" s="3" t="s">
        <v>279</v>
      </c>
      <c r="D767" s="3" t="s">
        <v>30</v>
      </c>
      <c r="E767" s="3" t="s">
        <v>133</v>
      </c>
      <c r="F767" s="3" t="s">
        <v>101</v>
      </c>
      <c r="G767" s="3" t="s">
        <v>45</v>
      </c>
      <c r="H767" s="3">
        <v>81</v>
      </c>
      <c r="I767" s="3">
        <v>917</v>
      </c>
      <c r="J767" s="3">
        <v>1344</v>
      </c>
      <c r="K767" s="4">
        <f t="shared" si="44"/>
        <v>74277</v>
      </c>
      <c r="L767" s="4">
        <f t="shared" si="45"/>
        <v>108864</v>
      </c>
      <c r="M767" s="4">
        <f t="shared" si="46"/>
        <v>34587</v>
      </c>
      <c r="N767" s="4" t="str">
        <f t="shared" si="47"/>
        <v>profit</v>
      </c>
    </row>
    <row r="768" spans="1:14" ht="15.5" thickTop="1" thickBot="1" x14ac:dyDescent="0.4">
      <c r="A768" s="33">
        <v>45574</v>
      </c>
      <c r="B768" s="33" t="s">
        <v>450</v>
      </c>
      <c r="C768" s="3" t="s">
        <v>280</v>
      </c>
      <c r="D768" s="3" t="s">
        <v>30</v>
      </c>
      <c r="E768" s="3" t="s">
        <v>146</v>
      </c>
      <c r="F768" s="3" t="s">
        <v>105</v>
      </c>
      <c r="G768" s="3" t="s">
        <v>45</v>
      </c>
      <c r="H768" s="3">
        <v>63</v>
      </c>
      <c r="I768" s="3">
        <v>747</v>
      </c>
      <c r="J768" s="3">
        <v>778</v>
      </c>
      <c r="K768" s="4">
        <f t="shared" si="44"/>
        <v>47061</v>
      </c>
      <c r="L768" s="4">
        <f t="shared" si="45"/>
        <v>49014</v>
      </c>
      <c r="M768" s="4">
        <f t="shared" si="46"/>
        <v>1953</v>
      </c>
      <c r="N768" s="4" t="str">
        <f t="shared" si="47"/>
        <v>profit</v>
      </c>
    </row>
    <row r="769" spans="1:14" ht="15.5" thickTop="1" thickBot="1" x14ac:dyDescent="0.4">
      <c r="A769" s="33">
        <v>45488</v>
      </c>
      <c r="B769" s="33" t="s">
        <v>447</v>
      </c>
      <c r="C769" s="3" t="s">
        <v>194</v>
      </c>
      <c r="D769" s="3" t="s">
        <v>11</v>
      </c>
      <c r="E769" s="3" t="s">
        <v>116</v>
      </c>
      <c r="F769" s="3" t="s">
        <v>50</v>
      </c>
      <c r="G769" s="3" t="s">
        <v>45</v>
      </c>
      <c r="H769" s="3">
        <v>23</v>
      </c>
      <c r="I769" s="3">
        <v>559</v>
      </c>
      <c r="J769" s="3">
        <v>1456</v>
      </c>
      <c r="K769" s="4">
        <f t="shared" si="44"/>
        <v>12857</v>
      </c>
      <c r="L769" s="4">
        <f t="shared" si="45"/>
        <v>33488</v>
      </c>
      <c r="M769" s="4">
        <f t="shared" si="46"/>
        <v>20631</v>
      </c>
      <c r="N769" s="4" t="str">
        <f t="shared" si="47"/>
        <v>profit</v>
      </c>
    </row>
    <row r="770" spans="1:14" ht="15.5" thickTop="1" thickBot="1" x14ac:dyDescent="0.4">
      <c r="A770" s="33">
        <v>45575</v>
      </c>
      <c r="B770" s="33" t="s">
        <v>450</v>
      </c>
      <c r="C770" s="3" t="s">
        <v>281</v>
      </c>
      <c r="D770" s="3" t="s">
        <v>30</v>
      </c>
      <c r="E770" s="3" t="s">
        <v>146</v>
      </c>
      <c r="F770" s="3" t="s">
        <v>108</v>
      </c>
      <c r="G770" s="3" t="s">
        <v>45</v>
      </c>
      <c r="H770" s="3">
        <v>88</v>
      </c>
      <c r="I770" s="3">
        <v>978</v>
      </c>
      <c r="J770" s="3">
        <v>1231</v>
      </c>
      <c r="K770" s="4">
        <f t="shared" ref="K770:K833" si="48">H770*I770</f>
        <v>86064</v>
      </c>
      <c r="L770" s="4">
        <f t="shared" ref="L770:L833" si="49">H770*J770</f>
        <v>108328</v>
      </c>
      <c r="M770" s="4">
        <f t="shared" ref="M770:M833" si="50">L770-K770</f>
        <v>22264</v>
      </c>
      <c r="N770" s="4" t="str">
        <f t="shared" ref="N770:N833" si="51">IF(M770&gt;0,"profit","loss")</f>
        <v>profit</v>
      </c>
    </row>
    <row r="771" spans="1:14" ht="15.5" thickTop="1" thickBot="1" x14ac:dyDescent="0.4">
      <c r="A771" s="33">
        <v>45576</v>
      </c>
      <c r="B771" s="33" t="s">
        <v>450</v>
      </c>
      <c r="C771" s="3" t="s">
        <v>282</v>
      </c>
      <c r="D771" s="3" t="s">
        <v>30</v>
      </c>
      <c r="E771" s="3" t="s">
        <v>146</v>
      </c>
      <c r="F771" s="3" t="s">
        <v>111</v>
      </c>
      <c r="G771" s="3" t="s">
        <v>45</v>
      </c>
      <c r="H771" s="3">
        <v>82</v>
      </c>
      <c r="I771" s="3">
        <v>652</v>
      </c>
      <c r="J771" s="3">
        <v>994</v>
      </c>
      <c r="K771" s="4">
        <f t="shared" si="48"/>
        <v>53464</v>
      </c>
      <c r="L771" s="4">
        <f t="shared" si="49"/>
        <v>81508</v>
      </c>
      <c r="M771" s="4">
        <f t="shared" si="50"/>
        <v>28044</v>
      </c>
      <c r="N771" s="4" t="str">
        <f t="shared" si="51"/>
        <v>profit</v>
      </c>
    </row>
    <row r="772" spans="1:14" ht="15.5" thickTop="1" thickBot="1" x14ac:dyDescent="0.4">
      <c r="A772" s="33">
        <v>45577</v>
      </c>
      <c r="B772" s="33" t="s">
        <v>450</v>
      </c>
      <c r="C772" s="3" t="s">
        <v>283</v>
      </c>
      <c r="D772" s="3" t="s">
        <v>30</v>
      </c>
      <c r="E772" s="3" t="s">
        <v>146</v>
      </c>
      <c r="F772" s="3" t="s">
        <v>24</v>
      </c>
      <c r="G772" s="3" t="s">
        <v>45</v>
      </c>
      <c r="H772" s="3">
        <v>80</v>
      </c>
      <c r="I772" s="3">
        <v>841</v>
      </c>
      <c r="J772" s="3">
        <v>1490</v>
      </c>
      <c r="K772" s="4">
        <f t="shared" si="48"/>
        <v>67280</v>
      </c>
      <c r="L772" s="4">
        <f t="shared" si="49"/>
        <v>119200</v>
      </c>
      <c r="M772" s="4">
        <f t="shared" si="50"/>
        <v>51920</v>
      </c>
      <c r="N772" s="4" t="str">
        <f t="shared" si="51"/>
        <v>profit</v>
      </c>
    </row>
    <row r="773" spans="1:14" ht="15.5" thickTop="1" thickBot="1" x14ac:dyDescent="0.4">
      <c r="A773" s="33">
        <v>45579</v>
      </c>
      <c r="B773" s="33" t="s">
        <v>450</v>
      </c>
      <c r="C773" s="3" t="s">
        <v>285</v>
      </c>
      <c r="D773" s="3" t="s">
        <v>30</v>
      </c>
      <c r="E773" s="3" t="s">
        <v>146</v>
      </c>
      <c r="F773" s="3" t="s">
        <v>58</v>
      </c>
      <c r="G773" s="3" t="s">
        <v>15</v>
      </c>
      <c r="H773" s="3">
        <v>70</v>
      </c>
      <c r="I773" s="3">
        <v>798</v>
      </c>
      <c r="J773" s="3">
        <v>1318</v>
      </c>
      <c r="K773" s="4">
        <f t="shared" si="48"/>
        <v>55860</v>
      </c>
      <c r="L773" s="4">
        <f t="shared" si="49"/>
        <v>92260</v>
      </c>
      <c r="M773" s="4">
        <f t="shared" si="50"/>
        <v>36400</v>
      </c>
      <c r="N773" s="4" t="str">
        <f t="shared" si="51"/>
        <v>profit</v>
      </c>
    </row>
    <row r="774" spans="1:14" ht="15.5" thickTop="1" thickBot="1" x14ac:dyDescent="0.4">
      <c r="A774" s="33">
        <v>45592</v>
      </c>
      <c r="B774" s="33" t="s">
        <v>450</v>
      </c>
      <c r="C774" s="3" t="s">
        <v>298</v>
      </c>
      <c r="D774" s="3" t="s">
        <v>30</v>
      </c>
      <c r="E774" s="3" t="s">
        <v>31</v>
      </c>
      <c r="F774" s="3" t="s">
        <v>93</v>
      </c>
      <c r="G774" s="3" t="s">
        <v>15</v>
      </c>
      <c r="H774" s="3">
        <v>69</v>
      </c>
      <c r="I774" s="3">
        <v>921</v>
      </c>
      <c r="J774" s="3">
        <v>1177</v>
      </c>
      <c r="K774" s="4">
        <f t="shared" si="48"/>
        <v>63549</v>
      </c>
      <c r="L774" s="4">
        <f t="shared" si="49"/>
        <v>81213</v>
      </c>
      <c r="M774" s="4">
        <f t="shared" si="50"/>
        <v>17664</v>
      </c>
      <c r="N774" s="4" t="str">
        <f t="shared" si="51"/>
        <v>profit</v>
      </c>
    </row>
    <row r="775" spans="1:14" ht="15.5" thickTop="1" thickBot="1" x14ac:dyDescent="0.4">
      <c r="A775" s="33">
        <v>45593</v>
      </c>
      <c r="B775" s="33" t="s">
        <v>450</v>
      </c>
      <c r="C775" s="3" t="s">
        <v>299</v>
      </c>
      <c r="D775" s="3" t="s">
        <v>30</v>
      </c>
      <c r="E775" s="3" t="s">
        <v>31</v>
      </c>
      <c r="F775" s="3" t="s">
        <v>20</v>
      </c>
      <c r="G775" s="3" t="s">
        <v>15</v>
      </c>
      <c r="H775" s="3">
        <v>60</v>
      </c>
      <c r="I775" s="3">
        <v>729</v>
      </c>
      <c r="J775" s="3">
        <v>759</v>
      </c>
      <c r="K775" s="4">
        <f t="shared" si="48"/>
        <v>43740</v>
      </c>
      <c r="L775" s="4">
        <f t="shared" si="49"/>
        <v>45540</v>
      </c>
      <c r="M775" s="4">
        <f t="shared" si="50"/>
        <v>1800</v>
      </c>
      <c r="N775" s="4" t="str">
        <f t="shared" si="51"/>
        <v>profit</v>
      </c>
    </row>
    <row r="776" spans="1:14" ht="15.5" thickTop="1" thickBot="1" x14ac:dyDescent="0.4">
      <c r="A776" s="33">
        <v>45594</v>
      </c>
      <c r="B776" s="33" t="s">
        <v>450</v>
      </c>
      <c r="C776" s="3" t="s">
        <v>300</v>
      </c>
      <c r="D776" s="3" t="s">
        <v>30</v>
      </c>
      <c r="E776" s="3" t="s">
        <v>31</v>
      </c>
      <c r="F776" s="3" t="s">
        <v>98</v>
      </c>
      <c r="G776" s="3" t="s">
        <v>45</v>
      </c>
      <c r="H776" s="3">
        <v>99</v>
      </c>
      <c r="I776" s="3">
        <v>880</v>
      </c>
      <c r="J776" s="3">
        <v>1318</v>
      </c>
      <c r="K776" s="4">
        <f t="shared" si="48"/>
        <v>87120</v>
      </c>
      <c r="L776" s="4">
        <f t="shared" si="49"/>
        <v>130482</v>
      </c>
      <c r="M776" s="4">
        <f t="shared" si="50"/>
        <v>43362</v>
      </c>
      <c r="N776" s="4" t="str">
        <f t="shared" si="51"/>
        <v>profit</v>
      </c>
    </row>
    <row r="777" spans="1:14" ht="15.5" thickTop="1" thickBot="1" x14ac:dyDescent="0.4">
      <c r="A777" s="33">
        <v>45595</v>
      </c>
      <c r="B777" s="33" t="s">
        <v>450</v>
      </c>
      <c r="C777" s="3" t="s">
        <v>301</v>
      </c>
      <c r="D777" s="3" t="s">
        <v>30</v>
      </c>
      <c r="E777" s="3" t="s">
        <v>31</v>
      </c>
      <c r="F777" s="3" t="s">
        <v>101</v>
      </c>
      <c r="G777" s="3" t="s">
        <v>15</v>
      </c>
      <c r="H777" s="3">
        <v>88</v>
      </c>
      <c r="I777" s="3">
        <v>552</v>
      </c>
      <c r="J777" s="3">
        <v>1422</v>
      </c>
      <c r="K777" s="4">
        <f t="shared" si="48"/>
        <v>48576</v>
      </c>
      <c r="L777" s="4">
        <f t="shared" si="49"/>
        <v>125136</v>
      </c>
      <c r="M777" s="4">
        <f t="shared" si="50"/>
        <v>76560</v>
      </c>
      <c r="N777" s="4" t="str">
        <f t="shared" si="51"/>
        <v>profit</v>
      </c>
    </row>
    <row r="778" spans="1:14" ht="15.5" thickTop="1" thickBot="1" x14ac:dyDescent="0.4">
      <c r="A778" s="33">
        <v>45603</v>
      </c>
      <c r="B778" s="33" t="s">
        <v>453</v>
      </c>
      <c r="C778" s="3" t="s">
        <v>309</v>
      </c>
      <c r="D778" s="3" t="s">
        <v>30</v>
      </c>
      <c r="E778" s="3" t="s">
        <v>60</v>
      </c>
      <c r="F778" s="3" t="s">
        <v>24</v>
      </c>
      <c r="G778" s="3" t="s">
        <v>45</v>
      </c>
      <c r="H778" s="3">
        <v>60</v>
      </c>
      <c r="I778" s="3">
        <v>827</v>
      </c>
      <c r="J778" s="3">
        <v>762</v>
      </c>
      <c r="K778" s="4">
        <f t="shared" si="48"/>
        <v>49620</v>
      </c>
      <c r="L778" s="4">
        <f t="shared" si="49"/>
        <v>45720</v>
      </c>
      <c r="M778" s="4">
        <f t="shared" si="50"/>
        <v>-3900</v>
      </c>
      <c r="N778" s="4" t="str">
        <f t="shared" si="51"/>
        <v>loss</v>
      </c>
    </row>
    <row r="779" spans="1:14" ht="15.5" thickTop="1" thickBot="1" x14ac:dyDescent="0.4">
      <c r="A779" s="33">
        <v>45604</v>
      </c>
      <c r="B779" s="33" t="s">
        <v>453</v>
      </c>
      <c r="C779" s="3" t="s">
        <v>310</v>
      </c>
      <c r="D779" s="3" t="s">
        <v>30</v>
      </c>
      <c r="E779" s="3" t="s">
        <v>60</v>
      </c>
      <c r="F779" s="3" t="s">
        <v>33</v>
      </c>
      <c r="G779" s="3" t="s">
        <v>45</v>
      </c>
      <c r="H779" s="3">
        <v>64</v>
      </c>
      <c r="I779" s="3">
        <v>529</v>
      </c>
      <c r="J779" s="3">
        <v>1195</v>
      </c>
      <c r="K779" s="4">
        <f t="shared" si="48"/>
        <v>33856</v>
      </c>
      <c r="L779" s="4">
        <f t="shared" si="49"/>
        <v>76480</v>
      </c>
      <c r="M779" s="4">
        <f t="shared" si="50"/>
        <v>42624</v>
      </c>
      <c r="N779" s="4" t="str">
        <f t="shared" si="51"/>
        <v>profit</v>
      </c>
    </row>
    <row r="780" spans="1:14" ht="15.5" thickTop="1" thickBot="1" x14ac:dyDescent="0.4">
      <c r="A780" s="33">
        <v>45606</v>
      </c>
      <c r="B780" s="33" t="s">
        <v>453</v>
      </c>
      <c r="C780" s="3" t="s">
        <v>312</v>
      </c>
      <c r="D780" s="3" t="s">
        <v>30</v>
      </c>
      <c r="E780" s="3" t="s">
        <v>60</v>
      </c>
      <c r="F780" s="3" t="s">
        <v>20</v>
      </c>
      <c r="G780" s="3" t="s">
        <v>45</v>
      </c>
      <c r="H780" s="3">
        <v>51</v>
      </c>
      <c r="I780" s="3">
        <v>859</v>
      </c>
      <c r="J780" s="3">
        <v>1243</v>
      </c>
      <c r="K780" s="4">
        <f t="shared" si="48"/>
        <v>43809</v>
      </c>
      <c r="L780" s="4">
        <f t="shared" si="49"/>
        <v>63393</v>
      </c>
      <c r="M780" s="4">
        <f t="shared" si="50"/>
        <v>19584</v>
      </c>
      <c r="N780" s="4" t="str">
        <f t="shared" si="51"/>
        <v>profit</v>
      </c>
    </row>
    <row r="781" spans="1:14" ht="15.5" thickTop="1" thickBot="1" x14ac:dyDescent="0.4">
      <c r="A781" s="33">
        <v>45607</v>
      </c>
      <c r="B781" s="33" t="s">
        <v>453</v>
      </c>
      <c r="C781" s="3" t="s">
        <v>313</v>
      </c>
      <c r="D781" s="3" t="s">
        <v>30</v>
      </c>
      <c r="E781" s="3" t="s">
        <v>60</v>
      </c>
      <c r="F781" s="3" t="s">
        <v>24</v>
      </c>
      <c r="G781" s="3" t="s">
        <v>45</v>
      </c>
      <c r="H781" s="3">
        <v>68</v>
      </c>
      <c r="I781" s="3">
        <v>756</v>
      </c>
      <c r="J781" s="3">
        <v>887</v>
      </c>
      <c r="K781" s="4">
        <f t="shared" si="48"/>
        <v>51408</v>
      </c>
      <c r="L781" s="4">
        <f t="shared" si="49"/>
        <v>60316</v>
      </c>
      <c r="M781" s="4">
        <f t="shared" si="50"/>
        <v>8908</v>
      </c>
      <c r="N781" s="4" t="str">
        <f t="shared" si="51"/>
        <v>profit</v>
      </c>
    </row>
    <row r="782" spans="1:14" ht="15.5" thickTop="1" thickBot="1" x14ac:dyDescent="0.4">
      <c r="A782" s="33">
        <v>45608</v>
      </c>
      <c r="B782" s="33" t="s">
        <v>453</v>
      </c>
      <c r="C782" s="3" t="s">
        <v>314</v>
      </c>
      <c r="D782" s="3" t="s">
        <v>30</v>
      </c>
      <c r="E782" s="3" t="s">
        <v>60</v>
      </c>
      <c r="F782" s="3" t="s">
        <v>28</v>
      </c>
      <c r="G782" s="3" t="s">
        <v>45</v>
      </c>
      <c r="H782" s="3">
        <v>87</v>
      </c>
      <c r="I782" s="3">
        <v>882</v>
      </c>
      <c r="J782" s="3">
        <v>1211</v>
      </c>
      <c r="K782" s="4">
        <f t="shared" si="48"/>
        <v>76734</v>
      </c>
      <c r="L782" s="4">
        <f t="shared" si="49"/>
        <v>105357</v>
      </c>
      <c r="M782" s="4">
        <f t="shared" si="50"/>
        <v>28623</v>
      </c>
      <c r="N782" s="4" t="str">
        <f t="shared" si="51"/>
        <v>profit</v>
      </c>
    </row>
    <row r="783" spans="1:14" ht="15.5" thickTop="1" thickBot="1" x14ac:dyDescent="0.4">
      <c r="A783" s="33">
        <v>45636</v>
      </c>
      <c r="B783" s="33" t="s">
        <v>454</v>
      </c>
      <c r="C783" s="3" t="s">
        <v>200</v>
      </c>
      <c r="D783" s="3" t="s">
        <v>30</v>
      </c>
      <c r="E783" s="3" t="s">
        <v>133</v>
      </c>
      <c r="F783" s="3" t="s">
        <v>105</v>
      </c>
      <c r="G783" s="3" t="s">
        <v>15</v>
      </c>
      <c r="H783" s="3">
        <v>51</v>
      </c>
      <c r="I783" s="3">
        <v>685</v>
      </c>
      <c r="J783" s="3">
        <v>1224</v>
      </c>
      <c r="K783" s="4">
        <f t="shared" si="48"/>
        <v>34935</v>
      </c>
      <c r="L783" s="4">
        <f t="shared" si="49"/>
        <v>62424</v>
      </c>
      <c r="M783" s="4">
        <f t="shared" si="50"/>
        <v>27489</v>
      </c>
      <c r="N783" s="4" t="str">
        <f t="shared" si="51"/>
        <v>profit</v>
      </c>
    </row>
    <row r="784" spans="1:14" ht="15.5" thickTop="1" thickBot="1" x14ac:dyDescent="0.4">
      <c r="A784" s="33">
        <v>45638</v>
      </c>
      <c r="B784" s="33" t="s">
        <v>454</v>
      </c>
      <c r="C784" s="3" t="s">
        <v>343</v>
      </c>
      <c r="D784" s="3" t="s">
        <v>30</v>
      </c>
      <c r="E784" s="3" t="s">
        <v>133</v>
      </c>
      <c r="F784" s="3" t="s">
        <v>111</v>
      </c>
      <c r="G784" s="3" t="s">
        <v>45</v>
      </c>
      <c r="H784" s="3">
        <v>72</v>
      </c>
      <c r="I784" s="3">
        <v>765</v>
      </c>
      <c r="J784" s="3">
        <v>1368</v>
      </c>
      <c r="K784" s="4">
        <f t="shared" si="48"/>
        <v>55080</v>
      </c>
      <c r="L784" s="4">
        <f t="shared" si="49"/>
        <v>98496</v>
      </c>
      <c r="M784" s="4">
        <f t="shared" si="50"/>
        <v>43416</v>
      </c>
      <c r="N784" s="4" t="str">
        <f t="shared" si="51"/>
        <v>profit</v>
      </c>
    </row>
    <row r="785" spans="1:14" ht="15.5" thickTop="1" thickBot="1" x14ac:dyDescent="0.4">
      <c r="A785" s="33">
        <v>45639</v>
      </c>
      <c r="B785" s="33" t="s">
        <v>454</v>
      </c>
      <c r="C785" s="3" t="s">
        <v>344</v>
      </c>
      <c r="D785" s="3" t="s">
        <v>30</v>
      </c>
      <c r="E785" s="3" t="s">
        <v>133</v>
      </c>
      <c r="F785" s="3" t="s">
        <v>24</v>
      </c>
      <c r="G785" s="3" t="s">
        <v>45</v>
      </c>
      <c r="H785" s="3">
        <v>54</v>
      </c>
      <c r="I785" s="3">
        <v>702</v>
      </c>
      <c r="J785" s="3">
        <v>930</v>
      </c>
      <c r="K785" s="4">
        <f t="shared" si="48"/>
        <v>37908</v>
      </c>
      <c r="L785" s="4">
        <f t="shared" si="49"/>
        <v>50220</v>
      </c>
      <c r="M785" s="4">
        <f t="shared" si="50"/>
        <v>12312</v>
      </c>
      <c r="N785" s="4" t="str">
        <f t="shared" si="51"/>
        <v>profit</v>
      </c>
    </row>
    <row r="786" spans="1:14" ht="15.5" thickTop="1" thickBot="1" x14ac:dyDescent="0.4">
      <c r="A786" s="33">
        <v>45640</v>
      </c>
      <c r="B786" s="33" t="s">
        <v>454</v>
      </c>
      <c r="C786" s="3" t="s">
        <v>345</v>
      </c>
      <c r="D786" s="3" t="s">
        <v>30</v>
      </c>
      <c r="E786" s="3" t="s">
        <v>133</v>
      </c>
      <c r="F786" s="3" t="s">
        <v>39</v>
      </c>
      <c r="G786" s="3" t="s">
        <v>45</v>
      </c>
      <c r="H786" s="3">
        <v>97</v>
      </c>
      <c r="I786" s="3">
        <v>917</v>
      </c>
      <c r="J786" s="3">
        <v>1203</v>
      </c>
      <c r="K786" s="4">
        <f t="shared" si="48"/>
        <v>88949</v>
      </c>
      <c r="L786" s="4">
        <f t="shared" si="49"/>
        <v>116691</v>
      </c>
      <c r="M786" s="4">
        <f t="shared" si="50"/>
        <v>27742</v>
      </c>
      <c r="N786" s="4" t="str">
        <f t="shared" si="51"/>
        <v>profit</v>
      </c>
    </row>
    <row r="787" spans="1:14" ht="15.5" thickTop="1" thickBot="1" x14ac:dyDescent="0.4">
      <c r="A787" s="33">
        <v>45641</v>
      </c>
      <c r="B787" s="33" t="s">
        <v>454</v>
      </c>
      <c r="C787" s="3" t="s">
        <v>346</v>
      </c>
      <c r="D787" s="3" t="s">
        <v>30</v>
      </c>
      <c r="E787" s="3" t="s">
        <v>133</v>
      </c>
      <c r="F787" s="3" t="s">
        <v>50</v>
      </c>
      <c r="G787" s="3" t="s">
        <v>45</v>
      </c>
      <c r="H787" s="3">
        <v>84</v>
      </c>
      <c r="I787" s="3">
        <v>516</v>
      </c>
      <c r="J787" s="3">
        <v>820</v>
      </c>
      <c r="K787" s="4">
        <f t="shared" si="48"/>
        <v>43344</v>
      </c>
      <c r="L787" s="4">
        <f t="shared" si="49"/>
        <v>68880</v>
      </c>
      <c r="M787" s="4">
        <f t="shared" si="50"/>
        <v>25536</v>
      </c>
      <c r="N787" s="4" t="str">
        <f t="shared" si="51"/>
        <v>profit</v>
      </c>
    </row>
    <row r="788" spans="1:14" ht="15.5" thickTop="1" thickBot="1" x14ac:dyDescent="0.4">
      <c r="A788" s="33">
        <v>45507</v>
      </c>
      <c r="B788" s="33" t="s">
        <v>448</v>
      </c>
      <c r="C788" s="3" t="s">
        <v>213</v>
      </c>
      <c r="D788" s="3" t="s">
        <v>30</v>
      </c>
      <c r="E788" s="3" t="s">
        <v>146</v>
      </c>
      <c r="F788" s="3" t="s">
        <v>33</v>
      </c>
      <c r="G788" s="3" t="s">
        <v>15</v>
      </c>
      <c r="H788" s="3">
        <v>66</v>
      </c>
      <c r="I788" s="3">
        <v>715</v>
      </c>
      <c r="J788" s="3">
        <v>1460</v>
      </c>
      <c r="K788" s="4">
        <f t="shared" si="48"/>
        <v>47190</v>
      </c>
      <c r="L788" s="4">
        <f t="shared" si="49"/>
        <v>96360</v>
      </c>
      <c r="M788" s="4">
        <f t="shared" si="50"/>
        <v>49170</v>
      </c>
      <c r="N788" s="4" t="str">
        <f t="shared" si="51"/>
        <v>profit</v>
      </c>
    </row>
    <row r="789" spans="1:14" ht="15.5" thickTop="1" thickBot="1" x14ac:dyDescent="0.4">
      <c r="A789" s="33">
        <v>45643</v>
      </c>
      <c r="B789" s="33" t="s">
        <v>454</v>
      </c>
      <c r="C789" s="3" t="s">
        <v>348</v>
      </c>
      <c r="D789" s="3" t="s">
        <v>30</v>
      </c>
      <c r="E789" s="3" t="s">
        <v>133</v>
      </c>
      <c r="F789" s="3" t="s">
        <v>28</v>
      </c>
      <c r="G789" s="3" t="s">
        <v>45</v>
      </c>
      <c r="H789" s="3">
        <v>92</v>
      </c>
      <c r="I789" s="3">
        <v>789</v>
      </c>
      <c r="J789" s="3">
        <v>1229</v>
      </c>
      <c r="K789" s="4">
        <f t="shared" si="48"/>
        <v>72588</v>
      </c>
      <c r="L789" s="4">
        <f t="shared" si="49"/>
        <v>113068</v>
      </c>
      <c r="M789" s="4">
        <f t="shared" si="50"/>
        <v>40480</v>
      </c>
      <c r="N789" s="4" t="str">
        <f t="shared" si="51"/>
        <v>profit</v>
      </c>
    </row>
    <row r="790" spans="1:14" ht="15.5" thickTop="1" thickBot="1" x14ac:dyDescent="0.4">
      <c r="A790" s="33">
        <v>45644</v>
      </c>
      <c r="B790" s="33" t="s">
        <v>454</v>
      </c>
      <c r="C790" s="3" t="s">
        <v>349</v>
      </c>
      <c r="D790" s="3" t="s">
        <v>30</v>
      </c>
      <c r="E790" s="3" t="s">
        <v>133</v>
      </c>
      <c r="F790" s="3" t="s">
        <v>28</v>
      </c>
      <c r="G790" s="3" t="s">
        <v>45</v>
      </c>
      <c r="H790" s="3">
        <v>53</v>
      </c>
      <c r="I790" s="3">
        <v>962</v>
      </c>
      <c r="J790" s="3">
        <v>1442</v>
      </c>
      <c r="K790" s="4">
        <f t="shared" si="48"/>
        <v>50986</v>
      </c>
      <c r="L790" s="4">
        <f t="shared" si="49"/>
        <v>76426</v>
      </c>
      <c r="M790" s="4">
        <f t="shared" si="50"/>
        <v>25440</v>
      </c>
      <c r="N790" s="4" t="str">
        <f t="shared" si="51"/>
        <v>profit</v>
      </c>
    </row>
    <row r="791" spans="1:14" ht="15.5" thickTop="1" thickBot="1" x14ac:dyDescent="0.4">
      <c r="A791" s="33">
        <v>45645</v>
      </c>
      <c r="B791" s="33" t="s">
        <v>454</v>
      </c>
      <c r="C791" s="3" t="s">
        <v>350</v>
      </c>
      <c r="D791" s="3" t="s">
        <v>30</v>
      </c>
      <c r="E791" s="3" t="s">
        <v>133</v>
      </c>
      <c r="F791" s="3" t="s">
        <v>44</v>
      </c>
      <c r="G791" s="3" t="s">
        <v>45</v>
      </c>
      <c r="H791" s="3">
        <v>81</v>
      </c>
      <c r="I791" s="3">
        <v>565</v>
      </c>
      <c r="J791" s="3">
        <v>1224</v>
      </c>
      <c r="K791" s="4">
        <f t="shared" si="48"/>
        <v>45765</v>
      </c>
      <c r="L791" s="4">
        <f t="shared" si="49"/>
        <v>99144</v>
      </c>
      <c r="M791" s="4">
        <f t="shared" si="50"/>
        <v>53379</v>
      </c>
      <c r="N791" s="4" t="str">
        <f t="shared" si="51"/>
        <v>profit</v>
      </c>
    </row>
    <row r="792" spans="1:14" ht="15.5" thickTop="1" thickBot="1" x14ac:dyDescent="0.4">
      <c r="A792" s="33">
        <v>45647</v>
      </c>
      <c r="B792" s="33" t="s">
        <v>454</v>
      </c>
      <c r="C792" s="3" t="s">
        <v>352</v>
      </c>
      <c r="D792" s="3" t="s">
        <v>30</v>
      </c>
      <c r="E792" s="3" t="s">
        <v>133</v>
      </c>
      <c r="F792" s="3" t="s">
        <v>90</v>
      </c>
      <c r="G792" s="3" t="s">
        <v>45</v>
      </c>
      <c r="H792" s="3">
        <v>96</v>
      </c>
      <c r="I792" s="3">
        <v>715</v>
      </c>
      <c r="J792" s="3">
        <v>1171</v>
      </c>
      <c r="K792" s="4">
        <f t="shared" si="48"/>
        <v>68640</v>
      </c>
      <c r="L792" s="4">
        <f t="shared" si="49"/>
        <v>112416</v>
      </c>
      <c r="M792" s="4">
        <f t="shared" si="50"/>
        <v>43776</v>
      </c>
      <c r="N792" s="4" t="str">
        <f t="shared" si="51"/>
        <v>profit</v>
      </c>
    </row>
    <row r="793" spans="1:14" ht="15.5" thickTop="1" thickBot="1" x14ac:dyDescent="0.4">
      <c r="A793" s="33">
        <v>45512</v>
      </c>
      <c r="B793" s="33" t="s">
        <v>448</v>
      </c>
      <c r="C793" s="3" t="s">
        <v>218</v>
      </c>
      <c r="D793" s="3" t="s">
        <v>158</v>
      </c>
      <c r="E793" s="3" t="s">
        <v>178</v>
      </c>
      <c r="F793" s="3" t="s">
        <v>39</v>
      </c>
      <c r="G793" s="3" t="s">
        <v>45</v>
      </c>
      <c r="H793" s="3">
        <v>10</v>
      </c>
      <c r="I793" s="3">
        <v>812</v>
      </c>
      <c r="J793" s="3">
        <v>1112</v>
      </c>
      <c r="K793" s="4">
        <f t="shared" si="48"/>
        <v>8120</v>
      </c>
      <c r="L793" s="4">
        <f t="shared" si="49"/>
        <v>11120</v>
      </c>
      <c r="M793" s="4">
        <f t="shared" si="50"/>
        <v>3000</v>
      </c>
      <c r="N793" s="4" t="str">
        <f t="shared" si="51"/>
        <v>profit</v>
      </c>
    </row>
    <row r="794" spans="1:14" ht="15.5" thickTop="1" thickBot="1" x14ac:dyDescent="0.4">
      <c r="A794" s="33">
        <v>45649</v>
      </c>
      <c r="B794" s="33" t="s">
        <v>454</v>
      </c>
      <c r="C794" s="3" t="s">
        <v>354</v>
      </c>
      <c r="D794" s="3" t="s">
        <v>30</v>
      </c>
      <c r="E794" s="3" t="s">
        <v>146</v>
      </c>
      <c r="F794" s="3" t="s">
        <v>20</v>
      </c>
      <c r="G794" s="3" t="s">
        <v>45</v>
      </c>
      <c r="H794" s="3">
        <v>69</v>
      </c>
      <c r="I794" s="3">
        <v>699</v>
      </c>
      <c r="J794" s="3">
        <v>835</v>
      </c>
      <c r="K794" s="4">
        <f t="shared" si="48"/>
        <v>48231</v>
      </c>
      <c r="L794" s="4">
        <f t="shared" si="49"/>
        <v>57615</v>
      </c>
      <c r="M794" s="4">
        <f t="shared" si="50"/>
        <v>9384</v>
      </c>
      <c r="N794" s="4" t="str">
        <f t="shared" si="51"/>
        <v>profit</v>
      </c>
    </row>
    <row r="795" spans="1:14" ht="15.5" thickTop="1" thickBot="1" x14ac:dyDescent="0.4">
      <c r="A795" s="33">
        <v>45650</v>
      </c>
      <c r="B795" s="33" t="s">
        <v>454</v>
      </c>
      <c r="C795" s="3" t="s">
        <v>355</v>
      </c>
      <c r="D795" s="3" t="s">
        <v>30</v>
      </c>
      <c r="E795" s="3" t="s">
        <v>146</v>
      </c>
      <c r="F795" s="3" t="s">
        <v>98</v>
      </c>
      <c r="G795" s="3" t="s">
        <v>45</v>
      </c>
      <c r="H795" s="3">
        <v>58</v>
      </c>
      <c r="I795" s="3">
        <v>924</v>
      </c>
      <c r="J795" s="3">
        <v>990</v>
      </c>
      <c r="K795" s="4">
        <f t="shared" si="48"/>
        <v>53592</v>
      </c>
      <c r="L795" s="4">
        <f t="shared" si="49"/>
        <v>57420</v>
      </c>
      <c r="M795" s="4">
        <f t="shared" si="50"/>
        <v>3828</v>
      </c>
      <c r="N795" s="4" t="str">
        <f t="shared" si="51"/>
        <v>profit</v>
      </c>
    </row>
    <row r="796" spans="1:14" ht="15.5" thickTop="1" thickBot="1" x14ac:dyDescent="0.4">
      <c r="A796" s="33">
        <v>45651</v>
      </c>
      <c r="B796" s="33" t="s">
        <v>454</v>
      </c>
      <c r="C796" s="3" t="s">
        <v>356</v>
      </c>
      <c r="D796" s="3" t="s">
        <v>30</v>
      </c>
      <c r="E796" s="3" t="s">
        <v>146</v>
      </c>
      <c r="F796" s="3" t="s">
        <v>101</v>
      </c>
      <c r="G796" s="3" t="s">
        <v>45</v>
      </c>
      <c r="H796" s="3">
        <v>83</v>
      </c>
      <c r="I796" s="3">
        <v>790</v>
      </c>
      <c r="J796" s="3">
        <v>1164</v>
      </c>
      <c r="K796" s="4">
        <f t="shared" si="48"/>
        <v>65570</v>
      </c>
      <c r="L796" s="4">
        <f t="shared" si="49"/>
        <v>96612</v>
      </c>
      <c r="M796" s="4">
        <f t="shared" si="50"/>
        <v>31042</v>
      </c>
      <c r="N796" s="4" t="str">
        <f t="shared" si="51"/>
        <v>profit</v>
      </c>
    </row>
    <row r="797" spans="1:14" ht="15.5" thickTop="1" thickBot="1" x14ac:dyDescent="0.4">
      <c r="A797" s="33">
        <v>45652</v>
      </c>
      <c r="B797" s="33" t="s">
        <v>454</v>
      </c>
      <c r="C797" s="3" t="s">
        <v>357</v>
      </c>
      <c r="D797" s="3" t="s">
        <v>30</v>
      </c>
      <c r="E797" s="3" t="s">
        <v>146</v>
      </c>
      <c r="F797" s="3" t="s">
        <v>105</v>
      </c>
      <c r="G797" s="3" t="s">
        <v>45</v>
      </c>
      <c r="H797" s="3">
        <v>60</v>
      </c>
      <c r="I797" s="3">
        <v>867</v>
      </c>
      <c r="J797" s="3">
        <v>854</v>
      </c>
      <c r="K797" s="4">
        <f t="shared" si="48"/>
        <v>52020</v>
      </c>
      <c r="L797" s="4">
        <f t="shared" si="49"/>
        <v>51240</v>
      </c>
      <c r="M797" s="4">
        <f t="shared" si="50"/>
        <v>-780</v>
      </c>
      <c r="N797" s="4" t="str">
        <f t="shared" si="51"/>
        <v>loss</v>
      </c>
    </row>
    <row r="798" spans="1:14" ht="15.5" thickTop="1" thickBot="1" x14ac:dyDescent="0.4">
      <c r="A798" s="33">
        <v>45654</v>
      </c>
      <c r="B798" s="33" t="s">
        <v>454</v>
      </c>
      <c r="C798" s="3" t="s">
        <v>359</v>
      </c>
      <c r="D798" s="3" t="s">
        <v>30</v>
      </c>
      <c r="E798" s="3" t="s">
        <v>146</v>
      </c>
      <c r="F798" s="3" t="s">
        <v>111</v>
      </c>
      <c r="G798" s="3" t="s">
        <v>15</v>
      </c>
      <c r="H798" s="3">
        <v>89</v>
      </c>
      <c r="I798" s="3">
        <v>702</v>
      </c>
      <c r="J798" s="3">
        <v>1314</v>
      </c>
      <c r="K798" s="4">
        <f t="shared" si="48"/>
        <v>62478</v>
      </c>
      <c r="L798" s="4">
        <f t="shared" si="49"/>
        <v>116946</v>
      </c>
      <c r="M798" s="4">
        <f t="shared" si="50"/>
        <v>54468</v>
      </c>
      <c r="N798" s="4" t="str">
        <f t="shared" si="51"/>
        <v>profit</v>
      </c>
    </row>
    <row r="799" spans="1:14" ht="15.5" thickTop="1" thickBot="1" x14ac:dyDescent="0.4">
      <c r="A799" s="33">
        <v>45655</v>
      </c>
      <c r="B799" s="33" t="s">
        <v>454</v>
      </c>
      <c r="C799" s="3" t="s">
        <v>360</v>
      </c>
      <c r="D799" s="3" t="s">
        <v>30</v>
      </c>
      <c r="E799" s="3" t="s">
        <v>146</v>
      </c>
      <c r="F799" s="3" t="s">
        <v>24</v>
      </c>
      <c r="G799" s="3" t="s">
        <v>15</v>
      </c>
      <c r="H799" s="3">
        <v>91</v>
      </c>
      <c r="I799" s="3">
        <v>805</v>
      </c>
      <c r="J799" s="3">
        <v>1361</v>
      </c>
      <c r="K799" s="4">
        <f t="shared" si="48"/>
        <v>73255</v>
      </c>
      <c r="L799" s="4">
        <f t="shared" si="49"/>
        <v>123851</v>
      </c>
      <c r="M799" s="4">
        <f t="shared" si="50"/>
        <v>50596</v>
      </c>
      <c r="N799" s="4" t="str">
        <f t="shared" si="51"/>
        <v>profit</v>
      </c>
    </row>
    <row r="800" spans="1:14" ht="15.5" thickTop="1" thickBot="1" x14ac:dyDescent="0.4">
      <c r="A800" s="33">
        <v>45656</v>
      </c>
      <c r="B800" s="33" t="s">
        <v>454</v>
      </c>
      <c r="C800" s="3" t="s">
        <v>361</v>
      </c>
      <c r="D800" s="3" t="s">
        <v>30</v>
      </c>
      <c r="E800" s="3" t="s">
        <v>146</v>
      </c>
      <c r="F800" s="3" t="s">
        <v>24</v>
      </c>
      <c r="G800" s="3" t="s">
        <v>15</v>
      </c>
      <c r="H800" s="3">
        <v>78</v>
      </c>
      <c r="I800" s="3">
        <v>682</v>
      </c>
      <c r="J800" s="3">
        <v>962</v>
      </c>
      <c r="K800" s="4">
        <f t="shared" si="48"/>
        <v>53196</v>
      </c>
      <c r="L800" s="4">
        <f t="shared" si="49"/>
        <v>75036</v>
      </c>
      <c r="M800" s="4">
        <f t="shared" si="50"/>
        <v>21840</v>
      </c>
      <c r="N800" s="4" t="str">
        <f t="shared" si="51"/>
        <v>profit</v>
      </c>
    </row>
    <row r="801" spans="1:14" ht="15.5" thickTop="1" thickBot="1" x14ac:dyDescent="0.4">
      <c r="A801" s="33">
        <v>45520</v>
      </c>
      <c r="B801" s="33" t="s">
        <v>448</v>
      </c>
      <c r="C801" s="3" t="s">
        <v>226</v>
      </c>
      <c r="D801" s="3" t="s">
        <v>11</v>
      </c>
      <c r="E801" s="3" t="s">
        <v>116</v>
      </c>
      <c r="F801" s="3" t="s">
        <v>69</v>
      </c>
      <c r="G801" s="3" t="s">
        <v>15</v>
      </c>
      <c r="H801" s="3">
        <v>22</v>
      </c>
      <c r="I801" s="3">
        <v>888</v>
      </c>
      <c r="J801" s="3">
        <v>1284</v>
      </c>
      <c r="K801" s="4">
        <f t="shared" si="48"/>
        <v>19536</v>
      </c>
      <c r="L801" s="4">
        <f t="shared" si="49"/>
        <v>28248</v>
      </c>
      <c r="M801" s="4">
        <f t="shared" si="50"/>
        <v>8712</v>
      </c>
      <c r="N801" s="4" t="str">
        <f t="shared" si="51"/>
        <v>profit</v>
      </c>
    </row>
    <row r="802" spans="1:14" ht="15.5" thickTop="1" thickBot="1" x14ac:dyDescent="0.4">
      <c r="A802" s="33">
        <v>45657</v>
      </c>
      <c r="B802" s="33" t="s">
        <v>454</v>
      </c>
      <c r="C802" s="3" t="s">
        <v>362</v>
      </c>
      <c r="D802" s="3" t="s">
        <v>30</v>
      </c>
      <c r="E802" s="3" t="s">
        <v>146</v>
      </c>
      <c r="F802" s="3" t="s">
        <v>58</v>
      </c>
      <c r="G802" s="3" t="s">
        <v>15</v>
      </c>
      <c r="H802" s="3">
        <v>54</v>
      </c>
      <c r="I802" s="3">
        <v>990</v>
      </c>
      <c r="J802" s="3">
        <v>970</v>
      </c>
      <c r="K802" s="4">
        <f t="shared" si="48"/>
        <v>53460</v>
      </c>
      <c r="L802" s="4">
        <f t="shared" si="49"/>
        <v>52380</v>
      </c>
      <c r="M802" s="4">
        <f t="shared" si="50"/>
        <v>-1080</v>
      </c>
      <c r="N802" s="4" t="str">
        <f t="shared" si="51"/>
        <v>loss</v>
      </c>
    </row>
    <row r="803" spans="1:14" ht="15.5" thickTop="1" thickBot="1" x14ac:dyDescent="0.4">
      <c r="A803" s="33">
        <v>45658</v>
      </c>
      <c r="B803" s="33" t="s">
        <v>451</v>
      </c>
      <c r="C803" s="3" t="s">
        <v>363</v>
      </c>
      <c r="D803" s="3" t="s">
        <v>30</v>
      </c>
      <c r="E803" s="3" t="s">
        <v>146</v>
      </c>
      <c r="F803" s="3" t="s">
        <v>90</v>
      </c>
      <c r="G803" s="3" t="s">
        <v>45</v>
      </c>
      <c r="H803" s="3">
        <v>72</v>
      </c>
      <c r="I803" s="3">
        <v>749</v>
      </c>
      <c r="J803" s="3">
        <v>1262</v>
      </c>
      <c r="K803" s="4">
        <f t="shared" si="48"/>
        <v>53928</v>
      </c>
      <c r="L803" s="4">
        <f t="shared" si="49"/>
        <v>90864</v>
      </c>
      <c r="M803" s="4">
        <f t="shared" si="50"/>
        <v>36936</v>
      </c>
      <c r="N803" s="4" t="str">
        <f t="shared" si="51"/>
        <v>profit</v>
      </c>
    </row>
    <row r="804" spans="1:14" ht="15.5" thickTop="1" thickBot="1" x14ac:dyDescent="0.4">
      <c r="A804" s="33">
        <v>45666</v>
      </c>
      <c r="B804" s="33" t="s">
        <v>451</v>
      </c>
      <c r="C804" s="3" t="s">
        <v>371</v>
      </c>
      <c r="D804" s="3" t="s">
        <v>30</v>
      </c>
      <c r="E804" s="3" t="s">
        <v>133</v>
      </c>
      <c r="F804" s="3" t="s">
        <v>39</v>
      </c>
      <c r="G804" s="3" t="s">
        <v>15</v>
      </c>
      <c r="H804" s="3">
        <v>51</v>
      </c>
      <c r="I804" s="3">
        <v>925</v>
      </c>
      <c r="J804" s="3">
        <v>750</v>
      </c>
      <c r="K804" s="4">
        <f t="shared" si="48"/>
        <v>47175</v>
      </c>
      <c r="L804" s="4">
        <f t="shared" si="49"/>
        <v>38250</v>
      </c>
      <c r="M804" s="4">
        <f t="shared" si="50"/>
        <v>-8925</v>
      </c>
      <c r="N804" s="4" t="str">
        <f t="shared" si="51"/>
        <v>loss</v>
      </c>
    </row>
    <row r="805" spans="1:14" ht="15.5" thickTop="1" thickBot="1" x14ac:dyDescent="0.4">
      <c r="A805" s="33">
        <v>45667</v>
      </c>
      <c r="B805" s="33" t="s">
        <v>451</v>
      </c>
      <c r="C805" s="3" t="s">
        <v>372</v>
      </c>
      <c r="D805" s="3" t="s">
        <v>30</v>
      </c>
      <c r="E805" s="3" t="s">
        <v>133</v>
      </c>
      <c r="F805" s="3" t="s">
        <v>50</v>
      </c>
      <c r="G805" s="3" t="s">
        <v>15</v>
      </c>
      <c r="H805" s="3">
        <v>56</v>
      </c>
      <c r="I805" s="3">
        <v>782</v>
      </c>
      <c r="J805" s="3">
        <v>1353</v>
      </c>
      <c r="K805" s="4">
        <f t="shared" si="48"/>
        <v>43792</v>
      </c>
      <c r="L805" s="4">
        <f t="shared" si="49"/>
        <v>75768</v>
      </c>
      <c r="M805" s="4">
        <f t="shared" si="50"/>
        <v>31976</v>
      </c>
      <c r="N805" s="4" t="str">
        <f t="shared" si="51"/>
        <v>profit</v>
      </c>
    </row>
    <row r="806" spans="1:14" ht="15.5" thickTop="1" thickBot="1" x14ac:dyDescent="0.4">
      <c r="A806" s="33">
        <v>45668</v>
      </c>
      <c r="B806" s="33" t="s">
        <v>451</v>
      </c>
      <c r="C806" s="3" t="s">
        <v>373</v>
      </c>
      <c r="D806" s="3" t="s">
        <v>30</v>
      </c>
      <c r="E806" s="3" t="s">
        <v>133</v>
      </c>
      <c r="F806" s="3" t="s">
        <v>50</v>
      </c>
      <c r="G806" s="3" t="s">
        <v>15</v>
      </c>
      <c r="H806" s="3">
        <v>92</v>
      </c>
      <c r="I806" s="3">
        <v>978</v>
      </c>
      <c r="J806" s="3">
        <v>1062</v>
      </c>
      <c r="K806" s="4">
        <f t="shared" si="48"/>
        <v>89976</v>
      </c>
      <c r="L806" s="4">
        <f t="shared" si="49"/>
        <v>97704</v>
      </c>
      <c r="M806" s="4">
        <f t="shared" si="50"/>
        <v>7728</v>
      </c>
      <c r="N806" s="4" t="str">
        <f t="shared" si="51"/>
        <v>profit</v>
      </c>
    </row>
    <row r="807" spans="1:14" ht="15.5" thickTop="1" thickBot="1" x14ac:dyDescent="0.4">
      <c r="A807" s="33">
        <v>45526</v>
      </c>
      <c r="B807" s="33" t="s">
        <v>448</v>
      </c>
      <c r="C807" s="3" t="s">
        <v>232</v>
      </c>
      <c r="D807" s="3" t="s">
        <v>11</v>
      </c>
      <c r="E807" s="3" t="s">
        <v>116</v>
      </c>
      <c r="F807" s="3" t="s">
        <v>28</v>
      </c>
      <c r="G807" s="3" t="s">
        <v>45</v>
      </c>
      <c r="H807" s="3">
        <v>29</v>
      </c>
      <c r="I807" s="3">
        <v>818</v>
      </c>
      <c r="J807" s="3">
        <v>999</v>
      </c>
      <c r="K807" s="4">
        <f t="shared" si="48"/>
        <v>23722</v>
      </c>
      <c r="L807" s="4">
        <f t="shared" si="49"/>
        <v>28971</v>
      </c>
      <c r="M807" s="4">
        <f t="shared" si="50"/>
        <v>5249</v>
      </c>
      <c r="N807" s="4" t="str">
        <f t="shared" si="51"/>
        <v>profit</v>
      </c>
    </row>
    <row r="808" spans="1:14" ht="15.5" thickTop="1" thickBot="1" x14ac:dyDescent="0.4">
      <c r="A808" s="33">
        <v>45669</v>
      </c>
      <c r="B808" s="33" t="s">
        <v>451</v>
      </c>
      <c r="C808" s="3" t="s">
        <v>374</v>
      </c>
      <c r="D808" s="3" t="s">
        <v>30</v>
      </c>
      <c r="E808" s="3" t="s">
        <v>133</v>
      </c>
      <c r="F808" s="3" t="s">
        <v>28</v>
      </c>
      <c r="G808" s="3" t="s">
        <v>45</v>
      </c>
      <c r="H808" s="3">
        <v>75</v>
      </c>
      <c r="I808" s="3">
        <v>539</v>
      </c>
      <c r="J808" s="3">
        <v>1068</v>
      </c>
      <c r="K808" s="4">
        <f t="shared" si="48"/>
        <v>40425</v>
      </c>
      <c r="L808" s="4">
        <f t="shared" si="49"/>
        <v>80100</v>
      </c>
      <c r="M808" s="4">
        <f t="shared" si="50"/>
        <v>39675</v>
      </c>
      <c r="N808" s="4" t="str">
        <f t="shared" si="51"/>
        <v>profit</v>
      </c>
    </row>
    <row r="809" spans="1:14" ht="15.5" thickTop="1" thickBot="1" x14ac:dyDescent="0.4">
      <c r="A809" s="33">
        <v>45670</v>
      </c>
      <c r="B809" s="33" t="s">
        <v>451</v>
      </c>
      <c r="C809" s="3" t="s">
        <v>375</v>
      </c>
      <c r="D809" s="3" t="s">
        <v>30</v>
      </c>
      <c r="E809" s="3" t="s">
        <v>133</v>
      </c>
      <c r="F809" s="3" t="s">
        <v>28</v>
      </c>
      <c r="G809" s="3" t="s">
        <v>15</v>
      </c>
      <c r="H809" s="3">
        <v>78</v>
      </c>
      <c r="I809" s="3">
        <v>608</v>
      </c>
      <c r="J809" s="3">
        <v>1496</v>
      </c>
      <c r="K809" s="4">
        <f t="shared" si="48"/>
        <v>47424</v>
      </c>
      <c r="L809" s="4">
        <f t="shared" si="49"/>
        <v>116688</v>
      </c>
      <c r="M809" s="4">
        <f t="shared" si="50"/>
        <v>69264</v>
      </c>
      <c r="N809" s="4" t="str">
        <f t="shared" si="51"/>
        <v>profit</v>
      </c>
    </row>
    <row r="810" spans="1:14" ht="15.5" thickTop="1" thickBot="1" x14ac:dyDescent="0.4">
      <c r="A810" s="33">
        <v>45672</v>
      </c>
      <c r="B810" s="33" t="s">
        <v>451</v>
      </c>
      <c r="C810" s="3" t="s">
        <v>377</v>
      </c>
      <c r="D810" s="3" t="s">
        <v>30</v>
      </c>
      <c r="E810" s="3" t="s">
        <v>146</v>
      </c>
      <c r="F810" s="3" t="s">
        <v>50</v>
      </c>
      <c r="G810" s="3" t="s">
        <v>15</v>
      </c>
      <c r="H810" s="3">
        <v>66</v>
      </c>
      <c r="I810" s="3">
        <v>831</v>
      </c>
      <c r="J810" s="3">
        <v>787</v>
      </c>
      <c r="K810" s="4">
        <f t="shared" si="48"/>
        <v>54846</v>
      </c>
      <c r="L810" s="4">
        <f t="shared" si="49"/>
        <v>51942</v>
      </c>
      <c r="M810" s="4">
        <f t="shared" si="50"/>
        <v>-2904</v>
      </c>
      <c r="N810" s="4" t="str">
        <f t="shared" si="51"/>
        <v>loss</v>
      </c>
    </row>
    <row r="811" spans="1:14" ht="15.5" thickTop="1" thickBot="1" x14ac:dyDescent="0.4">
      <c r="A811" s="33">
        <v>45673</v>
      </c>
      <c r="B811" s="33" t="s">
        <v>451</v>
      </c>
      <c r="C811" s="3" t="s">
        <v>378</v>
      </c>
      <c r="D811" s="3" t="s">
        <v>30</v>
      </c>
      <c r="E811" s="3" t="s">
        <v>146</v>
      </c>
      <c r="F811" s="3" t="s">
        <v>90</v>
      </c>
      <c r="G811" s="3" t="s">
        <v>15</v>
      </c>
      <c r="H811" s="3">
        <v>86</v>
      </c>
      <c r="I811" s="3">
        <v>855</v>
      </c>
      <c r="J811" s="3">
        <v>930</v>
      </c>
      <c r="K811" s="4">
        <f t="shared" si="48"/>
        <v>73530</v>
      </c>
      <c r="L811" s="4">
        <f t="shared" si="49"/>
        <v>79980</v>
      </c>
      <c r="M811" s="4">
        <f t="shared" si="50"/>
        <v>6450</v>
      </c>
      <c r="N811" s="4" t="str">
        <f t="shared" si="51"/>
        <v>profit</v>
      </c>
    </row>
    <row r="812" spans="1:14" ht="15.5" thickTop="1" thickBot="1" x14ac:dyDescent="0.4">
      <c r="A812" s="33">
        <v>45674</v>
      </c>
      <c r="B812" s="33" t="s">
        <v>451</v>
      </c>
      <c r="C812" s="3" t="s">
        <v>379</v>
      </c>
      <c r="D812" s="3" t="s">
        <v>30</v>
      </c>
      <c r="E812" s="3" t="s">
        <v>146</v>
      </c>
      <c r="F812" s="3" t="s">
        <v>93</v>
      </c>
      <c r="G812" s="3" t="s">
        <v>45</v>
      </c>
      <c r="H812" s="3">
        <v>84</v>
      </c>
      <c r="I812" s="3">
        <v>948</v>
      </c>
      <c r="J812" s="3">
        <v>1156</v>
      </c>
      <c r="K812" s="4">
        <f t="shared" si="48"/>
        <v>79632</v>
      </c>
      <c r="L812" s="4">
        <f t="shared" si="49"/>
        <v>97104</v>
      </c>
      <c r="M812" s="4">
        <f t="shared" si="50"/>
        <v>17472</v>
      </c>
      <c r="N812" s="4" t="str">
        <f t="shared" si="51"/>
        <v>profit</v>
      </c>
    </row>
    <row r="813" spans="1:14" ht="15.5" thickTop="1" thickBot="1" x14ac:dyDescent="0.4">
      <c r="A813" s="33">
        <v>45675</v>
      </c>
      <c r="B813" s="33" t="s">
        <v>451</v>
      </c>
      <c r="C813" s="3" t="s">
        <v>380</v>
      </c>
      <c r="D813" s="3" t="s">
        <v>30</v>
      </c>
      <c r="E813" s="3" t="s">
        <v>146</v>
      </c>
      <c r="F813" s="3" t="s">
        <v>20</v>
      </c>
      <c r="G813" s="3" t="s">
        <v>45</v>
      </c>
      <c r="H813" s="3">
        <v>90</v>
      </c>
      <c r="I813" s="3">
        <v>962</v>
      </c>
      <c r="J813" s="3">
        <v>970</v>
      </c>
      <c r="K813" s="4">
        <f t="shared" si="48"/>
        <v>86580</v>
      </c>
      <c r="L813" s="4">
        <f t="shared" si="49"/>
        <v>87300</v>
      </c>
      <c r="M813" s="4">
        <f t="shared" si="50"/>
        <v>720</v>
      </c>
      <c r="N813" s="4" t="str">
        <f t="shared" si="51"/>
        <v>profit</v>
      </c>
    </row>
    <row r="814" spans="1:14" ht="15.5" thickTop="1" thickBot="1" x14ac:dyDescent="0.4">
      <c r="A814" s="33">
        <v>45676</v>
      </c>
      <c r="B814" s="33" t="s">
        <v>451</v>
      </c>
      <c r="C814" s="3" t="s">
        <v>381</v>
      </c>
      <c r="D814" s="3" t="s">
        <v>30</v>
      </c>
      <c r="E814" s="3" t="s">
        <v>146</v>
      </c>
      <c r="F814" s="3" t="s">
        <v>98</v>
      </c>
      <c r="G814" s="3" t="s">
        <v>45</v>
      </c>
      <c r="H814" s="3">
        <v>84</v>
      </c>
      <c r="I814" s="3">
        <v>521</v>
      </c>
      <c r="J814" s="3">
        <v>1320</v>
      </c>
      <c r="K814" s="4">
        <f t="shared" si="48"/>
        <v>43764</v>
      </c>
      <c r="L814" s="4">
        <f t="shared" si="49"/>
        <v>110880</v>
      </c>
      <c r="M814" s="4">
        <f t="shared" si="50"/>
        <v>67116</v>
      </c>
      <c r="N814" s="4" t="str">
        <f t="shared" si="51"/>
        <v>profit</v>
      </c>
    </row>
    <row r="815" spans="1:14" ht="15.5" thickTop="1" thickBot="1" x14ac:dyDescent="0.4">
      <c r="A815" s="33">
        <v>45700</v>
      </c>
      <c r="B815" s="33" t="s">
        <v>455</v>
      </c>
      <c r="C815" s="3" t="s">
        <v>402</v>
      </c>
      <c r="D815" s="3" t="s">
        <v>30</v>
      </c>
      <c r="E815" s="3" t="s">
        <v>133</v>
      </c>
      <c r="F815" s="3" t="s">
        <v>50</v>
      </c>
      <c r="G815" s="3" t="s">
        <v>45</v>
      </c>
      <c r="H815" s="3">
        <v>85</v>
      </c>
      <c r="I815" s="3">
        <v>938</v>
      </c>
      <c r="J815" s="3">
        <v>802</v>
      </c>
      <c r="K815" s="4">
        <f t="shared" si="48"/>
        <v>79730</v>
      </c>
      <c r="L815" s="4">
        <f t="shared" si="49"/>
        <v>68170</v>
      </c>
      <c r="M815" s="4">
        <f t="shared" si="50"/>
        <v>-11560</v>
      </c>
      <c r="N815" s="4" t="str">
        <f t="shared" si="51"/>
        <v>loss</v>
      </c>
    </row>
    <row r="816" spans="1:14" ht="15.5" thickTop="1" thickBot="1" x14ac:dyDescent="0.4">
      <c r="A816" s="33">
        <v>45535</v>
      </c>
      <c r="B816" s="33" t="s">
        <v>448</v>
      </c>
      <c r="C816" s="3" t="s">
        <v>241</v>
      </c>
      <c r="D816" s="3" t="s">
        <v>30</v>
      </c>
      <c r="E816" s="3" t="s">
        <v>133</v>
      </c>
      <c r="F816" s="3" t="s">
        <v>108</v>
      </c>
      <c r="G816" s="3" t="s">
        <v>15</v>
      </c>
      <c r="H816" s="3">
        <v>60</v>
      </c>
      <c r="I816" s="3">
        <v>645</v>
      </c>
      <c r="J816" s="3">
        <v>936</v>
      </c>
      <c r="K816" s="4">
        <f t="shared" si="48"/>
        <v>38700</v>
      </c>
      <c r="L816" s="4">
        <f t="shared" si="49"/>
        <v>56160</v>
      </c>
      <c r="M816" s="4">
        <f t="shared" si="50"/>
        <v>17460</v>
      </c>
      <c r="N816" s="4" t="str">
        <f t="shared" si="51"/>
        <v>profit</v>
      </c>
    </row>
    <row r="817" spans="1:14" ht="15.5" thickTop="1" thickBot="1" x14ac:dyDescent="0.4">
      <c r="A817" s="33">
        <v>45701</v>
      </c>
      <c r="B817" s="33" t="s">
        <v>455</v>
      </c>
      <c r="C817" s="3" t="s">
        <v>403</v>
      </c>
      <c r="D817" s="3" t="s">
        <v>30</v>
      </c>
      <c r="E817" s="3" t="s">
        <v>133</v>
      </c>
      <c r="F817" s="3" t="s">
        <v>50</v>
      </c>
      <c r="G817" s="3" t="s">
        <v>45</v>
      </c>
      <c r="H817" s="3">
        <v>62</v>
      </c>
      <c r="I817" s="3">
        <v>562</v>
      </c>
      <c r="J817" s="3">
        <v>884</v>
      </c>
      <c r="K817" s="4">
        <f t="shared" si="48"/>
        <v>34844</v>
      </c>
      <c r="L817" s="4">
        <f t="shared" si="49"/>
        <v>54808</v>
      </c>
      <c r="M817" s="4">
        <f t="shared" si="50"/>
        <v>19964</v>
      </c>
      <c r="N817" s="4" t="str">
        <f t="shared" si="51"/>
        <v>profit</v>
      </c>
    </row>
    <row r="818" spans="1:14" ht="15.5" thickTop="1" thickBot="1" x14ac:dyDescent="0.4">
      <c r="A818" s="33">
        <v>45703</v>
      </c>
      <c r="B818" s="33" t="s">
        <v>455</v>
      </c>
      <c r="C818" s="3" t="s">
        <v>405</v>
      </c>
      <c r="D818" s="3" t="s">
        <v>30</v>
      </c>
      <c r="E818" s="3" t="s">
        <v>133</v>
      </c>
      <c r="F818" s="3" t="s">
        <v>28</v>
      </c>
      <c r="G818" s="3" t="s">
        <v>45</v>
      </c>
      <c r="H818" s="3">
        <v>50</v>
      </c>
      <c r="I818" s="3">
        <v>887</v>
      </c>
      <c r="J818" s="3">
        <v>1068</v>
      </c>
      <c r="K818" s="4">
        <f t="shared" si="48"/>
        <v>44350</v>
      </c>
      <c r="L818" s="4">
        <f t="shared" si="49"/>
        <v>53400</v>
      </c>
      <c r="M818" s="4">
        <f t="shared" si="50"/>
        <v>9050</v>
      </c>
      <c r="N818" s="4" t="str">
        <f t="shared" si="51"/>
        <v>profit</v>
      </c>
    </row>
    <row r="819" spans="1:14" ht="15.5" thickTop="1" thickBot="1" x14ac:dyDescent="0.4">
      <c r="A819" s="33">
        <v>45704</v>
      </c>
      <c r="B819" s="33" t="s">
        <v>455</v>
      </c>
      <c r="C819" s="3" t="s">
        <v>406</v>
      </c>
      <c r="D819" s="3" t="s">
        <v>30</v>
      </c>
      <c r="E819" s="3" t="s">
        <v>133</v>
      </c>
      <c r="F819" s="3" t="s">
        <v>44</v>
      </c>
      <c r="G819" s="3" t="s">
        <v>15</v>
      </c>
      <c r="H819" s="3">
        <v>66</v>
      </c>
      <c r="I819" s="3">
        <v>771</v>
      </c>
      <c r="J819" s="3">
        <v>1492</v>
      </c>
      <c r="K819" s="4">
        <f t="shared" si="48"/>
        <v>50886</v>
      </c>
      <c r="L819" s="4">
        <f t="shared" si="49"/>
        <v>98472</v>
      </c>
      <c r="M819" s="4">
        <f t="shared" si="50"/>
        <v>47586</v>
      </c>
      <c r="N819" s="4" t="str">
        <f t="shared" si="51"/>
        <v>profit</v>
      </c>
    </row>
    <row r="820" spans="1:14" ht="15.5" thickTop="1" thickBot="1" x14ac:dyDescent="0.4">
      <c r="A820" s="33">
        <v>45705</v>
      </c>
      <c r="B820" s="33" t="s">
        <v>455</v>
      </c>
      <c r="C820" s="3" t="s">
        <v>407</v>
      </c>
      <c r="D820" s="3" t="s">
        <v>30</v>
      </c>
      <c r="E820" s="3" t="s">
        <v>133</v>
      </c>
      <c r="F820" s="3" t="s">
        <v>50</v>
      </c>
      <c r="G820" s="3" t="s">
        <v>15</v>
      </c>
      <c r="H820" s="3">
        <v>61</v>
      </c>
      <c r="I820" s="3">
        <v>529</v>
      </c>
      <c r="J820" s="3">
        <v>1419</v>
      </c>
      <c r="K820" s="4">
        <f t="shared" si="48"/>
        <v>32269</v>
      </c>
      <c r="L820" s="4">
        <f t="shared" si="49"/>
        <v>86559</v>
      </c>
      <c r="M820" s="4">
        <f t="shared" si="50"/>
        <v>54290</v>
      </c>
      <c r="N820" s="4" t="str">
        <f t="shared" si="51"/>
        <v>profit</v>
      </c>
    </row>
    <row r="821" spans="1:14" ht="15.5" thickTop="1" thickBot="1" x14ac:dyDescent="0.4">
      <c r="A821" s="33">
        <v>45540</v>
      </c>
      <c r="B821" s="33" t="s">
        <v>449</v>
      </c>
      <c r="C821" s="3" t="s">
        <v>246</v>
      </c>
      <c r="D821" s="3" t="s">
        <v>30</v>
      </c>
      <c r="E821" s="3" t="s">
        <v>146</v>
      </c>
      <c r="F821" s="3" t="s">
        <v>90</v>
      </c>
      <c r="G821" s="3" t="s">
        <v>45</v>
      </c>
      <c r="H821" s="3">
        <v>68</v>
      </c>
      <c r="I821" s="3">
        <v>777</v>
      </c>
      <c r="J821" s="3">
        <v>1433</v>
      </c>
      <c r="K821" s="4">
        <f t="shared" si="48"/>
        <v>52836</v>
      </c>
      <c r="L821" s="4">
        <f t="shared" si="49"/>
        <v>97444</v>
      </c>
      <c r="M821" s="4">
        <f t="shared" si="50"/>
        <v>44608</v>
      </c>
      <c r="N821" s="4" t="str">
        <f t="shared" si="51"/>
        <v>profit</v>
      </c>
    </row>
    <row r="822" spans="1:14" ht="15.5" thickTop="1" thickBot="1" x14ac:dyDescent="0.4">
      <c r="A822" s="33">
        <v>45706</v>
      </c>
      <c r="B822" s="33" t="s">
        <v>455</v>
      </c>
      <c r="C822" s="3" t="s">
        <v>408</v>
      </c>
      <c r="D822" s="3" t="s">
        <v>30</v>
      </c>
      <c r="E822" s="3" t="s">
        <v>133</v>
      </c>
      <c r="F822" s="3" t="s">
        <v>90</v>
      </c>
      <c r="G822" s="3" t="s">
        <v>15</v>
      </c>
      <c r="H822" s="3">
        <v>78</v>
      </c>
      <c r="I822" s="3">
        <v>511</v>
      </c>
      <c r="J822" s="3">
        <v>1368</v>
      </c>
      <c r="K822" s="4">
        <f t="shared" si="48"/>
        <v>39858</v>
      </c>
      <c r="L822" s="4">
        <f t="shared" si="49"/>
        <v>106704</v>
      </c>
      <c r="M822" s="4">
        <f t="shared" si="50"/>
        <v>66846</v>
      </c>
      <c r="N822" s="4" t="str">
        <f t="shared" si="51"/>
        <v>profit</v>
      </c>
    </row>
    <row r="823" spans="1:14" ht="15.5" thickTop="1" thickBot="1" x14ac:dyDescent="0.4">
      <c r="A823" s="33">
        <v>45707</v>
      </c>
      <c r="B823" s="33" t="s">
        <v>455</v>
      </c>
      <c r="C823" s="3" t="s">
        <v>409</v>
      </c>
      <c r="D823" s="3" t="s">
        <v>30</v>
      </c>
      <c r="E823" s="3" t="s">
        <v>133</v>
      </c>
      <c r="F823" s="3" t="s">
        <v>93</v>
      </c>
      <c r="G823" s="3" t="s">
        <v>15</v>
      </c>
      <c r="H823" s="3">
        <v>96</v>
      </c>
      <c r="I823" s="3">
        <v>790</v>
      </c>
      <c r="J823" s="3">
        <v>1335</v>
      </c>
      <c r="K823" s="4">
        <f t="shared" si="48"/>
        <v>75840</v>
      </c>
      <c r="L823" s="4">
        <f t="shared" si="49"/>
        <v>128160</v>
      </c>
      <c r="M823" s="4">
        <f t="shared" si="50"/>
        <v>52320</v>
      </c>
      <c r="N823" s="4" t="str">
        <f t="shared" si="51"/>
        <v>profit</v>
      </c>
    </row>
    <row r="824" spans="1:14" ht="15.5" thickTop="1" thickBot="1" x14ac:dyDescent="0.4">
      <c r="A824" s="33">
        <v>45708</v>
      </c>
      <c r="B824" s="33" t="s">
        <v>455</v>
      </c>
      <c r="C824" s="3" t="s">
        <v>410</v>
      </c>
      <c r="D824" s="3" t="s">
        <v>30</v>
      </c>
      <c r="E824" s="3" t="s">
        <v>133</v>
      </c>
      <c r="F824" s="3" t="s">
        <v>20</v>
      </c>
      <c r="G824" s="3" t="s">
        <v>45</v>
      </c>
      <c r="H824" s="3">
        <v>63</v>
      </c>
      <c r="I824" s="3">
        <v>722</v>
      </c>
      <c r="J824" s="3">
        <v>1374</v>
      </c>
      <c r="K824" s="4">
        <f t="shared" si="48"/>
        <v>45486</v>
      </c>
      <c r="L824" s="4">
        <f t="shared" si="49"/>
        <v>86562</v>
      </c>
      <c r="M824" s="4">
        <f t="shared" si="50"/>
        <v>41076</v>
      </c>
      <c r="N824" s="4" t="str">
        <f t="shared" si="51"/>
        <v>profit</v>
      </c>
    </row>
    <row r="825" spans="1:14" ht="15.5" thickTop="1" thickBot="1" x14ac:dyDescent="0.4">
      <c r="A825" s="33">
        <v>45710</v>
      </c>
      <c r="B825" s="33" t="s">
        <v>455</v>
      </c>
      <c r="C825" s="3" t="s">
        <v>412</v>
      </c>
      <c r="D825" s="3" t="s">
        <v>30</v>
      </c>
      <c r="E825" s="3" t="s">
        <v>133</v>
      </c>
      <c r="F825" s="3" t="s">
        <v>101</v>
      </c>
      <c r="G825" s="3" t="s">
        <v>15</v>
      </c>
      <c r="H825" s="3">
        <v>92</v>
      </c>
      <c r="I825" s="3">
        <v>521</v>
      </c>
      <c r="J825" s="3">
        <v>1414</v>
      </c>
      <c r="K825" s="4">
        <f t="shared" si="48"/>
        <v>47932</v>
      </c>
      <c r="L825" s="4">
        <f t="shared" si="49"/>
        <v>130088</v>
      </c>
      <c r="M825" s="4">
        <f t="shared" si="50"/>
        <v>82156</v>
      </c>
      <c r="N825" s="4" t="str">
        <f t="shared" si="51"/>
        <v>profit</v>
      </c>
    </row>
    <row r="826" spans="1:14" ht="15.5" thickTop="1" thickBot="1" x14ac:dyDescent="0.4">
      <c r="A826" s="33">
        <v>45711</v>
      </c>
      <c r="B826" s="33" t="s">
        <v>455</v>
      </c>
      <c r="C826" s="3" t="s">
        <v>413</v>
      </c>
      <c r="D826" s="3" t="s">
        <v>30</v>
      </c>
      <c r="E826" s="3" t="s">
        <v>133</v>
      </c>
      <c r="F826" s="3" t="s">
        <v>105</v>
      </c>
      <c r="G826" s="3" t="s">
        <v>15</v>
      </c>
      <c r="H826" s="3">
        <v>65</v>
      </c>
      <c r="I826" s="3">
        <v>661</v>
      </c>
      <c r="J826" s="3">
        <v>1425</v>
      </c>
      <c r="K826" s="4">
        <f t="shared" si="48"/>
        <v>42965</v>
      </c>
      <c r="L826" s="4">
        <f t="shared" si="49"/>
        <v>92625</v>
      </c>
      <c r="M826" s="4">
        <f t="shared" si="50"/>
        <v>49660</v>
      </c>
      <c r="N826" s="4" t="str">
        <f t="shared" si="51"/>
        <v>profit</v>
      </c>
    </row>
    <row r="827" spans="1:14" ht="15.5" thickTop="1" thickBot="1" x14ac:dyDescent="0.4">
      <c r="A827" s="33">
        <v>45712</v>
      </c>
      <c r="B827" s="33" t="s">
        <v>455</v>
      </c>
      <c r="C827" s="3" t="s">
        <v>414</v>
      </c>
      <c r="D827" s="3" t="s">
        <v>30</v>
      </c>
      <c r="E827" s="3" t="s">
        <v>146</v>
      </c>
      <c r="F827" s="3" t="s">
        <v>108</v>
      </c>
      <c r="G827" s="3" t="s">
        <v>15</v>
      </c>
      <c r="H827" s="3">
        <v>77</v>
      </c>
      <c r="I827" s="3">
        <v>595</v>
      </c>
      <c r="J827" s="3">
        <v>1470</v>
      </c>
      <c r="K827" s="4">
        <f t="shared" si="48"/>
        <v>45815</v>
      </c>
      <c r="L827" s="4">
        <f t="shared" si="49"/>
        <v>113190</v>
      </c>
      <c r="M827" s="4">
        <f t="shared" si="50"/>
        <v>67375</v>
      </c>
      <c r="N827" s="4" t="str">
        <f t="shared" si="51"/>
        <v>profit</v>
      </c>
    </row>
    <row r="828" spans="1:14" ht="15.5" thickTop="1" thickBot="1" x14ac:dyDescent="0.4">
      <c r="A828" s="33">
        <v>45713</v>
      </c>
      <c r="B828" s="33" t="s">
        <v>455</v>
      </c>
      <c r="C828" s="3" t="s">
        <v>443</v>
      </c>
      <c r="D828" s="3" t="s">
        <v>30</v>
      </c>
      <c r="E828" s="3" t="s">
        <v>444</v>
      </c>
      <c r="F828" s="3" t="s">
        <v>108</v>
      </c>
      <c r="G828" s="3" t="s">
        <v>15</v>
      </c>
      <c r="H828" s="3">
        <v>62</v>
      </c>
      <c r="I828" s="3">
        <v>774</v>
      </c>
      <c r="J828" s="3">
        <v>1050</v>
      </c>
      <c r="K828" s="4">
        <f t="shared" si="48"/>
        <v>47988</v>
      </c>
      <c r="L828" s="4">
        <f t="shared" si="49"/>
        <v>65100</v>
      </c>
      <c r="M828" s="4">
        <f t="shared" si="50"/>
        <v>17112</v>
      </c>
      <c r="N828" s="4" t="str">
        <f t="shared" si="51"/>
        <v>profit</v>
      </c>
    </row>
    <row r="829" spans="1:14" ht="15.5" thickTop="1" thickBot="1" x14ac:dyDescent="0.4">
      <c r="A829" s="33">
        <v>45387</v>
      </c>
      <c r="B829" s="33" t="s">
        <v>446</v>
      </c>
      <c r="C829" s="3" t="s">
        <v>29</v>
      </c>
      <c r="D829" s="3" t="s">
        <v>30</v>
      </c>
      <c r="E829" s="3" t="s">
        <v>31</v>
      </c>
      <c r="F829" s="3" t="s">
        <v>33</v>
      </c>
      <c r="G829" s="3" t="s">
        <v>15</v>
      </c>
      <c r="H829" s="3">
        <v>65</v>
      </c>
      <c r="I829" s="3">
        <v>816</v>
      </c>
      <c r="J829" s="3">
        <v>1347</v>
      </c>
      <c r="K829" s="4">
        <f t="shared" si="48"/>
        <v>53040</v>
      </c>
      <c r="L829" s="4">
        <f t="shared" si="49"/>
        <v>87555</v>
      </c>
      <c r="M829" s="4">
        <f t="shared" si="50"/>
        <v>34515</v>
      </c>
      <c r="N829" s="4" t="str">
        <f t="shared" si="51"/>
        <v>profit</v>
      </c>
    </row>
    <row r="830" spans="1:14" ht="15.5" thickTop="1" thickBot="1" x14ac:dyDescent="0.4">
      <c r="A830" s="33">
        <v>45549</v>
      </c>
      <c r="B830" s="33" t="s">
        <v>449</v>
      </c>
      <c r="C830" s="3" t="s">
        <v>255</v>
      </c>
      <c r="D830" s="3" t="s">
        <v>158</v>
      </c>
      <c r="E830" s="3" t="s">
        <v>178</v>
      </c>
      <c r="F830" s="3" t="s">
        <v>39</v>
      </c>
      <c r="G830" s="3" t="s">
        <v>45</v>
      </c>
      <c r="H830" s="3">
        <v>19</v>
      </c>
      <c r="I830" s="3">
        <v>576</v>
      </c>
      <c r="J830" s="3">
        <v>1181</v>
      </c>
      <c r="K830" s="4">
        <f t="shared" si="48"/>
        <v>10944</v>
      </c>
      <c r="L830" s="4">
        <f t="shared" si="49"/>
        <v>22439</v>
      </c>
      <c r="M830" s="4">
        <f t="shared" si="50"/>
        <v>11495</v>
      </c>
      <c r="N830" s="4" t="str">
        <f t="shared" si="51"/>
        <v>profit</v>
      </c>
    </row>
    <row r="831" spans="1:14" ht="15.5" thickTop="1" thickBot="1" x14ac:dyDescent="0.4">
      <c r="A831" s="33">
        <v>45388</v>
      </c>
      <c r="B831" s="33" t="s">
        <v>446</v>
      </c>
      <c r="C831" s="3" t="s">
        <v>34</v>
      </c>
      <c r="D831" s="3" t="s">
        <v>30</v>
      </c>
      <c r="E831" s="3" t="s">
        <v>31</v>
      </c>
      <c r="F831" s="3" t="s">
        <v>36</v>
      </c>
      <c r="G831" s="3" t="s">
        <v>15</v>
      </c>
      <c r="H831" s="3">
        <v>100</v>
      </c>
      <c r="I831" s="3">
        <v>893</v>
      </c>
      <c r="J831" s="3">
        <v>1460</v>
      </c>
      <c r="K831" s="4">
        <f t="shared" si="48"/>
        <v>89300</v>
      </c>
      <c r="L831" s="4">
        <f t="shared" si="49"/>
        <v>146000</v>
      </c>
      <c r="M831" s="4">
        <f t="shared" si="50"/>
        <v>56700</v>
      </c>
      <c r="N831" s="4" t="str">
        <f t="shared" si="51"/>
        <v>profit</v>
      </c>
    </row>
    <row r="832" spans="1:14" ht="15.5" thickTop="1" thickBot="1" x14ac:dyDescent="0.4">
      <c r="A832" s="33">
        <v>45390</v>
      </c>
      <c r="B832" s="33" t="s">
        <v>446</v>
      </c>
      <c r="C832" s="3" t="s">
        <v>40</v>
      </c>
      <c r="D832" s="3" t="s">
        <v>30</v>
      </c>
      <c r="E832" s="3" t="s">
        <v>31</v>
      </c>
      <c r="F832" s="3" t="s">
        <v>20</v>
      </c>
      <c r="G832" s="3" t="s">
        <v>15</v>
      </c>
      <c r="H832" s="3">
        <v>79</v>
      </c>
      <c r="I832" s="3">
        <v>632</v>
      </c>
      <c r="J832" s="3">
        <v>1271</v>
      </c>
      <c r="K832" s="4">
        <f t="shared" si="48"/>
        <v>49928</v>
      </c>
      <c r="L832" s="4">
        <f t="shared" si="49"/>
        <v>100409</v>
      </c>
      <c r="M832" s="4">
        <f t="shared" si="50"/>
        <v>50481</v>
      </c>
      <c r="N832" s="4" t="str">
        <f t="shared" si="51"/>
        <v>profit</v>
      </c>
    </row>
    <row r="833" spans="1:14" ht="15.5" thickTop="1" thickBot="1" x14ac:dyDescent="0.4">
      <c r="A833" s="33">
        <v>45397</v>
      </c>
      <c r="B833" s="33" t="s">
        <v>446</v>
      </c>
      <c r="C833" s="3" t="s">
        <v>59</v>
      </c>
      <c r="D833" s="3" t="s">
        <v>30</v>
      </c>
      <c r="E833" s="3" t="s">
        <v>60</v>
      </c>
      <c r="F833" s="3" t="s">
        <v>20</v>
      </c>
      <c r="G833" s="3" t="s">
        <v>45</v>
      </c>
      <c r="H833" s="3">
        <v>74</v>
      </c>
      <c r="I833" s="3">
        <v>859</v>
      </c>
      <c r="J833" s="3">
        <v>1315</v>
      </c>
      <c r="K833" s="4">
        <f t="shared" si="48"/>
        <v>63566</v>
      </c>
      <c r="L833" s="4">
        <f t="shared" si="49"/>
        <v>97310</v>
      </c>
      <c r="M833" s="4">
        <f t="shared" si="50"/>
        <v>33744</v>
      </c>
      <c r="N833" s="4" t="str">
        <f t="shared" si="51"/>
        <v>profit</v>
      </c>
    </row>
    <row r="834" spans="1:14" ht="15.5" thickTop="1" thickBot="1" x14ac:dyDescent="0.4">
      <c r="A834" s="33">
        <v>45398</v>
      </c>
      <c r="B834" s="33" t="s">
        <v>446</v>
      </c>
      <c r="C834" s="3" t="s">
        <v>62</v>
      </c>
      <c r="D834" s="3" t="s">
        <v>30</v>
      </c>
      <c r="E834" s="3" t="s">
        <v>60</v>
      </c>
      <c r="F834" s="3" t="s">
        <v>64</v>
      </c>
      <c r="G834" s="3" t="s">
        <v>45</v>
      </c>
      <c r="H834" s="3">
        <v>77</v>
      </c>
      <c r="I834" s="3">
        <v>579</v>
      </c>
      <c r="J834" s="3">
        <v>1178</v>
      </c>
      <c r="K834" s="4">
        <f t="shared" ref="K834:K897" si="52">H834*I834</f>
        <v>44583</v>
      </c>
      <c r="L834" s="4">
        <f t="shared" ref="L834:L897" si="53">H834*J834</f>
        <v>90706</v>
      </c>
      <c r="M834" s="4">
        <f t="shared" ref="M834:M897" si="54">L834-K834</f>
        <v>46123</v>
      </c>
      <c r="N834" s="4" t="str">
        <f t="shared" ref="N834:N897" si="55">IF(M834&gt;0,"profit","loss")</f>
        <v>profit</v>
      </c>
    </row>
    <row r="835" spans="1:14" ht="15.5" thickTop="1" thickBot="1" x14ac:dyDescent="0.4">
      <c r="A835" s="33">
        <v>45554</v>
      </c>
      <c r="B835" s="33" t="s">
        <v>449</v>
      </c>
      <c r="C835" s="3" t="s">
        <v>260</v>
      </c>
      <c r="D835" s="3" t="s">
        <v>158</v>
      </c>
      <c r="E835" s="3" t="s">
        <v>178</v>
      </c>
      <c r="F835" s="3" t="s">
        <v>50</v>
      </c>
      <c r="G835" s="3" t="s">
        <v>15</v>
      </c>
      <c r="H835" s="3">
        <v>16</v>
      </c>
      <c r="I835" s="3">
        <v>689</v>
      </c>
      <c r="J835" s="3">
        <v>1068</v>
      </c>
      <c r="K835" s="4">
        <f t="shared" si="52"/>
        <v>11024</v>
      </c>
      <c r="L835" s="4">
        <f t="shared" si="53"/>
        <v>17088</v>
      </c>
      <c r="M835" s="4">
        <f t="shared" si="54"/>
        <v>6064</v>
      </c>
      <c r="N835" s="4" t="str">
        <f t="shared" si="55"/>
        <v>profit</v>
      </c>
    </row>
    <row r="836" spans="1:14" ht="15.5" thickTop="1" thickBot="1" x14ac:dyDescent="0.4">
      <c r="A836" s="33">
        <v>45399</v>
      </c>
      <c r="B836" s="33" t="s">
        <v>446</v>
      </c>
      <c r="C836" s="3" t="s">
        <v>65</v>
      </c>
      <c r="D836" s="3" t="s">
        <v>30</v>
      </c>
      <c r="E836" s="3" t="s">
        <v>60</v>
      </c>
      <c r="F836" s="3" t="s">
        <v>58</v>
      </c>
      <c r="G836" s="3" t="s">
        <v>45</v>
      </c>
      <c r="H836" s="3">
        <v>61</v>
      </c>
      <c r="I836" s="3">
        <v>865</v>
      </c>
      <c r="J836" s="3">
        <v>894</v>
      </c>
      <c r="K836" s="4">
        <f t="shared" si="52"/>
        <v>52765</v>
      </c>
      <c r="L836" s="4">
        <f t="shared" si="53"/>
        <v>54534</v>
      </c>
      <c r="M836" s="4">
        <f t="shared" si="54"/>
        <v>1769</v>
      </c>
      <c r="N836" s="4" t="str">
        <f t="shared" si="55"/>
        <v>profit</v>
      </c>
    </row>
    <row r="837" spans="1:14" ht="15.5" thickTop="1" thickBot="1" x14ac:dyDescent="0.4">
      <c r="A837" s="33">
        <v>45400</v>
      </c>
      <c r="B837" s="33" t="s">
        <v>446</v>
      </c>
      <c r="C837" s="3" t="s">
        <v>67</v>
      </c>
      <c r="D837" s="3" t="s">
        <v>30</v>
      </c>
      <c r="E837" s="3" t="s">
        <v>60</v>
      </c>
      <c r="F837" s="3" t="s">
        <v>69</v>
      </c>
      <c r="G837" s="3" t="s">
        <v>45</v>
      </c>
      <c r="H837" s="3">
        <v>57</v>
      </c>
      <c r="I837" s="3">
        <v>881</v>
      </c>
      <c r="J837" s="3">
        <v>1185</v>
      </c>
      <c r="K837" s="4">
        <f t="shared" si="52"/>
        <v>50217</v>
      </c>
      <c r="L837" s="4">
        <f t="shared" si="53"/>
        <v>67545</v>
      </c>
      <c r="M837" s="4">
        <f t="shared" si="54"/>
        <v>17328</v>
      </c>
      <c r="N837" s="4" t="str">
        <f t="shared" si="55"/>
        <v>profit</v>
      </c>
    </row>
    <row r="838" spans="1:14" ht="15.5" thickTop="1" thickBot="1" x14ac:dyDescent="0.4">
      <c r="A838" s="33">
        <v>45401</v>
      </c>
      <c r="B838" s="33" t="s">
        <v>446</v>
      </c>
      <c r="C838" s="3" t="s">
        <v>70</v>
      </c>
      <c r="D838" s="3" t="s">
        <v>30</v>
      </c>
      <c r="E838" s="3" t="s">
        <v>60</v>
      </c>
      <c r="F838" s="3" t="s">
        <v>72</v>
      </c>
      <c r="G838" s="3" t="s">
        <v>45</v>
      </c>
      <c r="H838" s="3">
        <v>57</v>
      </c>
      <c r="I838" s="3">
        <v>548</v>
      </c>
      <c r="J838" s="3">
        <v>1306</v>
      </c>
      <c r="K838" s="4">
        <f t="shared" si="52"/>
        <v>31236</v>
      </c>
      <c r="L838" s="4">
        <f t="shared" si="53"/>
        <v>74442</v>
      </c>
      <c r="M838" s="4">
        <f t="shared" si="54"/>
        <v>43206</v>
      </c>
      <c r="N838" s="4" t="str">
        <f t="shared" si="55"/>
        <v>profit</v>
      </c>
    </row>
    <row r="839" spans="1:14" ht="15.5" thickTop="1" thickBot="1" x14ac:dyDescent="0.4">
      <c r="A839" s="33">
        <v>45402</v>
      </c>
      <c r="B839" s="33" t="s">
        <v>446</v>
      </c>
      <c r="C839" s="3" t="s">
        <v>73</v>
      </c>
      <c r="D839" s="3" t="s">
        <v>30</v>
      </c>
      <c r="E839" s="3" t="s">
        <v>60</v>
      </c>
      <c r="F839" s="3" t="s">
        <v>39</v>
      </c>
      <c r="G839" s="3" t="s">
        <v>15</v>
      </c>
      <c r="H839" s="3">
        <v>84</v>
      </c>
      <c r="I839" s="3">
        <v>702</v>
      </c>
      <c r="J839" s="3">
        <v>787</v>
      </c>
      <c r="K839" s="4">
        <f t="shared" si="52"/>
        <v>58968</v>
      </c>
      <c r="L839" s="4">
        <f t="shared" si="53"/>
        <v>66108</v>
      </c>
      <c r="M839" s="4">
        <f t="shared" si="54"/>
        <v>7140</v>
      </c>
      <c r="N839" s="4" t="str">
        <f t="shared" si="55"/>
        <v>profit</v>
      </c>
    </row>
    <row r="840" spans="1:14" ht="15.5" thickTop="1" thickBot="1" x14ac:dyDescent="0.4">
      <c r="A840" s="33">
        <v>45403</v>
      </c>
      <c r="B840" s="33" t="s">
        <v>446</v>
      </c>
      <c r="C840" s="3" t="s">
        <v>75</v>
      </c>
      <c r="D840" s="3" t="s">
        <v>30</v>
      </c>
      <c r="E840" s="3" t="s">
        <v>60</v>
      </c>
      <c r="F840" s="3" t="s">
        <v>50</v>
      </c>
      <c r="G840" s="3" t="s">
        <v>15</v>
      </c>
      <c r="H840" s="3">
        <v>76</v>
      </c>
      <c r="I840" s="3">
        <v>875</v>
      </c>
      <c r="J840" s="3">
        <v>1268</v>
      </c>
      <c r="K840" s="4">
        <f t="shared" si="52"/>
        <v>66500</v>
      </c>
      <c r="L840" s="4">
        <f t="shared" si="53"/>
        <v>96368</v>
      </c>
      <c r="M840" s="4">
        <f t="shared" si="54"/>
        <v>29868</v>
      </c>
      <c r="N840" s="4" t="str">
        <f t="shared" si="55"/>
        <v>profit</v>
      </c>
    </row>
    <row r="841" spans="1:14" ht="15.5" thickTop="1" thickBot="1" x14ac:dyDescent="0.4">
      <c r="A841" s="33">
        <v>45431</v>
      </c>
      <c r="B841" s="33" t="s">
        <v>452</v>
      </c>
      <c r="C841" s="3" t="s">
        <v>132</v>
      </c>
      <c r="D841" s="3" t="s">
        <v>30</v>
      </c>
      <c r="E841" s="3" t="s">
        <v>133</v>
      </c>
      <c r="F841" s="3" t="s">
        <v>44</v>
      </c>
      <c r="G841" s="3" t="s">
        <v>15</v>
      </c>
      <c r="H841" s="3">
        <v>50</v>
      </c>
      <c r="I841" s="3">
        <v>885</v>
      </c>
      <c r="J841" s="3">
        <v>927</v>
      </c>
      <c r="K841" s="4">
        <f t="shared" si="52"/>
        <v>44250</v>
      </c>
      <c r="L841" s="4">
        <f t="shared" si="53"/>
        <v>46350</v>
      </c>
      <c r="M841" s="4">
        <f t="shared" si="54"/>
        <v>2100</v>
      </c>
      <c r="N841" s="4" t="str">
        <f t="shared" si="55"/>
        <v>profit</v>
      </c>
    </row>
    <row r="842" spans="1:14" ht="15.5" thickTop="1" thickBot="1" x14ac:dyDescent="0.4">
      <c r="A842" s="33">
        <v>45433</v>
      </c>
      <c r="B842" s="33" t="s">
        <v>452</v>
      </c>
      <c r="C842" s="3" t="s">
        <v>135</v>
      </c>
      <c r="D842" s="3" t="s">
        <v>30</v>
      </c>
      <c r="E842" s="3" t="s">
        <v>133</v>
      </c>
      <c r="F842" s="3" t="s">
        <v>50</v>
      </c>
      <c r="G842" s="3" t="s">
        <v>45</v>
      </c>
      <c r="H842" s="3">
        <v>53</v>
      </c>
      <c r="I842" s="3">
        <v>950</v>
      </c>
      <c r="J842" s="3">
        <v>875</v>
      </c>
      <c r="K842" s="4">
        <f t="shared" si="52"/>
        <v>50350</v>
      </c>
      <c r="L842" s="4">
        <f t="shared" si="53"/>
        <v>46375</v>
      </c>
      <c r="M842" s="4">
        <f t="shared" si="54"/>
        <v>-3975</v>
      </c>
      <c r="N842" s="4" t="str">
        <f t="shared" si="55"/>
        <v>loss</v>
      </c>
    </row>
    <row r="843" spans="1:14" ht="15.5" thickTop="1" thickBot="1" x14ac:dyDescent="0.4">
      <c r="A843" s="33">
        <v>45434</v>
      </c>
      <c r="B843" s="33" t="s">
        <v>452</v>
      </c>
      <c r="C843" s="3" t="s">
        <v>136</v>
      </c>
      <c r="D843" s="3" t="s">
        <v>30</v>
      </c>
      <c r="E843" s="3" t="s">
        <v>133</v>
      </c>
      <c r="F843" s="3" t="s">
        <v>50</v>
      </c>
      <c r="G843" s="3" t="s">
        <v>45</v>
      </c>
      <c r="H843" s="3">
        <v>62</v>
      </c>
      <c r="I843" s="3">
        <v>623</v>
      </c>
      <c r="J843" s="3">
        <v>1253</v>
      </c>
      <c r="K843" s="4">
        <f t="shared" si="52"/>
        <v>38626</v>
      </c>
      <c r="L843" s="4">
        <f t="shared" si="53"/>
        <v>77686</v>
      </c>
      <c r="M843" s="4">
        <f t="shared" si="54"/>
        <v>39060</v>
      </c>
      <c r="N843" s="4" t="str">
        <f t="shared" si="55"/>
        <v>profit</v>
      </c>
    </row>
    <row r="844" spans="1:14" ht="15.5" thickTop="1" thickBot="1" x14ac:dyDescent="0.4">
      <c r="A844" s="33">
        <v>45563</v>
      </c>
      <c r="B844" s="33" t="s">
        <v>449</v>
      </c>
      <c r="C844" s="3" t="s">
        <v>269</v>
      </c>
      <c r="D844" s="3" t="s">
        <v>158</v>
      </c>
      <c r="E844" s="3" t="s">
        <v>159</v>
      </c>
      <c r="F844" s="3" t="s">
        <v>50</v>
      </c>
      <c r="G844" s="3" t="s">
        <v>45</v>
      </c>
      <c r="H844" s="3">
        <v>18</v>
      </c>
      <c r="I844" s="3">
        <v>835</v>
      </c>
      <c r="J844" s="3">
        <v>1234</v>
      </c>
      <c r="K844" s="4">
        <f t="shared" si="52"/>
        <v>15030</v>
      </c>
      <c r="L844" s="4">
        <f t="shared" si="53"/>
        <v>22212</v>
      </c>
      <c r="M844" s="4">
        <f t="shared" si="54"/>
        <v>7182</v>
      </c>
      <c r="N844" s="4" t="str">
        <f t="shared" si="55"/>
        <v>profit</v>
      </c>
    </row>
    <row r="845" spans="1:14" ht="15.5" thickTop="1" thickBot="1" x14ac:dyDescent="0.4">
      <c r="A845" s="33">
        <v>45435</v>
      </c>
      <c r="B845" s="33" t="s">
        <v>452</v>
      </c>
      <c r="C845" s="3" t="s">
        <v>137</v>
      </c>
      <c r="D845" s="3" t="s">
        <v>30</v>
      </c>
      <c r="E845" s="3" t="s">
        <v>133</v>
      </c>
      <c r="F845" s="3" t="s">
        <v>20</v>
      </c>
      <c r="G845" s="3" t="s">
        <v>45</v>
      </c>
      <c r="H845" s="3">
        <v>72</v>
      </c>
      <c r="I845" s="3">
        <v>920</v>
      </c>
      <c r="J845" s="3">
        <v>753</v>
      </c>
      <c r="K845" s="4">
        <f t="shared" si="52"/>
        <v>66240</v>
      </c>
      <c r="L845" s="4">
        <f t="shared" si="53"/>
        <v>54216</v>
      </c>
      <c r="M845" s="4">
        <f t="shared" si="54"/>
        <v>-12024</v>
      </c>
      <c r="N845" s="4" t="str">
        <f t="shared" si="55"/>
        <v>loss</v>
      </c>
    </row>
    <row r="846" spans="1:14" ht="15.5" thickTop="1" thickBot="1" x14ac:dyDescent="0.4">
      <c r="A846" s="33">
        <v>45565</v>
      </c>
      <c r="B846" s="33" t="s">
        <v>449</v>
      </c>
      <c r="C846" s="3" t="s">
        <v>271</v>
      </c>
      <c r="D846" s="3" t="s">
        <v>158</v>
      </c>
      <c r="E846" s="3" t="s">
        <v>159</v>
      </c>
      <c r="F846" s="3" t="s">
        <v>28</v>
      </c>
      <c r="G846" s="3" t="s">
        <v>45</v>
      </c>
      <c r="H846" s="3">
        <v>13</v>
      </c>
      <c r="I846" s="3">
        <v>855</v>
      </c>
      <c r="J846" s="3">
        <v>951</v>
      </c>
      <c r="K846" s="4">
        <f t="shared" si="52"/>
        <v>11115</v>
      </c>
      <c r="L846" s="4">
        <f t="shared" si="53"/>
        <v>12363</v>
      </c>
      <c r="M846" s="4">
        <f t="shared" si="54"/>
        <v>1248</v>
      </c>
      <c r="N846" s="4" t="str">
        <f t="shared" si="55"/>
        <v>profit</v>
      </c>
    </row>
    <row r="847" spans="1:14" ht="15.5" thickTop="1" thickBot="1" x14ac:dyDescent="0.4">
      <c r="A847" s="33">
        <v>45436</v>
      </c>
      <c r="B847" s="33" t="s">
        <v>452</v>
      </c>
      <c r="C847" s="3" t="s">
        <v>138</v>
      </c>
      <c r="D847" s="3" t="s">
        <v>30</v>
      </c>
      <c r="E847" s="3" t="s">
        <v>133</v>
      </c>
      <c r="F847" s="3" t="s">
        <v>58</v>
      </c>
      <c r="G847" s="3" t="s">
        <v>45</v>
      </c>
      <c r="H847" s="3">
        <v>69</v>
      </c>
      <c r="I847" s="3">
        <v>860</v>
      </c>
      <c r="J847" s="3">
        <v>1081</v>
      </c>
      <c r="K847" s="4">
        <f t="shared" si="52"/>
        <v>59340</v>
      </c>
      <c r="L847" s="4">
        <f t="shared" si="53"/>
        <v>74589</v>
      </c>
      <c r="M847" s="4">
        <f t="shared" si="54"/>
        <v>15249</v>
      </c>
      <c r="N847" s="4" t="str">
        <f t="shared" si="55"/>
        <v>profit</v>
      </c>
    </row>
    <row r="848" spans="1:14" ht="15.5" thickTop="1" thickBot="1" x14ac:dyDescent="0.4">
      <c r="A848" s="33">
        <v>45437</v>
      </c>
      <c r="B848" s="33" t="s">
        <v>452</v>
      </c>
      <c r="C848" s="3" t="s">
        <v>139</v>
      </c>
      <c r="D848" s="3" t="s">
        <v>30</v>
      </c>
      <c r="E848" s="3" t="s">
        <v>133</v>
      </c>
      <c r="F848" s="3" t="s">
        <v>20</v>
      </c>
      <c r="G848" s="3" t="s">
        <v>45</v>
      </c>
      <c r="H848" s="3">
        <v>80</v>
      </c>
      <c r="I848" s="3">
        <v>765</v>
      </c>
      <c r="J848" s="3">
        <v>924</v>
      </c>
      <c r="K848" s="4">
        <f t="shared" si="52"/>
        <v>61200</v>
      </c>
      <c r="L848" s="4">
        <f t="shared" si="53"/>
        <v>73920</v>
      </c>
      <c r="M848" s="4">
        <f t="shared" si="54"/>
        <v>12720</v>
      </c>
      <c r="N848" s="4" t="str">
        <f t="shared" si="55"/>
        <v>profit</v>
      </c>
    </row>
    <row r="849" spans="1:14" ht="15.5" thickTop="1" thickBot="1" x14ac:dyDescent="0.4">
      <c r="A849" s="33">
        <v>45438</v>
      </c>
      <c r="B849" s="33" t="s">
        <v>452</v>
      </c>
      <c r="C849" s="3" t="s">
        <v>140</v>
      </c>
      <c r="D849" s="3" t="s">
        <v>30</v>
      </c>
      <c r="E849" s="3" t="s">
        <v>133</v>
      </c>
      <c r="F849" s="3" t="s">
        <v>64</v>
      </c>
      <c r="G849" s="3" t="s">
        <v>45</v>
      </c>
      <c r="H849" s="3">
        <v>75</v>
      </c>
      <c r="I849" s="3">
        <v>690</v>
      </c>
      <c r="J849" s="3">
        <v>817</v>
      </c>
      <c r="K849" s="4">
        <f t="shared" si="52"/>
        <v>51750</v>
      </c>
      <c r="L849" s="4">
        <f t="shared" si="53"/>
        <v>61275</v>
      </c>
      <c r="M849" s="4">
        <f t="shared" si="54"/>
        <v>9525</v>
      </c>
      <c r="N849" s="4" t="str">
        <f t="shared" si="55"/>
        <v>profit</v>
      </c>
    </row>
    <row r="850" spans="1:14" ht="15.5" thickTop="1" thickBot="1" x14ac:dyDescent="0.4">
      <c r="A850" s="33">
        <v>45439</v>
      </c>
      <c r="B850" s="33" t="s">
        <v>452</v>
      </c>
      <c r="C850" s="3" t="s">
        <v>141</v>
      </c>
      <c r="D850" s="3" t="s">
        <v>30</v>
      </c>
      <c r="E850" s="3" t="s">
        <v>133</v>
      </c>
      <c r="F850" s="3" t="s">
        <v>58</v>
      </c>
      <c r="G850" s="3" t="s">
        <v>45</v>
      </c>
      <c r="H850" s="3">
        <v>100</v>
      </c>
      <c r="I850" s="3">
        <v>795</v>
      </c>
      <c r="J850" s="3">
        <v>1136</v>
      </c>
      <c r="K850" s="4">
        <f t="shared" si="52"/>
        <v>79500</v>
      </c>
      <c r="L850" s="4">
        <f t="shared" si="53"/>
        <v>113600</v>
      </c>
      <c r="M850" s="4">
        <f t="shared" si="54"/>
        <v>34100</v>
      </c>
      <c r="N850" s="4" t="str">
        <f t="shared" si="55"/>
        <v>profit</v>
      </c>
    </row>
    <row r="851" spans="1:14" ht="15.5" thickTop="1" thickBot="1" x14ac:dyDescent="0.4">
      <c r="A851" s="33">
        <v>45440</v>
      </c>
      <c r="B851" s="33" t="s">
        <v>452</v>
      </c>
      <c r="C851" s="3" t="s">
        <v>142</v>
      </c>
      <c r="D851" s="3" t="s">
        <v>30</v>
      </c>
      <c r="E851" s="3" t="s">
        <v>133</v>
      </c>
      <c r="F851" s="3" t="s">
        <v>69</v>
      </c>
      <c r="G851" s="3" t="s">
        <v>15</v>
      </c>
      <c r="H851" s="3">
        <v>85</v>
      </c>
      <c r="I851" s="3">
        <v>845</v>
      </c>
      <c r="J851" s="3">
        <v>1155</v>
      </c>
      <c r="K851" s="4">
        <f t="shared" si="52"/>
        <v>71825</v>
      </c>
      <c r="L851" s="4">
        <f t="shared" si="53"/>
        <v>98175</v>
      </c>
      <c r="M851" s="4">
        <f t="shared" si="54"/>
        <v>26350</v>
      </c>
      <c r="N851" s="4" t="str">
        <f t="shared" si="55"/>
        <v>profit</v>
      </c>
    </row>
    <row r="852" spans="1:14" ht="15.5" thickTop="1" thickBot="1" x14ac:dyDescent="0.4">
      <c r="A852" s="33">
        <v>45571</v>
      </c>
      <c r="B852" s="33" t="s">
        <v>450</v>
      </c>
      <c r="C852" s="3" t="s">
        <v>277</v>
      </c>
      <c r="D852" s="3" t="s">
        <v>30</v>
      </c>
      <c r="E852" s="3" t="s">
        <v>133</v>
      </c>
      <c r="F852" s="3" t="s">
        <v>20</v>
      </c>
      <c r="G852" s="3" t="s">
        <v>45</v>
      </c>
      <c r="H852" s="3">
        <v>79</v>
      </c>
      <c r="I852" s="3">
        <v>683</v>
      </c>
      <c r="J852" s="3">
        <v>1444</v>
      </c>
      <c r="K852" s="4">
        <f t="shared" si="52"/>
        <v>53957</v>
      </c>
      <c r="L852" s="4">
        <f t="shared" si="53"/>
        <v>114076</v>
      </c>
      <c r="M852" s="4">
        <f t="shared" si="54"/>
        <v>60119</v>
      </c>
      <c r="N852" s="4" t="str">
        <f t="shared" si="55"/>
        <v>profit</v>
      </c>
    </row>
    <row r="853" spans="1:14" ht="15.5" thickTop="1" thickBot="1" x14ac:dyDescent="0.4">
      <c r="A853" s="33">
        <v>45442</v>
      </c>
      <c r="B853" s="33" t="s">
        <v>452</v>
      </c>
      <c r="C853" s="3" t="s">
        <v>144</v>
      </c>
      <c r="D853" s="3" t="s">
        <v>30</v>
      </c>
      <c r="E853" s="3" t="s">
        <v>133</v>
      </c>
      <c r="F853" s="3" t="s">
        <v>39</v>
      </c>
      <c r="G853" s="3" t="s">
        <v>15</v>
      </c>
      <c r="H853" s="3">
        <v>51</v>
      </c>
      <c r="I853" s="3">
        <v>876</v>
      </c>
      <c r="J853" s="3">
        <v>1252</v>
      </c>
      <c r="K853" s="4">
        <f t="shared" si="52"/>
        <v>44676</v>
      </c>
      <c r="L853" s="4">
        <f t="shared" si="53"/>
        <v>63852</v>
      </c>
      <c r="M853" s="4">
        <f t="shared" si="54"/>
        <v>19176</v>
      </c>
      <c r="N853" s="4" t="str">
        <f t="shared" si="55"/>
        <v>profit</v>
      </c>
    </row>
    <row r="854" spans="1:14" ht="15.5" thickTop="1" thickBot="1" x14ac:dyDescent="0.4">
      <c r="A854" s="33">
        <v>45443</v>
      </c>
      <c r="B854" s="33" t="s">
        <v>452</v>
      </c>
      <c r="C854" s="3" t="s">
        <v>145</v>
      </c>
      <c r="D854" s="3" t="s">
        <v>30</v>
      </c>
      <c r="E854" s="3" t="s">
        <v>146</v>
      </c>
      <c r="F854" s="3" t="s">
        <v>50</v>
      </c>
      <c r="G854" s="3" t="s">
        <v>15</v>
      </c>
      <c r="H854" s="3">
        <v>55</v>
      </c>
      <c r="I854" s="3">
        <v>793</v>
      </c>
      <c r="J854" s="3">
        <v>1045</v>
      </c>
      <c r="K854" s="4">
        <f t="shared" si="52"/>
        <v>43615</v>
      </c>
      <c r="L854" s="4">
        <f t="shared" si="53"/>
        <v>57475</v>
      </c>
      <c r="M854" s="4">
        <f t="shared" si="54"/>
        <v>13860</v>
      </c>
      <c r="N854" s="4" t="str">
        <f t="shared" si="55"/>
        <v>profit</v>
      </c>
    </row>
    <row r="855" spans="1:14" ht="15.5" thickTop="1" thickBot="1" x14ac:dyDescent="0.4">
      <c r="A855" s="33">
        <v>45444</v>
      </c>
      <c r="B855" s="33" t="s">
        <v>445</v>
      </c>
      <c r="C855" s="3" t="s">
        <v>147</v>
      </c>
      <c r="D855" s="3" t="s">
        <v>30</v>
      </c>
      <c r="E855" s="3" t="s">
        <v>146</v>
      </c>
      <c r="F855" s="3" t="s">
        <v>50</v>
      </c>
      <c r="G855" s="3" t="s">
        <v>45</v>
      </c>
      <c r="H855" s="3">
        <v>82</v>
      </c>
      <c r="I855" s="3">
        <v>641</v>
      </c>
      <c r="J855" s="3">
        <v>809</v>
      </c>
      <c r="K855" s="4">
        <f t="shared" si="52"/>
        <v>52562</v>
      </c>
      <c r="L855" s="4">
        <f t="shared" si="53"/>
        <v>66338</v>
      </c>
      <c r="M855" s="4">
        <f t="shared" si="54"/>
        <v>13776</v>
      </c>
      <c r="N855" s="4" t="str">
        <f t="shared" si="55"/>
        <v>profit</v>
      </c>
    </row>
    <row r="856" spans="1:14" ht="15.5" thickTop="1" thickBot="1" x14ac:dyDescent="0.4">
      <c r="A856" s="33">
        <v>45445</v>
      </c>
      <c r="B856" s="33" t="s">
        <v>445</v>
      </c>
      <c r="C856" s="3" t="s">
        <v>148</v>
      </c>
      <c r="D856" s="3" t="s">
        <v>30</v>
      </c>
      <c r="E856" s="3" t="s">
        <v>146</v>
      </c>
      <c r="F856" s="3" t="s">
        <v>28</v>
      </c>
      <c r="G856" s="3" t="s">
        <v>15</v>
      </c>
      <c r="H856" s="3">
        <v>80</v>
      </c>
      <c r="I856" s="3">
        <v>678</v>
      </c>
      <c r="J856" s="3">
        <v>1016</v>
      </c>
      <c r="K856" s="4">
        <f t="shared" si="52"/>
        <v>54240</v>
      </c>
      <c r="L856" s="4">
        <f t="shared" si="53"/>
        <v>81280</v>
      </c>
      <c r="M856" s="4">
        <f t="shared" si="54"/>
        <v>27040</v>
      </c>
      <c r="N856" s="4" t="str">
        <f t="shared" si="55"/>
        <v>profit</v>
      </c>
    </row>
    <row r="857" spans="1:14" ht="15.5" thickTop="1" thickBot="1" x14ac:dyDescent="0.4">
      <c r="A857" s="33">
        <v>45446</v>
      </c>
      <c r="B857" s="33" t="s">
        <v>445</v>
      </c>
      <c r="C857" s="3" t="s">
        <v>149</v>
      </c>
      <c r="D857" s="3" t="s">
        <v>30</v>
      </c>
      <c r="E857" s="3" t="s">
        <v>146</v>
      </c>
      <c r="F857" s="3" t="s">
        <v>28</v>
      </c>
      <c r="G857" s="3" t="s">
        <v>15</v>
      </c>
      <c r="H857" s="3">
        <v>76</v>
      </c>
      <c r="I857" s="3">
        <v>585</v>
      </c>
      <c r="J857" s="3">
        <v>1366</v>
      </c>
      <c r="K857" s="4">
        <f t="shared" si="52"/>
        <v>44460</v>
      </c>
      <c r="L857" s="4">
        <f t="shared" si="53"/>
        <v>103816</v>
      </c>
      <c r="M857" s="4">
        <f t="shared" si="54"/>
        <v>59356</v>
      </c>
      <c r="N857" s="4" t="str">
        <f t="shared" si="55"/>
        <v>profit</v>
      </c>
    </row>
    <row r="858" spans="1:14" ht="15.5" thickTop="1" thickBot="1" x14ac:dyDescent="0.4">
      <c r="A858" s="33">
        <v>45447</v>
      </c>
      <c r="B858" s="33" t="s">
        <v>445</v>
      </c>
      <c r="C858" s="3" t="s">
        <v>150</v>
      </c>
      <c r="D858" s="3" t="s">
        <v>30</v>
      </c>
      <c r="E858" s="3" t="s">
        <v>146</v>
      </c>
      <c r="F858" s="3" t="s">
        <v>44</v>
      </c>
      <c r="G858" s="3" t="s">
        <v>15</v>
      </c>
      <c r="H858" s="3">
        <v>93</v>
      </c>
      <c r="I858" s="3">
        <v>662</v>
      </c>
      <c r="J858" s="3">
        <v>1319</v>
      </c>
      <c r="K858" s="4">
        <f t="shared" si="52"/>
        <v>61566</v>
      </c>
      <c r="L858" s="4">
        <f t="shared" si="53"/>
        <v>122667</v>
      </c>
      <c r="M858" s="4">
        <f t="shared" si="54"/>
        <v>61101</v>
      </c>
      <c r="N858" s="4" t="str">
        <f t="shared" si="55"/>
        <v>profit</v>
      </c>
    </row>
    <row r="859" spans="1:14" ht="15.5" thickTop="1" thickBot="1" x14ac:dyDescent="0.4">
      <c r="A859" s="33">
        <v>45578</v>
      </c>
      <c r="B859" s="33" t="s">
        <v>450</v>
      </c>
      <c r="C859" s="3" t="s">
        <v>284</v>
      </c>
      <c r="D859" s="3" t="s">
        <v>30</v>
      </c>
      <c r="E859" s="3" t="s">
        <v>146</v>
      </c>
      <c r="F859" s="3" t="s">
        <v>24</v>
      </c>
      <c r="G859" s="3" t="s">
        <v>15</v>
      </c>
      <c r="H859" s="3">
        <v>67</v>
      </c>
      <c r="I859" s="3">
        <v>711</v>
      </c>
      <c r="J859" s="3">
        <v>1280</v>
      </c>
      <c r="K859" s="4">
        <f t="shared" si="52"/>
        <v>47637</v>
      </c>
      <c r="L859" s="4">
        <f t="shared" si="53"/>
        <v>85760</v>
      </c>
      <c r="M859" s="4">
        <f t="shared" si="54"/>
        <v>38123</v>
      </c>
      <c r="N859" s="4" t="str">
        <f t="shared" si="55"/>
        <v>profit</v>
      </c>
    </row>
    <row r="860" spans="1:14" ht="15.5" thickTop="1" thickBot="1" x14ac:dyDescent="0.4">
      <c r="A860" s="33">
        <v>45448</v>
      </c>
      <c r="B860" s="33" t="s">
        <v>445</v>
      </c>
      <c r="C860" s="3" t="s">
        <v>151</v>
      </c>
      <c r="D860" s="3" t="s">
        <v>30</v>
      </c>
      <c r="E860" s="3" t="s">
        <v>146</v>
      </c>
      <c r="F860" s="3" t="s">
        <v>50</v>
      </c>
      <c r="G860" s="3" t="s">
        <v>15</v>
      </c>
      <c r="H860" s="3">
        <v>51</v>
      </c>
      <c r="I860" s="3">
        <v>744</v>
      </c>
      <c r="J860" s="3">
        <v>782</v>
      </c>
      <c r="K860" s="4">
        <f t="shared" si="52"/>
        <v>37944</v>
      </c>
      <c r="L860" s="4">
        <f t="shared" si="53"/>
        <v>39882</v>
      </c>
      <c r="M860" s="4">
        <f t="shared" si="54"/>
        <v>1938</v>
      </c>
      <c r="N860" s="4" t="str">
        <f t="shared" si="55"/>
        <v>profit</v>
      </c>
    </row>
    <row r="861" spans="1:14" ht="15.5" thickTop="1" thickBot="1" x14ac:dyDescent="0.4">
      <c r="A861" s="33">
        <v>45449</v>
      </c>
      <c r="B861" s="33" t="s">
        <v>445</v>
      </c>
      <c r="C861" s="3" t="s">
        <v>152</v>
      </c>
      <c r="D861" s="3" t="s">
        <v>30</v>
      </c>
      <c r="E861" s="3" t="s">
        <v>146</v>
      </c>
      <c r="F861" s="3" t="s">
        <v>90</v>
      </c>
      <c r="G861" s="3" t="s">
        <v>45</v>
      </c>
      <c r="H861" s="3">
        <v>88</v>
      </c>
      <c r="I861" s="3">
        <v>820</v>
      </c>
      <c r="J861" s="3">
        <v>1241</v>
      </c>
      <c r="K861" s="4">
        <f t="shared" si="52"/>
        <v>72160</v>
      </c>
      <c r="L861" s="4">
        <f t="shared" si="53"/>
        <v>109208</v>
      </c>
      <c r="M861" s="4">
        <f t="shared" si="54"/>
        <v>37048</v>
      </c>
      <c r="N861" s="4" t="str">
        <f t="shared" si="55"/>
        <v>profit</v>
      </c>
    </row>
    <row r="862" spans="1:14" ht="15.5" thickTop="1" thickBot="1" x14ac:dyDescent="0.4">
      <c r="A862" s="33">
        <v>45450</v>
      </c>
      <c r="B862" s="33" t="s">
        <v>445</v>
      </c>
      <c r="C862" s="3" t="s">
        <v>153</v>
      </c>
      <c r="D862" s="3" t="s">
        <v>30</v>
      </c>
      <c r="E862" s="3" t="s">
        <v>146</v>
      </c>
      <c r="F862" s="3" t="s">
        <v>93</v>
      </c>
      <c r="G862" s="3" t="s">
        <v>45</v>
      </c>
      <c r="H862" s="3">
        <v>72</v>
      </c>
      <c r="I862" s="3">
        <v>937</v>
      </c>
      <c r="J862" s="3">
        <v>1154</v>
      </c>
      <c r="K862" s="4">
        <f t="shared" si="52"/>
        <v>67464</v>
      </c>
      <c r="L862" s="4">
        <f t="shared" si="53"/>
        <v>83088</v>
      </c>
      <c r="M862" s="4">
        <f t="shared" si="54"/>
        <v>15624</v>
      </c>
      <c r="N862" s="4" t="str">
        <f t="shared" si="55"/>
        <v>profit</v>
      </c>
    </row>
    <row r="863" spans="1:14" ht="15.5" thickTop="1" thickBot="1" x14ac:dyDescent="0.4">
      <c r="A863" s="33">
        <v>45451</v>
      </c>
      <c r="B863" s="33" t="s">
        <v>445</v>
      </c>
      <c r="C863" s="3" t="s">
        <v>154</v>
      </c>
      <c r="D863" s="3" t="s">
        <v>30</v>
      </c>
      <c r="E863" s="3" t="s">
        <v>146</v>
      </c>
      <c r="F863" s="3" t="s">
        <v>20</v>
      </c>
      <c r="G863" s="3" t="s">
        <v>45</v>
      </c>
      <c r="H863" s="3">
        <v>55</v>
      </c>
      <c r="I863" s="3">
        <v>685</v>
      </c>
      <c r="J863" s="3">
        <v>824</v>
      </c>
      <c r="K863" s="4">
        <f t="shared" si="52"/>
        <v>37675</v>
      </c>
      <c r="L863" s="4">
        <f t="shared" si="53"/>
        <v>45320</v>
      </c>
      <c r="M863" s="4">
        <f t="shared" si="54"/>
        <v>7645</v>
      </c>
      <c r="N863" s="4" t="str">
        <f t="shared" si="55"/>
        <v>profit</v>
      </c>
    </row>
    <row r="864" spans="1:14" ht="15.5" thickTop="1" thickBot="1" x14ac:dyDescent="0.4">
      <c r="A864" s="33">
        <v>45583</v>
      </c>
      <c r="B864" s="33" t="s">
        <v>450</v>
      </c>
      <c r="C864" s="3" t="s">
        <v>289</v>
      </c>
      <c r="D864" s="3" t="s">
        <v>158</v>
      </c>
      <c r="E864" s="3" t="s">
        <v>178</v>
      </c>
      <c r="F864" s="3" t="s">
        <v>72</v>
      </c>
      <c r="G864" s="3" t="s">
        <v>45</v>
      </c>
      <c r="H864" s="3">
        <v>20</v>
      </c>
      <c r="I864" s="3">
        <v>963</v>
      </c>
      <c r="J864" s="3">
        <v>865</v>
      </c>
      <c r="K864" s="4">
        <f t="shared" si="52"/>
        <v>19260</v>
      </c>
      <c r="L864" s="4">
        <f t="shared" si="53"/>
        <v>17300</v>
      </c>
      <c r="M864" s="4">
        <f t="shared" si="54"/>
        <v>-1960</v>
      </c>
      <c r="N864" s="4" t="str">
        <f t="shared" si="55"/>
        <v>loss</v>
      </c>
    </row>
    <row r="865" spans="1:14" ht="15.5" thickTop="1" thickBot="1" x14ac:dyDescent="0.4">
      <c r="A865" s="33">
        <v>45452</v>
      </c>
      <c r="B865" s="33" t="s">
        <v>445</v>
      </c>
      <c r="C865" s="3" t="s">
        <v>155</v>
      </c>
      <c r="D865" s="3" t="s">
        <v>30</v>
      </c>
      <c r="E865" s="3" t="s">
        <v>146</v>
      </c>
      <c r="F865" s="3" t="s">
        <v>98</v>
      </c>
      <c r="G865" s="3" t="s">
        <v>45</v>
      </c>
      <c r="H865" s="3">
        <v>55</v>
      </c>
      <c r="I865" s="3">
        <v>661</v>
      </c>
      <c r="J865" s="3">
        <v>1133</v>
      </c>
      <c r="K865" s="4">
        <f t="shared" si="52"/>
        <v>36355</v>
      </c>
      <c r="L865" s="4">
        <f t="shared" si="53"/>
        <v>62315</v>
      </c>
      <c r="M865" s="4">
        <f t="shared" si="54"/>
        <v>25960</v>
      </c>
      <c r="N865" s="4" t="str">
        <f t="shared" si="55"/>
        <v>profit</v>
      </c>
    </row>
    <row r="866" spans="1:14" ht="15.5" thickTop="1" thickBot="1" x14ac:dyDescent="0.4">
      <c r="A866" s="33">
        <v>45453</v>
      </c>
      <c r="B866" s="33" t="s">
        <v>445</v>
      </c>
      <c r="C866" s="3" t="s">
        <v>156</v>
      </c>
      <c r="D866" s="3" t="s">
        <v>30</v>
      </c>
      <c r="E866" s="3" t="s">
        <v>146</v>
      </c>
      <c r="F866" s="3" t="s">
        <v>101</v>
      </c>
      <c r="G866" s="3" t="s">
        <v>45</v>
      </c>
      <c r="H866" s="3">
        <v>72</v>
      </c>
      <c r="I866" s="3">
        <v>804</v>
      </c>
      <c r="J866" s="3">
        <v>833</v>
      </c>
      <c r="K866" s="4">
        <f t="shared" si="52"/>
        <v>57888</v>
      </c>
      <c r="L866" s="4">
        <f t="shared" si="53"/>
        <v>59976</v>
      </c>
      <c r="M866" s="4">
        <f t="shared" si="54"/>
        <v>2088</v>
      </c>
      <c r="N866" s="4" t="str">
        <f t="shared" si="55"/>
        <v>profit</v>
      </c>
    </row>
    <row r="867" spans="1:14" ht="15.5" thickTop="1" thickBot="1" x14ac:dyDescent="0.4">
      <c r="A867" s="33">
        <v>45586</v>
      </c>
      <c r="B867" s="33" t="s">
        <v>450</v>
      </c>
      <c r="C867" s="3" t="s">
        <v>292</v>
      </c>
      <c r="D867" s="3" t="s">
        <v>158</v>
      </c>
      <c r="E867" s="3" t="s">
        <v>178</v>
      </c>
      <c r="F867" s="3" t="s">
        <v>50</v>
      </c>
      <c r="G867" s="3" t="s">
        <v>45</v>
      </c>
      <c r="H867" s="3">
        <v>14</v>
      </c>
      <c r="I867" s="3">
        <v>913</v>
      </c>
      <c r="J867" s="3">
        <v>1155</v>
      </c>
      <c r="K867" s="4">
        <f t="shared" si="52"/>
        <v>12782</v>
      </c>
      <c r="L867" s="4">
        <f t="shared" si="53"/>
        <v>16170</v>
      </c>
      <c r="M867" s="4">
        <f t="shared" si="54"/>
        <v>3388</v>
      </c>
      <c r="N867" s="4" t="str">
        <f t="shared" si="55"/>
        <v>profit</v>
      </c>
    </row>
    <row r="868" spans="1:14" ht="15.5" thickTop="1" thickBot="1" x14ac:dyDescent="0.4">
      <c r="A868" s="33">
        <v>45461</v>
      </c>
      <c r="B868" s="33" t="s">
        <v>445</v>
      </c>
      <c r="C868" s="3" t="s">
        <v>166</v>
      </c>
      <c r="D868" s="3" t="s">
        <v>30</v>
      </c>
      <c r="E868" s="3" t="s">
        <v>133</v>
      </c>
      <c r="F868" s="3" t="s">
        <v>24</v>
      </c>
      <c r="G868" s="3" t="s">
        <v>15</v>
      </c>
      <c r="H868" s="3">
        <v>87</v>
      </c>
      <c r="I868" s="3">
        <v>616</v>
      </c>
      <c r="J868" s="3">
        <v>1447</v>
      </c>
      <c r="K868" s="4">
        <f t="shared" si="52"/>
        <v>53592</v>
      </c>
      <c r="L868" s="4">
        <f t="shared" si="53"/>
        <v>125889</v>
      </c>
      <c r="M868" s="4">
        <f t="shared" si="54"/>
        <v>72297</v>
      </c>
      <c r="N868" s="4" t="str">
        <f t="shared" si="55"/>
        <v>profit</v>
      </c>
    </row>
    <row r="869" spans="1:14" ht="15.5" thickTop="1" thickBot="1" x14ac:dyDescent="0.4">
      <c r="A869" s="33">
        <v>45588</v>
      </c>
      <c r="B869" s="33" t="s">
        <v>450</v>
      </c>
      <c r="C869" s="3" t="s">
        <v>294</v>
      </c>
      <c r="D869" s="3" t="s">
        <v>11</v>
      </c>
      <c r="E869" s="3" t="s">
        <v>12</v>
      </c>
      <c r="F869" s="3" t="s">
        <v>28</v>
      </c>
      <c r="G869" s="3" t="s">
        <v>45</v>
      </c>
      <c r="H869" s="3">
        <v>23</v>
      </c>
      <c r="I869" s="3">
        <v>616</v>
      </c>
      <c r="J869" s="3">
        <v>919</v>
      </c>
      <c r="K869" s="4">
        <f t="shared" si="52"/>
        <v>14168</v>
      </c>
      <c r="L869" s="4">
        <f t="shared" si="53"/>
        <v>21137</v>
      </c>
      <c r="M869" s="4">
        <f t="shared" si="54"/>
        <v>6969</v>
      </c>
      <c r="N869" s="4" t="str">
        <f t="shared" si="55"/>
        <v>profit</v>
      </c>
    </row>
    <row r="870" spans="1:14" ht="15.5" thickTop="1" thickBot="1" x14ac:dyDescent="0.4">
      <c r="A870" s="33">
        <v>45462</v>
      </c>
      <c r="B870" s="33" t="s">
        <v>445</v>
      </c>
      <c r="C870" s="3" t="s">
        <v>167</v>
      </c>
      <c r="D870" s="3" t="s">
        <v>30</v>
      </c>
      <c r="E870" s="3" t="s">
        <v>133</v>
      </c>
      <c r="F870" s="3" t="s">
        <v>33</v>
      </c>
      <c r="G870" s="3" t="s">
        <v>15</v>
      </c>
      <c r="H870" s="3">
        <v>57</v>
      </c>
      <c r="I870" s="3">
        <v>724</v>
      </c>
      <c r="J870" s="3">
        <v>1432</v>
      </c>
      <c r="K870" s="4">
        <f t="shared" si="52"/>
        <v>41268</v>
      </c>
      <c r="L870" s="4">
        <f t="shared" si="53"/>
        <v>81624</v>
      </c>
      <c r="M870" s="4">
        <f t="shared" si="54"/>
        <v>40356</v>
      </c>
      <c r="N870" s="4" t="str">
        <f t="shared" si="55"/>
        <v>profit</v>
      </c>
    </row>
    <row r="871" spans="1:14" ht="15.5" thickTop="1" thickBot="1" x14ac:dyDescent="0.4">
      <c r="A871" s="33">
        <v>45590</v>
      </c>
      <c r="B871" s="33" t="s">
        <v>450</v>
      </c>
      <c r="C871" s="3" t="s">
        <v>296</v>
      </c>
      <c r="D871" s="3" t="s">
        <v>11</v>
      </c>
      <c r="E871" s="3" t="s">
        <v>17</v>
      </c>
      <c r="F871" s="3" t="s">
        <v>50</v>
      </c>
      <c r="G871" s="3" t="s">
        <v>15</v>
      </c>
      <c r="H871" s="3">
        <v>28</v>
      </c>
      <c r="I871" s="3">
        <v>539</v>
      </c>
      <c r="J871" s="3">
        <v>1106</v>
      </c>
      <c r="K871" s="4">
        <f t="shared" si="52"/>
        <v>15092</v>
      </c>
      <c r="L871" s="4">
        <f t="shared" si="53"/>
        <v>30968</v>
      </c>
      <c r="M871" s="4">
        <f t="shared" si="54"/>
        <v>15876</v>
      </c>
      <c r="N871" s="4" t="str">
        <f t="shared" si="55"/>
        <v>profit</v>
      </c>
    </row>
    <row r="872" spans="1:14" ht="15.5" thickTop="1" thickBot="1" x14ac:dyDescent="0.4">
      <c r="A872" s="33">
        <v>45463</v>
      </c>
      <c r="B872" s="33" t="s">
        <v>445</v>
      </c>
      <c r="C872" s="3" t="s">
        <v>168</v>
      </c>
      <c r="D872" s="3" t="s">
        <v>30</v>
      </c>
      <c r="E872" s="3" t="s">
        <v>133</v>
      </c>
      <c r="F872" s="3" t="s">
        <v>14</v>
      </c>
      <c r="G872" s="3" t="s">
        <v>15</v>
      </c>
      <c r="H872" s="3">
        <v>85</v>
      </c>
      <c r="I872" s="3">
        <v>639</v>
      </c>
      <c r="J872" s="3">
        <v>1447</v>
      </c>
      <c r="K872" s="4">
        <f t="shared" si="52"/>
        <v>54315</v>
      </c>
      <c r="L872" s="4">
        <f t="shared" si="53"/>
        <v>122995</v>
      </c>
      <c r="M872" s="4">
        <f t="shared" si="54"/>
        <v>68680</v>
      </c>
      <c r="N872" s="4" t="str">
        <f t="shared" si="55"/>
        <v>profit</v>
      </c>
    </row>
    <row r="873" spans="1:14" ht="15.5" thickTop="1" thickBot="1" x14ac:dyDescent="0.4">
      <c r="A873" s="33">
        <v>45465</v>
      </c>
      <c r="B873" s="33" t="s">
        <v>445</v>
      </c>
      <c r="C873" s="3" t="s">
        <v>170</v>
      </c>
      <c r="D873" s="3" t="s">
        <v>30</v>
      </c>
      <c r="E873" s="3" t="s">
        <v>133</v>
      </c>
      <c r="F873" s="3" t="s">
        <v>24</v>
      </c>
      <c r="G873" s="3" t="s">
        <v>45</v>
      </c>
      <c r="H873" s="3">
        <v>81</v>
      </c>
      <c r="I873" s="3">
        <v>776</v>
      </c>
      <c r="J873" s="3">
        <v>895</v>
      </c>
      <c r="K873" s="4">
        <f t="shared" si="52"/>
        <v>62856</v>
      </c>
      <c r="L873" s="4">
        <f t="shared" si="53"/>
        <v>72495</v>
      </c>
      <c r="M873" s="4">
        <f t="shared" si="54"/>
        <v>9639</v>
      </c>
      <c r="N873" s="4" t="str">
        <f t="shared" si="55"/>
        <v>profit</v>
      </c>
    </row>
    <row r="874" spans="1:14" ht="15.5" thickTop="1" thickBot="1" x14ac:dyDescent="0.4">
      <c r="A874" s="33">
        <v>45466</v>
      </c>
      <c r="B874" s="33" t="s">
        <v>445</v>
      </c>
      <c r="C874" s="3" t="s">
        <v>171</v>
      </c>
      <c r="D874" s="3" t="s">
        <v>30</v>
      </c>
      <c r="E874" s="3" t="s">
        <v>146</v>
      </c>
      <c r="F874" s="3" t="s">
        <v>28</v>
      </c>
      <c r="G874" s="3" t="s">
        <v>45</v>
      </c>
      <c r="H874" s="3">
        <v>86</v>
      </c>
      <c r="I874" s="3">
        <v>705</v>
      </c>
      <c r="J874" s="3">
        <v>1483</v>
      </c>
      <c r="K874" s="4">
        <f t="shared" si="52"/>
        <v>60630</v>
      </c>
      <c r="L874" s="4">
        <f t="shared" si="53"/>
        <v>127538</v>
      </c>
      <c r="M874" s="4">
        <f t="shared" si="54"/>
        <v>66908</v>
      </c>
      <c r="N874" s="4" t="str">
        <f t="shared" si="55"/>
        <v>profit</v>
      </c>
    </row>
    <row r="875" spans="1:14" ht="15.5" thickTop="1" thickBot="1" x14ac:dyDescent="0.4">
      <c r="A875" s="33">
        <v>45467</v>
      </c>
      <c r="B875" s="33" t="s">
        <v>445</v>
      </c>
      <c r="C875" s="3" t="s">
        <v>172</v>
      </c>
      <c r="D875" s="3" t="s">
        <v>30</v>
      </c>
      <c r="E875" s="3" t="s">
        <v>146</v>
      </c>
      <c r="F875" s="3" t="s">
        <v>33</v>
      </c>
      <c r="G875" s="3" t="s">
        <v>15</v>
      </c>
      <c r="H875" s="3">
        <v>80</v>
      </c>
      <c r="I875" s="3">
        <v>901</v>
      </c>
      <c r="J875" s="3">
        <v>1109</v>
      </c>
      <c r="K875" s="4">
        <f t="shared" si="52"/>
        <v>72080</v>
      </c>
      <c r="L875" s="4">
        <f t="shared" si="53"/>
        <v>88720</v>
      </c>
      <c r="M875" s="4">
        <f t="shared" si="54"/>
        <v>16640</v>
      </c>
      <c r="N875" s="4" t="str">
        <f t="shared" si="55"/>
        <v>profit</v>
      </c>
    </row>
    <row r="876" spans="1:14" ht="15.5" thickTop="1" thickBot="1" x14ac:dyDescent="0.4">
      <c r="A876" s="33">
        <v>45468</v>
      </c>
      <c r="B876" s="33" t="s">
        <v>445</v>
      </c>
      <c r="C876" s="3" t="s">
        <v>173</v>
      </c>
      <c r="D876" s="3" t="s">
        <v>30</v>
      </c>
      <c r="E876" s="3" t="s">
        <v>146</v>
      </c>
      <c r="F876" s="3" t="s">
        <v>36</v>
      </c>
      <c r="G876" s="3" t="s">
        <v>15</v>
      </c>
      <c r="H876" s="3">
        <v>59</v>
      </c>
      <c r="I876" s="3">
        <v>502</v>
      </c>
      <c r="J876" s="3">
        <v>1212</v>
      </c>
      <c r="K876" s="4">
        <f t="shared" si="52"/>
        <v>29618</v>
      </c>
      <c r="L876" s="4">
        <f t="shared" si="53"/>
        <v>71508</v>
      </c>
      <c r="M876" s="4">
        <f t="shared" si="54"/>
        <v>41890</v>
      </c>
      <c r="N876" s="4" t="str">
        <f t="shared" si="55"/>
        <v>profit</v>
      </c>
    </row>
    <row r="877" spans="1:14" ht="15.5" thickTop="1" thickBot="1" x14ac:dyDescent="0.4">
      <c r="A877" s="33">
        <v>45469</v>
      </c>
      <c r="B877" s="33" t="s">
        <v>445</v>
      </c>
      <c r="C877" s="3" t="s">
        <v>174</v>
      </c>
      <c r="D877" s="3" t="s">
        <v>30</v>
      </c>
      <c r="E877" s="3" t="s">
        <v>146</v>
      </c>
      <c r="F877" s="3" t="s">
        <v>39</v>
      </c>
      <c r="G877" s="3" t="s">
        <v>15</v>
      </c>
      <c r="H877" s="3">
        <v>52</v>
      </c>
      <c r="I877" s="3">
        <v>556</v>
      </c>
      <c r="J877" s="3">
        <v>1402</v>
      </c>
      <c r="K877" s="4">
        <f t="shared" si="52"/>
        <v>28912</v>
      </c>
      <c r="L877" s="4">
        <f t="shared" si="53"/>
        <v>72904</v>
      </c>
      <c r="M877" s="4">
        <f t="shared" si="54"/>
        <v>43992</v>
      </c>
      <c r="N877" s="4" t="str">
        <f t="shared" si="55"/>
        <v>profit</v>
      </c>
    </row>
    <row r="878" spans="1:14" ht="15.5" thickTop="1" thickBot="1" x14ac:dyDescent="0.4">
      <c r="A878" s="33">
        <v>45470</v>
      </c>
      <c r="B878" s="33" t="s">
        <v>445</v>
      </c>
      <c r="C878" s="3" t="s">
        <v>175</v>
      </c>
      <c r="D878" s="3" t="s">
        <v>30</v>
      </c>
      <c r="E878" s="3" t="s">
        <v>146</v>
      </c>
      <c r="F878" s="3" t="s">
        <v>20</v>
      </c>
      <c r="G878" s="3" t="s">
        <v>15</v>
      </c>
      <c r="H878" s="3">
        <v>92</v>
      </c>
      <c r="I878" s="3">
        <v>953</v>
      </c>
      <c r="J878" s="3">
        <v>790</v>
      </c>
      <c r="K878" s="4">
        <f t="shared" si="52"/>
        <v>87676</v>
      </c>
      <c r="L878" s="4">
        <f t="shared" si="53"/>
        <v>72680</v>
      </c>
      <c r="M878" s="4">
        <f t="shared" si="54"/>
        <v>-14996</v>
      </c>
      <c r="N878" s="4" t="str">
        <f t="shared" si="55"/>
        <v>loss</v>
      </c>
    </row>
    <row r="879" spans="1:14" ht="15.5" thickTop="1" thickBot="1" x14ac:dyDescent="0.4">
      <c r="A879" s="33">
        <v>45471</v>
      </c>
      <c r="B879" s="33" t="s">
        <v>445</v>
      </c>
      <c r="C879" s="3" t="s">
        <v>176</v>
      </c>
      <c r="D879" s="3" t="s">
        <v>30</v>
      </c>
      <c r="E879" s="3" t="s">
        <v>146</v>
      </c>
      <c r="F879" s="3" t="s">
        <v>44</v>
      </c>
      <c r="G879" s="3" t="s">
        <v>15</v>
      </c>
      <c r="H879" s="3">
        <v>96</v>
      </c>
      <c r="I879" s="3">
        <v>961</v>
      </c>
      <c r="J879" s="3">
        <v>1174</v>
      </c>
      <c r="K879" s="4">
        <f t="shared" si="52"/>
        <v>92256</v>
      </c>
      <c r="L879" s="4">
        <f t="shared" si="53"/>
        <v>112704</v>
      </c>
      <c r="M879" s="4">
        <f t="shared" si="54"/>
        <v>20448</v>
      </c>
      <c r="N879" s="4" t="str">
        <f t="shared" si="55"/>
        <v>profit</v>
      </c>
    </row>
    <row r="880" spans="1:14" ht="15.5" thickTop="1" thickBot="1" x14ac:dyDescent="0.4">
      <c r="A880" s="33">
        <v>45495</v>
      </c>
      <c r="B880" s="33" t="s">
        <v>447</v>
      </c>
      <c r="C880" s="3" t="s">
        <v>201</v>
      </c>
      <c r="D880" s="3" t="s">
        <v>30</v>
      </c>
      <c r="E880" s="3" t="s">
        <v>133</v>
      </c>
      <c r="F880" s="3" t="s">
        <v>108</v>
      </c>
      <c r="G880" s="3" t="s">
        <v>45</v>
      </c>
      <c r="H880" s="3">
        <v>79</v>
      </c>
      <c r="I880" s="3">
        <v>880</v>
      </c>
      <c r="J880" s="3">
        <v>1403</v>
      </c>
      <c r="K880" s="4">
        <f t="shared" si="52"/>
        <v>69520</v>
      </c>
      <c r="L880" s="4">
        <f t="shared" si="53"/>
        <v>110837</v>
      </c>
      <c r="M880" s="4">
        <f t="shared" si="54"/>
        <v>41317</v>
      </c>
      <c r="N880" s="4" t="str">
        <f t="shared" si="55"/>
        <v>profit</v>
      </c>
    </row>
    <row r="881" spans="1:14" ht="15.5" thickTop="1" thickBot="1" x14ac:dyDescent="0.4">
      <c r="A881" s="33">
        <v>45496</v>
      </c>
      <c r="B881" s="33" t="s">
        <v>447</v>
      </c>
      <c r="C881" s="3" t="s">
        <v>202</v>
      </c>
      <c r="D881" s="3" t="s">
        <v>30</v>
      </c>
      <c r="E881" s="3" t="s">
        <v>133</v>
      </c>
      <c r="F881" s="3" t="s">
        <v>111</v>
      </c>
      <c r="G881" s="3" t="s">
        <v>45</v>
      </c>
      <c r="H881" s="3">
        <v>62</v>
      </c>
      <c r="I881" s="3">
        <v>936</v>
      </c>
      <c r="J881" s="3">
        <v>1364</v>
      </c>
      <c r="K881" s="4">
        <f t="shared" si="52"/>
        <v>58032</v>
      </c>
      <c r="L881" s="4">
        <f t="shared" si="53"/>
        <v>84568</v>
      </c>
      <c r="M881" s="4">
        <f t="shared" si="54"/>
        <v>26536</v>
      </c>
      <c r="N881" s="4" t="str">
        <f t="shared" si="55"/>
        <v>profit</v>
      </c>
    </row>
    <row r="882" spans="1:14" ht="15.5" thickTop="1" thickBot="1" x14ac:dyDescent="0.4">
      <c r="A882" s="33">
        <v>45497</v>
      </c>
      <c r="B882" s="33" t="s">
        <v>447</v>
      </c>
      <c r="C882" s="3" t="s">
        <v>203</v>
      </c>
      <c r="D882" s="3" t="s">
        <v>30</v>
      </c>
      <c r="E882" s="3" t="s">
        <v>133</v>
      </c>
      <c r="F882" s="3" t="s">
        <v>24</v>
      </c>
      <c r="G882" s="3" t="s">
        <v>45</v>
      </c>
      <c r="H882" s="3">
        <v>53</v>
      </c>
      <c r="I882" s="3">
        <v>791</v>
      </c>
      <c r="J882" s="3">
        <v>1253</v>
      </c>
      <c r="K882" s="4">
        <f t="shared" si="52"/>
        <v>41923</v>
      </c>
      <c r="L882" s="4">
        <f t="shared" si="53"/>
        <v>66409</v>
      </c>
      <c r="M882" s="4">
        <f t="shared" si="54"/>
        <v>24486</v>
      </c>
      <c r="N882" s="4" t="str">
        <f t="shared" si="55"/>
        <v>profit</v>
      </c>
    </row>
    <row r="883" spans="1:14" ht="15.5" thickTop="1" thickBot="1" x14ac:dyDescent="0.4">
      <c r="A883" s="33">
        <v>45602</v>
      </c>
      <c r="B883" s="33" t="s">
        <v>453</v>
      </c>
      <c r="C883" s="3" t="s">
        <v>308</v>
      </c>
      <c r="D883" s="3" t="s">
        <v>30</v>
      </c>
      <c r="E883" s="3" t="s">
        <v>60</v>
      </c>
      <c r="F883" s="3" t="s">
        <v>90</v>
      </c>
      <c r="G883" s="3" t="s">
        <v>45</v>
      </c>
      <c r="H883" s="3">
        <v>74</v>
      </c>
      <c r="I883" s="3">
        <v>636</v>
      </c>
      <c r="J883" s="3">
        <v>955</v>
      </c>
      <c r="K883" s="4">
        <f t="shared" si="52"/>
        <v>47064</v>
      </c>
      <c r="L883" s="4">
        <f t="shared" si="53"/>
        <v>70670</v>
      </c>
      <c r="M883" s="4">
        <f t="shared" si="54"/>
        <v>23606</v>
      </c>
      <c r="N883" s="4" t="str">
        <f t="shared" si="55"/>
        <v>profit</v>
      </c>
    </row>
    <row r="884" spans="1:14" ht="15.5" thickTop="1" thickBot="1" x14ac:dyDescent="0.4">
      <c r="A884" s="33">
        <v>45498</v>
      </c>
      <c r="B884" s="33" t="s">
        <v>447</v>
      </c>
      <c r="C884" s="3" t="s">
        <v>204</v>
      </c>
      <c r="D884" s="3" t="s">
        <v>30</v>
      </c>
      <c r="E884" s="3" t="s">
        <v>133</v>
      </c>
      <c r="F884" s="3" t="s">
        <v>24</v>
      </c>
      <c r="G884" s="3" t="s">
        <v>45</v>
      </c>
      <c r="H884" s="3">
        <v>56</v>
      </c>
      <c r="I884" s="3">
        <v>740</v>
      </c>
      <c r="J884" s="3">
        <v>1464</v>
      </c>
      <c r="K884" s="4">
        <f t="shared" si="52"/>
        <v>41440</v>
      </c>
      <c r="L884" s="4">
        <f t="shared" si="53"/>
        <v>81984</v>
      </c>
      <c r="M884" s="4">
        <f t="shared" si="54"/>
        <v>40544</v>
      </c>
      <c r="N884" s="4" t="str">
        <f t="shared" si="55"/>
        <v>profit</v>
      </c>
    </row>
    <row r="885" spans="1:14" ht="15.5" thickTop="1" thickBot="1" x14ac:dyDescent="0.4">
      <c r="A885" s="33">
        <v>45499</v>
      </c>
      <c r="B885" s="33" t="s">
        <v>447</v>
      </c>
      <c r="C885" s="3" t="s">
        <v>205</v>
      </c>
      <c r="D885" s="3" t="s">
        <v>30</v>
      </c>
      <c r="E885" s="3" t="s">
        <v>133</v>
      </c>
      <c r="F885" s="3" t="s">
        <v>58</v>
      </c>
      <c r="G885" s="3" t="s">
        <v>45</v>
      </c>
      <c r="H885" s="3">
        <v>63</v>
      </c>
      <c r="I885" s="3">
        <v>519</v>
      </c>
      <c r="J885" s="3">
        <v>826</v>
      </c>
      <c r="K885" s="4">
        <f t="shared" si="52"/>
        <v>32697</v>
      </c>
      <c r="L885" s="4">
        <f t="shared" si="53"/>
        <v>52038</v>
      </c>
      <c r="M885" s="4">
        <f t="shared" si="54"/>
        <v>19341</v>
      </c>
      <c r="N885" s="4" t="str">
        <f t="shared" si="55"/>
        <v>profit</v>
      </c>
    </row>
    <row r="886" spans="1:14" ht="15.5" thickTop="1" thickBot="1" x14ac:dyDescent="0.4">
      <c r="A886" s="33">
        <v>45605</v>
      </c>
      <c r="B886" s="33" t="s">
        <v>453</v>
      </c>
      <c r="C886" s="3" t="s">
        <v>311</v>
      </c>
      <c r="D886" s="3" t="s">
        <v>30</v>
      </c>
      <c r="E886" s="3" t="s">
        <v>60</v>
      </c>
      <c r="F886" s="3" t="s">
        <v>14</v>
      </c>
      <c r="G886" s="3" t="s">
        <v>45</v>
      </c>
      <c r="H886" s="3">
        <v>83</v>
      </c>
      <c r="I886" s="3">
        <v>569</v>
      </c>
      <c r="J886" s="3">
        <v>1232</v>
      </c>
      <c r="K886" s="4">
        <f t="shared" si="52"/>
        <v>47227</v>
      </c>
      <c r="L886" s="4">
        <f t="shared" si="53"/>
        <v>102256</v>
      </c>
      <c r="M886" s="4">
        <f t="shared" si="54"/>
        <v>55029</v>
      </c>
      <c r="N886" s="4" t="str">
        <f t="shared" si="55"/>
        <v>profit</v>
      </c>
    </row>
    <row r="887" spans="1:14" ht="15.5" thickTop="1" thickBot="1" x14ac:dyDescent="0.4">
      <c r="A887" s="33">
        <v>45500</v>
      </c>
      <c r="B887" s="33" t="s">
        <v>447</v>
      </c>
      <c r="C887" s="3" t="s">
        <v>206</v>
      </c>
      <c r="D887" s="3" t="s">
        <v>30</v>
      </c>
      <c r="E887" s="3" t="s">
        <v>133</v>
      </c>
      <c r="F887" s="3" t="s">
        <v>90</v>
      </c>
      <c r="G887" s="3" t="s">
        <v>45</v>
      </c>
      <c r="H887" s="3">
        <v>73</v>
      </c>
      <c r="I887" s="3">
        <v>857</v>
      </c>
      <c r="J887" s="3">
        <v>1024</v>
      </c>
      <c r="K887" s="4">
        <f t="shared" si="52"/>
        <v>62561</v>
      </c>
      <c r="L887" s="4">
        <f t="shared" si="53"/>
        <v>74752</v>
      </c>
      <c r="M887" s="4">
        <f t="shared" si="54"/>
        <v>12191</v>
      </c>
      <c r="N887" s="4" t="str">
        <f t="shared" si="55"/>
        <v>profit</v>
      </c>
    </row>
    <row r="888" spans="1:14" ht="15.5" thickTop="1" thickBot="1" x14ac:dyDescent="0.4">
      <c r="A888" s="33">
        <v>45501</v>
      </c>
      <c r="B888" s="33" t="s">
        <v>447</v>
      </c>
      <c r="C888" s="3" t="s">
        <v>207</v>
      </c>
      <c r="D888" s="3" t="s">
        <v>30</v>
      </c>
      <c r="E888" s="3" t="s">
        <v>133</v>
      </c>
      <c r="F888" s="3" t="s">
        <v>24</v>
      </c>
      <c r="G888" s="3" t="s">
        <v>45</v>
      </c>
      <c r="H888" s="3">
        <v>67</v>
      </c>
      <c r="I888" s="3">
        <v>725</v>
      </c>
      <c r="J888" s="3">
        <v>884</v>
      </c>
      <c r="K888" s="4">
        <f t="shared" si="52"/>
        <v>48575</v>
      </c>
      <c r="L888" s="4">
        <f t="shared" si="53"/>
        <v>59228</v>
      </c>
      <c r="M888" s="4">
        <f t="shared" si="54"/>
        <v>10653</v>
      </c>
      <c r="N888" s="4" t="str">
        <f t="shared" si="55"/>
        <v>profit</v>
      </c>
    </row>
    <row r="889" spans="1:14" ht="15.5" thickTop="1" thickBot="1" x14ac:dyDescent="0.4">
      <c r="A889" s="33">
        <v>45502</v>
      </c>
      <c r="B889" s="33" t="s">
        <v>447</v>
      </c>
      <c r="C889" s="3" t="s">
        <v>208</v>
      </c>
      <c r="D889" s="3" t="s">
        <v>30</v>
      </c>
      <c r="E889" s="3" t="s">
        <v>133</v>
      </c>
      <c r="F889" s="3" t="s">
        <v>33</v>
      </c>
      <c r="G889" s="3" t="s">
        <v>45</v>
      </c>
      <c r="H889" s="3">
        <v>74</v>
      </c>
      <c r="I889" s="3">
        <v>691</v>
      </c>
      <c r="J889" s="3">
        <v>871</v>
      </c>
      <c r="K889" s="4">
        <f t="shared" si="52"/>
        <v>51134</v>
      </c>
      <c r="L889" s="4">
        <f t="shared" si="53"/>
        <v>64454</v>
      </c>
      <c r="M889" s="4">
        <f t="shared" si="54"/>
        <v>13320</v>
      </c>
      <c r="N889" s="4" t="str">
        <f t="shared" si="55"/>
        <v>profit</v>
      </c>
    </row>
    <row r="890" spans="1:14" ht="15.5" thickTop="1" thickBot="1" x14ac:dyDescent="0.4">
      <c r="A890" s="33">
        <v>45503</v>
      </c>
      <c r="B890" s="33" t="s">
        <v>447</v>
      </c>
      <c r="C890" s="3" t="s">
        <v>209</v>
      </c>
      <c r="D890" s="3" t="s">
        <v>30</v>
      </c>
      <c r="E890" s="3" t="s">
        <v>133</v>
      </c>
      <c r="F890" s="3" t="s">
        <v>14</v>
      </c>
      <c r="G890" s="3" t="s">
        <v>15</v>
      </c>
      <c r="H890" s="3">
        <v>92</v>
      </c>
      <c r="I890" s="3">
        <v>981</v>
      </c>
      <c r="J890" s="3">
        <v>1157</v>
      </c>
      <c r="K890" s="4">
        <f t="shared" si="52"/>
        <v>90252</v>
      </c>
      <c r="L890" s="4">
        <f t="shared" si="53"/>
        <v>106444</v>
      </c>
      <c r="M890" s="4">
        <f t="shared" si="54"/>
        <v>16192</v>
      </c>
      <c r="N890" s="4" t="str">
        <f t="shared" si="55"/>
        <v>profit</v>
      </c>
    </row>
    <row r="891" spans="1:14" ht="15.5" thickTop="1" thickBot="1" x14ac:dyDescent="0.4">
      <c r="A891" s="33">
        <v>45610</v>
      </c>
      <c r="B891" s="33" t="s">
        <v>453</v>
      </c>
      <c r="C891" s="3" t="s">
        <v>316</v>
      </c>
      <c r="D891" s="3" t="s">
        <v>11</v>
      </c>
      <c r="E891" s="3" t="s">
        <v>78</v>
      </c>
      <c r="F891" s="3" t="s">
        <v>36</v>
      </c>
      <c r="G891" s="3" t="s">
        <v>15</v>
      </c>
      <c r="H891" s="3">
        <v>23</v>
      </c>
      <c r="I891" s="3">
        <v>663</v>
      </c>
      <c r="J891" s="3">
        <v>1215</v>
      </c>
      <c r="K891" s="4">
        <f t="shared" si="52"/>
        <v>15249</v>
      </c>
      <c r="L891" s="4">
        <f t="shared" si="53"/>
        <v>27945</v>
      </c>
      <c r="M891" s="4">
        <f t="shared" si="54"/>
        <v>12696</v>
      </c>
      <c r="N891" s="4" t="str">
        <f t="shared" si="55"/>
        <v>profit</v>
      </c>
    </row>
    <row r="892" spans="1:14" ht="15.5" thickTop="1" thickBot="1" x14ac:dyDescent="0.4">
      <c r="A892" s="33">
        <v>45504</v>
      </c>
      <c r="B892" s="33" t="s">
        <v>447</v>
      </c>
      <c r="C892" s="3" t="s">
        <v>210</v>
      </c>
      <c r="D892" s="3" t="s">
        <v>30</v>
      </c>
      <c r="E892" s="3" t="s">
        <v>133</v>
      </c>
      <c r="F892" s="3" t="s">
        <v>20</v>
      </c>
      <c r="G892" s="3" t="s">
        <v>15</v>
      </c>
      <c r="H892" s="3">
        <v>63</v>
      </c>
      <c r="I892" s="3">
        <v>547</v>
      </c>
      <c r="J892" s="3">
        <v>1150</v>
      </c>
      <c r="K892" s="4">
        <f t="shared" si="52"/>
        <v>34461</v>
      </c>
      <c r="L892" s="4">
        <f t="shared" si="53"/>
        <v>72450</v>
      </c>
      <c r="M892" s="4">
        <f t="shared" si="54"/>
        <v>37989</v>
      </c>
      <c r="N892" s="4" t="str">
        <f t="shared" si="55"/>
        <v>profit</v>
      </c>
    </row>
    <row r="893" spans="1:14" ht="15.5" thickTop="1" thickBot="1" x14ac:dyDescent="0.4">
      <c r="A893" s="33">
        <v>45505</v>
      </c>
      <c r="B893" s="33" t="s">
        <v>448</v>
      </c>
      <c r="C893" s="3" t="s">
        <v>211</v>
      </c>
      <c r="D893" s="3" t="s">
        <v>30</v>
      </c>
      <c r="E893" s="3" t="s">
        <v>133</v>
      </c>
      <c r="F893" s="3" t="s">
        <v>24</v>
      </c>
      <c r="G893" s="3" t="s">
        <v>15</v>
      </c>
      <c r="H893" s="3">
        <v>69</v>
      </c>
      <c r="I893" s="3">
        <v>531</v>
      </c>
      <c r="J893" s="3">
        <v>1210</v>
      </c>
      <c r="K893" s="4">
        <f t="shared" si="52"/>
        <v>36639</v>
      </c>
      <c r="L893" s="4">
        <f t="shared" si="53"/>
        <v>83490</v>
      </c>
      <c r="M893" s="4">
        <f t="shared" si="54"/>
        <v>46851</v>
      </c>
      <c r="N893" s="4" t="str">
        <f t="shared" si="55"/>
        <v>profit</v>
      </c>
    </row>
    <row r="894" spans="1:14" ht="15.5" thickTop="1" thickBot="1" x14ac:dyDescent="0.4">
      <c r="A894" s="33">
        <v>45506</v>
      </c>
      <c r="B894" s="33" t="s">
        <v>448</v>
      </c>
      <c r="C894" s="3" t="s">
        <v>212</v>
      </c>
      <c r="D894" s="3" t="s">
        <v>30</v>
      </c>
      <c r="E894" s="3" t="s">
        <v>133</v>
      </c>
      <c r="F894" s="3" t="s">
        <v>28</v>
      </c>
      <c r="G894" s="3" t="s">
        <v>15</v>
      </c>
      <c r="H894" s="3">
        <v>84</v>
      </c>
      <c r="I894" s="3">
        <v>806</v>
      </c>
      <c r="J894" s="3">
        <v>1242</v>
      </c>
      <c r="K894" s="4">
        <f t="shared" si="52"/>
        <v>67704</v>
      </c>
      <c r="L894" s="4">
        <f t="shared" si="53"/>
        <v>104328</v>
      </c>
      <c r="M894" s="4">
        <f t="shared" si="54"/>
        <v>36624</v>
      </c>
      <c r="N894" s="4" t="str">
        <f t="shared" si="55"/>
        <v>profit</v>
      </c>
    </row>
    <row r="895" spans="1:14" ht="15.5" thickTop="1" thickBot="1" x14ac:dyDescent="0.4">
      <c r="A895" s="33">
        <v>45614</v>
      </c>
      <c r="B895" s="33" t="s">
        <v>453</v>
      </c>
      <c r="C895" s="3" t="s">
        <v>320</v>
      </c>
      <c r="D895" s="3" t="s">
        <v>11</v>
      </c>
      <c r="E895" s="3" t="s">
        <v>78</v>
      </c>
      <c r="F895" s="3" t="s">
        <v>39</v>
      </c>
      <c r="G895" s="3" t="s">
        <v>45</v>
      </c>
      <c r="H895" s="3">
        <v>26</v>
      </c>
      <c r="I895" s="3">
        <v>878</v>
      </c>
      <c r="J895" s="3">
        <v>1492</v>
      </c>
      <c r="K895" s="4">
        <f t="shared" si="52"/>
        <v>22828</v>
      </c>
      <c r="L895" s="4">
        <f t="shared" si="53"/>
        <v>38792</v>
      </c>
      <c r="M895" s="4">
        <f t="shared" si="54"/>
        <v>15964</v>
      </c>
      <c r="N895" s="4" t="str">
        <f t="shared" si="55"/>
        <v>profit</v>
      </c>
    </row>
    <row r="896" spans="1:14" ht="15.5" thickTop="1" thickBot="1" x14ac:dyDescent="0.4">
      <c r="A896" s="33">
        <v>45508</v>
      </c>
      <c r="B896" s="33" t="s">
        <v>448</v>
      </c>
      <c r="C896" s="3" t="s">
        <v>214</v>
      </c>
      <c r="D896" s="3" t="s">
        <v>30</v>
      </c>
      <c r="E896" s="3" t="s">
        <v>146</v>
      </c>
      <c r="F896" s="3" t="s">
        <v>36</v>
      </c>
      <c r="G896" s="3" t="s">
        <v>45</v>
      </c>
      <c r="H896" s="3">
        <v>71</v>
      </c>
      <c r="I896" s="3">
        <v>565</v>
      </c>
      <c r="J896" s="3">
        <v>807</v>
      </c>
      <c r="K896" s="4">
        <f t="shared" si="52"/>
        <v>40115</v>
      </c>
      <c r="L896" s="4">
        <f t="shared" si="53"/>
        <v>57297</v>
      </c>
      <c r="M896" s="4">
        <f t="shared" si="54"/>
        <v>17182</v>
      </c>
      <c r="N896" s="4" t="str">
        <f t="shared" si="55"/>
        <v>profit</v>
      </c>
    </row>
    <row r="897" spans="1:14" ht="15.5" thickTop="1" thickBot="1" x14ac:dyDescent="0.4">
      <c r="A897" s="33">
        <v>45616</v>
      </c>
      <c r="B897" s="33" t="s">
        <v>453</v>
      </c>
      <c r="C897" s="3" t="s">
        <v>322</v>
      </c>
      <c r="D897" s="3" t="s">
        <v>11</v>
      </c>
      <c r="E897" s="3" t="s">
        <v>78</v>
      </c>
      <c r="F897" s="3" t="s">
        <v>50</v>
      </c>
      <c r="G897" s="3" t="s">
        <v>45</v>
      </c>
      <c r="H897" s="3">
        <v>25</v>
      </c>
      <c r="I897" s="3">
        <v>547</v>
      </c>
      <c r="J897" s="3">
        <v>1342</v>
      </c>
      <c r="K897" s="4">
        <f t="shared" si="52"/>
        <v>13675</v>
      </c>
      <c r="L897" s="4">
        <f t="shared" si="53"/>
        <v>33550</v>
      </c>
      <c r="M897" s="4">
        <f t="shared" si="54"/>
        <v>19875</v>
      </c>
      <c r="N897" s="4" t="str">
        <f t="shared" si="55"/>
        <v>profit</v>
      </c>
    </row>
    <row r="898" spans="1:14" ht="15.5" thickTop="1" thickBot="1" x14ac:dyDescent="0.4">
      <c r="A898" s="33">
        <v>45509</v>
      </c>
      <c r="B898" s="33" t="s">
        <v>448</v>
      </c>
      <c r="C898" s="3" t="s">
        <v>215</v>
      </c>
      <c r="D898" s="3" t="s">
        <v>30</v>
      </c>
      <c r="E898" s="3" t="s">
        <v>146</v>
      </c>
      <c r="F898" s="3" t="s">
        <v>39</v>
      </c>
      <c r="G898" s="3" t="s">
        <v>45</v>
      </c>
      <c r="H898" s="3">
        <v>90</v>
      </c>
      <c r="I898" s="3">
        <v>634</v>
      </c>
      <c r="J898" s="3">
        <v>1465</v>
      </c>
      <c r="K898" s="4">
        <f t="shared" ref="K898:K961" si="56">H898*I898</f>
        <v>57060</v>
      </c>
      <c r="L898" s="4">
        <f t="shared" ref="L898:L961" si="57">H898*J898</f>
        <v>131850</v>
      </c>
      <c r="M898" s="4">
        <f t="shared" ref="M898:M961" si="58">L898-K898</f>
        <v>74790</v>
      </c>
      <c r="N898" s="4" t="str">
        <f t="shared" ref="N898:N961" si="59">IF(M898&gt;0,"profit","loss")</f>
        <v>profit</v>
      </c>
    </row>
    <row r="899" spans="1:14" ht="15.5" thickTop="1" thickBot="1" x14ac:dyDescent="0.4">
      <c r="A899" s="33">
        <v>45528</v>
      </c>
      <c r="B899" s="33" t="s">
        <v>448</v>
      </c>
      <c r="C899" s="3" t="s">
        <v>234</v>
      </c>
      <c r="D899" s="3" t="s">
        <v>30</v>
      </c>
      <c r="E899" s="3" t="s">
        <v>133</v>
      </c>
      <c r="F899" s="3" t="s">
        <v>50</v>
      </c>
      <c r="G899" s="3" t="s">
        <v>45</v>
      </c>
      <c r="H899" s="3">
        <v>61</v>
      </c>
      <c r="I899" s="3">
        <v>675</v>
      </c>
      <c r="J899" s="3">
        <v>770</v>
      </c>
      <c r="K899" s="4">
        <f t="shared" si="56"/>
        <v>41175</v>
      </c>
      <c r="L899" s="4">
        <f t="shared" si="57"/>
        <v>46970</v>
      </c>
      <c r="M899" s="4">
        <f t="shared" si="58"/>
        <v>5795</v>
      </c>
      <c r="N899" s="4" t="str">
        <f t="shared" si="59"/>
        <v>profit</v>
      </c>
    </row>
    <row r="900" spans="1:14" ht="15.5" thickTop="1" thickBot="1" x14ac:dyDescent="0.4">
      <c r="A900" s="33">
        <v>45529</v>
      </c>
      <c r="B900" s="33" t="s">
        <v>448</v>
      </c>
      <c r="C900" s="3" t="s">
        <v>235</v>
      </c>
      <c r="D900" s="3" t="s">
        <v>30</v>
      </c>
      <c r="E900" s="3" t="s">
        <v>133</v>
      </c>
      <c r="F900" s="3" t="s">
        <v>90</v>
      </c>
      <c r="G900" s="3" t="s">
        <v>45</v>
      </c>
      <c r="H900" s="3">
        <v>58</v>
      </c>
      <c r="I900" s="3">
        <v>720</v>
      </c>
      <c r="J900" s="3">
        <v>1356</v>
      </c>
      <c r="K900" s="4">
        <f t="shared" si="56"/>
        <v>41760</v>
      </c>
      <c r="L900" s="4">
        <f t="shared" si="57"/>
        <v>78648</v>
      </c>
      <c r="M900" s="4">
        <f t="shared" si="58"/>
        <v>36888</v>
      </c>
      <c r="N900" s="4" t="str">
        <f t="shared" si="59"/>
        <v>profit</v>
      </c>
    </row>
    <row r="901" spans="1:14" ht="15.5" thickTop="1" thickBot="1" x14ac:dyDescent="0.4">
      <c r="A901" s="33">
        <v>45530</v>
      </c>
      <c r="B901" s="33" t="s">
        <v>448</v>
      </c>
      <c r="C901" s="3" t="s">
        <v>236</v>
      </c>
      <c r="D901" s="3" t="s">
        <v>30</v>
      </c>
      <c r="E901" s="3" t="s">
        <v>133</v>
      </c>
      <c r="F901" s="3" t="s">
        <v>93</v>
      </c>
      <c r="G901" s="3" t="s">
        <v>45</v>
      </c>
      <c r="H901" s="3">
        <v>60</v>
      </c>
      <c r="I901" s="3">
        <v>676</v>
      </c>
      <c r="J901" s="3">
        <v>768</v>
      </c>
      <c r="K901" s="4">
        <f t="shared" si="56"/>
        <v>40560</v>
      </c>
      <c r="L901" s="4">
        <f t="shared" si="57"/>
        <v>46080</v>
      </c>
      <c r="M901" s="4">
        <f t="shared" si="58"/>
        <v>5520</v>
      </c>
      <c r="N901" s="4" t="str">
        <f t="shared" si="59"/>
        <v>profit</v>
      </c>
    </row>
    <row r="902" spans="1:14" ht="15.5" thickTop="1" thickBot="1" x14ac:dyDescent="0.4">
      <c r="A902" s="33">
        <v>45531</v>
      </c>
      <c r="B902" s="33" t="s">
        <v>448</v>
      </c>
      <c r="C902" s="3" t="s">
        <v>237</v>
      </c>
      <c r="D902" s="3" t="s">
        <v>30</v>
      </c>
      <c r="E902" s="3" t="s">
        <v>133</v>
      </c>
      <c r="F902" s="3" t="s">
        <v>20</v>
      </c>
      <c r="G902" s="3" t="s">
        <v>45</v>
      </c>
      <c r="H902" s="3">
        <v>91</v>
      </c>
      <c r="I902" s="3">
        <v>808</v>
      </c>
      <c r="J902" s="3">
        <v>928</v>
      </c>
      <c r="K902" s="4">
        <f t="shared" si="56"/>
        <v>73528</v>
      </c>
      <c r="L902" s="4">
        <f t="shared" si="57"/>
        <v>84448</v>
      </c>
      <c r="M902" s="4">
        <f t="shared" si="58"/>
        <v>10920</v>
      </c>
      <c r="N902" s="4" t="str">
        <f t="shared" si="59"/>
        <v>profit</v>
      </c>
    </row>
    <row r="903" spans="1:14" ht="15.5" thickTop="1" thickBot="1" x14ac:dyDescent="0.4">
      <c r="A903" s="33">
        <v>45532</v>
      </c>
      <c r="B903" s="33" t="s">
        <v>448</v>
      </c>
      <c r="C903" s="3" t="s">
        <v>238</v>
      </c>
      <c r="D903" s="3" t="s">
        <v>30</v>
      </c>
      <c r="E903" s="3" t="s">
        <v>133</v>
      </c>
      <c r="F903" s="3" t="s">
        <v>98</v>
      </c>
      <c r="G903" s="3" t="s">
        <v>45</v>
      </c>
      <c r="H903" s="3">
        <v>99</v>
      </c>
      <c r="I903" s="3">
        <v>528</v>
      </c>
      <c r="J903" s="3">
        <v>985</v>
      </c>
      <c r="K903" s="4">
        <f t="shared" si="56"/>
        <v>52272</v>
      </c>
      <c r="L903" s="4">
        <f t="shared" si="57"/>
        <v>97515</v>
      </c>
      <c r="M903" s="4">
        <f t="shared" si="58"/>
        <v>45243</v>
      </c>
      <c r="N903" s="4" t="str">
        <f t="shared" si="59"/>
        <v>profit</v>
      </c>
    </row>
    <row r="904" spans="1:14" ht="15.5" thickTop="1" thickBot="1" x14ac:dyDescent="0.4">
      <c r="A904" s="33">
        <v>45533</v>
      </c>
      <c r="B904" s="33" t="s">
        <v>448</v>
      </c>
      <c r="C904" s="3" t="s">
        <v>239</v>
      </c>
      <c r="D904" s="3" t="s">
        <v>30</v>
      </c>
      <c r="E904" s="3" t="s">
        <v>133</v>
      </c>
      <c r="F904" s="3" t="s">
        <v>101</v>
      </c>
      <c r="G904" s="3" t="s">
        <v>45</v>
      </c>
      <c r="H904" s="3">
        <v>73</v>
      </c>
      <c r="I904" s="3">
        <v>783</v>
      </c>
      <c r="J904" s="3">
        <v>903</v>
      </c>
      <c r="K904" s="4">
        <f t="shared" si="56"/>
        <v>57159</v>
      </c>
      <c r="L904" s="4">
        <f t="shared" si="57"/>
        <v>65919</v>
      </c>
      <c r="M904" s="4">
        <f t="shared" si="58"/>
        <v>8760</v>
      </c>
      <c r="N904" s="4" t="str">
        <f t="shared" si="59"/>
        <v>profit</v>
      </c>
    </row>
    <row r="905" spans="1:14" ht="15.5" thickTop="1" thickBot="1" x14ac:dyDescent="0.4">
      <c r="A905" s="33">
        <v>45534</v>
      </c>
      <c r="B905" s="33" t="s">
        <v>448</v>
      </c>
      <c r="C905" s="3" t="s">
        <v>240</v>
      </c>
      <c r="D905" s="3" t="s">
        <v>30</v>
      </c>
      <c r="E905" s="3" t="s">
        <v>133</v>
      </c>
      <c r="F905" s="3" t="s">
        <v>105</v>
      </c>
      <c r="G905" s="3" t="s">
        <v>15</v>
      </c>
      <c r="H905" s="3">
        <v>59</v>
      </c>
      <c r="I905" s="3">
        <v>638</v>
      </c>
      <c r="J905" s="3">
        <v>1080</v>
      </c>
      <c r="K905" s="4">
        <f t="shared" si="56"/>
        <v>37642</v>
      </c>
      <c r="L905" s="4">
        <f t="shared" si="57"/>
        <v>63720</v>
      </c>
      <c r="M905" s="4">
        <f t="shared" si="58"/>
        <v>26078</v>
      </c>
      <c r="N905" s="4" t="str">
        <f t="shared" si="59"/>
        <v>profit</v>
      </c>
    </row>
    <row r="906" spans="1:14" ht="15.5" thickTop="1" thickBot="1" x14ac:dyDescent="0.4">
      <c r="A906" s="33">
        <v>45536</v>
      </c>
      <c r="B906" s="33" t="s">
        <v>449</v>
      </c>
      <c r="C906" s="3" t="s">
        <v>242</v>
      </c>
      <c r="D906" s="3" t="s">
        <v>30</v>
      </c>
      <c r="E906" s="3" t="s">
        <v>133</v>
      </c>
      <c r="F906" s="3" t="s">
        <v>111</v>
      </c>
      <c r="G906" s="3" t="s">
        <v>15</v>
      </c>
      <c r="H906" s="3">
        <v>68</v>
      </c>
      <c r="I906" s="3">
        <v>881</v>
      </c>
      <c r="J906" s="3">
        <v>1266</v>
      </c>
      <c r="K906" s="4">
        <f t="shared" si="56"/>
        <v>59908</v>
      </c>
      <c r="L906" s="4">
        <f t="shared" si="57"/>
        <v>86088</v>
      </c>
      <c r="M906" s="4">
        <f t="shared" si="58"/>
        <v>26180</v>
      </c>
      <c r="N906" s="4" t="str">
        <f t="shared" si="59"/>
        <v>profit</v>
      </c>
    </row>
    <row r="907" spans="1:14" ht="15.5" thickTop="1" thickBot="1" x14ac:dyDescent="0.4">
      <c r="A907" s="33">
        <v>45626</v>
      </c>
      <c r="B907" s="33" t="s">
        <v>453</v>
      </c>
      <c r="C907" s="3" t="s">
        <v>332</v>
      </c>
      <c r="D907" s="3" t="s">
        <v>11</v>
      </c>
      <c r="E907" s="3" t="s">
        <v>116</v>
      </c>
      <c r="F907" s="3" t="s">
        <v>50</v>
      </c>
      <c r="G907" s="3" t="s">
        <v>45</v>
      </c>
      <c r="H907" s="3">
        <v>22</v>
      </c>
      <c r="I907" s="3">
        <v>606</v>
      </c>
      <c r="J907" s="3">
        <v>1459</v>
      </c>
      <c r="K907" s="4">
        <f t="shared" si="56"/>
        <v>13332</v>
      </c>
      <c r="L907" s="4">
        <f t="shared" si="57"/>
        <v>32098</v>
      </c>
      <c r="M907" s="4">
        <f t="shared" si="58"/>
        <v>18766</v>
      </c>
      <c r="N907" s="4" t="str">
        <f t="shared" si="59"/>
        <v>profit</v>
      </c>
    </row>
    <row r="908" spans="1:14" ht="15.5" thickTop="1" thickBot="1" x14ac:dyDescent="0.4">
      <c r="A908" s="33">
        <v>45537</v>
      </c>
      <c r="B908" s="33" t="s">
        <v>449</v>
      </c>
      <c r="C908" s="3" t="s">
        <v>243</v>
      </c>
      <c r="D908" s="3" t="s">
        <v>30</v>
      </c>
      <c r="E908" s="3" t="s">
        <v>146</v>
      </c>
      <c r="F908" s="3" t="s">
        <v>24</v>
      </c>
      <c r="G908" s="3" t="s">
        <v>15</v>
      </c>
      <c r="H908" s="3">
        <v>55</v>
      </c>
      <c r="I908" s="3">
        <v>639</v>
      </c>
      <c r="J908" s="3">
        <v>1311</v>
      </c>
      <c r="K908" s="4">
        <f t="shared" si="56"/>
        <v>35145</v>
      </c>
      <c r="L908" s="4">
        <f t="shared" si="57"/>
        <v>72105</v>
      </c>
      <c r="M908" s="4">
        <f t="shared" si="58"/>
        <v>36960</v>
      </c>
      <c r="N908" s="4" t="str">
        <f t="shared" si="59"/>
        <v>profit</v>
      </c>
    </row>
    <row r="909" spans="1:14" ht="15.5" thickTop="1" thickBot="1" x14ac:dyDescent="0.4">
      <c r="A909" s="33">
        <v>45538</v>
      </c>
      <c r="B909" s="33" t="s">
        <v>449</v>
      </c>
      <c r="C909" s="3" t="s">
        <v>244</v>
      </c>
      <c r="D909" s="3" t="s">
        <v>30</v>
      </c>
      <c r="E909" s="3" t="s">
        <v>146</v>
      </c>
      <c r="F909" s="3" t="s">
        <v>24</v>
      </c>
      <c r="G909" s="3" t="s">
        <v>15</v>
      </c>
      <c r="H909" s="3">
        <v>52</v>
      </c>
      <c r="I909" s="3">
        <v>718</v>
      </c>
      <c r="J909" s="3">
        <v>919</v>
      </c>
      <c r="K909" s="4">
        <f t="shared" si="56"/>
        <v>37336</v>
      </c>
      <c r="L909" s="4">
        <f t="shared" si="57"/>
        <v>47788</v>
      </c>
      <c r="M909" s="4">
        <f t="shared" si="58"/>
        <v>10452</v>
      </c>
      <c r="N909" s="4" t="str">
        <f t="shared" si="59"/>
        <v>profit</v>
      </c>
    </row>
    <row r="910" spans="1:14" ht="15.5" thickTop="1" thickBot="1" x14ac:dyDescent="0.4">
      <c r="A910" s="33">
        <v>45629</v>
      </c>
      <c r="B910" s="33" t="s">
        <v>454</v>
      </c>
      <c r="C910" s="3" t="s">
        <v>335</v>
      </c>
      <c r="D910" s="3" t="s">
        <v>11</v>
      </c>
      <c r="E910" s="3" t="s">
        <v>116</v>
      </c>
      <c r="F910" s="3" t="s">
        <v>44</v>
      </c>
      <c r="G910" s="3" t="s">
        <v>15</v>
      </c>
      <c r="H910" s="3">
        <v>28</v>
      </c>
      <c r="I910" s="3">
        <v>507</v>
      </c>
      <c r="J910" s="3">
        <v>1379</v>
      </c>
      <c r="K910" s="4">
        <f t="shared" si="56"/>
        <v>14196</v>
      </c>
      <c r="L910" s="4">
        <f t="shared" si="57"/>
        <v>38612</v>
      </c>
      <c r="M910" s="4">
        <f t="shared" si="58"/>
        <v>24416</v>
      </c>
      <c r="N910" s="4" t="str">
        <f t="shared" si="59"/>
        <v>profit</v>
      </c>
    </row>
    <row r="911" spans="1:14" ht="15.5" thickTop="1" thickBot="1" x14ac:dyDescent="0.4">
      <c r="A911" s="33">
        <v>45539</v>
      </c>
      <c r="B911" s="33" t="s">
        <v>449</v>
      </c>
      <c r="C911" s="3" t="s">
        <v>245</v>
      </c>
      <c r="D911" s="3" t="s">
        <v>30</v>
      </c>
      <c r="E911" s="3" t="s">
        <v>146</v>
      </c>
      <c r="F911" s="3" t="s">
        <v>58</v>
      </c>
      <c r="G911" s="3" t="s">
        <v>45</v>
      </c>
      <c r="H911" s="3">
        <v>95</v>
      </c>
      <c r="I911" s="3">
        <v>944</v>
      </c>
      <c r="J911" s="3">
        <v>1263</v>
      </c>
      <c r="K911" s="4">
        <f t="shared" si="56"/>
        <v>89680</v>
      </c>
      <c r="L911" s="4">
        <f t="shared" si="57"/>
        <v>119985</v>
      </c>
      <c r="M911" s="4">
        <f t="shared" si="58"/>
        <v>30305</v>
      </c>
      <c r="N911" s="4" t="str">
        <f t="shared" si="59"/>
        <v>profit</v>
      </c>
    </row>
    <row r="912" spans="1:14" ht="15.5" thickTop="1" thickBot="1" x14ac:dyDescent="0.4">
      <c r="A912" s="33">
        <v>45541</v>
      </c>
      <c r="B912" s="33" t="s">
        <v>449</v>
      </c>
      <c r="C912" s="3" t="s">
        <v>247</v>
      </c>
      <c r="D912" s="3" t="s">
        <v>30</v>
      </c>
      <c r="E912" s="3" t="s">
        <v>146</v>
      </c>
      <c r="F912" s="3" t="s">
        <v>24</v>
      </c>
      <c r="G912" s="3" t="s">
        <v>45</v>
      </c>
      <c r="H912" s="3">
        <v>99</v>
      </c>
      <c r="I912" s="3">
        <v>523</v>
      </c>
      <c r="J912" s="3">
        <v>1350</v>
      </c>
      <c r="K912" s="4">
        <f t="shared" si="56"/>
        <v>51777</v>
      </c>
      <c r="L912" s="4">
        <f t="shared" si="57"/>
        <v>133650</v>
      </c>
      <c r="M912" s="4">
        <f t="shared" si="58"/>
        <v>81873</v>
      </c>
      <c r="N912" s="4" t="str">
        <f t="shared" si="59"/>
        <v>profit</v>
      </c>
    </row>
    <row r="913" spans="1:14" ht="15.5" thickTop="1" thickBot="1" x14ac:dyDescent="0.4">
      <c r="A913" s="33">
        <v>45542</v>
      </c>
      <c r="B913" s="33" t="s">
        <v>449</v>
      </c>
      <c r="C913" s="3" t="s">
        <v>248</v>
      </c>
      <c r="D913" s="3" t="s">
        <v>30</v>
      </c>
      <c r="E913" s="3" t="s">
        <v>146</v>
      </c>
      <c r="F913" s="3" t="s">
        <v>33</v>
      </c>
      <c r="G913" s="3" t="s">
        <v>15</v>
      </c>
      <c r="H913" s="3">
        <v>92</v>
      </c>
      <c r="I913" s="3">
        <v>814</v>
      </c>
      <c r="J913" s="3">
        <v>865</v>
      </c>
      <c r="K913" s="4">
        <f t="shared" si="56"/>
        <v>74888</v>
      </c>
      <c r="L913" s="4">
        <f t="shared" si="57"/>
        <v>79580</v>
      </c>
      <c r="M913" s="4">
        <f t="shared" si="58"/>
        <v>4692</v>
      </c>
      <c r="N913" s="4" t="str">
        <f t="shared" si="59"/>
        <v>profit</v>
      </c>
    </row>
    <row r="914" spans="1:14" ht="15.5" thickTop="1" thickBot="1" x14ac:dyDescent="0.4">
      <c r="A914" s="33">
        <v>45555</v>
      </c>
      <c r="B914" s="33" t="s">
        <v>449</v>
      </c>
      <c r="C914" s="3" t="s">
        <v>261</v>
      </c>
      <c r="D914" s="3" t="s">
        <v>30</v>
      </c>
      <c r="E914" s="3" t="s">
        <v>146</v>
      </c>
      <c r="F914" s="3" t="s">
        <v>20</v>
      </c>
      <c r="G914" s="3" t="s">
        <v>15</v>
      </c>
      <c r="H914" s="3">
        <v>62</v>
      </c>
      <c r="I914" s="3">
        <v>891</v>
      </c>
      <c r="J914" s="3">
        <v>1170</v>
      </c>
      <c r="K914" s="4">
        <f t="shared" si="56"/>
        <v>55242</v>
      </c>
      <c r="L914" s="4">
        <f t="shared" si="57"/>
        <v>72540</v>
      </c>
      <c r="M914" s="4">
        <f t="shared" si="58"/>
        <v>17298</v>
      </c>
      <c r="N914" s="4" t="str">
        <f t="shared" si="59"/>
        <v>profit</v>
      </c>
    </row>
    <row r="915" spans="1:14" ht="15.5" thickTop="1" thickBot="1" x14ac:dyDescent="0.4">
      <c r="A915" s="33">
        <v>45634</v>
      </c>
      <c r="B915" s="33" t="s">
        <v>454</v>
      </c>
      <c r="C915" s="3" t="s">
        <v>340</v>
      </c>
      <c r="D915" s="3" t="s">
        <v>11</v>
      </c>
      <c r="E915" s="3" t="s">
        <v>116</v>
      </c>
      <c r="F915" s="3" t="s">
        <v>98</v>
      </c>
      <c r="G915" s="3" t="s">
        <v>15</v>
      </c>
      <c r="H915" s="3">
        <v>29</v>
      </c>
      <c r="I915" s="3">
        <v>989</v>
      </c>
      <c r="J915" s="3">
        <v>836</v>
      </c>
      <c r="K915" s="4">
        <f t="shared" si="56"/>
        <v>28681</v>
      </c>
      <c r="L915" s="4">
        <f t="shared" si="57"/>
        <v>24244</v>
      </c>
      <c r="M915" s="4">
        <f t="shared" si="58"/>
        <v>-4437</v>
      </c>
      <c r="N915" s="4" t="str">
        <f t="shared" si="59"/>
        <v>loss</v>
      </c>
    </row>
    <row r="916" spans="1:14" ht="15.5" thickTop="1" thickBot="1" x14ac:dyDescent="0.4">
      <c r="A916" s="33">
        <v>45556</v>
      </c>
      <c r="B916" s="33" t="s">
        <v>449</v>
      </c>
      <c r="C916" s="3" t="s">
        <v>262</v>
      </c>
      <c r="D916" s="3" t="s">
        <v>30</v>
      </c>
      <c r="E916" s="3" t="s">
        <v>146</v>
      </c>
      <c r="F916" s="3" t="s">
        <v>58</v>
      </c>
      <c r="G916" s="3" t="s">
        <v>15</v>
      </c>
      <c r="H916" s="3">
        <v>89</v>
      </c>
      <c r="I916" s="3">
        <v>990</v>
      </c>
      <c r="J916" s="3">
        <v>1047</v>
      </c>
      <c r="K916" s="4">
        <f t="shared" si="56"/>
        <v>88110</v>
      </c>
      <c r="L916" s="4">
        <f t="shared" si="57"/>
        <v>93183</v>
      </c>
      <c r="M916" s="4">
        <f t="shared" si="58"/>
        <v>5073</v>
      </c>
      <c r="N916" s="4" t="str">
        <f t="shared" si="59"/>
        <v>profit</v>
      </c>
    </row>
    <row r="917" spans="1:14" ht="15.5" thickTop="1" thickBot="1" x14ac:dyDescent="0.4">
      <c r="A917" s="33">
        <v>45557</v>
      </c>
      <c r="B917" s="33" t="s">
        <v>449</v>
      </c>
      <c r="C917" s="3" t="s">
        <v>263</v>
      </c>
      <c r="D917" s="3" t="s">
        <v>30</v>
      </c>
      <c r="E917" s="3" t="s">
        <v>146</v>
      </c>
      <c r="F917" s="3" t="s">
        <v>20</v>
      </c>
      <c r="G917" s="3" t="s">
        <v>15</v>
      </c>
      <c r="H917" s="3">
        <v>61</v>
      </c>
      <c r="I917" s="3">
        <v>907</v>
      </c>
      <c r="J917" s="3">
        <v>1327</v>
      </c>
      <c r="K917" s="4">
        <f t="shared" si="56"/>
        <v>55327</v>
      </c>
      <c r="L917" s="4">
        <f t="shared" si="57"/>
        <v>80947</v>
      </c>
      <c r="M917" s="4">
        <f t="shared" si="58"/>
        <v>25620</v>
      </c>
      <c r="N917" s="4" t="str">
        <f t="shared" si="59"/>
        <v>profit</v>
      </c>
    </row>
    <row r="918" spans="1:14" ht="15.5" thickTop="1" thickBot="1" x14ac:dyDescent="0.4">
      <c r="A918" s="33">
        <v>45637</v>
      </c>
      <c r="B918" s="33" t="s">
        <v>454</v>
      </c>
      <c r="C918" s="3" t="s">
        <v>342</v>
      </c>
      <c r="D918" s="3" t="s">
        <v>30</v>
      </c>
      <c r="E918" s="3" t="s">
        <v>133</v>
      </c>
      <c r="F918" s="3" t="s">
        <v>108</v>
      </c>
      <c r="G918" s="3" t="s">
        <v>15</v>
      </c>
      <c r="H918" s="3">
        <v>55</v>
      </c>
      <c r="I918" s="3">
        <v>666</v>
      </c>
      <c r="J918" s="3">
        <v>1358</v>
      </c>
      <c r="K918" s="4">
        <f t="shared" si="56"/>
        <v>36630</v>
      </c>
      <c r="L918" s="4">
        <f t="shared" si="57"/>
        <v>74690</v>
      </c>
      <c r="M918" s="4">
        <f t="shared" si="58"/>
        <v>38060</v>
      </c>
      <c r="N918" s="4" t="str">
        <f t="shared" si="59"/>
        <v>profit</v>
      </c>
    </row>
    <row r="919" spans="1:14" ht="15.5" thickTop="1" thickBot="1" x14ac:dyDescent="0.4">
      <c r="A919" s="33">
        <v>45558</v>
      </c>
      <c r="B919" s="33" t="s">
        <v>449</v>
      </c>
      <c r="C919" s="3" t="s">
        <v>264</v>
      </c>
      <c r="D919" s="3" t="s">
        <v>30</v>
      </c>
      <c r="E919" s="3" t="s">
        <v>146</v>
      </c>
      <c r="F919" s="3" t="s">
        <v>64</v>
      </c>
      <c r="G919" s="3" t="s">
        <v>45</v>
      </c>
      <c r="H919" s="3">
        <v>52</v>
      </c>
      <c r="I919" s="3">
        <v>766</v>
      </c>
      <c r="J919" s="3">
        <v>1318</v>
      </c>
      <c r="K919" s="4">
        <f t="shared" si="56"/>
        <v>39832</v>
      </c>
      <c r="L919" s="4">
        <f t="shared" si="57"/>
        <v>68536</v>
      </c>
      <c r="M919" s="4">
        <f t="shared" si="58"/>
        <v>28704</v>
      </c>
      <c r="N919" s="4" t="str">
        <f t="shared" si="59"/>
        <v>profit</v>
      </c>
    </row>
    <row r="920" spans="1:14" ht="15.5" thickTop="1" thickBot="1" x14ac:dyDescent="0.4">
      <c r="A920" s="33">
        <v>45559</v>
      </c>
      <c r="B920" s="33" t="s">
        <v>449</v>
      </c>
      <c r="C920" s="3" t="s">
        <v>265</v>
      </c>
      <c r="D920" s="3" t="s">
        <v>30</v>
      </c>
      <c r="E920" s="3" t="s">
        <v>146</v>
      </c>
      <c r="F920" s="3" t="s">
        <v>58</v>
      </c>
      <c r="G920" s="3" t="s">
        <v>15</v>
      </c>
      <c r="H920" s="3">
        <v>96</v>
      </c>
      <c r="I920" s="3">
        <v>520</v>
      </c>
      <c r="J920" s="3">
        <v>1208</v>
      </c>
      <c r="K920" s="4">
        <f t="shared" si="56"/>
        <v>49920</v>
      </c>
      <c r="L920" s="4">
        <f t="shared" si="57"/>
        <v>115968</v>
      </c>
      <c r="M920" s="4">
        <f t="shared" si="58"/>
        <v>66048</v>
      </c>
      <c r="N920" s="4" t="str">
        <f t="shared" si="59"/>
        <v>profit</v>
      </c>
    </row>
    <row r="921" spans="1:14" ht="15.5" thickTop="1" thickBot="1" x14ac:dyDescent="0.4">
      <c r="A921" s="33">
        <v>45560</v>
      </c>
      <c r="B921" s="33" t="s">
        <v>449</v>
      </c>
      <c r="C921" s="3" t="s">
        <v>266</v>
      </c>
      <c r="D921" s="3" t="s">
        <v>30</v>
      </c>
      <c r="E921" s="3" t="s">
        <v>146</v>
      </c>
      <c r="F921" s="3" t="s">
        <v>69</v>
      </c>
      <c r="G921" s="3" t="s">
        <v>15</v>
      </c>
      <c r="H921" s="3">
        <v>90</v>
      </c>
      <c r="I921" s="3">
        <v>792</v>
      </c>
      <c r="J921" s="3">
        <v>818</v>
      </c>
      <c r="K921" s="4">
        <f t="shared" si="56"/>
        <v>71280</v>
      </c>
      <c r="L921" s="4">
        <f t="shared" si="57"/>
        <v>73620</v>
      </c>
      <c r="M921" s="4">
        <f t="shared" si="58"/>
        <v>2340</v>
      </c>
      <c r="N921" s="4" t="str">
        <f t="shared" si="59"/>
        <v>profit</v>
      </c>
    </row>
    <row r="922" spans="1:14" ht="15.5" thickTop="1" thickBot="1" x14ac:dyDescent="0.4">
      <c r="A922" s="33">
        <v>45561</v>
      </c>
      <c r="B922" s="33" t="s">
        <v>449</v>
      </c>
      <c r="C922" s="3" t="s">
        <v>267</v>
      </c>
      <c r="D922" s="3" t="s">
        <v>30</v>
      </c>
      <c r="E922" s="3" t="s">
        <v>146</v>
      </c>
      <c r="F922" s="3" t="s">
        <v>72</v>
      </c>
      <c r="G922" s="3" t="s">
        <v>15</v>
      </c>
      <c r="H922" s="3">
        <v>98</v>
      </c>
      <c r="I922" s="3">
        <v>711</v>
      </c>
      <c r="J922" s="3">
        <v>1190</v>
      </c>
      <c r="K922" s="4">
        <f t="shared" si="56"/>
        <v>69678</v>
      </c>
      <c r="L922" s="4">
        <f t="shared" si="57"/>
        <v>116620</v>
      </c>
      <c r="M922" s="4">
        <f t="shared" si="58"/>
        <v>46942</v>
      </c>
      <c r="N922" s="4" t="str">
        <f t="shared" si="59"/>
        <v>profit</v>
      </c>
    </row>
    <row r="923" spans="1:14" ht="15.5" thickTop="1" thickBot="1" x14ac:dyDescent="0.4">
      <c r="A923" s="33">
        <v>45642</v>
      </c>
      <c r="B923" s="33" t="s">
        <v>454</v>
      </c>
      <c r="C923" s="3" t="s">
        <v>347</v>
      </c>
      <c r="D923" s="3" t="s">
        <v>30</v>
      </c>
      <c r="E923" s="3" t="s">
        <v>133</v>
      </c>
      <c r="F923" s="3" t="s">
        <v>50</v>
      </c>
      <c r="G923" s="3" t="s">
        <v>45</v>
      </c>
      <c r="H923" s="3">
        <v>94</v>
      </c>
      <c r="I923" s="3">
        <v>616</v>
      </c>
      <c r="J923" s="3">
        <v>1200</v>
      </c>
      <c r="K923" s="4">
        <f t="shared" si="56"/>
        <v>57904</v>
      </c>
      <c r="L923" s="4">
        <f t="shared" si="57"/>
        <v>112800</v>
      </c>
      <c r="M923" s="4">
        <f t="shared" si="58"/>
        <v>54896</v>
      </c>
      <c r="N923" s="4" t="str">
        <f t="shared" si="59"/>
        <v>profit</v>
      </c>
    </row>
    <row r="924" spans="1:14" ht="15.5" thickTop="1" thickBot="1" x14ac:dyDescent="0.4">
      <c r="A924" s="33">
        <v>45569</v>
      </c>
      <c r="B924" s="33" t="s">
        <v>450</v>
      </c>
      <c r="C924" s="3" t="s">
        <v>275</v>
      </c>
      <c r="D924" s="3" t="s">
        <v>30</v>
      </c>
      <c r="E924" s="3" t="s">
        <v>133</v>
      </c>
      <c r="F924" s="3" t="s">
        <v>90</v>
      </c>
      <c r="G924" s="3" t="s">
        <v>45</v>
      </c>
      <c r="H924" s="3">
        <v>93</v>
      </c>
      <c r="I924" s="3">
        <v>660</v>
      </c>
      <c r="J924" s="3">
        <v>880</v>
      </c>
      <c r="K924" s="4">
        <f t="shared" si="56"/>
        <v>61380</v>
      </c>
      <c r="L924" s="4">
        <f t="shared" si="57"/>
        <v>81840</v>
      </c>
      <c r="M924" s="4">
        <f t="shared" si="58"/>
        <v>20460</v>
      </c>
      <c r="N924" s="4" t="str">
        <f t="shared" si="59"/>
        <v>profit</v>
      </c>
    </row>
    <row r="925" spans="1:14" ht="15.5" thickTop="1" thickBot="1" x14ac:dyDescent="0.4">
      <c r="A925" s="33">
        <v>45570</v>
      </c>
      <c r="B925" s="33" t="s">
        <v>450</v>
      </c>
      <c r="C925" s="3" t="s">
        <v>276</v>
      </c>
      <c r="D925" s="3" t="s">
        <v>30</v>
      </c>
      <c r="E925" s="3" t="s">
        <v>133</v>
      </c>
      <c r="F925" s="3" t="s">
        <v>93</v>
      </c>
      <c r="G925" s="3" t="s">
        <v>45</v>
      </c>
      <c r="H925" s="3">
        <v>59</v>
      </c>
      <c r="I925" s="3">
        <v>623</v>
      </c>
      <c r="J925" s="3">
        <v>1386</v>
      </c>
      <c r="K925" s="4">
        <f t="shared" si="56"/>
        <v>36757</v>
      </c>
      <c r="L925" s="4">
        <f t="shared" si="57"/>
        <v>81774</v>
      </c>
      <c r="M925" s="4">
        <f t="shared" si="58"/>
        <v>45017</v>
      </c>
      <c r="N925" s="4" t="str">
        <f t="shared" si="59"/>
        <v>profit</v>
      </c>
    </row>
    <row r="926" spans="1:14" ht="15.5" thickTop="1" thickBot="1" x14ac:dyDescent="0.4">
      <c r="A926" s="33">
        <v>45572</v>
      </c>
      <c r="B926" s="33" t="s">
        <v>450</v>
      </c>
      <c r="C926" s="3" t="s">
        <v>278</v>
      </c>
      <c r="D926" s="3" t="s">
        <v>30</v>
      </c>
      <c r="E926" s="3" t="s">
        <v>133</v>
      </c>
      <c r="F926" s="3" t="s">
        <v>98</v>
      </c>
      <c r="G926" s="3" t="s">
        <v>45</v>
      </c>
      <c r="H926" s="3">
        <v>98</v>
      </c>
      <c r="I926" s="3">
        <v>865</v>
      </c>
      <c r="J926" s="3">
        <v>1260</v>
      </c>
      <c r="K926" s="4">
        <f t="shared" si="56"/>
        <v>84770</v>
      </c>
      <c r="L926" s="4">
        <f t="shared" si="57"/>
        <v>123480</v>
      </c>
      <c r="M926" s="4">
        <f t="shared" si="58"/>
        <v>38710</v>
      </c>
      <c r="N926" s="4" t="str">
        <f t="shared" si="59"/>
        <v>profit</v>
      </c>
    </row>
    <row r="927" spans="1:14" ht="15.5" thickTop="1" thickBot="1" x14ac:dyDescent="0.4">
      <c r="A927" s="33">
        <v>45646</v>
      </c>
      <c r="B927" s="33" t="s">
        <v>454</v>
      </c>
      <c r="C927" s="3" t="s">
        <v>351</v>
      </c>
      <c r="D927" s="3" t="s">
        <v>30</v>
      </c>
      <c r="E927" s="3" t="s">
        <v>133</v>
      </c>
      <c r="F927" s="3" t="s">
        <v>50</v>
      </c>
      <c r="G927" s="3" t="s">
        <v>45</v>
      </c>
      <c r="H927" s="3">
        <v>67</v>
      </c>
      <c r="I927" s="3">
        <v>898</v>
      </c>
      <c r="J927" s="3">
        <v>1133</v>
      </c>
      <c r="K927" s="4">
        <f t="shared" si="56"/>
        <v>60166</v>
      </c>
      <c r="L927" s="4">
        <f t="shared" si="57"/>
        <v>75911</v>
      </c>
      <c r="M927" s="4">
        <f t="shared" si="58"/>
        <v>15745</v>
      </c>
      <c r="N927" s="4" t="str">
        <f t="shared" si="59"/>
        <v>profit</v>
      </c>
    </row>
    <row r="928" spans="1:14" ht="15.5" thickTop="1" thickBot="1" x14ac:dyDescent="0.4">
      <c r="A928" s="33">
        <v>45573</v>
      </c>
      <c r="B928" s="33" t="s">
        <v>450</v>
      </c>
      <c r="C928" s="3" t="s">
        <v>279</v>
      </c>
      <c r="D928" s="3" t="s">
        <v>30</v>
      </c>
      <c r="E928" s="3" t="s">
        <v>133</v>
      </c>
      <c r="F928" s="3" t="s">
        <v>101</v>
      </c>
      <c r="G928" s="3" t="s">
        <v>45</v>
      </c>
      <c r="H928" s="3">
        <v>83</v>
      </c>
      <c r="I928" s="3">
        <v>709</v>
      </c>
      <c r="J928" s="3">
        <v>1206</v>
      </c>
      <c r="K928" s="4">
        <f t="shared" si="56"/>
        <v>58847</v>
      </c>
      <c r="L928" s="4">
        <f t="shared" si="57"/>
        <v>100098</v>
      </c>
      <c r="M928" s="4">
        <f t="shared" si="58"/>
        <v>41251</v>
      </c>
      <c r="N928" s="4" t="str">
        <f t="shared" si="59"/>
        <v>profit</v>
      </c>
    </row>
    <row r="929" spans="1:14" ht="15.5" thickTop="1" thickBot="1" x14ac:dyDescent="0.4">
      <c r="A929" s="33">
        <v>45648</v>
      </c>
      <c r="B929" s="33" t="s">
        <v>454</v>
      </c>
      <c r="C929" s="3" t="s">
        <v>353</v>
      </c>
      <c r="D929" s="3" t="s">
        <v>30</v>
      </c>
      <c r="E929" s="3" t="s">
        <v>146</v>
      </c>
      <c r="F929" s="3" t="s">
        <v>93</v>
      </c>
      <c r="G929" s="3" t="s">
        <v>45</v>
      </c>
      <c r="H929" s="3">
        <v>72</v>
      </c>
      <c r="I929" s="3">
        <v>603</v>
      </c>
      <c r="J929" s="3">
        <v>941</v>
      </c>
      <c r="K929" s="4">
        <f t="shared" si="56"/>
        <v>43416</v>
      </c>
      <c r="L929" s="4">
        <f t="shared" si="57"/>
        <v>67752</v>
      </c>
      <c r="M929" s="4">
        <f t="shared" si="58"/>
        <v>24336</v>
      </c>
      <c r="N929" s="4" t="str">
        <f t="shared" si="59"/>
        <v>profit</v>
      </c>
    </row>
    <row r="930" spans="1:14" ht="15.5" thickTop="1" thickBot="1" x14ac:dyDescent="0.4">
      <c r="A930" s="33">
        <v>45574</v>
      </c>
      <c r="B930" s="33" t="s">
        <v>450</v>
      </c>
      <c r="C930" s="3" t="s">
        <v>280</v>
      </c>
      <c r="D930" s="3" t="s">
        <v>30</v>
      </c>
      <c r="E930" s="3" t="s">
        <v>146</v>
      </c>
      <c r="F930" s="3" t="s">
        <v>105</v>
      </c>
      <c r="G930" s="3" t="s">
        <v>45</v>
      </c>
      <c r="H930" s="3">
        <v>69</v>
      </c>
      <c r="I930" s="3">
        <v>657</v>
      </c>
      <c r="J930" s="3">
        <v>1493</v>
      </c>
      <c r="K930" s="4">
        <f t="shared" si="56"/>
        <v>45333</v>
      </c>
      <c r="L930" s="4">
        <f t="shared" si="57"/>
        <v>103017</v>
      </c>
      <c r="M930" s="4">
        <f t="shared" si="58"/>
        <v>57684</v>
      </c>
      <c r="N930" s="4" t="str">
        <f t="shared" si="59"/>
        <v>profit</v>
      </c>
    </row>
    <row r="931" spans="1:14" ht="15.5" thickTop="1" thickBot="1" x14ac:dyDescent="0.4">
      <c r="A931" s="33">
        <v>45575</v>
      </c>
      <c r="B931" s="33" t="s">
        <v>450</v>
      </c>
      <c r="C931" s="3" t="s">
        <v>281</v>
      </c>
      <c r="D931" s="3" t="s">
        <v>30</v>
      </c>
      <c r="E931" s="3" t="s">
        <v>146</v>
      </c>
      <c r="F931" s="3" t="s">
        <v>108</v>
      </c>
      <c r="G931" s="3" t="s">
        <v>45</v>
      </c>
      <c r="H931" s="3">
        <v>81</v>
      </c>
      <c r="I931" s="3">
        <v>709</v>
      </c>
      <c r="J931" s="3">
        <v>1180</v>
      </c>
      <c r="K931" s="4">
        <f t="shared" si="56"/>
        <v>57429</v>
      </c>
      <c r="L931" s="4">
        <f t="shared" si="57"/>
        <v>95580</v>
      </c>
      <c r="M931" s="4">
        <f t="shared" si="58"/>
        <v>38151</v>
      </c>
      <c r="N931" s="4" t="str">
        <f t="shared" si="59"/>
        <v>profit</v>
      </c>
    </row>
    <row r="932" spans="1:14" ht="15.5" thickTop="1" thickBot="1" x14ac:dyDescent="0.4">
      <c r="A932" s="33">
        <v>45576</v>
      </c>
      <c r="B932" s="33" t="s">
        <v>450</v>
      </c>
      <c r="C932" s="3" t="s">
        <v>282</v>
      </c>
      <c r="D932" s="3" t="s">
        <v>30</v>
      </c>
      <c r="E932" s="3" t="s">
        <v>146</v>
      </c>
      <c r="F932" s="3" t="s">
        <v>111</v>
      </c>
      <c r="G932" s="3" t="s">
        <v>45</v>
      </c>
      <c r="H932" s="3">
        <v>61</v>
      </c>
      <c r="I932" s="3">
        <v>547</v>
      </c>
      <c r="J932" s="3">
        <v>1060</v>
      </c>
      <c r="K932" s="4">
        <f t="shared" si="56"/>
        <v>33367</v>
      </c>
      <c r="L932" s="4">
        <f t="shared" si="57"/>
        <v>64660</v>
      </c>
      <c r="M932" s="4">
        <f t="shared" si="58"/>
        <v>31293</v>
      </c>
      <c r="N932" s="4" t="str">
        <f t="shared" si="59"/>
        <v>profit</v>
      </c>
    </row>
    <row r="933" spans="1:14" ht="15.5" thickTop="1" thickBot="1" x14ac:dyDescent="0.4">
      <c r="A933" s="33">
        <v>45577</v>
      </c>
      <c r="B933" s="33" t="s">
        <v>450</v>
      </c>
      <c r="C933" s="3" t="s">
        <v>283</v>
      </c>
      <c r="D933" s="3" t="s">
        <v>30</v>
      </c>
      <c r="E933" s="3" t="s">
        <v>146</v>
      </c>
      <c r="F933" s="3" t="s">
        <v>24</v>
      </c>
      <c r="G933" s="3" t="s">
        <v>45</v>
      </c>
      <c r="H933" s="3">
        <v>57</v>
      </c>
      <c r="I933" s="3">
        <v>734</v>
      </c>
      <c r="J933" s="3">
        <v>979</v>
      </c>
      <c r="K933" s="4">
        <f t="shared" si="56"/>
        <v>41838</v>
      </c>
      <c r="L933" s="4">
        <f t="shared" si="57"/>
        <v>55803</v>
      </c>
      <c r="M933" s="4">
        <f t="shared" si="58"/>
        <v>13965</v>
      </c>
      <c r="N933" s="4" t="str">
        <f t="shared" si="59"/>
        <v>profit</v>
      </c>
    </row>
    <row r="934" spans="1:14" ht="15.5" thickTop="1" thickBot="1" x14ac:dyDescent="0.4">
      <c r="A934" s="33">
        <v>45653</v>
      </c>
      <c r="B934" s="33" t="s">
        <v>454</v>
      </c>
      <c r="C934" s="3" t="s">
        <v>358</v>
      </c>
      <c r="D934" s="3" t="s">
        <v>30</v>
      </c>
      <c r="E934" s="3" t="s">
        <v>146</v>
      </c>
      <c r="F934" s="3" t="s">
        <v>108</v>
      </c>
      <c r="G934" s="3" t="s">
        <v>15</v>
      </c>
      <c r="H934" s="3">
        <v>97</v>
      </c>
      <c r="I934" s="3">
        <v>500</v>
      </c>
      <c r="J934" s="3">
        <v>1417</v>
      </c>
      <c r="K934" s="4">
        <f t="shared" si="56"/>
        <v>48500</v>
      </c>
      <c r="L934" s="4">
        <f t="shared" si="57"/>
        <v>137449</v>
      </c>
      <c r="M934" s="4">
        <f t="shared" si="58"/>
        <v>88949</v>
      </c>
      <c r="N934" s="4" t="str">
        <f t="shared" si="59"/>
        <v>profit</v>
      </c>
    </row>
    <row r="935" spans="1:14" ht="15.5" thickTop="1" thickBot="1" x14ac:dyDescent="0.4">
      <c r="A935" s="33">
        <v>45579</v>
      </c>
      <c r="B935" s="33" t="s">
        <v>450</v>
      </c>
      <c r="C935" s="3" t="s">
        <v>285</v>
      </c>
      <c r="D935" s="3" t="s">
        <v>30</v>
      </c>
      <c r="E935" s="3" t="s">
        <v>146</v>
      </c>
      <c r="F935" s="3" t="s">
        <v>58</v>
      </c>
      <c r="G935" s="3" t="s">
        <v>15</v>
      </c>
      <c r="H935" s="3">
        <v>60</v>
      </c>
      <c r="I935" s="3">
        <v>937</v>
      </c>
      <c r="J935" s="3">
        <v>948</v>
      </c>
      <c r="K935" s="4">
        <f t="shared" si="56"/>
        <v>56220</v>
      </c>
      <c r="L935" s="4">
        <f t="shared" si="57"/>
        <v>56880</v>
      </c>
      <c r="M935" s="4">
        <f t="shared" si="58"/>
        <v>660</v>
      </c>
      <c r="N935" s="4" t="str">
        <f t="shared" si="59"/>
        <v>profit</v>
      </c>
    </row>
    <row r="936" spans="1:14" ht="15.5" thickTop="1" thickBot="1" x14ac:dyDescent="0.4">
      <c r="A936" s="33">
        <v>45592</v>
      </c>
      <c r="B936" s="33" t="s">
        <v>450</v>
      </c>
      <c r="C936" s="3" t="s">
        <v>298</v>
      </c>
      <c r="D936" s="3" t="s">
        <v>30</v>
      </c>
      <c r="E936" s="3" t="s">
        <v>31</v>
      </c>
      <c r="F936" s="3" t="s">
        <v>93</v>
      </c>
      <c r="G936" s="3" t="s">
        <v>15</v>
      </c>
      <c r="H936" s="3">
        <v>71</v>
      </c>
      <c r="I936" s="3">
        <v>777</v>
      </c>
      <c r="J936" s="3">
        <v>1034</v>
      </c>
      <c r="K936" s="4">
        <f t="shared" si="56"/>
        <v>55167</v>
      </c>
      <c r="L936" s="4">
        <f t="shared" si="57"/>
        <v>73414</v>
      </c>
      <c r="M936" s="4">
        <f t="shared" si="58"/>
        <v>18247</v>
      </c>
      <c r="N936" s="4" t="str">
        <f t="shared" si="59"/>
        <v>profit</v>
      </c>
    </row>
    <row r="937" spans="1:14" ht="15.5" thickTop="1" thickBot="1" x14ac:dyDescent="0.4">
      <c r="A937" s="33">
        <v>45593</v>
      </c>
      <c r="B937" s="33" t="s">
        <v>450</v>
      </c>
      <c r="C937" s="3" t="s">
        <v>299</v>
      </c>
      <c r="D937" s="3" t="s">
        <v>30</v>
      </c>
      <c r="E937" s="3" t="s">
        <v>31</v>
      </c>
      <c r="F937" s="3" t="s">
        <v>20</v>
      </c>
      <c r="G937" s="3" t="s">
        <v>15</v>
      </c>
      <c r="H937" s="3">
        <v>52</v>
      </c>
      <c r="I937" s="3">
        <v>509</v>
      </c>
      <c r="J937" s="3">
        <v>764</v>
      </c>
      <c r="K937" s="4">
        <f t="shared" si="56"/>
        <v>26468</v>
      </c>
      <c r="L937" s="4">
        <f t="shared" si="57"/>
        <v>39728</v>
      </c>
      <c r="M937" s="4">
        <f t="shared" si="58"/>
        <v>13260</v>
      </c>
      <c r="N937" s="4" t="str">
        <f t="shared" si="59"/>
        <v>profit</v>
      </c>
    </row>
    <row r="938" spans="1:14" ht="15.5" thickTop="1" thickBot="1" x14ac:dyDescent="0.4">
      <c r="A938" s="33">
        <v>45594</v>
      </c>
      <c r="B938" s="33" t="s">
        <v>450</v>
      </c>
      <c r="C938" s="3" t="s">
        <v>300</v>
      </c>
      <c r="D938" s="3" t="s">
        <v>30</v>
      </c>
      <c r="E938" s="3" t="s">
        <v>31</v>
      </c>
      <c r="F938" s="3" t="s">
        <v>98</v>
      </c>
      <c r="G938" s="3" t="s">
        <v>45</v>
      </c>
      <c r="H938" s="3">
        <v>66</v>
      </c>
      <c r="I938" s="3">
        <v>701</v>
      </c>
      <c r="J938" s="3">
        <v>1204</v>
      </c>
      <c r="K938" s="4">
        <f t="shared" si="56"/>
        <v>46266</v>
      </c>
      <c r="L938" s="4">
        <f t="shared" si="57"/>
        <v>79464</v>
      </c>
      <c r="M938" s="4">
        <f t="shared" si="58"/>
        <v>33198</v>
      </c>
      <c r="N938" s="4" t="str">
        <f t="shared" si="59"/>
        <v>profit</v>
      </c>
    </row>
    <row r="939" spans="1:14" ht="15.5" thickTop="1" thickBot="1" x14ac:dyDescent="0.4">
      <c r="A939" s="33">
        <v>45595</v>
      </c>
      <c r="B939" s="33" t="s">
        <v>450</v>
      </c>
      <c r="C939" s="3" t="s">
        <v>301</v>
      </c>
      <c r="D939" s="3" t="s">
        <v>30</v>
      </c>
      <c r="E939" s="3" t="s">
        <v>31</v>
      </c>
      <c r="F939" s="3" t="s">
        <v>101</v>
      </c>
      <c r="G939" s="3" t="s">
        <v>15</v>
      </c>
      <c r="H939" s="3">
        <v>97</v>
      </c>
      <c r="I939" s="3">
        <v>654</v>
      </c>
      <c r="J939" s="3">
        <v>839</v>
      </c>
      <c r="K939" s="4">
        <f t="shared" si="56"/>
        <v>63438</v>
      </c>
      <c r="L939" s="4">
        <f t="shared" si="57"/>
        <v>81383</v>
      </c>
      <c r="M939" s="4">
        <f t="shared" si="58"/>
        <v>17945</v>
      </c>
      <c r="N939" s="4" t="str">
        <f t="shared" si="59"/>
        <v>profit</v>
      </c>
    </row>
    <row r="940" spans="1:14" ht="15.5" thickTop="1" thickBot="1" x14ac:dyDescent="0.4">
      <c r="A940" s="33">
        <v>45603</v>
      </c>
      <c r="B940" s="33" t="s">
        <v>453</v>
      </c>
      <c r="C940" s="3" t="s">
        <v>309</v>
      </c>
      <c r="D940" s="3" t="s">
        <v>30</v>
      </c>
      <c r="E940" s="3" t="s">
        <v>60</v>
      </c>
      <c r="F940" s="3" t="s">
        <v>24</v>
      </c>
      <c r="G940" s="3" t="s">
        <v>45</v>
      </c>
      <c r="H940" s="3">
        <v>63</v>
      </c>
      <c r="I940" s="3">
        <v>833</v>
      </c>
      <c r="J940" s="3">
        <v>1040</v>
      </c>
      <c r="K940" s="4">
        <f t="shared" si="56"/>
        <v>52479</v>
      </c>
      <c r="L940" s="4">
        <f t="shared" si="57"/>
        <v>65520</v>
      </c>
      <c r="M940" s="4">
        <f t="shared" si="58"/>
        <v>13041</v>
      </c>
      <c r="N940" s="4" t="str">
        <f t="shared" si="59"/>
        <v>profit</v>
      </c>
    </row>
    <row r="941" spans="1:14" ht="15.5" thickTop="1" thickBot="1" x14ac:dyDescent="0.4">
      <c r="A941" s="33">
        <v>45660</v>
      </c>
      <c r="B941" s="33" t="s">
        <v>451</v>
      </c>
      <c r="C941" s="3" t="s">
        <v>365</v>
      </c>
      <c r="D941" s="3" t="s">
        <v>158</v>
      </c>
      <c r="E941" s="3" t="s">
        <v>159</v>
      </c>
      <c r="F941" s="3" t="s">
        <v>33</v>
      </c>
      <c r="G941" s="3" t="s">
        <v>45</v>
      </c>
      <c r="H941" s="3">
        <v>12</v>
      </c>
      <c r="I941" s="3">
        <v>864</v>
      </c>
      <c r="J941" s="3">
        <v>953</v>
      </c>
      <c r="K941" s="4">
        <f t="shared" si="56"/>
        <v>10368</v>
      </c>
      <c r="L941" s="4">
        <f t="shared" si="57"/>
        <v>11436</v>
      </c>
      <c r="M941" s="4">
        <f t="shared" si="58"/>
        <v>1068</v>
      </c>
      <c r="N941" s="4" t="str">
        <f t="shared" si="59"/>
        <v>profit</v>
      </c>
    </row>
    <row r="942" spans="1:14" ht="15.5" thickTop="1" thickBot="1" x14ac:dyDescent="0.4">
      <c r="A942" s="33">
        <v>45604</v>
      </c>
      <c r="B942" s="33" t="s">
        <v>453</v>
      </c>
      <c r="C942" s="3" t="s">
        <v>310</v>
      </c>
      <c r="D942" s="3" t="s">
        <v>30</v>
      </c>
      <c r="E942" s="3" t="s">
        <v>60</v>
      </c>
      <c r="F942" s="3" t="s">
        <v>33</v>
      </c>
      <c r="G942" s="3" t="s">
        <v>45</v>
      </c>
      <c r="H942" s="3">
        <v>74</v>
      </c>
      <c r="I942" s="3">
        <v>743</v>
      </c>
      <c r="J942" s="3">
        <v>974</v>
      </c>
      <c r="K942" s="4">
        <f t="shared" si="56"/>
        <v>54982</v>
      </c>
      <c r="L942" s="4">
        <f t="shared" si="57"/>
        <v>72076</v>
      </c>
      <c r="M942" s="4">
        <f t="shared" si="58"/>
        <v>17094</v>
      </c>
      <c r="N942" s="4" t="str">
        <f t="shared" si="59"/>
        <v>profit</v>
      </c>
    </row>
    <row r="943" spans="1:14" ht="15.5" thickTop="1" thickBot="1" x14ac:dyDescent="0.4">
      <c r="A943" s="33">
        <v>45662</v>
      </c>
      <c r="B943" s="33" t="s">
        <v>451</v>
      </c>
      <c r="C943" s="3" t="s">
        <v>367</v>
      </c>
      <c r="D943" s="3" t="s">
        <v>158</v>
      </c>
      <c r="E943" s="3" t="s">
        <v>159</v>
      </c>
      <c r="F943" s="3" t="s">
        <v>20</v>
      </c>
      <c r="G943" s="3" t="s">
        <v>45</v>
      </c>
      <c r="H943" s="3">
        <v>13</v>
      </c>
      <c r="I943" s="3">
        <v>839</v>
      </c>
      <c r="J943" s="3">
        <v>1025</v>
      </c>
      <c r="K943" s="4">
        <f t="shared" si="56"/>
        <v>10907</v>
      </c>
      <c r="L943" s="4">
        <f t="shared" si="57"/>
        <v>13325</v>
      </c>
      <c r="M943" s="4">
        <f t="shared" si="58"/>
        <v>2418</v>
      </c>
      <c r="N943" s="4" t="str">
        <f t="shared" si="59"/>
        <v>profit</v>
      </c>
    </row>
    <row r="944" spans="1:14" ht="15.5" thickTop="1" thickBot="1" x14ac:dyDescent="0.4">
      <c r="A944" s="33">
        <v>45606</v>
      </c>
      <c r="B944" s="33" t="s">
        <v>453</v>
      </c>
      <c r="C944" s="3" t="s">
        <v>312</v>
      </c>
      <c r="D944" s="3" t="s">
        <v>30</v>
      </c>
      <c r="E944" s="3" t="s">
        <v>60</v>
      </c>
      <c r="F944" s="3" t="s">
        <v>20</v>
      </c>
      <c r="G944" s="3" t="s">
        <v>45</v>
      </c>
      <c r="H944" s="3">
        <v>86</v>
      </c>
      <c r="I944" s="3">
        <v>593</v>
      </c>
      <c r="J944" s="3">
        <v>1425</v>
      </c>
      <c r="K944" s="4">
        <f t="shared" si="56"/>
        <v>50998</v>
      </c>
      <c r="L944" s="4">
        <f t="shared" si="57"/>
        <v>122550</v>
      </c>
      <c r="M944" s="4">
        <f t="shared" si="58"/>
        <v>71552</v>
      </c>
      <c r="N944" s="4" t="str">
        <f t="shared" si="59"/>
        <v>profit</v>
      </c>
    </row>
    <row r="945" spans="1:14" ht="15.5" thickTop="1" thickBot="1" x14ac:dyDescent="0.4">
      <c r="A945" s="33">
        <v>45664</v>
      </c>
      <c r="B945" s="33" t="s">
        <v>451</v>
      </c>
      <c r="C945" s="3" t="s">
        <v>369</v>
      </c>
      <c r="D945" s="3" t="s">
        <v>158</v>
      </c>
      <c r="E945" s="3" t="s">
        <v>159</v>
      </c>
      <c r="F945" s="3" t="s">
        <v>111</v>
      </c>
      <c r="G945" s="3" t="s">
        <v>45</v>
      </c>
      <c r="H945" s="3">
        <v>11</v>
      </c>
      <c r="I945" s="3">
        <v>944</v>
      </c>
      <c r="J945" s="3">
        <v>949</v>
      </c>
      <c r="K945" s="4">
        <f t="shared" si="56"/>
        <v>10384</v>
      </c>
      <c r="L945" s="4">
        <f t="shared" si="57"/>
        <v>10439</v>
      </c>
      <c r="M945" s="4">
        <f t="shared" si="58"/>
        <v>55</v>
      </c>
      <c r="N945" s="4" t="str">
        <f t="shared" si="59"/>
        <v>profit</v>
      </c>
    </row>
    <row r="946" spans="1:14" ht="15.5" thickTop="1" thickBot="1" x14ac:dyDescent="0.4">
      <c r="A946" s="33">
        <v>45607</v>
      </c>
      <c r="B946" s="33" t="s">
        <v>453</v>
      </c>
      <c r="C946" s="3" t="s">
        <v>313</v>
      </c>
      <c r="D946" s="3" t="s">
        <v>30</v>
      </c>
      <c r="E946" s="3" t="s">
        <v>60</v>
      </c>
      <c r="F946" s="3" t="s">
        <v>24</v>
      </c>
      <c r="G946" s="3" t="s">
        <v>45</v>
      </c>
      <c r="H946" s="3">
        <v>92</v>
      </c>
      <c r="I946" s="3">
        <v>609</v>
      </c>
      <c r="J946" s="3">
        <v>792</v>
      </c>
      <c r="K946" s="4">
        <f t="shared" si="56"/>
        <v>56028</v>
      </c>
      <c r="L946" s="4">
        <f t="shared" si="57"/>
        <v>72864</v>
      </c>
      <c r="M946" s="4">
        <f t="shared" si="58"/>
        <v>16836</v>
      </c>
      <c r="N946" s="4" t="str">
        <f t="shared" si="59"/>
        <v>profit</v>
      </c>
    </row>
    <row r="947" spans="1:14" ht="15.5" thickTop="1" thickBot="1" x14ac:dyDescent="0.4">
      <c r="A947" s="33">
        <v>45608</v>
      </c>
      <c r="B947" s="33" t="s">
        <v>453</v>
      </c>
      <c r="C947" s="3" t="s">
        <v>314</v>
      </c>
      <c r="D947" s="3" t="s">
        <v>30</v>
      </c>
      <c r="E947" s="3" t="s">
        <v>60</v>
      </c>
      <c r="F947" s="3" t="s">
        <v>28</v>
      </c>
      <c r="G947" s="3" t="s">
        <v>45</v>
      </c>
      <c r="H947" s="3">
        <v>96</v>
      </c>
      <c r="I947" s="3">
        <v>674</v>
      </c>
      <c r="J947" s="3">
        <v>1178</v>
      </c>
      <c r="K947" s="4">
        <f t="shared" si="56"/>
        <v>64704</v>
      </c>
      <c r="L947" s="4">
        <f t="shared" si="57"/>
        <v>113088</v>
      </c>
      <c r="M947" s="4">
        <f t="shared" si="58"/>
        <v>48384</v>
      </c>
      <c r="N947" s="4" t="str">
        <f t="shared" si="59"/>
        <v>profit</v>
      </c>
    </row>
    <row r="948" spans="1:14" ht="15.5" thickTop="1" thickBot="1" x14ac:dyDescent="0.4">
      <c r="A948" s="33">
        <v>45636</v>
      </c>
      <c r="B948" s="33" t="s">
        <v>454</v>
      </c>
      <c r="C948" s="3" t="s">
        <v>200</v>
      </c>
      <c r="D948" s="3" t="s">
        <v>30</v>
      </c>
      <c r="E948" s="3" t="s">
        <v>133</v>
      </c>
      <c r="F948" s="3" t="s">
        <v>105</v>
      </c>
      <c r="G948" s="3" t="s">
        <v>15</v>
      </c>
      <c r="H948" s="3">
        <v>65</v>
      </c>
      <c r="I948" s="3">
        <v>804</v>
      </c>
      <c r="J948" s="3">
        <v>876</v>
      </c>
      <c r="K948" s="4">
        <f t="shared" si="56"/>
        <v>52260</v>
      </c>
      <c r="L948" s="4">
        <f t="shared" si="57"/>
        <v>56940</v>
      </c>
      <c r="M948" s="4">
        <f t="shared" si="58"/>
        <v>4680</v>
      </c>
      <c r="N948" s="4" t="str">
        <f t="shared" si="59"/>
        <v>profit</v>
      </c>
    </row>
    <row r="949" spans="1:14" ht="15.5" thickTop="1" thickBot="1" x14ac:dyDescent="0.4">
      <c r="A949" s="33">
        <v>45638</v>
      </c>
      <c r="B949" s="33" t="s">
        <v>454</v>
      </c>
      <c r="C949" s="3" t="s">
        <v>343</v>
      </c>
      <c r="D949" s="3" t="s">
        <v>30</v>
      </c>
      <c r="E949" s="3" t="s">
        <v>133</v>
      </c>
      <c r="F949" s="3" t="s">
        <v>111</v>
      </c>
      <c r="G949" s="3" t="s">
        <v>45</v>
      </c>
      <c r="H949" s="3">
        <v>83</v>
      </c>
      <c r="I949" s="3">
        <v>541</v>
      </c>
      <c r="J949" s="3">
        <v>1072</v>
      </c>
      <c r="K949" s="4">
        <f t="shared" si="56"/>
        <v>44903</v>
      </c>
      <c r="L949" s="4">
        <f t="shared" si="57"/>
        <v>88976</v>
      </c>
      <c r="M949" s="4">
        <f t="shared" si="58"/>
        <v>44073</v>
      </c>
      <c r="N949" s="4" t="str">
        <f t="shared" si="59"/>
        <v>profit</v>
      </c>
    </row>
    <row r="950" spans="1:14" ht="15.5" thickTop="1" thickBot="1" x14ac:dyDescent="0.4">
      <c r="A950" s="33">
        <v>45639</v>
      </c>
      <c r="B950" s="33" t="s">
        <v>454</v>
      </c>
      <c r="C950" s="3" t="s">
        <v>344</v>
      </c>
      <c r="D950" s="3" t="s">
        <v>30</v>
      </c>
      <c r="E950" s="3" t="s">
        <v>133</v>
      </c>
      <c r="F950" s="3" t="s">
        <v>24</v>
      </c>
      <c r="G950" s="3" t="s">
        <v>45</v>
      </c>
      <c r="H950" s="3">
        <v>89</v>
      </c>
      <c r="I950" s="3">
        <v>545</v>
      </c>
      <c r="J950" s="3">
        <v>978</v>
      </c>
      <c r="K950" s="4">
        <f t="shared" si="56"/>
        <v>48505</v>
      </c>
      <c r="L950" s="4">
        <f t="shared" si="57"/>
        <v>87042</v>
      </c>
      <c r="M950" s="4">
        <f t="shared" si="58"/>
        <v>38537</v>
      </c>
      <c r="N950" s="4" t="str">
        <f t="shared" si="59"/>
        <v>profit</v>
      </c>
    </row>
    <row r="951" spans="1:14" ht="15.5" thickTop="1" thickBot="1" x14ac:dyDescent="0.4">
      <c r="A951" s="33">
        <v>45640</v>
      </c>
      <c r="B951" s="33" t="s">
        <v>454</v>
      </c>
      <c r="C951" s="3" t="s">
        <v>345</v>
      </c>
      <c r="D951" s="3" t="s">
        <v>30</v>
      </c>
      <c r="E951" s="3" t="s">
        <v>133</v>
      </c>
      <c r="F951" s="3" t="s">
        <v>39</v>
      </c>
      <c r="G951" s="3" t="s">
        <v>45</v>
      </c>
      <c r="H951" s="3">
        <v>80</v>
      </c>
      <c r="I951" s="3">
        <v>671</v>
      </c>
      <c r="J951" s="3">
        <v>1251</v>
      </c>
      <c r="K951" s="4">
        <f t="shared" si="56"/>
        <v>53680</v>
      </c>
      <c r="L951" s="4">
        <f t="shared" si="57"/>
        <v>100080</v>
      </c>
      <c r="M951" s="4">
        <f t="shared" si="58"/>
        <v>46400</v>
      </c>
      <c r="N951" s="4" t="str">
        <f t="shared" si="59"/>
        <v>profit</v>
      </c>
    </row>
    <row r="952" spans="1:14" ht="15.5" thickTop="1" thickBot="1" x14ac:dyDescent="0.4">
      <c r="A952" s="33">
        <v>45671</v>
      </c>
      <c r="B952" s="33" t="s">
        <v>451</v>
      </c>
      <c r="C952" s="3" t="s">
        <v>376</v>
      </c>
      <c r="D952" s="3" t="s">
        <v>30</v>
      </c>
      <c r="E952" s="3" t="s">
        <v>146</v>
      </c>
      <c r="F952" s="3" t="s">
        <v>44</v>
      </c>
      <c r="G952" s="3" t="s">
        <v>15</v>
      </c>
      <c r="H952" s="3">
        <v>82</v>
      </c>
      <c r="I952" s="3">
        <v>822</v>
      </c>
      <c r="J952" s="3">
        <v>1445</v>
      </c>
      <c r="K952" s="4">
        <f t="shared" si="56"/>
        <v>67404</v>
      </c>
      <c r="L952" s="4">
        <f t="shared" si="57"/>
        <v>118490</v>
      </c>
      <c r="M952" s="4">
        <f t="shared" si="58"/>
        <v>51086</v>
      </c>
      <c r="N952" s="4" t="str">
        <f t="shared" si="59"/>
        <v>profit</v>
      </c>
    </row>
    <row r="953" spans="1:14" ht="15.5" thickTop="1" thickBot="1" x14ac:dyDescent="0.4">
      <c r="A953" s="33">
        <v>45641</v>
      </c>
      <c r="B953" s="33" t="s">
        <v>454</v>
      </c>
      <c r="C953" s="3" t="s">
        <v>346</v>
      </c>
      <c r="D953" s="3" t="s">
        <v>30</v>
      </c>
      <c r="E953" s="3" t="s">
        <v>133</v>
      </c>
      <c r="F953" s="3" t="s">
        <v>50</v>
      </c>
      <c r="G953" s="3" t="s">
        <v>45</v>
      </c>
      <c r="H953" s="3">
        <v>68</v>
      </c>
      <c r="I953" s="3">
        <v>815</v>
      </c>
      <c r="J953" s="3">
        <v>808</v>
      </c>
      <c r="K953" s="4">
        <f t="shared" si="56"/>
        <v>55420</v>
      </c>
      <c r="L953" s="4">
        <f t="shared" si="57"/>
        <v>54944</v>
      </c>
      <c r="M953" s="4">
        <f t="shared" si="58"/>
        <v>-476</v>
      </c>
      <c r="N953" s="4" t="str">
        <f t="shared" si="59"/>
        <v>loss</v>
      </c>
    </row>
    <row r="954" spans="1:14" ht="15.5" thickTop="1" thickBot="1" x14ac:dyDescent="0.4">
      <c r="A954" s="33">
        <v>45643</v>
      </c>
      <c r="B954" s="33" t="s">
        <v>454</v>
      </c>
      <c r="C954" s="3" t="s">
        <v>348</v>
      </c>
      <c r="D954" s="3" t="s">
        <v>30</v>
      </c>
      <c r="E954" s="3" t="s">
        <v>133</v>
      </c>
      <c r="F954" s="3" t="s">
        <v>28</v>
      </c>
      <c r="G954" s="3" t="s">
        <v>45</v>
      </c>
      <c r="H954" s="3">
        <v>88</v>
      </c>
      <c r="I954" s="3">
        <v>674</v>
      </c>
      <c r="J954" s="3">
        <v>891</v>
      </c>
      <c r="K954" s="4">
        <f t="shared" si="56"/>
        <v>59312</v>
      </c>
      <c r="L954" s="4">
        <f t="shared" si="57"/>
        <v>78408</v>
      </c>
      <c r="M954" s="4">
        <f t="shared" si="58"/>
        <v>19096</v>
      </c>
      <c r="N954" s="4" t="str">
        <f t="shared" si="59"/>
        <v>profit</v>
      </c>
    </row>
    <row r="955" spans="1:14" ht="15.5" thickTop="1" thickBot="1" x14ac:dyDescent="0.4">
      <c r="A955" s="33">
        <v>45644</v>
      </c>
      <c r="B955" s="33" t="s">
        <v>454</v>
      </c>
      <c r="C955" s="3" t="s">
        <v>349</v>
      </c>
      <c r="D955" s="3" t="s">
        <v>30</v>
      </c>
      <c r="E955" s="3" t="s">
        <v>133</v>
      </c>
      <c r="F955" s="3" t="s">
        <v>28</v>
      </c>
      <c r="G955" s="3" t="s">
        <v>45</v>
      </c>
      <c r="H955" s="3">
        <v>64</v>
      </c>
      <c r="I955" s="3">
        <v>665</v>
      </c>
      <c r="J955" s="3">
        <v>783</v>
      </c>
      <c r="K955" s="4">
        <f t="shared" si="56"/>
        <v>42560</v>
      </c>
      <c r="L955" s="4">
        <f t="shared" si="57"/>
        <v>50112</v>
      </c>
      <c r="M955" s="4">
        <f t="shared" si="58"/>
        <v>7552</v>
      </c>
      <c r="N955" s="4" t="str">
        <f t="shared" si="59"/>
        <v>profit</v>
      </c>
    </row>
    <row r="956" spans="1:14" ht="15.5" thickTop="1" thickBot="1" x14ac:dyDescent="0.4">
      <c r="A956" s="33">
        <v>45645</v>
      </c>
      <c r="B956" s="33" t="s">
        <v>454</v>
      </c>
      <c r="C956" s="3" t="s">
        <v>350</v>
      </c>
      <c r="D956" s="3" t="s">
        <v>30</v>
      </c>
      <c r="E956" s="3" t="s">
        <v>133</v>
      </c>
      <c r="F956" s="3" t="s">
        <v>44</v>
      </c>
      <c r="G956" s="3" t="s">
        <v>45</v>
      </c>
      <c r="H956" s="3">
        <v>81</v>
      </c>
      <c r="I956" s="3">
        <v>801</v>
      </c>
      <c r="J956" s="3">
        <v>846</v>
      </c>
      <c r="K956" s="4">
        <f t="shared" si="56"/>
        <v>64881</v>
      </c>
      <c r="L956" s="4">
        <f t="shared" si="57"/>
        <v>68526</v>
      </c>
      <c r="M956" s="4">
        <f t="shared" si="58"/>
        <v>3645</v>
      </c>
      <c r="N956" s="4" t="str">
        <f t="shared" si="59"/>
        <v>profit</v>
      </c>
    </row>
    <row r="957" spans="1:14" ht="15.5" thickTop="1" thickBot="1" x14ac:dyDescent="0.4">
      <c r="A957" s="33">
        <v>45647</v>
      </c>
      <c r="B957" s="33" t="s">
        <v>454</v>
      </c>
      <c r="C957" s="3" t="s">
        <v>352</v>
      </c>
      <c r="D957" s="3" t="s">
        <v>30</v>
      </c>
      <c r="E957" s="3" t="s">
        <v>133</v>
      </c>
      <c r="F957" s="3" t="s">
        <v>90</v>
      </c>
      <c r="G957" s="3" t="s">
        <v>45</v>
      </c>
      <c r="H957" s="3">
        <v>74</v>
      </c>
      <c r="I957" s="3">
        <v>734</v>
      </c>
      <c r="J957" s="3">
        <v>886</v>
      </c>
      <c r="K957" s="4">
        <f t="shared" si="56"/>
        <v>54316</v>
      </c>
      <c r="L957" s="4">
        <f t="shared" si="57"/>
        <v>65564</v>
      </c>
      <c r="M957" s="4">
        <f t="shared" si="58"/>
        <v>11248</v>
      </c>
      <c r="N957" s="4" t="str">
        <f t="shared" si="59"/>
        <v>profit</v>
      </c>
    </row>
    <row r="958" spans="1:14" ht="15.5" thickTop="1" thickBot="1" x14ac:dyDescent="0.4">
      <c r="A958" s="33">
        <v>45677</v>
      </c>
      <c r="B958" s="33" t="s">
        <v>451</v>
      </c>
      <c r="C958" s="3" t="s">
        <v>271</v>
      </c>
      <c r="D958" s="3" t="s">
        <v>158</v>
      </c>
      <c r="E958" s="3" t="s">
        <v>178</v>
      </c>
      <c r="F958" s="3" t="s">
        <v>101</v>
      </c>
      <c r="G958" s="3" t="s">
        <v>45</v>
      </c>
      <c r="H958" s="3">
        <v>10</v>
      </c>
      <c r="I958" s="3">
        <v>519</v>
      </c>
      <c r="J958" s="3">
        <v>1420</v>
      </c>
      <c r="K958" s="4">
        <f t="shared" si="56"/>
        <v>5190</v>
      </c>
      <c r="L958" s="4">
        <f t="shared" si="57"/>
        <v>14200</v>
      </c>
      <c r="M958" s="4">
        <f t="shared" si="58"/>
        <v>9010</v>
      </c>
      <c r="N958" s="4" t="str">
        <f t="shared" si="59"/>
        <v>profit</v>
      </c>
    </row>
    <row r="959" spans="1:14" ht="15.5" thickTop="1" thickBot="1" x14ac:dyDescent="0.4">
      <c r="A959" s="33">
        <v>45649</v>
      </c>
      <c r="B959" s="33" t="s">
        <v>454</v>
      </c>
      <c r="C959" s="3" t="s">
        <v>354</v>
      </c>
      <c r="D959" s="3" t="s">
        <v>30</v>
      </c>
      <c r="E959" s="3" t="s">
        <v>146</v>
      </c>
      <c r="F959" s="3" t="s">
        <v>20</v>
      </c>
      <c r="G959" s="3" t="s">
        <v>45</v>
      </c>
      <c r="H959" s="3">
        <v>94</v>
      </c>
      <c r="I959" s="3">
        <v>564</v>
      </c>
      <c r="J959" s="3">
        <v>941</v>
      </c>
      <c r="K959" s="4">
        <f t="shared" si="56"/>
        <v>53016</v>
      </c>
      <c r="L959" s="4">
        <f t="shared" si="57"/>
        <v>88454</v>
      </c>
      <c r="M959" s="4">
        <f t="shared" si="58"/>
        <v>35438</v>
      </c>
      <c r="N959" s="4" t="str">
        <f t="shared" si="59"/>
        <v>profit</v>
      </c>
    </row>
    <row r="960" spans="1:14" ht="15.5" thickTop="1" thickBot="1" x14ac:dyDescent="0.4">
      <c r="A960" s="33">
        <v>45650</v>
      </c>
      <c r="B960" s="33" t="s">
        <v>454</v>
      </c>
      <c r="C960" s="3" t="s">
        <v>355</v>
      </c>
      <c r="D960" s="3" t="s">
        <v>30</v>
      </c>
      <c r="E960" s="3" t="s">
        <v>146</v>
      </c>
      <c r="F960" s="3" t="s">
        <v>98</v>
      </c>
      <c r="G960" s="3" t="s">
        <v>45</v>
      </c>
      <c r="H960" s="3">
        <v>50</v>
      </c>
      <c r="I960" s="3">
        <v>545</v>
      </c>
      <c r="J960" s="3">
        <v>1050</v>
      </c>
      <c r="K960" s="4">
        <f t="shared" si="56"/>
        <v>27250</v>
      </c>
      <c r="L960" s="4">
        <f t="shared" si="57"/>
        <v>52500</v>
      </c>
      <c r="M960" s="4">
        <f t="shared" si="58"/>
        <v>25250</v>
      </c>
      <c r="N960" s="4" t="str">
        <f t="shared" si="59"/>
        <v>profit</v>
      </c>
    </row>
    <row r="961" spans="1:14" ht="15.5" thickTop="1" thickBot="1" x14ac:dyDescent="0.4">
      <c r="A961" s="33">
        <v>45651</v>
      </c>
      <c r="B961" s="33" t="s">
        <v>454</v>
      </c>
      <c r="C961" s="3" t="s">
        <v>356</v>
      </c>
      <c r="D961" s="3" t="s">
        <v>30</v>
      </c>
      <c r="E961" s="3" t="s">
        <v>146</v>
      </c>
      <c r="F961" s="3" t="s">
        <v>101</v>
      </c>
      <c r="G961" s="3" t="s">
        <v>45</v>
      </c>
      <c r="H961" s="3">
        <v>60</v>
      </c>
      <c r="I961" s="3">
        <v>783</v>
      </c>
      <c r="J961" s="3">
        <v>1422</v>
      </c>
      <c r="K961" s="4">
        <f t="shared" si="56"/>
        <v>46980</v>
      </c>
      <c r="L961" s="4">
        <f t="shared" si="57"/>
        <v>85320</v>
      </c>
      <c r="M961" s="4">
        <f t="shared" si="58"/>
        <v>38340</v>
      </c>
      <c r="N961" s="4" t="str">
        <f t="shared" si="59"/>
        <v>profit</v>
      </c>
    </row>
    <row r="962" spans="1:14" ht="15.5" thickTop="1" thickBot="1" x14ac:dyDescent="0.4">
      <c r="A962" s="33">
        <v>45652</v>
      </c>
      <c r="B962" s="33" t="s">
        <v>454</v>
      </c>
      <c r="C962" s="3" t="s">
        <v>357</v>
      </c>
      <c r="D962" s="3" t="s">
        <v>30</v>
      </c>
      <c r="E962" s="3" t="s">
        <v>146</v>
      </c>
      <c r="F962" s="3" t="s">
        <v>105</v>
      </c>
      <c r="G962" s="3" t="s">
        <v>45</v>
      </c>
      <c r="H962" s="3">
        <v>63</v>
      </c>
      <c r="I962" s="3">
        <v>746</v>
      </c>
      <c r="J962" s="3">
        <v>1075</v>
      </c>
      <c r="K962" s="4">
        <f t="shared" ref="K962:K993" si="60">H962*I962</f>
        <v>46998</v>
      </c>
      <c r="L962" s="4">
        <f t="shared" ref="L962:L993" si="61">H962*J962</f>
        <v>67725</v>
      </c>
      <c r="M962" s="4">
        <f t="shared" ref="M962:M993" si="62">L962-K962</f>
        <v>20727</v>
      </c>
      <c r="N962" s="4" t="str">
        <f t="shared" ref="N962:N993" si="63">IF(M962&gt;0,"profit","loss")</f>
        <v>profit</v>
      </c>
    </row>
    <row r="963" spans="1:14" ht="15.5" thickTop="1" thickBot="1" x14ac:dyDescent="0.4">
      <c r="A963" s="33">
        <v>45654</v>
      </c>
      <c r="B963" s="33" t="s">
        <v>454</v>
      </c>
      <c r="C963" s="3" t="s">
        <v>359</v>
      </c>
      <c r="D963" s="3" t="s">
        <v>30</v>
      </c>
      <c r="E963" s="3" t="s">
        <v>146</v>
      </c>
      <c r="F963" s="3" t="s">
        <v>111</v>
      </c>
      <c r="G963" s="3" t="s">
        <v>15</v>
      </c>
      <c r="H963" s="3">
        <v>86</v>
      </c>
      <c r="I963" s="3">
        <v>834</v>
      </c>
      <c r="J963" s="3">
        <v>1372</v>
      </c>
      <c r="K963" s="4">
        <f t="shared" si="60"/>
        <v>71724</v>
      </c>
      <c r="L963" s="4">
        <f t="shared" si="61"/>
        <v>117992</v>
      </c>
      <c r="M963" s="4">
        <f t="shared" si="62"/>
        <v>46268</v>
      </c>
      <c r="N963" s="4" t="str">
        <f t="shared" si="63"/>
        <v>profit</v>
      </c>
    </row>
    <row r="964" spans="1:14" ht="15.5" thickTop="1" thickBot="1" x14ac:dyDescent="0.4">
      <c r="A964" s="33">
        <v>45683</v>
      </c>
      <c r="B964" s="33" t="s">
        <v>451</v>
      </c>
      <c r="C964" s="3" t="s">
        <v>385</v>
      </c>
      <c r="D964" s="3" t="s">
        <v>158</v>
      </c>
      <c r="E964" s="3" t="s">
        <v>178</v>
      </c>
      <c r="F964" s="3" t="s">
        <v>58</v>
      </c>
      <c r="G964" s="3" t="s">
        <v>45</v>
      </c>
      <c r="H964" s="3">
        <v>17</v>
      </c>
      <c r="I964" s="3">
        <v>922</v>
      </c>
      <c r="J964" s="3">
        <v>899</v>
      </c>
      <c r="K964" s="4">
        <f t="shared" si="60"/>
        <v>15674</v>
      </c>
      <c r="L964" s="4">
        <f t="shared" si="61"/>
        <v>15283</v>
      </c>
      <c r="M964" s="4">
        <f t="shared" si="62"/>
        <v>-391</v>
      </c>
      <c r="N964" s="4" t="str">
        <f t="shared" si="63"/>
        <v>loss</v>
      </c>
    </row>
    <row r="965" spans="1:14" ht="15.5" thickTop="1" thickBot="1" x14ac:dyDescent="0.4">
      <c r="A965" s="33">
        <v>45655</v>
      </c>
      <c r="B965" s="33" t="s">
        <v>454</v>
      </c>
      <c r="C965" s="3" t="s">
        <v>360</v>
      </c>
      <c r="D965" s="3" t="s">
        <v>30</v>
      </c>
      <c r="E965" s="3" t="s">
        <v>146</v>
      </c>
      <c r="F965" s="3" t="s">
        <v>24</v>
      </c>
      <c r="G965" s="3" t="s">
        <v>15</v>
      </c>
      <c r="H965" s="3">
        <v>51</v>
      </c>
      <c r="I965" s="3">
        <v>944</v>
      </c>
      <c r="J965" s="3">
        <v>1062</v>
      </c>
      <c r="K965" s="4">
        <f t="shared" si="60"/>
        <v>48144</v>
      </c>
      <c r="L965" s="4">
        <f t="shared" si="61"/>
        <v>54162</v>
      </c>
      <c r="M965" s="4">
        <f t="shared" si="62"/>
        <v>6018</v>
      </c>
      <c r="N965" s="4" t="str">
        <f t="shared" si="63"/>
        <v>profit</v>
      </c>
    </row>
    <row r="966" spans="1:14" ht="15.5" thickTop="1" thickBot="1" x14ac:dyDescent="0.4">
      <c r="A966" s="33">
        <v>45656</v>
      </c>
      <c r="B966" s="33" t="s">
        <v>454</v>
      </c>
      <c r="C966" s="3" t="s">
        <v>361</v>
      </c>
      <c r="D966" s="3" t="s">
        <v>30</v>
      </c>
      <c r="E966" s="3" t="s">
        <v>146</v>
      </c>
      <c r="F966" s="3" t="s">
        <v>24</v>
      </c>
      <c r="G966" s="3" t="s">
        <v>15</v>
      </c>
      <c r="H966" s="3">
        <v>75</v>
      </c>
      <c r="I966" s="3">
        <v>547</v>
      </c>
      <c r="J966" s="3">
        <v>1203</v>
      </c>
      <c r="K966" s="4">
        <f t="shared" si="60"/>
        <v>41025</v>
      </c>
      <c r="L966" s="4">
        <f t="shared" si="61"/>
        <v>90225</v>
      </c>
      <c r="M966" s="4">
        <f t="shared" si="62"/>
        <v>49200</v>
      </c>
      <c r="N966" s="4" t="str">
        <f t="shared" si="63"/>
        <v>profit</v>
      </c>
    </row>
    <row r="967" spans="1:14" ht="15.5" thickTop="1" thickBot="1" x14ac:dyDescent="0.4">
      <c r="A967" s="33">
        <v>45657</v>
      </c>
      <c r="B967" s="33" t="s">
        <v>454</v>
      </c>
      <c r="C967" s="3" t="s">
        <v>362</v>
      </c>
      <c r="D967" s="3" t="s">
        <v>30</v>
      </c>
      <c r="E967" s="3" t="s">
        <v>146</v>
      </c>
      <c r="F967" s="3" t="s">
        <v>58</v>
      </c>
      <c r="G967" s="3" t="s">
        <v>15</v>
      </c>
      <c r="H967" s="3">
        <v>64</v>
      </c>
      <c r="I967" s="3">
        <v>918</v>
      </c>
      <c r="J967" s="3">
        <v>907</v>
      </c>
      <c r="K967" s="4">
        <f t="shared" si="60"/>
        <v>58752</v>
      </c>
      <c r="L967" s="4">
        <f t="shared" si="61"/>
        <v>58048</v>
      </c>
      <c r="M967" s="4">
        <f t="shared" si="62"/>
        <v>-704</v>
      </c>
      <c r="N967" s="4" t="str">
        <f t="shared" si="63"/>
        <v>loss</v>
      </c>
    </row>
    <row r="968" spans="1:14" ht="15.5" thickTop="1" thickBot="1" x14ac:dyDescent="0.4">
      <c r="A968" s="33">
        <v>45687</v>
      </c>
      <c r="B968" s="33" t="s">
        <v>451</v>
      </c>
      <c r="C968" s="3" t="s">
        <v>389</v>
      </c>
      <c r="D968" s="3" t="s">
        <v>158</v>
      </c>
      <c r="E968" s="3" t="s">
        <v>178</v>
      </c>
      <c r="F968" s="3" t="s">
        <v>90</v>
      </c>
      <c r="G968" s="3" t="s">
        <v>15</v>
      </c>
      <c r="H968" s="3">
        <v>12</v>
      </c>
      <c r="I968" s="3">
        <v>519</v>
      </c>
      <c r="J968" s="3">
        <v>1212</v>
      </c>
      <c r="K968" s="4">
        <f t="shared" si="60"/>
        <v>6228</v>
      </c>
      <c r="L968" s="4">
        <f t="shared" si="61"/>
        <v>14544</v>
      </c>
      <c r="M968" s="4">
        <f t="shared" si="62"/>
        <v>8316</v>
      </c>
      <c r="N968" s="4" t="str">
        <f t="shared" si="63"/>
        <v>profit</v>
      </c>
    </row>
    <row r="969" spans="1:14" ht="15.5" thickTop="1" thickBot="1" x14ac:dyDescent="0.4">
      <c r="A969" s="33">
        <v>45658</v>
      </c>
      <c r="B969" s="33" t="s">
        <v>451</v>
      </c>
      <c r="C969" s="3" t="s">
        <v>363</v>
      </c>
      <c r="D969" s="3" t="s">
        <v>30</v>
      </c>
      <c r="E969" s="3" t="s">
        <v>146</v>
      </c>
      <c r="F969" s="3" t="s">
        <v>90</v>
      </c>
      <c r="G969" s="3" t="s">
        <v>45</v>
      </c>
      <c r="H969" s="3">
        <v>74</v>
      </c>
      <c r="I969" s="3">
        <v>965</v>
      </c>
      <c r="J969" s="3">
        <v>906</v>
      </c>
      <c r="K969" s="4">
        <f t="shared" si="60"/>
        <v>71410</v>
      </c>
      <c r="L969" s="4">
        <f t="shared" si="61"/>
        <v>67044</v>
      </c>
      <c r="M969" s="4">
        <f t="shared" si="62"/>
        <v>-4366</v>
      </c>
      <c r="N969" s="4" t="str">
        <f t="shared" si="63"/>
        <v>loss</v>
      </c>
    </row>
    <row r="970" spans="1:14" ht="15.5" thickTop="1" thickBot="1" x14ac:dyDescent="0.4">
      <c r="A970" s="33">
        <v>45666</v>
      </c>
      <c r="B970" s="33" t="s">
        <v>451</v>
      </c>
      <c r="C970" s="3" t="s">
        <v>371</v>
      </c>
      <c r="D970" s="3" t="s">
        <v>30</v>
      </c>
      <c r="E970" s="3" t="s">
        <v>133</v>
      </c>
      <c r="F970" s="3" t="s">
        <v>39</v>
      </c>
      <c r="G970" s="3" t="s">
        <v>15</v>
      </c>
      <c r="H970" s="3">
        <v>100</v>
      </c>
      <c r="I970" s="3">
        <v>667</v>
      </c>
      <c r="J970" s="3">
        <v>1109</v>
      </c>
      <c r="K970" s="4">
        <f t="shared" si="60"/>
        <v>66700</v>
      </c>
      <c r="L970" s="4">
        <f t="shared" si="61"/>
        <v>110900</v>
      </c>
      <c r="M970" s="4">
        <f t="shared" si="62"/>
        <v>44200</v>
      </c>
      <c r="N970" s="4" t="str">
        <f t="shared" si="63"/>
        <v>profit</v>
      </c>
    </row>
    <row r="971" spans="1:14" ht="15.5" thickTop="1" thickBot="1" x14ac:dyDescent="0.4">
      <c r="A971" s="33">
        <v>45667</v>
      </c>
      <c r="B971" s="33" t="s">
        <v>451</v>
      </c>
      <c r="C971" s="3" t="s">
        <v>372</v>
      </c>
      <c r="D971" s="3" t="s">
        <v>30</v>
      </c>
      <c r="E971" s="3" t="s">
        <v>133</v>
      </c>
      <c r="F971" s="3" t="s">
        <v>50</v>
      </c>
      <c r="G971" s="3" t="s">
        <v>15</v>
      </c>
      <c r="H971" s="3">
        <v>60</v>
      </c>
      <c r="I971" s="3">
        <v>509</v>
      </c>
      <c r="J971" s="3">
        <v>954</v>
      </c>
      <c r="K971" s="4">
        <f t="shared" si="60"/>
        <v>30540</v>
      </c>
      <c r="L971" s="4">
        <f t="shared" si="61"/>
        <v>57240</v>
      </c>
      <c r="M971" s="4">
        <f t="shared" si="62"/>
        <v>26700</v>
      </c>
      <c r="N971" s="4" t="str">
        <f t="shared" si="63"/>
        <v>profit</v>
      </c>
    </row>
    <row r="972" spans="1:14" ht="15.5" thickTop="1" thickBot="1" x14ac:dyDescent="0.4">
      <c r="A972" s="33">
        <v>45668</v>
      </c>
      <c r="B972" s="33" t="s">
        <v>451</v>
      </c>
      <c r="C972" s="3" t="s">
        <v>373</v>
      </c>
      <c r="D972" s="3" t="s">
        <v>30</v>
      </c>
      <c r="E972" s="3" t="s">
        <v>133</v>
      </c>
      <c r="F972" s="3" t="s">
        <v>50</v>
      </c>
      <c r="G972" s="3" t="s">
        <v>15</v>
      </c>
      <c r="H972" s="3">
        <v>93</v>
      </c>
      <c r="I972" s="3">
        <v>814</v>
      </c>
      <c r="J972" s="3">
        <v>832</v>
      </c>
      <c r="K972" s="4">
        <f t="shared" si="60"/>
        <v>75702</v>
      </c>
      <c r="L972" s="4">
        <f t="shared" si="61"/>
        <v>77376</v>
      </c>
      <c r="M972" s="4">
        <f t="shared" si="62"/>
        <v>1674</v>
      </c>
      <c r="N972" s="4" t="str">
        <f t="shared" si="63"/>
        <v>profit</v>
      </c>
    </row>
    <row r="973" spans="1:14" ht="15.5" thickTop="1" thickBot="1" x14ac:dyDescent="0.4">
      <c r="A973" s="33">
        <v>45669</v>
      </c>
      <c r="B973" s="33" t="s">
        <v>451</v>
      </c>
      <c r="C973" s="3" t="s">
        <v>374</v>
      </c>
      <c r="D973" s="3" t="s">
        <v>30</v>
      </c>
      <c r="E973" s="3" t="s">
        <v>133</v>
      </c>
      <c r="F973" s="3" t="s">
        <v>28</v>
      </c>
      <c r="G973" s="3" t="s">
        <v>45</v>
      </c>
      <c r="H973" s="3">
        <v>86</v>
      </c>
      <c r="I973" s="3">
        <v>567</v>
      </c>
      <c r="J973" s="3">
        <v>1491</v>
      </c>
      <c r="K973" s="4">
        <f t="shared" si="60"/>
        <v>48762</v>
      </c>
      <c r="L973" s="4">
        <f t="shared" si="61"/>
        <v>128226</v>
      </c>
      <c r="M973" s="4">
        <f t="shared" si="62"/>
        <v>79464</v>
      </c>
      <c r="N973" s="4" t="str">
        <f t="shared" si="63"/>
        <v>profit</v>
      </c>
    </row>
    <row r="974" spans="1:14" ht="15.5" thickTop="1" thickBot="1" x14ac:dyDescent="0.4">
      <c r="A974" s="33">
        <v>45670</v>
      </c>
      <c r="B974" s="33" t="s">
        <v>451</v>
      </c>
      <c r="C974" s="3" t="s">
        <v>375</v>
      </c>
      <c r="D974" s="3" t="s">
        <v>30</v>
      </c>
      <c r="E974" s="3" t="s">
        <v>133</v>
      </c>
      <c r="F974" s="3" t="s">
        <v>28</v>
      </c>
      <c r="G974" s="3" t="s">
        <v>15</v>
      </c>
      <c r="H974" s="3">
        <v>54</v>
      </c>
      <c r="I974" s="3">
        <v>674</v>
      </c>
      <c r="J974" s="3">
        <v>787</v>
      </c>
      <c r="K974" s="4">
        <f t="shared" si="60"/>
        <v>36396</v>
      </c>
      <c r="L974" s="4">
        <f t="shared" si="61"/>
        <v>42498</v>
      </c>
      <c r="M974" s="4">
        <f t="shared" si="62"/>
        <v>6102</v>
      </c>
      <c r="N974" s="4" t="str">
        <f t="shared" si="63"/>
        <v>profit</v>
      </c>
    </row>
    <row r="975" spans="1:14" ht="15.5" thickTop="1" thickBot="1" x14ac:dyDescent="0.4">
      <c r="A975" s="33">
        <v>45672</v>
      </c>
      <c r="B975" s="33" t="s">
        <v>451</v>
      </c>
      <c r="C975" s="3" t="s">
        <v>377</v>
      </c>
      <c r="D975" s="3" t="s">
        <v>30</v>
      </c>
      <c r="E975" s="3" t="s">
        <v>146</v>
      </c>
      <c r="F975" s="3" t="s">
        <v>50</v>
      </c>
      <c r="G975" s="3" t="s">
        <v>15</v>
      </c>
      <c r="H975" s="3">
        <v>98</v>
      </c>
      <c r="I975" s="3">
        <v>950</v>
      </c>
      <c r="J975" s="3">
        <v>1426</v>
      </c>
      <c r="K975" s="4">
        <f t="shared" si="60"/>
        <v>93100</v>
      </c>
      <c r="L975" s="4">
        <f t="shared" si="61"/>
        <v>139748</v>
      </c>
      <c r="M975" s="4">
        <f t="shared" si="62"/>
        <v>46648</v>
      </c>
      <c r="N975" s="4" t="str">
        <f t="shared" si="63"/>
        <v>profit</v>
      </c>
    </row>
    <row r="976" spans="1:14" ht="15.5" thickTop="1" thickBot="1" x14ac:dyDescent="0.4">
      <c r="A976" s="33">
        <v>45673</v>
      </c>
      <c r="B976" s="33" t="s">
        <v>451</v>
      </c>
      <c r="C976" s="3" t="s">
        <v>378</v>
      </c>
      <c r="D976" s="3" t="s">
        <v>30</v>
      </c>
      <c r="E976" s="3" t="s">
        <v>146</v>
      </c>
      <c r="F976" s="3" t="s">
        <v>90</v>
      </c>
      <c r="G976" s="3" t="s">
        <v>15</v>
      </c>
      <c r="H976" s="3">
        <v>82</v>
      </c>
      <c r="I976" s="3">
        <v>916</v>
      </c>
      <c r="J976" s="3">
        <v>1461</v>
      </c>
      <c r="K976" s="4">
        <f t="shared" si="60"/>
        <v>75112</v>
      </c>
      <c r="L976" s="4">
        <f t="shared" si="61"/>
        <v>119802</v>
      </c>
      <c r="M976" s="4">
        <f t="shared" si="62"/>
        <v>44690</v>
      </c>
      <c r="N976" s="4" t="str">
        <f t="shared" si="63"/>
        <v>profit</v>
      </c>
    </row>
    <row r="977" spans="1:17" ht="15.5" thickTop="1" thickBot="1" x14ac:dyDescent="0.4">
      <c r="A977" s="33">
        <v>45674</v>
      </c>
      <c r="B977" s="33" t="s">
        <v>451</v>
      </c>
      <c r="C977" s="3" t="s">
        <v>379</v>
      </c>
      <c r="D977" s="3" t="s">
        <v>30</v>
      </c>
      <c r="E977" s="3" t="s">
        <v>146</v>
      </c>
      <c r="F977" s="3" t="s">
        <v>93</v>
      </c>
      <c r="G977" s="3" t="s">
        <v>45</v>
      </c>
      <c r="H977" s="3">
        <v>66</v>
      </c>
      <c r="I977" s="3">
        <v>710</v>
      </c>
      <c r="J977" s="3">
        <v>1034</v>
      </c>
      <c r="K977" s="4">
        <f t="shared" si="60"/>
        <v>46860</v>
      </c>
      <c r="L977" s="4">
        <f t="shared" si="61"/>
        <v>68244</v>
      </c>
      <c r="M977" s="4">
        <f t="shared" si="62"/>
        <v>21384</v>
      </c>
      <c r="N977" s="4" t="str">
        <f t="shared" si="63"/>
        <v>profit</v>
      </c>
    </row>
    <row r="978" spans="1:17" ht="15.5" thickTop="1" thickBot="1" x14ac:dyDescent="0.4">
      <c r="A978" s="33">
        <v>45675</v>
      </c>
      <c r="B978" s="33" t="s">
        <v>451</v>
      </c>
      <c r="C978" s="3" t="s">
        <v>380</v>
      </c>
      <c r="D978" s="3" t="s">
        <v>30</v>
      </c>
      <c r="E978" s="3" t="s">
        <v>146</v>
      </c>
      <c r="F978" s="3" t="s">
        <v>20</v>
      </c>
      <c r="G978" s="3" t="s">
        <v>45</v>
      </c>
      <c r="H978" s="3">
        <v>77</v>
      </c>
      <c r="I978" s="3">
        <v>922</v>
      </c>
      <c r="J978" s="3">
        <v>1400</v>
      </c>
      <c r="K978" s="4">
        <f t="shared" si="60"/>
        <v>70994</v>
      </c>
      <c r="L978" s="4">
        <f t="shared" si="61"/>
        <v>107800</v>
      </c>
      <c r="M978" s="4">
        <f t="shared" si="62"/>
        <v>36806</v>
      </c>
      <c r="N978" s="4" t="str">
        <f t="shared" si="63"/>
        <v>profit</v>
      </c>
    </row>
    <row r="979" spans="1:17" ht="15.5" thickTop="1" thickBot="1" x14ac:dyDescent="0.4">
      <c r="A979" s="33">
        <v>45698</v>
      </c>
      <c r="B979" s="33" t="s">
        <v>455</v>
      </c>
      <c r="C979" s="3" t="s">
        <v>400</v>
      </c>
      <c r="D979" s="3" t="s">
        <v>11</v>
      </c>
      <c r="E979" s="3" t="s">
        <v>116</v>
      </c>
      <c r="F979" s="3" t="s">
        <v>90</v>
      </c>
      <c r="G979" s="3" t="s">
        <v>45</v>
      </c>
      <c r="H979" s="3">
        <v>22</v>
      </c>
      <c r="I979" s="3">
        <v>745</v>
      </c>
      <c r="J979" s="3">
        <v>1153</v>
      </c>
      <c r="K979" s="4">
        <f t="shared" si="60"/>
        <v>16390</v>
      </c>
      <c r="L979" s="4">
        <f t="shared" si="61"/>
        <v>25366</v>
      </c>
      <c r="M979" s="4">
        <f t="shared" si="62"/>
        <v>8976</v>
      </c>
      <c r="N979" s="4" t="str">
        <f t="shared" si="63"/>
        <v>profit</v>
      </c>
    </row>
    <row r="980" spans="1:17" ht="15.5" thickTop="1" thickBot="1" x14ac:dyDescent="0.4">
      <c r="A980" s="33">
        <v>45676</v>
      </c>
      <c r="B980" s="33" t="s">
        <v>451</v>
      </c>
      <c r="C980" s="3" t="s">
        <v>381</v>
      </c>
      <c r="D980" s="3" t="s">
        <v>30</v>
      </c>
      <c r="E980" s="3" t="s">
        <v>146</v>
      </c>
      <c r="F980" s="3" t="s">
        <v>98</v>
      </c>
      <c r="G980" s="3" t="s">
        <v>45</v>
      </c>
      <c r="H980" s="3">
        <v>93</v>
      </c>
      <c r="I980" s="3">
        <v>887</v>
      </c>
      <c r="J980" s="3">
        <v>993</v>
      </c>
      <c r="K980" s="4">
        <f t="shared" si="60"/>
        <v>82491</v>
      </c>
      <c r="L980" s="4">
        <f t="shared" si="61"/>
        <v>92349</v>
      </c>
      <c r="M980" s="4">
        <f t="shared" si="62"/>
        <v>9858</v>
      </c>
      <c r="N980" s="4" t="str">
        <f t="shared" si="63"/>
        <v>profit</v>
      </c>
    </row>
    <row r="981" spans="1:17" ht="15.5" thickTop="1" thickBot="1" x14ac:dyDescent="0.4">
      <c r="A981" s="33">
        <v>45700</v>
      </c>
      <c r="B981" s="33" t="s">
        <v>455</v>
      </c>
      <c r="C981" s="3" t="s">
        <v>402</v>
      </c>
      <c r="D981" s="3" t="s">
        <v>30</v>
      </c>
      <c r="E981" s="3" t="s">
        <v>133</v>
      </c>
      <c r="F981" s="3" t="s">
        <v>50</v>
      </c>
      <c r="G981" s="3" t="s">
        <v>45</v>
      </c>
      <c r="H981" s="3">
        <v>78</v>
      </c>
      <c r="I981" s="3">
        <v>709</v>
      </c>
      <c r="J981" s="3">
        <v>1494</v>
      </c>
      <c r="K981" s="4">
        <f t="shared" si="60"/>
        <v>55302</v>
      </c>
      <c r="L981" s="4">
        <f t="shared" si="61"/>
        <v>116532</v>
      </c>
      <c r="M981" s="4">
        <f t="shared" si="62"/>
        <v>61230</v>
      </c>
      <c r="N981" s="4" t="str">
        <f t="shared" si="63"/>
        <v>profit</v>
      </c>
    </row>
    <row r="982" spans="1:17" ht="15.5" thickTop="1" thickBot="1" x14ac:dyDescent="0.4">
      <c r="A982" s="33">
        <v>45701</v>
      </c>
      <c r="B982" s="33" t="s">
        <v>455</v>
      </c>
      <c r="C982" s="3" t="s">
        <v>403</v>
      </c>
      <c r="D982" s="3" t="s">
        <v>30</v>
      </c>
      <c r="E982" s="3" t="s">
        <v>133</v>
      </c>
      <c r="F982" s="3" t="s">
        <v>50</v>
      </c>
      <c r="G982" s="3" t="s">
        <v>45</v>
      </c>
      <c r="H982" s="3">
        <v>87</v>
      </c>
      <c r="I982" s="3">
        <v>714</v>
      </c>
      <c r="J982" s="3">
        <v>926</v>
      </c>
      <c r="K982" s="4">
        <f t="shared" si="60"/>
        <v>62118</v>
      </c>
      <c r="L982" s="4">
        <f t="shared" si="61"/>
        <v>80562</v>
      </c>
      <c r="M982" s="4">
        <f t="shared" si="62"/>
        <v>18444</v>
      </c>
      <c r="N982" s="4" t="str">
        <f t="shared" si="63"/>
        <v>profit</v>
      </c>
    </row>
    <row r="983" spans="1:17" ht="15.5" thickTop="1" thickBot="1" x14ac:dyDescent="0.4">
      <c r="A983" s="33">
        <v>45702</v>
      </c>
      <c r="B983" s="33" t="s">
        <v>455</v>
      </c>
      <c r="C983" s="3" t="s">
        <v>404</v>
      </c>
      <c r="D983" s="3" t="s">
        <v>30</v>
      </c>
      <c r="E983" s="3" t="s">
        <v>133</v>
      </c>
      <c r="F983" s="3" t="s">
        <v>28</v>
      </c>
      <c r="G983" s="3" t="s">
        <v>45</v>
      </c>
      <c r="H983" s="3">
        <v>90</v>
      </c>
      <c r="I983" s="3">
        <v>983</v>
      </c>
      <c r="J983" s="3">
        <v>924</v>
      </c>
      <c r="K983" s="4">
        <f t="shared" si="60"/>
        <v>88470</v>
      </c>
      <c r="L983" s="4">
        <f t="shared" si="61"/>
        <v>83160</v>
      </c>
      <c r="M983" s="4">
        <f t="shared" si="62"/>
        <v>-5310</v>
      </c>
      <c r="N983" s="4" t="str">
        <f t="shared" si="63"/>
        <v>loss</v>
      </c>
    </row>
    <row r="984" spans="1:17" ht="15.5" thickTop="1" thickBot="1" x14ac:dyDescent="0.4">
      <c r="A984" s="33">
        <v>45703</v>
      </c>
      <c r="B984" s="33" t="s">
        <v>455</v>
      </c>
      <c r="C984" s="3" t="s">
        <v>405</v>
      </c>
      <c r="D984" s="3" t="s">
        <v>30</v>
      </c>
      <c r="E984" s="3" t="s">
        <v>133</v>
      </c>
      <c r="F984" s="3" t="s">
        <v>28</v>
      </c>
      <c r="G984" s="3" t="s">
        <v>45</v>
      </c>
      <c r="H984" s="3">
        <v>78</v>
      </c>
      <c r="I984" s="3">
        <v>789</v>
      </c>
      <c r="J984" s="3">
        <v>1064</v>
      </c>
      <c r="K984" s="4">
        <f t="shared" si="60"/>
        <v>61542</v>
      </c>
      <c r="L984" s="4">
        <f t="shared" si="61"/>
        <v>82992</v>
      </c>
      <c r="M984" s="4">
        <f t="shared" si="62"/>
        <v>21450</v>
      </c>
      <c r="N984" s="4" t="str">
        <f t="shared" si="63"/>
        <v>profit</v>
      </c>
    </row>
    <row r="985" spans="1:17" ht="15.5" thickTop="1" thickBot="1" x14ac:dyDescent="0.4">
      <c r="A985" s="33">
        <v>45704</v>
      </c>
      <c r="B985" s="33" t="s">
        <v>455</v>
      </c>
      <c r="C985" s="3" t="s">
        <v>406</v>
      </c>
      <c r="D985" s="3" t="s">
        <v>30</v>
      </c>
      <c r="E985" s="3" t="s">
        <v>133</v>
      </c>
      <c r="F985" s="3" t="s">
        <v>44</v>
      </c>
      <c r="G985" s="3" t="s">
        <v>15</v>
      </c>
      <c r="H985" s="3">
        <v>74</v>
      </c>
      <c r="I985" s="3">
        <v>835</v>
      </c>
      <c r="J985" s="3">
        <v>1096</v>
      </c>
      <c r="K985" s="4">
        <f t="shared" si="60"/>
        <v>61790</v>
      </c>
      <c r="L985" s="4">
        <f t="shared" si="61"/>
        <v>81104</v>
      </c>
      <c r="M985" s="4">
        <f t="shared" si="62"/>
        <v>19314</v>
      </c>
      <c r="N985" s="4" t="str">
        <f t="shared" si="63"/>
        <v>profit</v>
      </c>
    </row>
    <row r="986" spans="1:17" ht="15.5" thickTop="1" thickBot="1" x14ac:dyDescent="0.4">
      <c r="A986" s="33">
        <v>45705</v>
      </c>
      <c r="B986" s="33" t="s">
        <v>455</v>
      </c>
      <c r="C986" s="3" t="s">
        <v>407</v>
      </c>
      <c r="D986" s="3" t="s">
        <v>30</v>
      </c>
      <c r="E986" s="3" t="s">
        <v>133</v>
      </c>
      <c r="F986" s="3" t="s">
        <v>50</v>
      </c>
      <c r="G986" s="3" t="s">
        <v>15</v>
      </c>
      <c r="H986" s="3">
        <v>94</v>
      </c>
      <c r="I986" s="3">
        <v>952</v>
      </c>
      <c r="J986" s="3">
        <v>1425</v>
      </c>
      <c r="K986" s="4">
        <f t="shared" si="60"/>
        <v>89488</v>
      </c>
      <c r="L986" s="4">
        <f t="shared" si="61"/>
        <v>133950</v>
      </c>
      <c r="M986" s="4">
        <f t="shared" si="62"/>
        <v>44462</v>
      </c>
      <c r="N986" s="4" t="str">
        <f t="shared" si="63"/>
        <v>profit</v>
      </c>
    </row>
    <row r="987" spans="1:17" ht="15.5" thickTop="1" thickBot="1" x14ac:dyDescent="0.4">
      <c r="A987" s="33">
        <v>45706</v>
      </c>
      <c r="B987" s="33" t="s">
        <v>455</v>
      </c>
      <c r="C987" s="3" t="s">
        <v>408</v>
      </c>
      <c r="D987" s="3" t="s">
        <v>30</v>
      </c>
      <c r="E987" s="3" t="s">
        <v>133</v>
      </c>
      <c r="F987" s="3" t="s">
        <v>90</v>
      </c>
      <c r="G987" s="3" t="s">
        <v>15</v>
      </c>
      <c r="H987" s="3">
        <v>55</v>
      </c>
      <c r="I987" s="3">
        <v>558</v>
      </c>
      <c r="J987" s="3">
        <v>1203</v>
      </c>
      <c r="K987" s="4">
        <f t="shared" si="60"/>
        <v>30690</v>
      </c>
      <c r="L987" s="4">
        <f t="shared" si="61"/>
        <v>66165</v>
      </c>
      <c r="M987" s="4">
        <f t="shared" si="62"/>
        <v>35475</v>
      </c>
      <c r="N987" s="4" t="str">
        <f t="shared" si="63"/>
        <v>profit</v>
      </c>
      <c r="Q987" t="e">
        <f>#REF!/#REF!</f>
        <v>#REF!</v>
      </c>
    </row>
    <row r="988" spans="1:17" ht="15.5" thickTop="1" thickBot="1" x14ac:dyDescent="0.4">
      <c r="A988" s="33">
        <v>45707</v>
      </c>
      <c r="B988" s="33" t="s">
        <v>455</v>
      </c>
      <c r="C988" s="3" t="s">
        <v>409</v>
      </c>
      <c r="D988" s="3" t="s">
        <v>30</v>
      </c>
      <c r="E988" s="3" t="s">
        <v>133</v>
      </c>
      <c r="F988" s="3" t="s">
        <v>93</v>
      </c>
      <c r="G988" s="3" t="s">
        <v>15</v>
      </c>
      <c r="H988" s="3">
        <v>56</v>
      </c>
      <c r="I988" s="3">
        <v>562</v>
      </c>
      <c r="J988" s="3">
        <v>1341</v>
      </c>
      <c r="K988" s="4">
        <f t="shared" si="60"/>
        <v>31472</v>
      </c>
      <c r="L988" s="4">
        <f t="shared" si="61"/>
        <v>75096</v>
      </c>
      <c r="M988" s="4">
        <f t="shared" si="62"/>
        <v>43624</v>
      </c>
      <c r="N988" s="4" t="str">
        <f t="shared" si="63"/>
        <v>profit</v>
      </c>
    </row>
    <row r="989" spans="1:17" ht="15.5" thickTop="1" thickBot="1" x14ac:dyDescent="0.4">
      <c r="A989" s="33">
        <v>45708</v>
      </c>
      <c r="B989" s="33" t="s">
        <v>455</v>
      </c>
      <c r="C989" s="3" t="s">
        <v>410</v>
      </c>
      <c r="D989" s="3" t="s">
        <v>30</v>
      </c>
      <c r="E989" s="3" t="s">
        <v>133</v>
      </c>
      <c r="F989" s="3" t="s">
        <v>20</v>
      </c>
      <c r="G989" s="3" t="s">
        <v>45</v>
      </c>
      <c r="H989" s="3">
        <v>94</v>
      </c>
      <c r="I989" s="3">
        <v>513</v>
      </c>
      <c r="J989" s="3">
        <v>1318</v>
      </c>
      <c r="K989" s="4">
        <f t="shared" si="60"/>
        <v>48222</v>
      </c>
      <c r="L989" s="4">
        <f t="shared" si="61"/>
        <v>123892</v>
      </c>
      <c r="M989" s="4">
        <f t="shared" si="62"/>
        <v>75670</v>
      </c>
      <c r="N989" s="4" t="str">
        <f t="shared" si="63"/>
        <v>profit</v>
      </c>
    </row>
    <row r="990" spans="1:17" ht="15.5" thickTop="1" thickBot="1" x14ac:dyDescent="0.4">
      <c r="A990" s="33">
        <v>45709</v>
      </c>
      <c r="B990" s="33" t="s">
        <v>455</v>
      </c>
      <c r="C990" s="3" t="s">
        <v>411</v>
      </c>
      <c r="D990" s="3" t="s">
        <v>30</v>
      </c>
      <c r="E990" s="3" t="s">
        <v>133</v>
      </c>
      <c r="F990" s="3" t="s">
        <v>98</v>
      </c>
      <c r="G990" s="3" t="s">
        <v>15</v>
      </c>
      <c r="H990" s="3">
        <v>76</v>
      </c>
      <c r="I990" s="3">
        <v>526</v>
      </c>
      <c r="J990" s="3">
        <v>1260</v>
      </c>
      <c r="K990" s="4">
        <f t="shared" si="60"/>
        <v>39976</v>
      </c>
      <c r="L990" s="4">
        <f t="shared" si="61"/>
        <v>95760</v>
      </c>
      <c r="M990" s="4">
        <f t="shared" si="62"/>
        <v>55784</v>
      </c>
      <c r="N990" s="4" t="str">
        <f t="shared" si="63"/>
        <v>profit</v>
      </c>
    </row>
    <row r="991" spans="1:17" ht="15.5" thickTop="1" thickBot="1" x14ac:dyDescent="0.4">
      <c r="A991" s="33">
        <v>45710</v>
      </c>
      <c r="B991" s="33" t="s">
        <v>455</v>
      </c>
      <c r="C991" s="3" t="s">
        <v>412</v>
      </c>
      <c r="D991" s="3" t="s">
        <v>30</v>
      </c>
      <c r="E991" s="3" t="s">
        <v>133</v>
      </c>
      <c r="F991" s="3" t="s">
        <v>101</v>
      </c>
      <c r="G991" s="3" t="s">
        <v>15</v>
      </c>
      <c r="H991" s="3">
        <v>61</v>
      </c>
      <c r="I991" s="3">
        <v>545</v>
      </c>
      <c r="J991" s="3">
        <v>915</v>
      </c>
      <c r="K991" s="4">
        <f t="shared" si="60"/>
        <v>33245</v>
      </c>
      <c r="L991" s="4">
        <f t="shared" si="61"/>
        <v>55815</v>
      </c>
      <c r="M991" s="4">
        <f t="shared" si="62"/>
        <v>22570</v>
      </c>
      <c r="N991" s="4" t="str">
        <f t="shared" si="63"/>
        <v>profit</v>
      </c>
    </row>
    <row r="992" spans="1:17" ht="15.5" thickTop="1" thickBot="1" x14ac:dyDescent="0.4">
      <c r="A992" s="33">
        <v>45711</v>
      </c>
      <c r="B992" s="33" t="s">
        <v>455</v>
      </c>
      <c r="C992" s="3" t="s">
        <v>413</v>
      </c>
      <c r="D992" s="3" t="s">
        <v>30</v>
      </c>
      <c r="E992" s="3" t="s">
        <v>133</v>
      </c>
      <c r="F992" s="3" t="s">
        <v>105</v>
      </c>
      <c r="G992" s="3" t="s">
        <v>15</v>
      </c>
      <c r="H992" s="3">
        <v>99</v>
      </c>
      <c r="I992" s="3">
        <v>943</v>
      </c>
      <c r="J992" s="3">
        <v>823</v>
      </c>
      <c r="K992" s="4">
        <f t="shared" si="60"/>
        <v>93357</v>
      </c>
      <c r="L992" s="4">
        <f t="shared" si="61"/>
        <v>81477</v>
      </c>
      <c r="M992" s="4">
        <f t="shared" si="62"/>
        <v>-11880</v>
      </c>
      <c r="N992" s="4" t="str">
        <f t="shared" si="63"/>
        <v>loss</v>
      </c>
    </row>
    <row r="993" spans="1:14" ht="15.5" thickTop="1" thickBot="1" x14ac:dyDescent="0.4">
      <c r="A993" s="33">
        <v>45712</v>
      </c>
      <c r="B993" s="38" t="s">
        <v>455</v>
      </c>
      <c r="C993" s="5" t="s">
        <v>414</v>
      </c>
      <c r="D993" s="5" t="s">
        <v>30</v>
      </c>
      <c r="E993" s="5" t="s">
        <v>146</v>
      </c>
      <c r="F993" s="5" t="s">
        <v>108</v>
      </c>
      <c r="G993" s="3" t="s">
        <v>15</v>
      </c>
      <c r="H993" s="3">
        <v>84</v>
      </c>
      <c r="I993" s="3">
        <v>738</v>
      </c>
      <c r="J993" s="3">
        <v>1080</v>
      </c>
      <c r="K993" s="4">
        <f t="shared" si="60"/>
        <v>61992</v>
      </c>
      <c r="L993" s="4">
        <f t="shared" si="61"/>
        <v>90720</v>
      </c>
      <c r="M993" s="4">
        <f t="shared" si="62"/>
        <v>28728</v>
      </c>
      <c r="N993" s="4" t="str">
        <f t="shared" si="63"/>
        <v>profit</v>
      </c>
    </row>
    <row r="994" spans="1:14" ht="15" thickTop="1" x14ac:dyDescent="0.35"/>
  </sheetData>
  <pageMargins left="0.7" right="0.7" top="0.75" bottom="0.75" header="0.3" footer="0.3"/>
  <pageSetup scale="49" fitToWidth="15" fitToHeight="15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7AF68-F7C6-4D8C-848C-97DDCEC4DBD1}">
  <dimension ref="A2:O13"/>
  <sheetViews>
    <sheetView topLeftCell="B1" zoomScale="108" zoomScaleNormal="108" workbookViewId="0">
      <selection activeCell="B10" sqref="B10"/>
    </sheetView>
  </sheetViews>
  <sheetFormatPr defaultRowHeight="14.5" x14ac:dyDescent="0.35"/>
  <cols>
    <col min="2" max="2" width="10.08984375" style="60" customWidth="1"/>
    <col min="3" max="3" width="15.54296875" customWidth="1"/>
    <col min="4" max="4" width="19.1796875" bestFit="1" customWidth="1"/>
    <col min="5" max="5" width="13.453125" customWidth="1"/>
    <col min="6" max="6" width="11.453125" customWidth="1"/>
    <col min="7" max="7" width="12" bestFit="1" customWidth="1"/>
    <col min="8" max="8" width="10.453125" bestFit="1" customWidth="1"/>
  </cols>
  <sheetData>
    <row r="2" spans="1:15" s="13" customFormat="1" ht="18.5" x14ac:dyDescent="0.45">
      <c r="A2"/>
      <c r="B2" s="59" t="s">
        <v>415</v>
      </c>
      <c r="C2" s="11"/>
      <c r="D2" s="11"/>
      <c r="E2" s="11"/>
      <c r="F2" s="11"/>
      <c r="G2" s="11"/>
      <c r="H2" s="11"/>
      <c r="I2" s="12"/>
      <c r="J2" s="12"/>
      <c r="K2" s="12"/>
      <c r="L2" s="12"/>
      <c r="M2" s="12"/>
    </row>
    <row r="4" spans="1:15" x14ac:dyDescent="0.35">
      <c r="B4" s="62" t="s">
        <v>171</v>
      </c>
      <c r="C4" s="62"/>
      <c r="D4" s="62"/>
      <c r="E4" s="62"/>
      <c r="F4" s="62"/>
      <c r="G4" s="62"/>
      <c r="H4" s="62"/>
    </row>
    <row r="5" spans="1:15" x14ac:dyDescent="0.35">
      <c r="B5" s="62"/>
      <c r="C5" s="62"/>
      <c r="D5" s="62"/>
      <c r="E5" s="62"/>
      <c r="F5" s="62"/>
      <c r="G5" s="62"/>
      <c r="H5" s="62"/>
    </row>
    <row r="6" spans="1:15" x14ac:dyDescent="0.35">
      <c r="B6" s="62"/>
      <c r="C6" s="62"/>
      <c r="D6" s="62"/>
      <c r="E6" s="62"/>
      <c r="F6" s="62"/>
      <c r="G6" s="62"/>
      <c r="H6" s="62"/>
    </row>
    <row r="7" spans="1:15" x14ac:dyDescent="0.35">
      <c r="B7" s="62"/>
      <c r="C7" s="62"/>
      <c r="D7" s="62"/>
      <c r="E7" s="62"/>
      <c r="F7" s="62"/>
      <c r="G7" s="62"/>
      <c r="H7" s="62"/>
    </row>
    <row r="9" spans="1:15" ht="15" thickBot="1" x14ac:dyDescent="0.4"/>
    <row r="10" spans="1:15" ht="21.5" thickBot="1" x14ac:dyDescent="0.4">
      <c r="B10" s="61" t="s">
        <v>0</v>
      </c>
      <c r="C10" s="1" t="s">
        <v>1</v>
      </c>
      <c r="D10" s="1" t="s">
        <v>2</v>
      </c>
      <c r="E10" s="1" t="s">
        <v>5</v>
      </c>
      <c r="F10" s="1" t="s">
        <v>6</v>
      </c>
      <c r="G10" s="1" t="s">
        <v>7</v>
      </c>
      <c r="H10" s="1" t="s">
        <v>437</v>
      </c>
      <c r="I10" s="1" t="s">
        <v>438</v>
      </c>
      <c r="J10" s="2" t="s">
        <v>439</v>
      </c>
      <c r="K10" s="2" t="s">
        <v>440</v>
      </c>
      <c r="L10" s="2" t="s">
        <v>441</v>
      </c>
      <c r="M10" s="2" t="s">
        <v>442</v>
      </c>
    </row>
    <row r="11" spans="1:15" ht="15" thickTop="1" x14ac:dyDescent="0.35">
      <c r="B11" s="60" t="e" cm="1">
        <f t="array" aca="1" ref="B11:O13" ca="1">_xlfn._xlws.FILTER('actual (2)'!A1:N993,'actual (2)'!C1:C993=Filter!B4)</f>
        <v>#NAME?</v>
      </c>
      <c r="C11" t="e">
        <f ca="1"/>
        <v>#NAME?</v>
      </c>
      <c r="D11" t="e">
        <f ca="1"/>
        <v>#NAME?</v>
      </c>
      <c r="E11" t="e">
        <f ca="1"/>
        <v>#NAME?</v>
      </c>
      <c r="F11" t="e">
        <f ca="1"/>
        <v>#NAME?</v>
      </c>
      <c r="G11" t="e">
        <f ca="1"/>
        <v>#NAME?</v>
      </c>
      <c r="H11" t="e">
        <f ca="1"/>
        <v>#NAME?</v>
      </c>
      <c r="I11" t="e">
        <f ca="1"/>
        <v>#NAME?</v>
      </c>
      <c r="J11" t="e">
        <f ca="1"/>
        <v>#NAME?</v>
      </c>
      <c r="K11" t="e">
        <f ca="1"/>
        <v>#NAME?</v>
      </c>
      <c r="L11" t="e">
        <f ca="1"/>
        <v>#NAME?</v>
      </c>
      <c r="M11" t="e">
        <f ca="1"/>
        <v>#NAME?</v>
      </c>
      <c r="N11" t="e">
        <f ca="1"/>
        <v>#NAME?</v>
      </c>
      <c r="O11" t="e">
        <f ca="1"/>
        <v>#NAME?</v>
      </c>
    </row>
    <row r="12" spans="1:15" x14ac:dyDescent="0.35">
      <c r="B12" s="60" t="e">
        <f ca="1"/>
        <v>#NAME?</v>
      </c>
      <c r="C12" t="e">
        <f ca="1"/>
        <v>#NAME?</v>
      </c>
      <c r="D12" t="e">
        <f ca="1"/>
        <v>#NAME?</v>
      </c>
      <c r="E12" t="e">
        <f ca="1"/>
        <v>#NAME?</v>
      </c>
      <c r="F12" t="e">
        <f ca="1"/>
        <v>#NAME?</v>
      </c>
      <c r="G12" t="e">
        <f ca="1"/>
        <v>#NAME?</v>
      </c>
      <c r="H12" t="e">
        <f ca="1"/>
        <v>#NAME?</v>
      </c>
      <c r="I12" t="e">
        <f ca="1"/>
        <v>#NAME?</v>
      </c>
      <c r="J12" t="e">
        <f ca="1"/>
        <v>#NAME?</v>
      </c>
      <c r="K12" t="e">
        <f ca="1"/>
        <v>#NAME?</v>
      </c>
      <c r="L12" t="e">
        <f ca="1"/>
        <v>#NAME?</v>
      </c>
      <c r="M12" t="e">
        <f ca="1"/>
        <v>#NAME?</v>
      </c>
      <c r="N12" t="e">
        <f ca="1"/>
        <v>#NAME?</v>
      </c>
      <c r="O12" t="e">
        <f ca="1"/>
        <v>#NAME?</v>
      </c>
    </row>
    <row r="13" spans="1:15" x14ac:dyDescent="0.35">
      <c r="B13" s="60" t="e">
        <f ca="1"/>
        <v>#NAME?</v>
      </c>
      <c r="C13" t="e">
        <f ca="1"/>
        <v>#NAME?</v>
      </c>
      <c r="D13" t="e">
        <f ca="1"/>
        <v>#NAME?</v>
      </c>
      <c r="E13" t="e">
        <f ca="1"/>
        <v>#NAME?</v>
      </c>
      <c r="F13" t="e">
        <f ca="1"/>
        <v>#NAME?</v>
      </c>
      <c r="G13" t="e">
        <f ca="1"/>
        <v>#NAME?</v>
      </c>
      <c r="H13" t="e">
        <f ca="1"/>
        <v>#NAME?</v>
      </c>
      <c r="I13" t="e">
        <f ca="1"/>
        <v>#NAME?</v>
      </c>
      <c r="J13" t="e">
        <f ca="1"/>
        <v>#NAME?</v>
      </c>
      <c r="K13" t="e">
        <f ca="1"/>
        <v>#NAME?</v>
      </c>
      <c r="L13" t="e">
        <f ca="1"/>
        <v>#NAME?</v>
      </c>
      <c r="M13" t="e">
        <f ca="1"/>
        <v>#NAME?</v>
      </c>
      <c r="N13" t="e">
        <f ca="1"/>
        <v>#NAME?</v>
      </c>
      <c r="O13" t="e">
        <f ca="1"/>
        <v>#NAME?</v>
      </c>
    </row>
  </sheetData>
  <mergeCells count="1">
    <mergeCell ref="B4:H7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A579FF5-3B5F-4CE6-B2B6-1447FC5A42AF}">
          <x14:formula1>
            <xm:f>vlookup!$A$2:$A$10</xm:f>
          </x14:formula1>
          <xm:sqref>B4:H7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6F615-C898-45BE-801D-7F57D1894209}">
  <dimension ref="A1:H10"/>
  <sheetViews>
    <sheetView showGridLines="0" zoomScale="108" zoomScaleNormal="108" workbookViewId="0">
      <selection activeCell="H6" sqref="H5:H6"/>
    </sheetView>
  </sheetViews>
  <sheetFormatPr defaultRowHeight="14.5" x14ac:dyDescent="0.35"/>
  <cols>
    <col min="1" max="1" width="29.1796875" bestFit="1" customWidth="1"/>
    <col min="2" max="2" width="20.54296875" bestFit="1" customWidth="1"/>
    <col min="3" max="3" width="19.1796875" bestFit="1" customWidth="1"/>
    <col min="4" max="4" width="11.453125" bestFit="1" customWidth="1"/>
    <col min="5" max="5" width="7.36328125" bestFit="1" customWidth="1"/>
    <col min="6" max="6" width="7.6328125" bestFit="1" customWidth="1"/>
    <col min="7" max="7" width="10.453125" bestFit="1" customWidth="1"/>
  </cols>
  <sheetData>
    <row r="1" spans="1:8" ht="21.5" thickBot="1" x14ac:dyDescent="0.4">
      <c r="A1" s="82" t="s">
        <v>0</v>
      </c>
      <c r="B1" s="83" t="s">
        <v>1</v>
      </c>
      <c r="C1" s="83" t="s">
        <v>2</v>
      </c>
      <c r="D1" s="83" t="s">
        <v>3</v>
      </c>
      <c r="E1" s="83" t="s">
        <v>4</v>
      </c>
      <c r="F1" s="83" t="s">
        <v>5</v>
      </c>
      <c r="G1" s="84" t="s">
        <v>6</v>
      </c>
    </row>
    <row r="2" spans="1:8" ht="21" x14ac:dyDescent="0.5">
      <c r="A2" s="79" t="s">
        <v>40</v>
      </c>
      <c r="B2" s="80" t="str">
        <f>INDEX(actual!$A$1:$K$331,MATCH('Index + Match '!A2,actual!$B$2:$B$331,0),4)</f>
        <v xml:space="preserve">Fashion </v>
      </c>
      <c r="C2" s="80" t="str">
        <f>INDEX(actual!$A$1:$K$331,MATCH('Index + Match '!A2,actual!$B$2:$B$331,0),COLUMN(C1))</f>
        <v>Women dress</v>
      </c>
      <c r="D2" s="80" t="str">
        <f>INDEX(actual!$A$1:$K$331,MATCH('Index + Match '!A2,actual!$B$2:$B$331,0),COLUMN(E1))</f>
        <v>West</v>
      </c>
      <c r="E2" s="80"/>
      <c r="F2" s="80"/>
      <c r="G2" s="81"/>
      <c r="H2" s="10"/>
    </row>
    <row r="3" spans="1:8" ht="21" x14ac:dyDescent="0.5">
      <c r="A3" s="75" t="s">
        <v>171</v>
      </c>
      <c r="B3" s="74" t="str">
        <f>INDEX(actual!$A$1:$K$331,MATCH('Index + Match '!A3,actual!$B$2:$B$331,0),4)</f>
        <v xml:space="preserve">Fashion </v>
      </c>
      <c r="C3" s="74" t="str">
        <f>INDEX(actual!$A$1:$K$331,MATCH('Index + Match '!A3,actual!$B$2:$B$331,0),COLUMN(C2))</f>
        <v>Saree</v>
      </c>
      <c r="D3" s="74" t="str">
        <f>INDEX(actual!$A$1:$K$331,MATCH('Index + Match '!A3,actual!$B$2:$B$331,0),COLUMN(E2))</f>
        <v>East</v>
      </c>
      <c r="E3" s="74"/>
      <c r="F3" s="74"/>
      <c r="G3" s="76"/>
    </row>
    <row r="4" spans="1:8" ht="21" x14ac:dyDescent="0.5">
      <c r="A4" s="75" t="s">
        <v>262</v>
      </c>
      <c r="B4" s="74" t="str">
        <f>INDEX(actual!$A$1:$K$331,MATCH('Index + Match '!A4,actual!$B$2:$B$331,0),4)</f>
        <v xml:space="preserve">Fashion </v>
      </c>
      <c r="C4" s="74" t="str">
        <f>INDEX(actual!$A$1:$K$331,MATCH('Index + Match '!A4,actual!$B$2:$B$331,0),COLUMN(C3))</f>
        <v>Suit</v>
      </c>
      <c r="D4" s="74" t="str">
        <f>INDEX(actual!$A$1:$K$331,MATCH('Index + Match '!A4,actual!$B$2:$B$331,0),COLUMN(E3))</f>
        <v>West</v>
      </c>
      <c r="E4" s="74"/>
      <c r="F4" s="74"/>
      <c r="G4" s="76"/>
    </row>
    <row r="5" spans="1:8" ht="21" x14ac:dyDescent="0.5">
      <c r="A5" s="75" t="s">
        <v>200</v>
      </c>
      <c r="B5" s="74" t="str">
        <f>INDEX(actual!$A$1:$K$331,MATCH('Index + Match '!A5,actual!$B$2:$B$331,0),4)</f>
        <v>Electronic</v>
      </c>
      <c r="C5" s="74" t="str">
        <f>INDEX(actual!$A$1:$K$331,MATCH('Index + Match '!A5,actual!$B$2:$B$331,0),COLUMN(C4))</f>
        <v>Laptop</v>
      </c>
      <c r="D5" s="74" t="str">
        <f>INDEX(actual!$A$1:$K$331,MATCH('Index + Match '!A5,actual!$B$2:$B$331,0),COLUMN(E4))</f>
        <v>North</v>
      </c>
      <c r="E5" s="74"/>
      <c r="F5" s="74"/>
      <c r="G5" s="76"/>
    </row>
    <row r="6" spans="1:8" ht="21" x14ac:dyDescent="0.5">
      <c r="A6" s="75" t="s">
        <v>405</v>
      </c>
      <c r="B6" s="74" t="str">
        <f>INDEX(actual!$A$1:$K$331,MATCH('Index + Match '!A6,actual!$B$2:$B$331,0),4)</f>
        <v xml:space="preserve">Fashion </v>
      </c>
      <c r="C6" s="74" t="str">
        <f>INDEX(actual!$A$1:$K$331,MATCH('Index + Match '!A6,actual!$B$2:$B$331,0),COLUMN(C5))</f>
        <v>Saree</v>
      </c>
      <c r="D6" s="74" t="str">
        <f>INDEX(actual!$A$1:$K$331,MATCH('Index + Match '!A6,actual!$B$2:$B$331,0),COLUMN(E5))</f>
        <v>South</v>
      </c>
      <c r="E6" s="74"/>
      <c r="F6" s="74"/>
      <c r="G6" s="76"/>
    </row>
    <row r="7" spans="1:8" ht="21" x14ac:dyDescent="0.5">
      <c r="A7" s="75" t="s">
        <v>392</v>
      </c>
      <c r="B7" s="74" t="str">
        <f>INDEX(actual!$A$1:$K$331,MATCH('Index + Match '!A7,actual!$B$2:$B$331,0),4)</f>
        <v>Electronic</v>
      </c>
      <c r="C7" s="74" t="str">
        <f>INDEX(actual!$A$1:$K$331,MATCH('Index + Match '!A7,actual!$B$2:$B$331,0),COLUMN(C6))</f>
        <v>Laptop</v>
      </c>
      <c r="D7" s="74" t="str">
        <f>INDEX(actual!$A$1:$K$331,MATCH('Index + Match '!A7,actual!$B$2:$B$331,0),COLUMN(E6))</f>
        <v>West</v>
      </c>
      <c r="E7" s="74"/>
      <c r="F7" s="74"/>
      <c r="G7" s="76"/>
    </row>
    <row r="8" spans="1:8" ht="21" x14ac:dyDescent="0.5">
      <c r="A8" s="75" t="s">
        <v>143</v>
      </c>
      <c r="B8" s="74" t="str">
        <f>INDEX(actual!$A$1:$K$331,MATCH('Index + Match '!A8,actual!$B$2:$B$331,0),4)</f>
        <v xml:space="preserve">Fashion </v>
      </c>
      <c r="C8" s="74" t="str">
        <f>INDEX(actual!$A$1:$K$331,MATCH('Index + Match '!A8,actual!$B$2:$B$331,0),COLUMN(C7))</f>
        <v>Saree</v>
      </c>
      <c r="D8" s="74" t="str">
        <f>INDEX(actual!$A$1:$K$331,MATCH('Index + Match '!A8,actual!$B$2:$B$331,0),COLUMN(E7))</f>
        <v>South</v>
      </c>
      <c r="E8" s="74"/>
      <c r="F8" s="74"/>
      <c r="G8" s="76"/>
    </row>
    <row r="9" spans="1:8" ht="21" x14ac:dyDescent="0.5">
      <c r="A9" s="75" t="s">
        <v>156</v>
      </c>
      <c r="B9" s="74" t="str">
        <f>INDEX(actual!$A$1:$K$331,MATCH('Index + Match '!A9,actual!$B$2:$B$331,0),4)</f>
        <v xml:space="preserve">Fashion </v>
      </c>
      <c r="C9" s="74" t="str">
        <f>INDEX(actual!$A$1:$K$331,MATCH('Index + Match '!A9,actual!$B$2:$B$331,0),COLUMN(C8))</f>
        <v>Suit</v>
      </c>
      <c r="D9" s="74" t="str">
        <f>INDEX(actual!$A$1:$K$331,MATCH('Index + Match '!A9,actual!$B$2:$B$331,0),COLUMN(E8))</f>
        <v>North</v>
      </c>
      <c r="E9" s="74"/>
      <c r="F9" s="74"/>
      <c r="G9" s="76"/>
    </row>
    <row r="10" spans="1:8" ht="21.5" thickBot="1" x14ac:dyDescent="0.55000000000000004">
      <c r="A10" s="85" t="s">
        <v>144</v>
      </c>
      <c r="B10" s="77" t="str">
        <f>INDEX(actual!$A$1:$K$331,MATCH('Index + Match '!A10,actual!$B$2:$B$331,0),4)</f>
        <v xml:space="preserve">Fashion </v>
      </c>
      <c r="C10" s="77" t="str">
        <f>INDEX(actual!$A$1:$K$331,MATCH('Index + Match '!A10,actual!$B$2:$B$331,0),COLUMN(C9))</f>
        <v>Saree</v>
      </c>
      <c r="D10" s="77" t="str">
        <f>INDEX(actual!$A$1:$K$331,MATCH('Index + Match '!A10,actual!$B$2:$B$331,0),COLUMN(E9))</f>
        <v>East</v>
      </c>
      <c r="E10" s="77"/>
      <c r="F10" s="77"/>
      <c r="G10" s="7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8338B-3712-4027-BF1A-0FA70341C278}">
  <dimension ref="B1:N437"/>
  <sheetViews>
    <sheetView topLeftCell="D1" zoomScale="108" zoomScaleNormal="108" workbookViewId="0">
      <selection activeCell="F324" sqref="F324"/>
    </sheetView>
  </sheetViews>
  <sheetFormatPr defaultRowHeight="14.5" x14ac:dyDescent="0.35"/>
  <cols>
    <col min="2" max="2" width="26.6328125" bestFit="1" customWidth="1"/>
    <col min="3" max="3" width="26.6328125" customWidth="1"/>
    <col min="4" max="4" width="12.453125" bestFit="1" customWidth="1"/>
    <col min="5" max="5" width="19.1796875" bestFit="1" customWidth="1"/>
    <col min="6" max="6" width="20.6328125" bestFit="1" customWidth="1"/>
    <col min="7" max="7" width="14.1796875" bestFit="1" customWidth="1"/>
    <col min="8" max="8" width="16.08984375" bestFit="1" customWidth="1"/>
    <col min="9" max="9" width="16.08984375" customWidth="1"/>
    <col min="10" max="10" width="12.08984375" bestFit="1" customWidth="1"/>
    <col min="11" max="11" width="6.90625" bestFit="1" customWidth="1"/>
    <col min="12" max="12" width="22.453125" customWidth="1"/>
  </cols>
  <sheetData>
    <row r="1" spans="2:14" ht="21" x14ac:dyDescent="0.35">
      <c r="B1" s="15" t="s">
        <v>0</v>
      </c>
      <c r="C1" s="24" t="s">
        <v>417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K1" s="16" t="s">
        <v>8</v>
      </c>
      <c r="L1" s="17" t="s">
        <v>9</v>
      </c>
    </row>
    <row r="2" spans="2:14" x14ac:dyDescent="0.35">
      <c r="B2" s="18" t="s">
        <v>10</v>
      </c>
      <c r="C2" s="25" t="s">
        <v>418</v>
      </c>
      <c r="D2" s="14" t="s">
        <v>11</v>
      </c>
      <c r="E2" s="14" t="s">
        <v>12</v>
      </c>
      <c r="F2" s="14" t="s">
        <v>13</v>
      </c>
      <c r="G2" s="14" t="s">
        <v>14</v>
      </c>
      <c r="H2" s="14" t="s">
        <v>14</v>
      </c>
      <c r="I2" s="14" t="s">
        <v>15</v>
      </c>
      <c r="J2" s="14">
        <v>4292</v>
      </c>
      <c r="K2" s="14">
        <v>783</v>
      </c>
      <c r="L2" s="19">
        <v>3360636</v>
      </c>
    </row>
    <row r="3" spans="2:14" x14ac:dyDescent="0.35">
      <c r="B3" s="18" t="s">
        <v>16</v>
      </c>
      <c r="C3" s="25" t="s">
        <v>418</v>
      </c>
      <c r="D3" s="14" t="s">
        <v>11</v>
      </c>
      <c r="E3" s="14" t="s">
        <v>17</v>
      </c>
      <c r="F3" s="14" t="s">
        <v>18</v>
      </c>
      <c r="G3" s="14" t="s">
        <v>19</v>
      </c>
      <c r="H3" s="14" t="s">
        <v>20</v>
      </c>
      <c r="I3" s="14" t="s">
        <v>15</v>
      </c>
      <c r="J3" s="14">
        <v>8037</v>
      </c>
      <c r="K3" s="14">
        <v>578</v>
      </c>
      <c r="L3" s="19">
        <v>4645386</v>
      </c>
    </row>
    <row r="4" spans="2:14" x14ac:dyDescent="0.35">
      <c r="B4" s="18" t="s">
        <v>21</v>
      </c>
      <c r="C4" s="25" t="s">
        <v>418</v>
      </c>
      <c r="D4" s="14" t="s">
        <v>11</v>
      </c>
      <c r="E4" s="14" t="s">
        <v>17</v>
      </c>
      <c r="F4" s="14" t="s">
        <v>22</v>
      </c>
      <c r="G4" s="14" t="s">
        <v>23</v>
      </c>
      <c r="H4" s="14" t="s">
        <v>24</v>
      </c>
      <c r="I4" s="14" t="s">
        <v>15</v>
      </c>
      <c r="J4" s="14">
        <v>2415</v>
      </c>
      <c r="K4" s="14">
        <v>631</v>
      </c>
      <c r="L4" s="19">
        <v>1523865</v>
      </c>
    </row>
    <row r="5" spans="2:14" x14ac:dyDescent="0.35">
      <c r="B5" s="18" t="s">
        <v>25</v>
      </c>
      <c r="C5" s="25" t="s">
        <v>418</v>
      </c>
      <c r="D5" s="14" t="s">
        <v>11</v>
      </c>
      <c r="E5" s="14" t="s">
        <v>17</v>
      </c>
      <c r="F5" s="14" t="s">
        <v>26</v>
      </c>
      <c r="G5" s="14" t="s">
        <v>27</v>
      </c>
      <c r="H5" s="14" t="s">
        <v>28</v>
      </c>
      <c r="I5" s="14" t="s">
        <v>15</v>
      </c>
      <c r="J5" s="14">
        <v>3941</v>
      </c>
      <c r="K5" s="14">
        <v>905</v>
      </c>
      <c r="L5" s="19">
        <v>3566605</v>
      </c>
      <c r="N5" s="26" t="str" cm="1">
        <f t="array" ref="N5:N328">_xlfn.UNIQUE(B2:B437)</f>
        <v>Bharat Innovations</v>
      </c>
    </row>
    <row r="6" spans="2:14" x14ac:dyDescent="0.35">
      <c r="B6" s="18" t="s">
        <v>29</v>
      </c>
      <c r="C6" s="25" t="s">
        <v>418</v>
      </c>
      <c r="D6" s="14" t="s">
        <v>30</v>
      </c>
      <c r="E6" s="14" t="s">
        <v>31</v>
      </c>
      <c r="F6" s="14" t="s">
        <v>26</v>
      </c>
      <c r="G6" s="14" t="s">
        <v>32</v>
      </c>
      <c r="H6" s="14" t="s">
        <v>33</v>
      </c>
      <c r="I6" s="14" t="s">
        <v>15</v>
      </c>
      <c r="J6" s="14">
        <v>4607</v>
      </c>
      <c r="K6" s="14">
        <v>813</v>
      </c>
      <c r="L6" s="19">
        <v>3745491</v>
      </c>
      <c r="N6" s="26" t="str">
        <v>Green Leaf Enterprises</v>
      </c>
    </row>
    <row r="7" spans="2:14" x14ac:dyDescent="0.35">
      <c r="B7" s="18" t="s">
        <v>34</v>
      </c>
      <c r="C7" s="25" t="s">
        <v>418</v>
      </c>
      <c r="D7" s="14" t="s">
        <v>30</v>
      </c>
      <c r="E7" s="14" t="s">
        <v>31</v>
      </c>
      <c r="F7" s="14" t="s">
        <v>26</v>
      </c>
      <c r="G7" s="14" t="s">
        <v>35</v>
      </c>
      <c r="H7" s="14" t="s">
        <v>36</v>
      </c>
      <c r="I7" s="14" t="s">
        <v>15</v>
      </c>
      <c r="J7" s="14">
        <v>4261</v>
      </c>
      <c r="K7" s="14">
        <v>954</v>
      </c>
      <c r="L7" s="19">
        <v>4064994</v>
      </c>
      <c r="N7" s="26" t="str">
        <v>Urban Pulse Technologies</v>
      </c>
    </row>
    <row r="8" spans="2:14" x14ac:dyDescent="0.35">
      <c r="B8" s="18" t="s">
        <v>37</v>
      </c>
      <c r="C8" s="25" t="s">
        <v>418</v>
      </c>
      <c r="D8" s="14" t="s">
        <v>30</v>
      </c>
      <c r="E8" s="14" t="s">
        <v>31</v>
      </c>
      <c r="F8" s="14" t="s">
        <v>18</v>
      </c>
      <c r="G8" s="14" t="s">
        <v>38</v>
      </c>
      <c r="H8" s="14" t="s">
        <v>39</v>
      </c>
      <c r="I8" s="14" t="s">
        <v>15</v>
      </c>
      <c r="J8" s="14">
        <v>9084</v>
      </c>
      <c r="K8" s="14">
        <v>610</v>
      </c>
      <c r="L8" s="19">
        <v>5541240</v>
      </c>
      <c r="N8" s="26" t="str">
        <v>Mystic India Exports</v>
      </c>
    </row>
    <row r="9" spans="2:14" x14ac:dyDescent="0.35">
      <c r="B9" s="18" t="s">
        <v>140</v>
      </c>
      <c r="C9" s="25" t="s">
        <v>418</v>
      </c>
      <c r="D9" s="14" t="s">
        <v>30</v>
      </c>
      <c r="E9" s="14" t="s">
        <v>133</v>
      </c>
      <c r="F9" s="14" t="s">
        <v>63</v>
      </c>
      <c r="G9" s="14" t="s">
        <v>64</v>
      </c>
      <c r="H9" s="14" t="s">
        <v>64</v>
      </c>
      <c r="I9" s="14" t="s">
        <v>45</v>
      </c>
      <c r="J9" s="14">
        <v>9102</v>
      </c>
      <c r="K9" s="14">
        <v>894</v>
      </c>
      <c r="L9" s="19">
        <v>8137188</v>
      </c>
      <c r="N9" s="26" t="str">
        <v>Golden Horizon Ventures</v>
      </c>
    </row>
    <row r="10" spans="2:14" x14ac:dyDescent="0.35">
      <c r="B10" s="18" t="s">
        <v>141</v>
      </c>
      <c r="C10" s="25" t="s">
        <v>418</v>
      </c>
      <c r="D10" s="14" t="s">
        <v>30</v>
      </c>
      <c r="E10" s="14" t="s">
        <v>133</v>
      </c>
      <c r="F10" s="14" t="s">
        <v>56</v>
      </c>
      <c r="G10" s="14" t="s">
        <v>66</v>
      </c>
      <c r="H10" s="14" t="s">
        <v>58</v>
      </c>
      <c r="I10" s="14" t="s">
        <v>45</v>
      </c>
      <c r="J10" s="14">
        <v>3887</v>
      </c>
      <c r="K10" s="14">
        <v>912</v>
      </c>
      <c r="L10" s="19">
        <v>3544944</v>
      </c>
      <c r="N10" s="26" t="str">
        <v>Eternal Traditions</v>
      </c>
    </row>
    <row r="11" spans="2:14" x14ac:dyDescent="0.35">
      <c r="B11" s="18" t="s">
        <v>142</v>
      </c>
      <c r="C11" s="25" t="s">
        <v>418</v>
      </c>
      <c r="D11" s="14" t="s">
        <v>30</v>
      </c>
      <c r="E11" s="14" t="s">
        <v>133</v>
      </c>
      <c r="F11" s="14" t="s">
        <v>26</v>
      </c>
      <c r="G11" s="14" t="s">
        <v>68</v>
      </c>
      <c r="H11" s="14" t="s">
        <v>69</v>
      </c>
      <c r="I11" s="14" t="s">
        <v>15</v>
      </c>
      <c r="J11" s="14">
        <v>9519</v>
      </c>
      <c r="K11" s="14">
        <v>970</v>
      </c>
      <c r="L11" s="19">
        <v>9233430</v>
      </c>
      <c r="N11" s="26" t="str">
        <v>Apex Solutions</v>
      </c>
    </row>
    <row r="12" spans="2:14" x14ac:dyDescent="0.35">
      <c r="B12" s="18" t="s">
        <v>143</v>
      </c>
      <c r="C12" s="25" t="s">
        <v>418</v>
      </c>
      <c r="D12" s="14" t="s">
        <v>30</v>
      </c>
      <c r="E12" s="14" t="s">
        <v>133</v>
      </c>
      <c r="F12" s="14" t="s">
        <v>22</v>
      </c>
      <c r="G12" s="14" t="s">
        <v>71</v>
      </c>
      <c r="H12" s="14" t="s">
        <v>72</v>
      </c>
      <c r="I12" s="14" t="s">
        <v>15</v>
      </c>
      <c r="J12" s="14">
        <v>8983</v>
      </c>
      <c r="K12" s="14">
        <v>840</v>
      </c>
      <c r="L12" s="19">
        <v>7545720</v>
      </c>
      <c r="N12" s="26" t="str">
        <v>Crystal Waters Resort</v>
      </c>
    </row>
    <row r="13" spans="2:14" x14ac:dyDescent="0.35">
      <c r="B13" s="18" t="s">
        <v>144</v>
      </c>
      <c r="C13" s="25" t="s">
        <v>418</v>
      </c>
      <c r="D13" s="14" t="s">
        <v>30</v>
      </c>
      <c r="E13" s="14" t="s">
        <v>133</v>
      </c>
      <c r="F13" s="14" t="s">
        <v>18</v>
      </c>
      <c r="G13" s="14" t="s">
        <v>74</v>
      </c>
      <c r="H13" s="14" t="s">
        <v>39</v>
      </c>
      <c r="I13" s="14" t="s">
        <v>15</v>
      </c>
      <c r="J13" s="14">
        <v>6892</v>
      </c>
      <c r="K13" s="14">
        <v>643</v>
      </c>
      <c r="L13" s="19">
        <v>4431556</v>
      </c>
      <c r="N13" s="26" t="str">
        <v>Excellence Tutors</v>
      </c>
    </row>
    <row r="14" spans="2:14" x14ac:dyDescent="0.35">
      <c r="B14" s="18" t="s">
        <v>145</v>
      </c>
      <c r="C14" s="25" t="s">
        <v>418</v>
      </c>
      <c r="D14" s="14" t="s">
        <v>30</v>
      </c>
      <c r="E14" s="14" t="s">
        <v>146</v>
      </c>
      <c r="F14" s="14" t="s">
        <v>13</v>
      </c>
      <c r="G14" s="14" t="s">
        <v>76</v>
      </c>
      <c r="H14" s="14" t="s">
        <v>50</v>
      </c>
      <c r="I14" s="14" t="s">
        <v>15</v>
      </c>
      <c r="J14" s="14">
        <v>6946</v>
      </c>
      <c r="K14" s="14">
        <v>882</v>
      </c>
      <c r="L14" s="19">
        <v>6126372</v>
      </c>
      <c r="N14" s="26" t="str">
        <v>Horizon Builders</v>
      </c>
    </row>
    <row r="15" spans="2:14" x14ac:dyDescent="0.35">
      <c r="B15" s="18" t="s">
        <v>147</v>
      </c>
      <c r="C15" s="25" t="s">
        <v>418</v>
      </c>
      <c r="D15" s="14" t="s">
        <v>30</v>
      </c>
      <c r="E15" s="14" t="s">
        <v>146</v>
      </c>
      <c r="F15" s="14" t="s">
        <v>13</v>
      </c>
      <c r="G15" s="14" t="s">
        <v>79</v>
      </c>
      <c r="H15" s="14" t="s">
        <v>50</v>
      </c>
      <c r="I15" s="14" t="s">
        <v>45</v>
      </c>
      <c r="J15" s="14">
        <v>8990</v>
      </c>
      <c r="K15" s="14">
        <v>666</v>
      </c>
      <c r="L15" s="19">
        <v>5987340</v>
      </c>
      <c r="N15" s="26" t="str">
        <v>Synergy Tech Solutions</v>
      </c>
    </row>
    <row r="16" spans="2:14" x14ac:dyDescent="0.35">
      <c r="B16" s="18" t="s">
        <v>148</v>
      </c>
      <c r="C16" s="25" t="s">
        <v>418</v>
      </c>
      <c r="D16" s="14" t="s">
        <v>30</v>
      </c>
      <c r="E16" s="14" t="s">
        <v>146</v>
      </c>
      <c r="F16" s="14" t="s">
        <v>26</v>
      </c>
      <c r="G16" s="14" t="s">
        <v>81</v>
      </c>
      <c r="H16" s="14" t="s">
        <v>28</v>
      </c>
      <c r="I16" s="14" t="s">
        <v>15</v>
      </c>
      <c r="J16" s="14">
        <v>5594</v>
      </c>
      <c r="K16" s="14">
        <v>615</v>
      </c>
      <c r="L16" s="19">
        <v>3440310</v>
      </c>
      <c r="N16" s="26" t="str">
        <v>Classic Heritage Crafts</v>
      </c>
    </row>
    <row r="17" spans="2:14" x14ac:dyDescent="0.35">
      <c r="B17" s="18" t="s">
        <v>149</v>
      </c>
      <c r="C17" s="25" t="s">
        <v>418</v>
      </c>
      <c r="D17" s="14" t="s">
        <v>30</v>
      </c>
      <c r="E17" s="14" t="s">
        <v>146</v>
      </c>
      <c r="F17" s="14" t="s">
        <v>26</v>
      </c>
      <c r="G17" s="14" t="s">
        <v>83</v>
      </c>
      <c r="H17" s="14" t="s">
        <v>28</v>
      </c>
      <c r="I17" s="14" t="s">
        <v>15</v>
      </c>
      <c r="J17" s="14">
        <v>5491</v>
      </c>
      <c r="K17" s="14">
        <v>601</v>
      </c>
      <c r="L17" s="19">
        <v>3300091</v>
      </c>
      <c r="N17" s="26" t="str">
        <v>Prime Focus Media</v>
      </c>
    </row>
    <row r="18" spans="2:14" x14ac:dyDescent="0.35">
      <c r="B18" s="18" t="s">
        <v>150</v>
      </c>
      <c r="C18" s="25" t="s">
        <v>418</v>
      </c>
      <c r="D18" s="14" t="s">
        <v>30</v>
      </c>
      <c r="E18" s="14" t="s">
        <v>146</v>
      </c>
      <c r="F18" s="14" t="s">
        <v>13</v>
      </c>
      <c r="G18" s="14" t="s">
        <v>85</v>
      </c>
      <c r="H18" s="14" t="s">
        <v>44</v>
      </c>
      <c r="I18" s="14" t="s">
        <v>15</v>
      </c>
      <c r="J18" s="14">
        <v>7225</v>
      </c>
      <c r="K18" s="14">
        <v>711</v>
      </c>
      <c r="L18" s="19">
        <v>5136975</v>
      </c>
      <c r="N18" s="26" t="str">
        <v>Noble Nutraceuticals</v>
      </c>
    </row>
    <row r="19" spans="2:14" x14ac:dyDescent="0.35">
      <c r="B19" s="18" t="s">
        <v>151</v>
      </c>
      <c r="C19" s="25" t="s">
        <v>418</v>
      </c>
      <c r="D19" s="14" t="s">
        <v>30</v>
      </c>
      <c r="E19" s="14" t="s">
        <v>146</v>
      </c>
      <c r="F19" s="14" t="s">
        <v>13</v>
      </c>
      <c r="G19" s="14" t="s">
        <v>87</v>
      </c>
      <c r="H19" s="14" t="s">
        <v>50</v>
      </c>
      <c r="I19" s="14" t="s">
        <v>15</v>
      </c>
      <c r="J19" s="14">
        <v>2966</v>
      </c>
      <c r="K19" s="14">
        <v>977</v>
      </c>
      <c r="L19" s="19">
        <v>2897782</v>
      </c>
      <c r="N19" s="26" t="str">
        <v>Supreme Travel Agency</v>
      </c>
    </row>
    <row r="20" spans="2:14" x14ac:dyDescent="0.35">
      <c r="B20" s="18" t="s">
        <v>152</v>
      </c>
      <c r="C20" s="25" t="s">
        <v>418</v>
      </c>
      <c r="D20" s="14" t="s">
        <v>30</v>
      </c>
      <c r="E20" s="14" t="s">
        <v>146</v>
      </c>
      <c r="F20" s="14" t="s">
        <v>22</v>
      </c>
      <c r="G20" s="14" t="s">
        <v>89</v>
      </c>
      <c r="H20" s="14" t="s">
        <v>90</v>
      </c>
      <c r="I20" s="14" t="s">
        <v>45</v>
      </c>
      <c r="J20" s="14">
        <v>2421</v>
      </c>
      <c r="K20" s="14">
        <v>765</v>
      </c>
      <c r="L20" s="19">
        <v>1852065</v>
      </c>
      <c r="N20" s="26" t="str">
        <v>Future Vision Tech</v>
      </c>
    </row>
    <row r="21" spans="2:14" x14ac:dyDescent="0.35">
      <c r="B21" s="18" t="s">
        <v>40</v>
      </c>
      <c r="C21" s="25" t="s">
        <v>418</v>
      </c>
      <c r="D21" s="14" t="s">
        <v>30</v>
      </c>
      <c r="E21" s="14" t="s">
        <v>31</v>
      </c>
      <c r="F21" s="14" t="s">
        <v>18</v>
      </c>
      <c r="G21" s="14" t="s">
        <v>41</v>
      </c>
      <c r="H21" s="14" t="s">
        <v>20</v>
      </c>
      <c r="I21" s="14" t="s">
        <v>15</v>
      </c>
      <c r="J21" s="14">
        <v>6694</v>
      </c>
      <c r="K21" s="14">
        <v>742</v>
      </c>
      <c r="L21" s="19">
        <v>4966948</v>
      </c>
      <c r="N21" s="26" t="str">
        <v>Urban Groove Apparel</v>
      </c>
    </row>
    <row r="22" spans="2:14" x14ac:dyDescent="0.35">
      <c r="B22" s="18" t="s">
        <v>42</v>
      </c>
      <c r="C22" s="25" t="s">
        <v>418</v>
      </c>
      <c r="D22" s="14" t="s">
        <v>11</v>
      </c>
      <c r="E22" s="14" t="s">
        <v>12</v>
      </c>
      <c r="F22" s="14" t="s">
        <v>13</v>
      </c>
      <c r="G22" s="14" t="s">
        <v>43</v>
      </c>
      <c r="H22" s="14" t="s">
        <v>44</v>
      </c>
      <c r="I22" s="14" t="s">
        <v>45</v>
      </c>
      <c r="J22" s="14">
        <v>2678</v>
      </c>
      <c r="K22" s="14">
        <v>567</v>
      </c>
      <c r="L22" s="19">
        <v>1518426</v>
      </c>
      <c r="N22" s="26" t="str">
        <v>Echo Real Estate</v>
      </c>
    </row>
    <row r="23" spans="2:14" x14ac:dyDescent="0.35">
      <c r="B23" s="18" t="s">
        <v>46</v>
      </c>
      <c r="C23" s="25" t="s">
        <v>419</v>
      </c>
      <c r="D23" s="14" t="s">
        <v>11</v>
      </c>
      <c r="E23" s="14" t="s">
        <v>12</v>
      </c>
      <c r="F23" s="14" t="s">
        <v>18</v>
      </c>
      <c r="G23" s="14" t="s">
        <v>47</v>
      </c>
      <c r="H23" s="14" t="s">
        <v>39</v>
      </c>
      <c r="I23" s="14" t="s">
        <v>45</v>
      </c>
      <c r="J23" s="14">
        <v>1631</v>
      </c>
      <c r="K23" s="14">
        <v>508</v>
      </c>
      <c r="L23" s="19">
        <v>828548</v>
      </c>
      <c r="N23" s="26" t="str">
        <v>Pinnacle Health Products</v>
      </c>
    </row>
    <row r="24" spans="2:14" x14ac:dyDescent="0.35">
      <c r="B24" s="18" t="s">
        <v>48</v>
      </c>
      <c r="C24" s="25" t="s">
        <v>419</v>
      </c>
      <c r="D24" s="14" t="s">
        <v>11</v>
      </c>
      <c r="E24" s="14" t="s">
        <v>12</v>
      </c>
      <c r="F24" s="14" t="s">
        <v>13</v>
      </c>
      <c r="G24" s="14" t="s">
        <v>49</v>
      </c>
      <c r="H24" s="14" t="s">
        <v>50</v>
      </c>
      <c r="I24" s="14" t="s">
        <v>45</v>
      </c>
      <c r="J24" s="14">
        <v>4171</v>
      </c>
      <c r="K24" s="14">
        <v>643</v>
      </c>
      <c r="L24" s="19">
        <v>2681953</v>
      </c>
      <c r="N24" s="26" t="str">
        <v>Harmony Foods</v>
      </c>
    </row>
    <row r="25" spans="2:14" x14ac:dyDescent="0.35">
      <c r="B25" s="18" t="s">
        <v>51</v>
      </c>
      <c r="C25" s="25" t="s">
        <v>419</v>
      </c>
      <c r="D25" s="14" t="s">
        <v>11</v>
      </c>
      <c r="E25" s="14" t="s">
        <v>12</v>
      </c>
      <c r="F25" s="14" t="s">
        <v>13</v>
      </c>
      <c r="G25" s="14" t="s">
        <v>52</v>
      </c>
      <c r="H25" s="14" t="s">
        <v>50</v>
      </c>
      <c r="I25" s="14" t="s">
        <v>45</v>
      </c>
      <c r="J25" s="14">
        <v>4283</v>
      </c>
      <c r="K25" s="14">
        <v>804</v>
      </c>
      <c r="L25" s="19">
        <v>3443532</v>
      </c>
      <c r="N25" s="26" t="str">
        <v>Pure Essence Skincare</v>
      </c>
    </row>
    <row r="26" spans="2:14" x14ac:dyDescent="0.35">
      <c r="B26" s="18" t="s">
        <v>53</v>
      </c>
      <c r="C26" s="25" t="s">
        <v>419</v>
      </c>
      <c r="D26" s="14" t="s">
        <v>11</v>
      </c>
      <c r="E26" s="14" t="s">
        <v>12</v>
      </c>
      <c r="F26" s="14" t="s">
        <v>18</v>
      </c>
      <c r="G26" s="14" t="s">
        <v>54</v>
      </c>
      <c r="H26" s="14" t="s">
        <v>20</v>
      </c>
      <c r="I26" s="14" t="s">
        <v>45</v>
      </c>
      <c r="J26" s="14">
        <v>4249</v>
      </c>
      <c r="K26" s="14">
        <v>842</v>
      </c>
      <c r="L26" s="19">
        <v>3577658</v>
      </c>
      <c r="N26" s="26" t="str">
        <v>Zenith Construction Co.</v>
      </c>
    </row>
    <row r="27" spans="2:14" x14ac:dyDescent="0.35">
      <c r="B27" s="18" t="s">
        <v>55</v>
      </c>
      <c r="C27" s="25" t="s">
        <v>419</v>
      </c>
      <c r="D27" s="14" t="s">
        <v>11</v>
      </c>
      <c r="E27" s="14" t="s">
        <v>12</v>
      </c>
      <c r="F27" s="14" t="s">
        <v>56</v>
      </c>
      <c r="G27" s="14" t="s">
        <v>57</v>
      </c>
      <c r="H27" s="14" t="s">
        <v>58</v>
      </c>
      <c r="I27" s="14" t="s">
        <v>45</v>
      </c>
      <c r="J27" s="14">
        <v>1902</v>
      </c>
      <c r="K27" s="14">
        <v>671</v>
      </c>
      <c r="L27" s="19">
        <v>1276242</v>
      </c>
      <c r="N27" s="26" t="str">
        <v>Radiant Health Systems</v>
      </c>
    </row>
    <row r="28" spans="2:14" x14ac:dyDescent="0.35">
      <c r="B28" s="18" t="s">
        <v>59</v>
      </c>
      <c r="C28" s="25" t="s">
        <v>419</v>
      </c>
      <c r="D28" s="14" t="s">
        <v>30</v>
      </c>
      <c r="E28" s="14" t="s">
        <v>60</v>
      </c>
      <c r="F28" s="14" t="s">
        <v>18</v>
      </c>
      <c r="G28" s="14" t="s">
        <v>61</v>
      </c>
      <c r="H28" s="14" t="s">
        <v>20</v>
      </c>
      <c r="I28" s="14" t="s">
        <v>45</v>
      </c>
      <c r="J28" s="14">
        <v>6166</v>
      </c>
      <c r="K28" s="14">
        <v>894</v>
      </c>
      <c r="L28" s="19">
        <v>5512404</v>
      </c>
      <c r="N28" s="26" t="str">
        <v>Divine Creations</v>
      </c>
    </row>
    <row r="29" spans="2:14" x14ac:dyDescent="0.35">
      <c r="B29" s="18" t="s">
        <v>62</v>
      </c>
      <c r="C29" s="25" t="s">
        <v>419</v>
      </c>
      <c r="D29" s="14" t="s">
        <v>30</v>
      </c>
      <c r="E29" s="14" t="s">
        <v>60</v>
      </c>
      <c r="F29" s="14" t="s">
        <v>63</v>
      </c>
      <c r="G29" s="14" t="s">
        <v>64</v>
      </c>
      <c r="H29" s="14" t="s">
        <v>64</v>
      </c>
      <c r="I29" s="14" t="s">
        <v>45</v>
      </c>
      <c r="J29" s="14">
        <v>3669</v>
      </c>
      <c r="K29" s="14">
        <v>541</v>
      </c>
      <c r="L29" s="19">
        <v>1984929</v>
      </c>
      <c r="N29" s="26" t="str">
        <v>Metro Tech Solutions</v>
      </c>
    </row>
    <row r="30" spans="2:14" x14ac:dyDescent="0.35">
      <c r="B30" s="18" t="s">
        <v>65</v>
      </c>
      <c r="C30" s="25" t="s">
        <v>419</v>
      </c>
      <c r="D30" s="14" t="s">
        <v>30</v>
      </c>
      <c r="E30" s="14" t="s">
        <v>60</v>
      </c>
      <c r="F30" s="14" t="s">
        <v>56</v>
      </c>
      <c r="G30" s="14" t="s">
        <v>66</v>
      </c>
      <c r="H30" s="14" t="s">
        <v>58</v>
      </c>
      <c r="I30" s="14" t="s">
        <v>45</v>
      </c>
      <c r="J30" s="14">
        <v>4667</v>
      </c>
      <c r="K30" s="14">
        <v>646</v>
      </c>
      <c r="L30" s="19">
        <v>3014882</v>
      </c>
      <c r="N30" s="26" t="str">
        <v>True Path Logistics</v>
      </c>
    </row>
    <row r="31" spans="2:14" x14ac:dyDescent="0.35">
      <c r="B31" s="18" t="s">
        <v>67</v>
      </c>
      <c r="C31" s="25" t="s">
        <v>419</v>
      </c>
      <c r="D31" s="14" t="s">
        <v>30</v>
      </c>
      <c r="E31" s="14" t="s">
        <v>60</v>
      </c>
      <c r="F31" s="14" t="s">
        <v>26</v>
      </c>
      <c r="G31" s="14" t="s">
        <v>68</v>
      </c>
      <c r="H31" s="14" t="s">
        <v>69</v>
      </c>
      <c r="I31" s="14" t="s">
        <v>45</v>
      </c>
      <c r="J31" s="14">
        <v>6722</v>
      </c>
      <c r="K31" s="14">
        <v>671</v>
      </c>
      <c r="L31" s="19">
        <v>4510462</v>
      </c>
      <c r="N31" s="26" t="str">
        <v>Sacred Roots Apparel</v>
      </c>
    </row>
    <row r="32" spans="2:14" x14ac:dyDescent="0.35">
      <c r="B32" s="18" t="s">
        <v>114</v>
      </c>
      <c r="C32" s="25" t="s">
        <v>419</v>
      </c>
      <c r="D32" s="14" t="s">
        <v>11</v>
      </c>
      <c r="E32" s="14" t="s">
        <v>78</v>
      </c>
      <c r="F32" s="14" t="s">
        <v>22</v>
      </c>
      <c r="G32" s="14" t="s">
        <v>23</v>
      </c>
      <c r="H32" s="14" t="s">
        <v>24</v>
      </c>
      <c r="I32" s="14" t="s">
        <v>45</v>
      </c>
      <c r="J32" s="14">
        <v>7170</v>
      </c>
      <c r="K32" s="14">
        <v>521</v>
      </c>
      <c r="L32" s="19">
        <v>3735570</v>
      </c>
      <c r="N32" s="26" t="str">
        <v>Quantum Finance Services</v>
      </c>
    </row>
    <row r="33" spans="2:14" x14ac:dyDescent="0.35">
      <c r="B33" s="18" t="s">
        <v>115</v>
      </c>
      <c r="C33" s="25" t="s">
        <v>419</v>
      </c>
      <c r="D33" s="14" t="s">
        <v>11</v>
      </c>
      <c r="E33" s="14" t="s">
        <v>116</v>
      </c>
      <c r="F33" s="14" t="s">
        <v>56</v>
      </c>
      <c r="G33" s="14" t="s">
        <v>117</v>
      </c>
      <c r="H33" s="14" t="s">
        <v>58</v>
      </c>
      <c r="I33" s="14" t="s">
        <v>45</v>
      </c>
      <c r="J33" s="14">
        <v>4724</v>
      </c>
      <c r="K33" s="14">
        <v>951</v>
      </c>
      <c r="L33" s="19">
        <v>4492524</v>
      </c>
      <c r="N33" s="26" t="str">
        <v>Brilliant Minds Academy</v>
      </c>
    </row>
    <row r="34" spans="2:14" x14ac:dyDescent="0.35">
      <c r="B34" s="18" t="s">
        <v>118</v>
      </c>
      <c r="C34" s="25" t="s">
        <v>419</v>
      </c>
      <c r="D34" s="14" t="s">
        <v>11</v>
      </c>
      <c r="E34" s="14" t="s">
        <v>116</v>
      </c>
      <c r="F34" s="14" t="s">
        <v>22</v>
      </c>
      <c r="G34" s="14" t="s">
        <v>119</v>
      </c>
      <c r="H34" s="14" t="s">
        <v>90</v>
      </c>
      <c r="I34" s="14" t="s">
        <v>45</v>
      </c>
      <c r="J34" s="14">
        <v>5398</v>
      </c>
      <c r="K34" s="14">
        <v>832</v>
      </c>
      <c r="L34" s="19">
        <v>4491136</v>
      </c>
      <c r="N34" s="26" t="str">
        <v>Visionary Holdings</v>
      </c>
    </row>
    <row r="35" spans="2:14" x14ac:dyDescent="0.35">
      <c r="B35" s="18" t="s">
        <v>120</v>
      </c>
      <c r="C35" s="25" t="s">
        <v>419</v>
      </c>
      <c r="D35" s="14" t="s">
        <v>11</v>
      </c>
      <c r="E35" s="14" t="s">
        <v>116</v>
      </c>
      <c r="F35" s="14" t="s">
        <v>22</v>
      </c>
      <c r="G35" s="14" t="s">
        <v>121</v>
      </c>
      <c r="H35" s="14" t="s">
        <v>24</v>
      </c>
      <c r="I35" s="14" t="s">
        <v>45</v>
      </c>
      <c r="J35" s="14">
        <v>9466</v>
      </c>
      <c r="K35" s="14">
        <v>933</v>
      </c>
      <c r="L35" s="19">
        <v>8831778</v>
      </c>
      <c r="N35" s="26" t="str">
        <v>Golden Era Realty</v>
      </c>
    </row>
    <row r="36" spans="2:14" x14ac:dyDescent="0.35">
      <c r="B36" s="18" t="s">
        <v>122</v>
      </c>
      <c r="C36" s="25" t="s">
        <v>419</v>
      </c>
      <c r="D36" s="14" t="s">
        <v>11</v>
      </c>
      <c r="E36" s="14" t="s">
        <v>116</v>
      </c>
      <c r="F36" s="14" t="s">
        <v>26</v>
      </c>
      <c r="G36" s="14" t="s">
        <v>123</v>
      </c>
      <c r="H36" s="14" t="s">
        <v>33</v>
      </c>
      <c r="I36" s="14" t="s">
        <v>45</v>
      </c>
      <c r="J36" s="14">
        <v>4168</v>
      </c>
      <c r="K36" s="14">
        <v>769</v>
      </c>
      <c r="L36" s="19">
        <v>3205192</v>
      </c>
      <c r="N36" s="26" t="str">
        <v>Radiant Jewelry</v>
      </c>
    </row>
    <row r="37" spans="2:14" x14ac:dyDescent="0.35">
      <c r="B37" s="18" t="s">
        <v>124</v>
      </c>
      <c r="C37" s="25" t="s">
        <v>419</v>
      </c>
      <c r="D37" s="14" t="s">
        <v>11</v>
      </c>
      <c r="E37" s="14" t="s">
        <v>116</v>
      </c>
      <c r="F37" s="14" t="s">
        <v>13</v>
      </c>
      <c r="G37" s="14" t="s">
        <v>14</v>
      </c>
      <c r="H37" s="14" t="s">
        <v>14</v>
      </c>
      <c r="I37" s="14" t="s">
        <v>45</v>
      </c>
      <c r="J37" s="14">
        <v>5773</v>
      </c>
      <c r="K37" s="14">
        <v>627</v>
      </c>
      <c r="L37" s="19">
        <v>3619671</v>
      </c>
      <c r="N37" s="26" t="str">
        <v>Infinity Ventures</v>
      </c>
    </row>
    <row r="38" spans="2:14" x14ac:dyDescent="0.35">
      <c r="B38" s="18" t="s">
        <v>125</v>
      </c>
      <c r="C38" s="25" t="s">
        <v>419</v>
      </c>
      <c r="D38" s="14" t="s">
        <v>11</v>
      </c>
      <c r="E38" s="14" t="s">
        <v>116</v>
      </c>
      <c r="F38" s="14" t="s">
        <v>18</v>
      </c>
      <c r="G38" s="14" t="s">
        <v>19</v>
      </c>
      <c r="H38" s="14" t="s">
        <v>20</v>
      </c>
      <c r="I38" s="14" t="s">
        <v>45</v>
      </c>
      <c r="J38" s="14">
        <v>8417</v>
      </c>
      <c r="K38" s="14">
        <v>918</v>
      </c>
      <c r="L38" s="19">
        <v>7726806</v>
      </c>
      <c r="N38" s="26" t="str">
        <v>Royal Taste Foods</v>
      </c>
    </row>
    <row r="39" spans="2:14" x14ac:dyDescent="0.35">
      <c r="B39" s="18" t="s">
        <v>126</v>
      </c>
      <c r="C39" s="25" t="s">
        <v>419</v>
      </c>
      <c r="D39" s="14" t="s">
        <v>11</v>
      </c>
      <c r="E39" s="14" t="s">
        <v>116</v>
      </c>
      <c r="F39" s="14" t="s">
        <v>22</v>
      </c>
      <c r="G39" s="14" t="s">
        <v>23</v>
      </c>
      <c r="H39" s="14" t="s">
        <v>24</v>
      </c>
      <c r="I39" s="14" t="s">
        <v>45</v>
      </c>
      <c r="J39" s="14">
        <v>4691</v>
      </c>
      <c r="K39" s="14">
        <v>901</v>
      </c>
      <c r="L39" s="19">
        <v>4226591</v>
      </c>
      <c r="N39" s="26" t="str">
        <v>Harmony Homes</v>
      </c>
    </row>
    <row r="40" spans="2:14" x14ac:dyDescent="0.35">
      <c r="B40" s="18" t="s">
        <v>127</v>
      </c>
      <c r="C40" s="25" t="s">
        <v>419</v>
      </c>
      <c r="D40" s="14" t="s">
        <v>11</v>
      </c>
      <c r="E40" s="14" t="s">
        <v>116</v>
      </c>
      <c r="F40" s="14" t="s">
        <v>26</v>
      </c>
      <c r="G40" s="14" t="s">
        <v>27</v>
      </c>
      <c r="H40" s="14" t="s">
        <v>28</v>
      </c>
      <c r="I40" s="14" t="s">
        <v>45</v>
      </c>
      <c r="J40" s="14">
        <v>5945</v>
      </c>
      <c r="K40" s="14">
        <v>887</v>
      </c>
      <c r="L40" s="19">
        <v>5273215</v>
      </c>
      <c r="N40" s="26" t="str">
        <v>Urban Edge Consulting</v>
      </c>
    </row>
    <row r="41" spans="2:14" x14ac:dyDescent="0.35">
      <c r="B41" s="18" t="s">
        <v>128</v>
      </c>
      <c r="C41" s="25" t="s">
        <v>419</v>
      </c>
      <c r="D41" s="14" t="s">
        <v>11</v>
      </c>
      <c r="E41" s="14" t="s">
        <v>116</v>
      </c>
      <c r="F41" s="14" t="s">
        <v>26</v>
      </c>
      <c r="G41" s="14" t="s">
        <v>32</v>
      </c>
      <c r="H41" s="14" t="s">
        <v>33</v>
      </c>
      <c r="I41" s="14" t="s">
        <v>45</v>
      </c>
      <c r="J41" s="14">
        <v>6807</v>
      </c>
      <c r="K41" s="14">
        <v>607</v>
      </c>
      <c r="L41" s="19">
        <v>4131849</v>
      </c>
      <c r="N41" s="26" t="str">
        <v>Prime Tech Innovations</v>
      </c>
    </row>
    <row r="42" spans="2:14" x14ac:dyDescent="0.35">
      <c r="B42" s="18" t="s">
        <v>129</v>
      </c>
      <c r="C42" s="25" t="s">
        <v>419</v>
      </c>
      <c r="D42" s="14" t="s">
        <v>11</v>
      </c>
      <c r="E42" s="14" t="s">
        <v>116</v>
      </c>
      <c r="F42" s="14" t="s">
        <v>26</v>
      </c>
      <c r="G42" s="14" t="s">
        <v>35</v>
      </c>
      <c r="H42" s="14" t="s">
        <v>36</v>
      </c>
      <c r="I42" s="14" t="s">
        <v>15</v>
      </c>
      <c r="J42" s="14">
        <v>3546</v>
      </c>
      <c r="K42" s="14">
        <v>562</v>
      </c>
      <c r="L42" s="19">
        <v>1992852</v>
      </c>
      <c r="N42" s="26" t="str">
        <v>Legacy Designs</v>
      </c>
    </row>
    <row r="43" spans="2:14" x14ac:dyDescent="0.35">
      <c r="B43" s="18" t="s">
        <v>130</v>
      </c>
      <c r="C43" s="25" t="s">
        <v>419</v>
      </c>
      <c r="D43" s="14" t="s">
        <v>11</v>
      </c>
      <c r="E43" s="14" t="s">
        <v>116</v>
      </c>
      <c r="F43" s="14" t="s">
        <v>18</v>
      </c>
      <c r="G43" s="14" t="s">
        <v>38</v>
      </c>
      <c r="H43" s="14" t="s">
        <v>39</v>
      </c>
      <c r="I43" s="14" t="s">
        <v>15</v>
      </c>
      <c r="J43" s="14">
        <v>9463</v>
      </c>
      <c r="K43" s="14">
        <v>615</v>
      </c>
      <c r="L43" s="19">
        <v>5819745</v>
      </c>
      <c r="N43" s="26" t="str">
        <v>Virtue Enterprises</v>
      </c>
    </row>
    <row r="44" spans="2:14" x14ac:dyDescent="0.35">
      <c r="B44" s="18" t="s">
        <v>131</v>
      </c>
      <c r="C44" s="25" t="s">
        <v>419</v>
      </c>
      <c r="D44" s="14" t="s">
        <v>11</v>
      </c>
      <c r="E44" s="14" t="s">
        <v>116</v>
      </c>
      <c r="F44" s="14" t="s">
        <v>18</v>
      </c>
      <c r="G44" s="14" t="s">
        <v>41</v>
      </c>
      <c r="H44" s="14" t="s">
        <v>20</v>
      </c>
      <c r="I44" s="14" t="s">
        <v>15</v>
      </c>
      <c r="J44" s="14">
        <v>9927</v>
      </c>
      <c r="K44" s="14">
        <v>631</v>
      </c>
      <c r="L44" s="19">
        <v>6263937</v>
      </c>
      <c r="N44" s="26" t="str">
        <v>Radiant Health Club</v>
      </c>
    </row>
    <row r="45" spans="2:14" x14ac:dyDescent="0.35">
      <c r="B45" s="18" t="s">
        <v>132</v>
      </c>
      <c r="C45" s="25" t="s">
        <v>419</v>
      </c>
      <c r="D45" s="14" t="s">
        <v>30</v>
      </c>
      <c r="E45" s="14" t="s">
        <v>133</v>
      </c>
      <c r="F45" s="14" t="s">
        <v>13</v>
      </c>
      <c r="G45" s="14" t="s">
        <v>43</v>
      </c>
      <c r="H45" s="14" t="s">
        <v>44</v>
      </c>
      <c r="I45" s="14" t="s">
        <v>15</v>
      </c>
      <c r="J45" s="14">
        <v>1666</v>
      </c>
      <c r="K45" s="14">
        <v>714</v>
      </c>
      <c r="L45" s="19">
        <v>1189524</v>
      </c>
      <c r="N45" s="26" t="str">
        <v>Bright Horizon Ventures</v>
      </c>
    </row>
    <row r="46" spans="2:14" x14ac:dyDescent="0.35">
      <c r="B46" s="18" t="s">
        <v>134</v>
      </c>
      <c r="C46" s="25" t="s">
        <v>419</v>
      </c>
      <c r="D46" s="14" t="s">
        <v>30</v>
      </c>
      <c r="E46" s="14" t="s">
        <v>133</v>
      </c>
      <c r="F46" s="14" t="s">
        <v>18</v>
      </c>
      <c r="G46" s="14" t="s">
        <v>47</v>
      </c>
      <c r="H46" s="14" t="s">
        <v>39</v>
      </c>
      <c r="I46" s="14" t="s">
        <v>15</v>
      </c>
      <c r="J46" s="14">
        <v>9392</v>
      </c>
      <c r="K46" s="14">
        <v>631</v>
      </c>
      <c r="L46" s="19">
        <v>5926352</v>
      </c>
      <c r="N46" s="26" t="str">
        <v>Modern Lifestyle Products</v>
      </c>
    </row>
    <row r="47" spans="2:14" x14ac:dyDescent="0.35">
      <c r="B47" s="18" t="s">
        <v>135</v>
      </c>
      <c r="C47" s="25" t="s">
        <v>419</v>
      </c>
      <c r="D47" s="14" t="s">
        <v>30</v>
      </c>
      <c r="E47" s="14" t="s">
        <v>133</v>
      </c>
      <c r="F47" s="14" t="s">
        <v>13</v>
      </c>
      <c r="G47" s="14" t="s">
        <v>49</v>
      </c>
      <c r="H47" s="14" t="s">
        <v>50</v>
      </c>
      <c r="I47" s="14" t="s">
        <v>45</v>
      </c>
      <c r="J47" s="14">
        <v>7124</v>
      </c>
      <c r="K47" s="14">
        <v>693</v>
      </c>
      <c r="L47" s="19">
        <v>4936932</v>
      </c>
      <c r="N47" s="26" t="str">
        <v>Nexus Trading Co.</v>
      </c>
    </row>
    <row r="48" spans="2:14" x14ac:dyDescent="0.35">
      <c r="B48" s="18" t="s">
        <v>136</v>
      </c>
      <c r="C48" s="25" t="s">
        <v>419</v>
      </c>
      <c r="D48" s="14" t="s">
        <v>30</v>
      </c>
      <c r="E48" s="14" t="s">
        <v>133</v>
      </c>
      <c r="F48" s="14" t="s">
        <v>13</v>
      </c>
      <c r="G48" s="14" t="s">
        <v>52</v>
      </c>
      <c r="H48" s="14" t="s">
        <v>50</v>
      </c>
      <c r="I48" s="14" t="s">
        <v>45</v>
      </c>
      <c r="J48" s="14">
        <v>9636</v>
      </c>
      <c r="K48" s="14">
        <v>873</v>
      </c>
      <c r="L48" s="19">
        <v>8412228</v>
      </c>
      <c r="N48" s="26" t="str">
        <v>Radiance Spa</v>
      </c>
    </row>
    <row r="49" spans="2:14" x14ac:dyDescent="0.35">
      <c r="B49" s="18" t="s">
        <v>137</v>
      </c>
      <c r="C49" s="25" t="s">
        <v>419</v>
      </c>
      <c r="D49" s="14" t="s">
        <v>30</v>
      </c>
      <c r="E49" s="14" t="s">
        <v>133</v>
      </c>
      <c r="F49" s="14" t="s">
        <v>18</v>
      </c>
      <c r="G49" s="14" t="s">
        <v>54</v>
      </c>
      <c r="H49" s="14" t="s">
        <v>20</v>
      </c>
      <c r="I49" s="14" t="s">
        <v>45</v>
      </c>
      <c r="J49" s="14">
        <v>6596</v>
      </c>
      <c r="K49" s="14">
        <v>811</v>
      </c>
      <c r="L49" s="19">
        <v>5349356</v>
      </c>
      <c r="N49" s="26" t="str">
        <v>Absolute Solutions</v>
      </c>
    </row>
    <row r="50" spans="2:14" x14ac:dyDescent="0.35">
      <c r="B50" s="18" t="s">
        <v>138</v>
      </c>
      <c r="C50" s="25" t="s">
        <v>419</v>
      </c>
      <c r="D50" s="14" t="s">
        <v>30</v>
      </c>
      <c r="E50" s="14" t="s">
        <v>133</v>
      </c>
      <c r="F50" s="14" t="s">
        <v>56</v>
      </c>
      <c r="G50" s="14" t="s">
        <v>57</v>
      </c>
      <c r="H50" s="14" t="s">
        <v>58</v>
      </c>
      <c r="I50" s="14" t="s">
        <v>45</v>
      </c>
      <c r="J50" s="14">
        <v>6338</v>
      </c>
      <c r="K50" s="14">
        <v>540</v>
      </c>
      <c r="L50" s="19">
        <v>3422520</v>
      </c>
      <c r="N50" s="26" t="str">
        <v>Verve Fitness Studio</v>
      </c>
    </row>
    <row r="51" spans="2:14" x14ac:dyDescent="0.35">
      <c r="B51" s="18" t="s">
        <v>139</v>
      </c>
      <c r="C51" s="25" t="s">
        <v>419</v>
      </c>
      <c r="D51" s="14" t="s">
        <v>30</v>
      </c>
      <c r="E51" s="14" t="s">
        <v>133</v>
      </c>
      <c r="F51" s="14" t="s">
        <v>18</v>
      </c>
      <c r="G51" s="14" t="s">
        <v>61</v>
      </c>
      <c r="H51" s="14" t="s">
        <v>20</v>
      </c>
      <c r="I51" s="14" t="s">
        <v>45</v>
      </c>
      <c r="J51" s="14">
        <v>8446</v>
      </c>
      <c r="K51" s="14">
        <v>812</v>
      </c>
      <c r="L51" s="19">
        <v>6858152</v>
      </c>
      <c r="N51" s="26" t="str">
        <v>Sparkle Cleaners</v>
      </c>
    </row>
    <row r="52" spans="2:14" x14ac:dyDescent="0.35">
      <c r="B52" s="18" t="s">
        <v>140</v>
      </c>
      <c r="C52" s="25" t="s">
        <v>419</v>
      </c>
      <c r="D52" s="14" t="s">
        <v>30</v>
      </c>
      <c r="E52" s="14" t="s">
        <v>133</v>
      </c>
      <c r="F52" s="14" t="s">
        <v>63</v>
      </c>
      <c r="G52" s="14" t="s">
        <v>64</v>
      </c>
      <c r="H52" s="14" t="s">
        <v>64</v>
      </c>
      <c r="I52" s="14" t="s">
        <v>45</v>
      </c>
      <c r="J52" s="14">
        <v>9102</v>
      </c>
      <c r="K52" s="14">
        <v>894</v>
      </c>
      <c r="L52" s="19">
        <v>8137188</v>
      </c>
      <c r="N52" s="26" t="str">
        <v>Global Reach Logistics</v>
      </c>
    </row>
    <row r="53" spans="2:14" x14ac:dyDescent="0.35">
      <c r="B53" s="18" t="s">
        <v>141</v>
      </c>
      <c r="C53" s="25" t="s">
        <v>419</v>
      </c>
      <c r="D53" s="14" t="s">
        <v>30</v>
      </c>
      <c r="E53" s="14" t="s">
        <v>133</v>
      </c>
      <c r="F53" s="14" t="s">
        <v>56</v>
      </c>
      <c r="G53" s="14" t="s">
        <v>66</v>
      </c>
      <c r="H53" s="14" t="s">
        <v>58</v>
      </c>
      <c r="I53" s="14" t="s">
        <v>45</v>
      </c>
      <c r="J53" s="14">
        <v>3887</v>
      </c>
      <c r="K53" s="14">
        <v>912</v>
      </c>
      <c r="L53" s="19">
        <v>3544944</v>
      </c>
      <c r="N53" s="26" t="str">
        <v>Noble Path Finance</v>
      </c>
    </row>
    <row r="54" spans="2:14" x14ac:dyDescent="0.35">
      <c r="B54" s="18" t="s">
        <v>142</v>
      </c>
      <c r="C54" s="25" t="s">
        <v>419</v>
      </c>
      <c r="D54" s="14" t="s">
        <v>30</v>
      </c>
      <c r="E54" s="14" t="s">
        <v>133</v>
      </c>
      <c r="F54" s="14" t="s">
        <v>26</v>
      </c>
      <c r="G54" s="14" t="s">
        <v>68</v>
      </c>
      <c r="H54" s="14" t="s">
        <v>69</v>
      </c>
      <c r="I54" s="14" t="s">
        <v>15</v>
      </c>
      <c r="J54" s="14">
        <v>9519</v>
      </c>
      <c r="K54" s="14">
        <v>970</v>
      </c>
      <c r="L54" s="19">
        <v>9233430</v>
      </c>
      <c r="N54" s="26" t="str">
        <v>Dynamic Events Management</v>
      </c>
    </row>
    <row r="55" spans="2:14" x14ac:dyDescent="0.35">
      <c r="B55" s="18" t="s">
        <v>143</v>
      </c>
      <c r="C55" s="25" t="s">
        <v>419</v>
      </c>
      <c r="D55" s="14" t="s">
        <v>30</v>
      </c>
      <c r="E55" s="14" t="s">
        <v>133</v>
      </c>
      <c r="F55" s="14" t="s">
        <v>22</v>
      </c>
      <c r="G55" s="14" t="s">
        <v>71</v>
      </c>
      <c r="H55" s="14" t="s">
        <v>72</v>
      </c>
      <c r="I55" s="14" t="s">
        <v>15</v>
      </c>
      <c r="J55" s="14">
        <v>8983</v>
      </c>
      <c r="K55" s="14">
        <v>840</v>
      </c>
      <c r="L55" s="19">
        <v>7545720</v>
      </c>
      <c r="N55" s="26" t="str">
        <v>Bold Ventures</v>
      </c>
    </row>
    <row r="56" spans="2:14" x14ac:dyDescent="0.35">
      <c r="B56" s="18" t="s">
        <v>144</v>
      </c>
      <c r="C56" s="25" t="s">
        <v>419</v>
      </c>
      <c r="D56" s="14" t="s">
        <v>30</v>
      </c>
      <c r="E56" s="14" t="s">
        <v>133</v>
      </c>
      <c r="F56" s="14" t="s">
        <v>18</v>
      </c>
      <c r="G56" s="14" t="s">
        <v>74</v>
      </c>
      <c r="H56" s="14" t="s">
        <v>39</v>
      </c>
      <c r="I56" s="14" t="s">
        <v>15</v>
      </c>
      <c r="J56" s="14">
        <v>6892</v>
      </c>
      <c r="K56" s="14">
        <v>643</v>
      </c>
      <c r="L56" s="19">
        <v>4431556</v>
      </c>
      <c r="N56" s="26" t="str">
        <v>Prestige Automobiles</v>
      </c>
    </row>
    <row r="57" spans="2:14" x14ac:dyDescent="0.35">
      <c r="B57" s="18" t="s">
        <v>145</v>
      </c>
      <c r="C57" s="25" t="s">
        <v>419</v>
      </c>
      <c r="D57" s="14" t="s">
        <v>30</v>
      </c>
      <c r="E57" s="14" t="s">
        <v>146</v>
      </c>
      <c r="F57" s="14" t="s">
        <v>13</v>
      </c>
      <c r="G57" s="14" t="s">
        <v>76</v>
      </c>
      <c r="H57" s="14" t="s">
        <v>50</v>
      </c>
      <c r="I57" s="14" t="s">
        <v>15</v>
      </c>
      <c r="J57" s="14">
        <v>6946</v>
      </c>
      <c r="K57" s="14">
        <v>882</v>
      </c>
      <c r="L57" s="19">
        <v>6126372</v>
      </c>
      <c r="N57" s="26" t="str">
        <v>Elite Marketing Solutions</v>
      </c>
    </row>
    <row r="58" spans="2:14" x14ac:dyDescent="0.35">
      <c r="B58" s="18" t="s">
        <v>147</v>
      </c>
      <c r="C58" s="25" t="s">
        <v>419</v>
      </c>
      <c r="D58" s="14" t="s">
        <v>30</v>
      </c>
      <c r="E58" s="14" t="s">
        <v>146</v>
      </c>
      <c r="F58" s="14" t="s">
        <v>13</v>
      </c>
      <c r="G58" s="14" t="s">
        <v>79</v>
      </c>
      <c r="H58" s="14" t="s">
        <v>50</v>
      </c>
      <c r="I58" s="14" t="s">
        <v>45</v>
      </c>
      <c r="J58" s="14">
        <v>8990</v>
      </c>
      <c r="K58" s="14">
        <v>666</v>
      </c>
      <c r="L58" s="19">
        <v>5987340</v>
      </c>
      <c r="N58" s="26" t="str">
        <v>Natural Bliss Beverages</v>
      </c>
    </row>
    <row r="59" spans="2:14" x14ac:dyDescent="0.35">
      <c r="B59" s="18" t="s">
        <v>148</v>
      </c>
      <c r="C59" s="25" t="s">
        <v>419</v>
      </c>
      <c r="D59" s="14" t="s">
        <v>30</v>
      </c>
      <c r="E59" s="14" t="s">
        <v>146</v>
      </c>
      <c r="F59" s="14" t="s">
        <v>26</v>
      </c>
      <c r="G59" s="14" t="s">
        <v>81</v>
      </c>
      <c r="H59" s="14" t="s">
        <v>28</v>
      </c>
      <c r="I59" s="14" t="s">
        <v>15</v>
      </c>
      <c r="J59" s="14">
        <v>5594</v>
      </c>
      <c r="K59" s="14">
        <v>615</v>
      </c>
      <c r="L59" s="19">
        <v>3440310</v>
      </c>
      <c r="N59" s="26" t="str">
        <v>Crystal Clear Solutions</v>
      </c>
    </row>
    <row r="60" spans="2:14" x14ac:dyDescent="0.35">
      <c r="B60" s="18" t="s">
        <v>75</v>
      </c>
      <c r="C60" s="25" t="s">
        <v>419</v>
      </c>
      <c r="D60" s="14" t="s">
        <v>30</v>
      </c>
      <c r="E60" s="14" t="s">
        <v>60</v>
      </c>
      <c r="F60" s="14" t="s">
        <v>13</v>
      </c>
      <c r="G60" s="14" t="s">
        <v>76</v>
      </c>
      <c r="H60" s="14" t="s">
        <v>50</v>
      </c>
      <c r="I60" s="14" t="s">
        <v>15</v>
      </c>
      <c r="J60" s="14">
        <v>9513</v>
      </c>
      <c r="K60" s="14">
        <v>632</v>
      </c>
      <c r="L60" s="19">
        <v>6012216</v>
      </c>
      <c r="N60" s="26" t="str">
        <v>Modern Trends Fashion</v>
      </c>
    </row>
    <row r="61" spans="2:14" x14ac:dyDescent="0.35">
      <c r="B61" s="18" t="s">
        <v>77</v>
      </c>
      <c r="C61" s="25" t="s">
        <v>419</v>
      </c>
      <c r="D61" s="14" t="s">
        <v>11</v>
      </c>
      <c r="E61" s="14" t="s">
        <v>78</v>
      </c>
      <c r="F61" s="14" t="s">
        <v>13</v>
      </c>
      <c r="G61" s="14" t="s">
        <v>79</v>
      </c>
      <c r="H61" s="14" t="s">
        <v>50</v>
      </c>
      <c r="I61" s="14" t="s">
        <v>15</v>
      </c>
      <c r="J61" s="14">
        <v>9633</v>
      </c>
      <c r="K61" s="14">
        <v>891</v>
      </c>
      <c r="L61" s="19">
        <v>8583003</v>
      </c>
      <c r="N61" s="26" t="str">
        <v>Heritage Crafts</v>
      </c>
    </row>
    <row r="62" spans="2:14" x14ac:dyDescent="0.35">
      <c r="B62" s="18" t="s">
        <v>80</v>
      </c>
      <c r="C62" s="25" t="s">
        <v>419</v>
      </c>
      <c r="D62" s="14" t="s">
        <v>11</v>
      </c>
      <c r="E62" s="14" t="s">
        <v>78</v>
      </c>
      <c r="F62" s="14" t="s">
        <v>26</v>
      </c>
      <c r="G62" s="14" t="s">
        <v>81</v>
      </c>
      <c r="H62" s="14" t="s">
        <v>28</v>
      </c>
      <c r="I62" s="14" t="s">
        <v>15</v>
      </c>
      <c r="J62" s="14">
        <v>4332</v>
      </c>
      <c r="K62" s="14">
        <v>858</v>
      </c>
      <c r="L62" s="19">
        <v>3716856</v>
      </c>
      <c r="N62" s="26" t="str">
        <v>Future Insights Analytics</v>
      </c>
    </row>
    <row r="63" spans="2:14" x14ac:dyDescent="0.35">
      <c r="B63" s="18" t="s">
        <v>82</v>
      </c>
      <c r="C63" s="25" t="s">
        <v>419</v>
      </c>
      <c r="D63" s="14" t="s">
        <v>11</v>
      </c>
      <c r="E63" s="14" t="s">
        <v>78</v>
      </c>
      <c r="F63" s="14" t="s">
        <v>26</v>
      </c>
      <c r="G63" s="14" t="s">
        <v>83</v>
      </c>
      <c r="H63" s="14" t="s">
        <v>28</v>
      </c>
      <c r="I63" s="14" t="s">
        <v>15</v>
      </c>
      <c r="J63" s="14">
        <v>1995</v>
      </c>
      <c r="K63" s="14">
        <v>897</v>
      </c>
      <c r="L63" s="19">
        <v>1789515</v>
      </c>
      <c r="N63" s="26" t="str">
        <v>Emerald Estate Developers</v>
      </c>
    </row>
    <row r="64" spans="2:14" x14ac:dyDescent="0.35">
      <c r="B64" s="18" t="s">
        <v>84</v>
      </c>
      <c r="C64" s="25" t="s">
        <v>419</v>
      </c>
      <c r="D64" s="14" t="s">
        <v>11</v>
      </c>
      <c r="E64" s="14" t="s">
        <v>78</v>
      </c>
      <c r="F64" s="14" t="s">
        <v>13</v>
      </c>
      <c r="G64" s="14" t="s">
        <v>85</v>
      </c>
      <c r="H64" s="14" t="s">
        <v>44</v>
      </c>
      <c r="I64" s="14" t="s">
        <v>45</v>
      </c>
      <c r="J64" s="14">
        <v>3691</v>
      </c>
      <c r="K64" s="14">
        <v>940</v>
      </c>
      <c r="L64" s="19">
        <v>3469540</v>
      </c>
      <c r="N64" s="26" t="str">
        <v>Starlight Media Group</v>
      </c>
    </row>
    <row r="65" spans="2:14" x14ac:dyDescent="0.35">
      <c r="B65" s="18" t="s">
        <v>86</v>
      </c>
      <c r="C65" s="25" t="s">
        <v>419</v>
      </c>
      <c r="D65" s="14" t="s">
        <v>11</v>
      </c>
      <c r="E65" s="14" t="s">
        <v>78</v>
      </c>
      <c r="F65" s="14" t="s">
        <v>13</v>
      </c>
      <c r="G65" s="14" t="s">
        <v>87</v>
      </c>
      <c r="H65" s="14" t="s">
        <v>50</v>
      </c>
      <c r="I65" s="14" t="s">
        <v>45</v>
      </c>
      <c r="J65" s="14">
        <v>2570</v>
      </c>
      <c r="K65" s="14">
        <v>704</v>
      </c>
      <c r="L65" s="19">
        <v>1809280</v>
      </c>
      <c r="N65" s="26" t="str">
        <v>Supreme Electronics</v>
      </c>
    </row>
    <row r="66" spans="2:14" x14ac:dyDescent="0.35">
      <c r="B66" s="18" t="s">
        <v>88</v>
      </c>
      <c r="C66" s="25" t="s">
        <v>419</v>
      </c>
      <c r="D66" s="14" t="s">
        <v>11</v>
      </c>
      <c r="E66" s="14" t="s">
        <v>78</v>
      </c>
      <c r="F66" s="14" t="s">
        <v>22</v>
      </c>
      <c r="G66" s="14" t="s">
        <v>89</v>
      </c>
      <c r="H66" s="14" t="s">
        <v>90</v>
      </c>
      <c r="I66" s="14" t="s">
        <v>45</v>
      </c>
      <c r="J66" s="14">
        <v>2952</v>
      </c>
      <c r="K66" s="14">
        <v>972</v>
      </c>
      <c r="L66" s="19">
        <v>2869344</v>
      </c>
      <c r="N66" s="26" t="str">
        <v>Optimum Wellness</v>
      </c>
    </row>
    <row r="67" spans="2:14" x14ac:dyDescent="0.35">
      <c r="B67" s="18" t="s">
        <v>91</v>
      </c>
      <c r="C67" s="25" t="s">
        <v>419</v>
      </c>
      <c r="D67" s="14" t="s">
        <v>11</v>
      </c>
      <c r="E67" s="14" t="s">
        <v>78</v>
      </c>
      <c r="F67" s="14" t="s">
        <v>26</v>
      </c>
      <c r="G67" s="14" t="s">
        <v>92</v>
      </c>
      <c r="H67" s="14" t="s">
        <v>93</v>
      </c>
      <c r="I67" s="14" t="s">
        <v>45</v>
      </c>
      <c r="J67" s="14">
        <v>1992</v>
      </c>
      <c r="K67" s="14">
        <v>538</v>
      </c>
      <c r="L67" s="19">
        <v>1071696</v>
      </c>
      <c r="N67" s="26" t="str">
        <v>Zenith Books Publishing</v>
      </c>
    </row>
    <row r="68" spans="2:14" x14ac:dyDescent="0.35">
      <c r="B68" s="18" t="s">
        <v>94</v>
      </c>
      <c r="C68" s="25" t="s">
        <v>419</v>
      </c>
      <c r="D68" s="14" t="s">
        <v>11</v>
      </c>
      <c r="E68" s="14" t="s">
        <v>78</v>
      </c>
      <c r="F68" s="14" t="s">
        <v>18</v>
      </c>
      <c r="G68" s="14" t="s">
        <v>95</v>
      </c>
      <c r="H68" s="14" t="s">
        <v>20</v>
      </c>
      <c r="I68" s="14" t="s">
        <v>45</v>
      </c>
      <c r="J68" s="14">
        <v>2907</v>
      </c>
      <c r="K68" s="14">
        <v>750</v>
      </c>
      <c r="L68" s="19">
        <v>2180250</v>
      </c>
      <c r="N68" s="26" t="str">
        <v>Pinnacle Innovations</v>
      </c>
    </row>
    <row r="69" spans="2:14" x14ac:dyDescent="0.35">
      <c r="B69" s="18" t="s">
        <v>96</v>
      </c>
      <c r="C69" s="25" t="s">
        <v>419</v>
      </c>
      <c r="D69" s="14" t="s">
        <v>11</v>
      </c>
      <c r="E69" s="14" t="s">
        <v>78</v>
      </c>
      <c r="F69" s="14" t="s">
        <v>13</v>
      </c>
      <c r="G69" s="14" t="s">
        <v>97</v>
      </c>
      <c r="H69" s="14" t="s">
        <v>98</v>
      </c>
      <c r="I69" s="14" t="s">
        <v>45</v>
      </c>
      <c r="J69" s="14">
        <v>2936</v>
      </c>
      <c r="K69" s="14">
        <v>558</v>
      </c>
      <c r="L69" s="19">
        <v>1638288</v>
      </c>
      <c r="N69" s="26" t="str">
        <v>Apex Travel Services</v>
      </c>
    </row>
    <row r="70" spans="2:14" x14ac:dyDescent="0.35">
      <c r="B70" s="18" t="s">
        <v>99</v>
      </c>
      <c r="C70" s="25" t="s">
        <v>419</v>
      </c>
      <c r="D70" s="14" t="s">
        <v>11</v>
      </c>
      <c r="E70" s="14" t="s">
        <v>78</v>
      </c>
      <c r="F70" s="14" t="s">
        <v>13</v>
      </c>
      <c r="G70" s="14" t="s">
        <v>100</v>
      </c>
      <c r="H70" s="14" t="s">
        <v>101</v>
      </c>
      <c r="I70" s="14" t="s">
        <v>45</v>
      </c>
      <c r="J70" s="14">
        <v>1784</v>
      </c>
      <c r="K70" s="14">
        <v>799</v>
      </c>
      <c r="L70" s="19">
        <v>1425416</v>
      </c>
      <c r="N70" s="26" t="str">
        <v>Apex Auto Care</v>
      </c>
    </row>
    <row r="71" spans="2:14" x14ac:dyDescent="0.35">
      <c r="B71" s="18" t="s">
        <v>102</v>
      </c>
      <c r="C71" s="25" t="s">
        <v>419</v>
      </c>
      <c r="D71" s="14" t="s">
        <v>11</v>
      </c>
      <c r="E71" s="14" t="s">
        <v>78</v>
      </c>
      <c r="F71" s="14" t="s">
        <v>103</v>
      </c>
      <c r="G71" s="14" t="s">
        <v>104</v>
      </c>
      <c r="H71" s="14" t="s">
        <v>105</v>
      </c>
      <c r="I71" s="14" t="s">
        <v>15</v>
      </c>
      <c r="J71" s="14">
        <v>3010</v>
      </c>
      <c r="K71" s="14">
        <v>603</v>
      </c>
      <c r="L71" s="19">
        <v>1815030</v>
      </c>
      <c r="N71" s="26" t="str">
        <v>Royal Glow Cosmetics</v>
      </c>
    </row>
    <row r="72" spans="2:14" x14ac:dyDescent="0.35">
      <c r="B72" s="18" t="s">
        <v>106</v>
      </c>
      <c r="C72" s="25" t="s">
        <v>419</v>
      </c>
      <c r="D72" s="14" t="s">
        <v>11</v>
      </c>
      <c r="E72" s="14" t="s">
        <v>78</v>
      </c>
      <c r="F72" s="14" t="s">
        <v>13</v>
      </c>
      <c r="G72" s="14" t="s">
        <v>107</v>
      </c>
      <c r="H72" s="14" t="s">
        <v>108</v>
      </c>
      <c r="I72" s="14" t="s">
        <v>15</v>
      </c>
      <c r="J72" s="14">
        <v>9118</v>
      </c>
      <c r="K72" s="14">
        <v>694</v>
      </c>
      <c r="L72" s="19">
        <v>6327892</v>
      </c>
      <c r="N72" s="26" t="str">
        <v>Zenith Culinary Arts</v>
      </c>
    </row>
    <row r="73" spans="2:14" x14ac:dyDescent="0.35">
      <c r="B73" s="18" t="s">
        <v>109</v>
      </c>
      <c r="C73" s="25" t="s">
        <v>419</v>
      </c>
      <c r="D73" s="14" t="s">
        <v>11</v>
      </c>
      <c r="E73" s="14" t="s">
        <v>78</v>
      </c>
      <c r="F73" s="14" t="s">
        <v>56</v>
      </c>
      <c r="G73" s="14" t="s">
        <v>110</v>
      </c>
      <c r="H73" s="14" t="s">
        <v>111</v>
      </c>
      <c r="I73" s="14" t="s">
        <v>15</v>
      </c>
      <c r="J73" s="14">
        <v>7291</v>
      </c>
      <c r="K73" s="14">
        <v>837</v>
      </c>
      <c r="L73" s="19">
        <v>6102567</v>
      </c>
      <c r="N73" s="26" t="str">
        <v>Visionary Tours</v>
      </c>
    </row>
    <row r="74" spans="2:14" x14ac:dyDescent="0.35">
      <c r="B74" s="18" t="s">
        <v>112</v>
      </c>
      <c r="C74" s="25" t="s">
        <v>419</v>
      </c>
      <c r="D74" s="14" t="s">
        <v>11</v>
      </c>
      <c r="E74" s="14" t="s">
        <v>78</v>
      </c>
      <c r="F74" s="14" t="s">
        <v>22</v>
      </c>
      <c r="G74" s="14" t="s">
        <v>113</v>
      </c>
      <c r="H74" s="14" t="s">
        <v>24</v>
      </c>
      <c r="I74" s="14" t="s">
        <v>15</v>
      </c>
      <c r="J74" s="14">
        <v>3141</v>
      </c>
      <c r="K74" s="14">
        <v>834</v>
      </c>
      <c r="L74" s="19">
        <v>2619594</v>
      </c>
      <c r="N74" s="26" t="str">
        <v>Horizon Wellness</v>
      </c>
    </row>
    <row r="75" spans="2:14" x14ac:dyDescent="0.35">
      <c r="B75" s="18" t="s">
        <v>114</v>
      </c>
      <c r="C75" s="25" t="s">
        <v>419</v>
      </c>
      <c r="D75" s="14" t="s">
        <v>11</v>
      </c>
      <c r="E75" s="14" t="s">
        <v>78</v>
      </c>
      <c r="F75" s="14" t="s">
        <v>22</v>
      </c>
      <c r="G75" s="14" t="s">
        <v>23</v>
      </c>
      <c r="H75" s="14" t="s">
        <v>24</v>
      </c>
      <c r="I75" s="14" t="s">
        <v>45</v>
      </c>
      <c r="J75" s="14">
        <v>7170</v>
      </c>
      <c r="K75" s="14">
        <v>521</v>
      </c>
      <c r="L75" s="19">
        <v>3735570</v>
      </c>
      <c r="N75" s="26" t="str">
        <v>True Value Electronics</v>
      </c>
    </row>
    <row r="76" spans="2:14" x14ac:dyDescent="0.35">
      <c r="B76" s="18" t="s">
        <v>115</v>
      </c>
      <c r="C76" s="25" t="s">
        <v>419</v>
      </c>
      <c r="D76" s="14" t="s">
        <v>11</v>
      </c>
      <c r="E76" s="14" t="s">
        <v>116</v>
      </c>
      <c r="F76" s="14" t="s">
        <v>56</v>
      </c>
      <c r="G76" s="14" t="s">
        <v>117</v>
      </c>
      <c r="H76" s="14" t="s">
        <v>58</v>
      </c>
      <c r="I76" s="14" t="s">
        <v>45</v>
      </c>
      <c r="J76" s="14">
        <v>4724</v>
      </c>
      <c r="K76" s="14">
        <v>951</v>
      </c>
      <c r="L76" s="19">
        <v>4492524</v>
      </c>
      <c r="N76" s="26" t="str">
        <v>Harmony Homes Realty</v>
      </c>
    </row>
    <row r="77" spans="2:14" x14ac:dyDescent="0.35">
      <c r="B77" s="18" t="s">
        <v>118</v>
      </c>
      <c r="C77" s="25" t="s">
        <v>419</v>
      </c>
      <c r="D77" s="14" t="s">
        <v>11</v>
      </c>
      <c r="E77" s="14" t="s">
        <v>116</v>
      </c>
      <c r="F77" s="14" t="s">
        <v>22</v>
      </c>
      <c r="G77" s="14" t="s">
        <v>119</v>
      </c>
      <c r="H77" s="14" t="s">
        <v>90</v>
      </c>
      <c r="I77" s="14" t="s">
        <v>45</v>
      </c>
      <c r="J77" s="14">
        <v>5398</v>
      </c>
      <c r="K77" s="14">
        <v>832</v>
      </c>
      <c r="L77" s="19">
        <v>4491136</v>
      </c>
      <c r="N77" s="26" t="str">
        <v>Stellar Advertising</v>
      </c>
    </row>
    <row r="78" spans="2:14" x14ac:dyDescent="0.35">
      <c r="B78" s="18" t="s">
        <v>120</v>
      </c>
      <c r="C78" s="25" t="s">
        <v>419</v>
      </c>
      <c r="D78" s="14" t="s">
        <v>11</v>
      </c>
      <c r="E78" s="14" t="s">
        <v>116</v>
      </c>
      <c r="F78" s="14" t="s">
        <v>22</v>
      </c>
      <c r="G78" s="14" t="s">
        <v>121</v>
      </c>
      <c r="H78" s="14" t="s">
        <v>24</v>
      </c>
      <c r="I78" s="14" t="s">
        <v>45</v>
      </c>
      <c r="J78" s="14">
        <v>9466</v>
      </c>
      <c r="K78" s="14">
        <v>933</v>
      </c>
      <c r="L78" s="19">
        <v>8831778</v>
      </c>
      <c r="N78" s="26" t="str">
        <v>Radiant Enterprise Solutions</v>
      </c>
    </row>
    <row r="79" spans="2:14" x14ac:dyDescent="0.35">
      <c r="B79" s="18" t="s">
        <v>122</v>
      </c>
      <c r="C79" s="25" t="s">
        <v>419</v>
      </c>
      <c r="D79" s="14" t="s">
        <v>11</v>
      </c>
      <c r="E79" s="14" t="s">
        <v>116</v>
      </c>
      <c r="F79" s="14" t="s">
        <v>26</v>
      </c>
      <c r="G79" s="14" t="s">
        <v>123</v>
      </c>
      <c r="H79" s="14" t="s">
        <v>33</v>
      </c>
      <c r="I79" s="14" t="s">
        <v>45</v>
      </c>
      <c r="J79" s="14">
        <v>4168</v>
      </c>
      <c r="K79" s="14">
        <v>769</v>
      </c>
      <c r="L79" s="19">
        <v>3205192</v>
      </c>
      <c r="N79" s="26" t="str">
        <v>Modern Trends Retail</v>
      </c>
    </row>
    <row r="80" spans="2:14" x14ac:dyDescent="0.35">
      <c r="B80" s="18" t="s">
        <v>124</v>
      </c>
      <c r="C80" s="25" t="s">
        <v>419</v>
      </c>
      <c r="D80" s="14" t="s">
        <v>11</v>
      </c>
      <c r="E80" s="14" t="s">
        <v>116</v>
      </c>
      <c r="F80" s="14" t="s">
        <v>13</v>
      </c>
      <c r="G80" s="14" t="s">
        <v>14</v>
      </c>
      <c r="H80" s="14" t="s">
        <v>14</v>
      </c>
      <c r="I80" s="14" t="s">
        <v>45</v>
      </c>
      <c r="J80" s="14">
        <v>5773</v>
      </c>
      <c r="K80" s="14">
        <v>627</v>
      </c>
      <c r="L80" s="19">
        <v>3619671</v>
      </c>
      <c r="N80" s="26" t="str">
        <v>Global Spectrum Consulting</v>
      </c>
    </row>
    <row r="81" spans="2:14" x14ac:dyDescent="0.35">
      <c r="B81" s="18" t="s">
        <v>125</v>
      </c>
      <c r="C81" s="25" t="s">
        <v>419</v>
      </c>
      <c r="D81" s="14" t="s">
        <v>11</v>
      </c>
      <c r="E81" s="14" t="s">
        <v>116</v>
      </c>
      <c r="F81" s="14" t="s">
        <v>18</v>
      </c>
      <c r="G81" s="14" t="s">
        <v>19</v>
      </c>
      <c r="H81" s="14" t="s">
        <v>20</v>
      </c>
      <c r="I81" s="14" t="s">
        <v>45</v>
      </c>
      <c r="J81" s="14">
        <v>8417</v>
      </c>
      <c r="K81" s="14">
        <v>918</v>
      </c>
      <c r="L81" s="19">
        <v>7726806</v>
      </c>
      <c r="N81" s="26" t="str">
        <v>Elite Essence Products</v>
      </c>
    </row>
    <row r="82" spans="2:14" x14ac:dyDescent="0.35">
      <c r="B82" s="18" t="s">
        <v>126</v>
      </c>
      <c r="C82" s="25" t="s">
        <v>419</v>
      </c>
      <c r="D82" s="14" t="s">
        <v>11</v>
      </c>
      <c r="E82" s="14" t="s">
        <v>116</v>
      </c>
      <c r="F82" s="14" t="s">
        <v>22</v>
      </c>
      <c r="G82" s="14" t="s">
        <v>23</v>
      </c>
      <c r="H82" s="14" t="s">
        <v>24</v>
      </c>
      <c r="I82" s="14" t="s">
        <v>45</v>
      </c>
      <c r="J82" s="14">
        <v>4691</v>
      </c>
      <c r="K82" s="14">
        <v>901</v>
      </c>
      <c r="L82" s="19">
        <v>4226591</v>
      </c>
      <c r="N82" s="26" t="str">
        <v>Dynamic Creations</v>
      </c>
    </row>
    <row r="83" spans="2:14" x14ac:dyDescent="0.35">
      <c r="B83" s="18" t="s">
        <v>127</v>
      </c>
      <c r="C83" s="25" t="s">
        <v>419</v>
      </c>
      <c r="D83" s="14" t="s">
        <v>11</v>
      </c>
      <c r="E83" s="14" t="s">
        <v>116</v>
      </c>
      <c r="F83" s="14" t="s">
        <v>26</v>
      </c>
      <c r="G83" s="14" t="s">
        <v>27</v>
      </c>
      <c r="H83" s="14" t="s">
        <v>28</v>
      </c>
      <c r="I83" s="14" t="s">
        <v>45</v>
      </c>
      <c r="J83" s="14">
        <v>5945</v>
      </c>
      <c r="K83" s="14">
        <v>887</v>
      </c>
      <c r="L83" s="19">
        <v>5273215</v>
      </c>
      <c r="N83" s="26" t="str">
        <v>Quantum Design Studio</v>
      </c>
    </row>
    <row r="84" spans="2:14" x14ac:dyDescent="0.35">
      <c r="B84" s="18" t="s">
        <v>128</v>
      </c>
      <c r="C84" s="25" t="s">
        <v>419</v>
      </c>
      <c r="D84" s="14" t="s">
        <v>11</v>
      </c>
      <c r="E84" s="14" t="s">
        <v>116</v>
      </c>
      <c r="F84" s="14" t="s">
        <v>26</v>
      </c>
      <c r="G84" s="14" t="s">
        <v>32</v>
      </c>
      <c r="H84" s="14" t="s">
        <v>33</v>
      </c>
      <c r="I84" s="14" t="s">
        <v>45</v>
      </c>
      <c r="J84" s="14">
        <v>6807</v>
      </c>
      <c r="K84" s="14">
        <v>607</v>
      </c>
      <c r="L84" s="19">
        <v>4131849</v>
      </c>
      <c r="N84" s="26" t="str">
        <v>Infinite Solutions</v>
      </c>
    </row>
    <row r="85" spans="2:14" x14ac:dyDescent="0.35">
      <c r="B85" s="18" t="s">
        <v>129</v>
      </c>
      <c r="C85" s="25" t="s">
        <v>419</v>
      </c>
      <c r="D85" s="14" t="s">
        <v>11</v>
      </c>
      <c r="E85" s="14" t="s">
        <v>116</v>
      </c>
      <c r="F85" s="14" t="s">
        <v>26</v>
      </c>
      <c r="G85" s="14" t="s">
        <v>35</v>
      </c>
      <c r="H85" s="14" t="s">
        <v>36</v>
      </c>
      <c r="I85" s="14" t="s">
        <v>15</v>
      </c>
      <c r="J85" s="14">
        <v>3546</v>
      </c>
      <c r="K85" s="14">
        <v>562</v>
      </c>
      <c r="L85" s="19">
        <v>1992852</v>
      </c>
      <c r="N85" s="26" t="str">
        <v>Apex Construction</v>
      </c>
    </row>
    <row r="86" spans="2:14" x14ac:dyDescent="0.35">
      <c r="B86" s="18" t="s">
        <v>130</v>
      </c>
      <c r="C86" s="25" t="s">
        <v>419</v>
      </c>
      <c r="D86" s="14" t="s">
        <v>11</v>
      </c>
      <c r="E86" s="14" t="s">
        <v>116</v>
      </c>
      <c r="F86" s="14" t="s">
        <v>18</v>
      </c>
      <c r="G86" s="14" t="s">
        <v>38</v>
      </c>
      <c r="H86" s="14" t="s">
        <v>39</v>
      </c>
      <c r="I86" s="14" t="s">
        <v>15</v>
      </c>
      <c r="J86" s="14">
        <v>9463</v>
      </c>
      <c r="K86" s="14">
        <v>615</v>
      </c>
      <c r="L86" s="19">
        <v>5819745</v>
      </c>
      <c r="N86" s="26" t="str">
        <v>Legacy Innovations</v>
      </c>
    </row>
    <row r="87" spans="2:14" x14ac:dyDescent="0.35">
      <c r="B87" s="18" t="s">
        <v>131</v>
      </c>
      <c r="C87" s="25" t="s">
        <v>419</v>
      </c>
      <c r="D87" s="14" t="s">
        <v>11</v>
      </c>
      <c r="E87" s="14" t="s">
        <v>116</v>
      </c>
      <c r="F87" s="14" t="s">
        <v>18</v>
      </c>
      <c r="G87" s="14" t="s">
        <v>41</v>
      </c>
      <c r="H87" s="14" t="s">
        <v>20</v>
      </c>
      <c r="I87" s="14" t="s">
        <v>15</v>
      </c>
      <c r="J87" s="14">
        <v>9927</v>
      </c>
      <c r="K87" s="14">
        <v>631</v>
      </c>
      <c r="L87" s="19">
        <v>6263937</v>
      </c>
      <c r="N87" s="26" t="str">
        <v>Pure Harmony Foods</v>
      </c>
    </row>
    <row r="88" spans="2:14" x14ac:dyDescent="0.35">
      <c r="B88" s="18" t="s">
        <v>132</v>
      </c>
      <c r="C88" s="25" t="s">
        <v>419</v>
      </c>
      <c r="D88" s="14" t="s">
        <v>30</v>
      </c>
      <c r="E88" s="14" t="s">
        <v>133</v>
      </c>
      <c r="F88" s="14" t="s">
        <v>13</v>
      </c>
      <c r="G88" s="14" t="s">
        <v>43</v>
      </c>
      <c r="H88" s="14" t="s">
        <v>44</v>
      </c>
      <c r="I88" s="14" t="s">
        <v>15</v>
      </c>
      <c r="J88" s="14">
        <v>1666</v>
      </c>
      <c r="K88" s="14">
        <v>714</v>
      </c>
      <c r="L88" s="19">
        <v>1189524</v>
      </c>
      <c r="N88" s="26" t="str">
        <v>Zenith Security Systems</v>
      </c>
    </row>
    <row r="89" spans="2:14" x14ac:dyDescent="0.35">
      <c r="B89" s="18" t="s">
        <v>134</v>
      </c>
      <c r="C89" s="25" t="s">
        <v>419</v>
      </c>
      <c r="D89" s="14" t="s">
        <v>30</v>
      </c>
      <c r="E89" s="14" t="s">
        <v>133</v>
      </c>
      <c r="F89" s="14" t="s">
        <v>18</v>
      </c>
      <c r="G89" s="14" t="s">
        <v>47</v>
      </c>
      <c r="H89" s="14" t="s">
        <v>39</v>
      </c>
      <c r="I89" s="14" t="s">
        <v>15</v>
      </c>
      <c r="J89" s="14">
        <v>9392</v>
      </c>
      <c r="K89" s="14">
        <v>631</v>
      </c>
      <c r="L89" s="19">
        <v>5926352</v>
      </c>
      <c r="N89" s="26" t="str">
        <v>Crystal Clear Beverages</v>
      </c>
    </row>
    <row r="90" spans="2:14" x14ac:dyDescent="0.35">
      <c r="B90" s="18" t="s">
        <v>135</v>
      </c>
      <c r="C90" s="25" t="s">
        <v>419</v>
      </c>
      <c r="D90" s="14" t="s">
        <v>30</v>
      </c>
      <c r="E90" s="14" t="s">
        <v>133</v>
      </c>
      <c r="F90" s="14" t="s">
        <v>13</v>
      </c>
      <c r="G90" s="14" t="s">
        <v>49</v>
      </c>
      <c r="H90" s="14" t="s">
        <v>50</v>
      </c>
      <c r="I90" s="14" t="s">
        <v>45</v>
      </c>
      <c r="J90" s="14">
        <v>7124</v>
      </c>
      <c r="K90" s="14">
        <v>693</v>
      </c>
      <c r="L90" s="19">
        <v>4936932</v>
      </c>
      <c r="N90" s="26" t="str">
        <v>Metro Line Tech</v>
      </c>
    </row>
    <row r="91" spans="2:14" x14ac:dyDescent="0.35">
      <c r="B91" s="18" t="s">
        <v>136</v>
      </c>
      <c r="C91" s="25" t="s">
        <v>419</v>
      </c>
      <c r="D91" s="14" t="s">
        <v>30</v>
      </c>
      <c r="E91" s="14" t="s">
        <v>133</v>
      </c>
      <c r="F91" s="14" t="s">
        <v>13</v>
      </c>
      <c r="G91" s="14" t="s">
        <v>52</v>
      </c>
      <c r="H91" s="14" t="s">
        <v>50</v>
      </c>
      <c r="I91" s="14" t="s">
        <v>45</v>
      </c>
      <c r="J91" s="14">
        <v>9636</v>
      </c>
      <c r="K91" s="14">
        <v>873</v>
      </c>
      <c r="L91" s="19">
        <v>8412228</v>
      </c>
      <c r="N91" s="26" t="str">
        <v>Urban Pulse Consulting</v>
      </c>
    </row>
    <row r="92" spans="2:14" x14ac:dyDescent="0.35">
      <c r="B92" s="18" t="s">
        <v>137</v>
      </c>
      <c r="C92" s="25" t="s">
        <v>419</v>
      </c>
      <c r="D92" s="14" t="s">
        <v>30</v>
      </c>
      <c r="E92" s="14" t="s">
        <v>133</v>
      </c>
      <c r="F92" s="14" t="s">
        <v>18</v>
      </c>
      <c r="G92" s="14" t="s">
        <v>54</v>
      </c>
      <c r="H92" s="14" t="s">
        <v>20</v>
      </c>
      <c r="I92" s="14" t="s">
        <v>45</v>
      </c>
      <c r="J92" s="14">
        <v>6596</v>
      </c>
      <c r="K92" s="14">
        <v>811</v>
      </c>
      <c r="L92" s="19">
        <v>5349356</v>
      </c>
      <c r="N92" s="26" t="str">
        <v>Radiant Vision Studios</v>
      </c>
    </row>
    <row r="93" spans="2:14" x14ac:dyDescent="0.35">
      <c r="B93" s="18" t="s">
        <v>138</v>
      </c>
      <c r="C93" s="25" t="s">
        <v>419</v>
      </c>
      <c r="D93" s="14" t="s">
        <v>30</v>
      </c>
      <c r="E93" s="14" t="s">
        <v>133</v>
      </c>
      <c r="F93" s="14" t="s">
        <v>56</v>
      </c>
      <c r="G93" s="14" t="s">
        <v>57</v>
      </c>
      <c r="H93" s="14" t="s">
        <v>58</v>
      </c>
      <c r="I93" s="14" t="s">
        <v>45</v>
      </c>
      <c r="J93" s="14">
        <v>6338</v>
      </c>
      <c r="K93" s="14">
        <v>540</v>
      </c>
      <c r="L93" s="19">
        <v>3422520</v>
      </c>
      <c r="N93" s="26" t="str">
        <v>Noble Travel Services</v>
      </c>
    </row>
    <row r="94" spans="2:14" x14ac:dyDescent="0.35">
      <c r="B94" s="18" t="s">
        <v>139</v>
      </c>
      <c r="C94" s="25" t="s">
        <v>419</v>
      </c>
      <c r="D94" s="14" t="s">
        <v>30</v>
      </c>
      <c r="E94" s="14" t="s">
        <v>133</v>
      </c>
      <c r="F94" s="14" t="s">
        <v>18</v>
      </c>
      <c r="G94" s="14" t="s">
        <v>61</v>
      </c>
      <c r="H94" s="14" t="s">
        <v>20</v>
      </c>
      <c r="I94" s="14" t="s">
        <v>45</v>
      </c>
      <c r="J94" s="14">
        <v>8446</v>
      </c>
      <c r="K94" s="14">
        <v>812</v>
      </c>
      <c r="L94" s="19">
        <v>6858152</v>
      </c>
      <c r="N94" s="26" t="str">
        <v>Bright Future Academy</v>
      </c>
    </row>
    <row r="95" spans="2:14" x14ac:dyDescent="0.35">
      <c r="B95" s="18" t="s">
        <v>140</v>
      </c>
      <c r="C95" s="25" t="s">
        <v>419</v>
      </c>
      <c r="D95" s="14" t="s">
        <v>30</v>
      </c>
      <c r="E95" s="14" t="s">
        <v>133</v>
      </c>
      <c r="F95" s="14" t="s">
        <v>63</v>
      </c>
      <c r="G95" s="14" t="s">
        <v>64</v>
      </c>
      <c r="H95" s="14" t="s">
        <v>64</v>
      </c>
      <c r="I95" s="14" t="s">
        <v>45</v>
      </c>
      <c r="J95" s="14">
        <v>9102</v>
      </c>
      <c r="K95" s="14">
        <v>894</v>
      </c>
      <c r="L95" s="19">
        <v>8137188</v>
      </c>
      <c r="N95" s="26" t="str">
        <v>Synergy Solutions Group</v>
      </c>
    </row>
    <row r="96" spans="2:14" x14ac:dyDescent="0.35">
      <c r="B96" s="18" t="s">
        <v>141</v>
      </c>
      <c r="C96" s="25" t="s">
        <v>419</v>
      </c>
      <c r="D96" s="14" t="s">
        <v>30</v>
      </c>
      <c r="E96" s="14" t="s">
        <v>133</v>
      </c>
      <c r="F96" s="14" t="s">
        <v>56</v>
      </c>
      <c r="G96" s="14" t="s">
        <v>66</v>
      </c>
      <c r="H96" s="14" t="s">
        <v>58</v>
      </c>
      <c r="I96" s="14" t="s">
        <v>45</v>
      </c>
      <c r="J96" s="14">
        <v>3887</v>
      </c>
      <c r="K96" s="14">
        <v>912</v>
      </c>
      <c r="L96" s="19">
        <v>3544944</v>
      </c>
      <c r="N96" s="26" t="str">
        <v>Visionary Health Systems</v>
      </c>
    </row>
    <row r="97" spans="2:14" x14ac:dyDescent="0.35">
      <c r="B97" s="18" t="s">
        <v>142</v>
      </c>
      <c r="C97" s="25" t="s">
        <v>419</v>
      </c>
      <c r="D97" s="14" t="s">
        <v>30</v>
      </c>
      <c r="E97" s="14" t="s">
        <v>133</v>
      </c>
      <c r="F97" s="14" t="s">
        <v>26</v>
      </c>
      <c r="G97" s="14" t="s">
        <v>68</v>
      </c>
      <c r="H97" s="14" t="s">
        <v>69</v>
      </c>
      <c r="I97" s="14" t="s">
        <v>15</v>
      </c>
      <c r="J97" s="14">
        <v>9519</v>
      </c>
      <c r="K97" s="14">
        <v>970</v>
      </c>
      <c r="L97" s="19">
        <v>9233430</v>
      </c>
      <c r="N97" s="26" t="str">
        <v>Apex Retailers</v>
      </c>
    </row>
    <row r="98" spans="2:14" x14ac:dyDescent="0.35">
      <c r="B98" s="18" t="s">
        <v>143</v>
      </c>
      <c r="C98" s="25" t="s">
        <v>419</v>
      </c>
      <c r="D98" s="14" t="s">
        <v>30</v>
      </c>
      <c r="E98" s="14" t="s">
        <v>133</v>
      </c>
      <c r="F98" s="14" t="s">
        <v>22</v>
      </c>
      <c r="G98" s="14" t="s">
        <v>71</v>
      </c>
      <c r="H98" s="14" t="s">
        <v>72</v>
      </c>
      <c r="I98" s="14" t="s">
        <v>15</v>
      </c>
      <c r="J98" s="14">
        <v>8983</v>
      </c>
      <c r="K98" s="14">
        <v>840</v>
      </c>
      <c r="L98" s="19">
        <v>7545720</v>
      </c>
      <c r="N98" s="26" t="str">
        <v>Prestige Property Developers</v>
      </c>
    </row>
    <row r="99" spans="2:14" x14ac:dyDescent="0.35">
      <c r="B99" s="18" t="s">
        <v>144</v>
      </c>
      <c r="C99" s="25" t="s">
        <v>419</v>
      </c>
      <c r="D99" s="14" t="s">
        <v>30</v>
      </c>
      <c r="E99" s="14" t="s">
        <v>133</v>
      </c>
      <c r="F99" s="14" t="s">
        <v>18</v>
      </c>
      <c r="G99" s="14" t="s">
        <v>74</v>
      </c>
      <c r="H99" s="14" t="s">
        <v>39</v>
      </c>
      <c r="I99" s="14" t="s">
        <v>15</v>
      </c>
      <c r="J99" s="14">
        <v>6892</v>
      </c>
      <c r="K99" s="14">
        <v>643</v>
      </c>
      <c r="L99" s="19">
        <v>4431556</v>
      </c>
      <c r="N99" s="26" t="str">
        <v>Classic Trends Fashion</v>
      </c>
    </row>
    <row r="100" spans="2:14" x14ac:dyDescent="0.35">
      <c r="B100" s="18" t="s">
        <v>145</v>
      </c>
      <c r="C100" s="25" t="s">
        <v>419</v>
      </c>
      <c r="D100" s="14" t="s">
        <v>30</v>
      </c>
      <c r="E100" s="14" t="s">
        <v>146</v>
      </c>
      <c r="F100" s="14" t="s">
        <v>13</v>
      </c>
      <c r="G100" s="14" t="s">
        <v>76</v>
      </c>
      <c r="H100" s="14" t="s">
        <v>50</v>
      </c>
      <c r="I100" s="14" t="s">
        <v>15</v>
      </c>
      <c r="J100" s="14">
        <v>6946</v>
      </c>
      <c r="K100" s="14">
        <v>882</v>
      </c>
      <c r="L100" s="19">
        <v>6126372</v>
      </c>
      <c r="N100" s="26" t="str">
        <v>Harmony Ventures</v>
      </c>
    </row>
    <row r="101" spans="2:14" x14ac:dyDescent="0.35">
      <c r="B101" s="18" t="s">
        <v>147</v>
      </c>
      <c r="C101" s="25" t="s">
        <v>419</v>
      </c>
      <c r="D101" s="14" t="s">
        <v>30</v>
      </c>
      <c r="E101" s="14" t="s">
        <v>146</v>
      </c>
      <c r="F101" s="14" t="s">
        <v>13</v>
      </c>
      <c r="G101" s="14" t="s">
        <v>79</v>
      </c>
      <c r="H101" s="14" t="s">
        <v>50</v>
      </c>
      <c r="I101" s="14" t="s">
        <v>45</v>
      </c>
      <c r="J101" s="14">
        <v>8990</v>
      </c>
      <c r="K101" s="14">
        <v>666</v>
      </c>
      <c r="L101" s="19">
        <v>5987340</v>
      </c>
      <c r="N101" s="26" t="str">
        <v>Stellar Realty</v>
      </c>
    </row>
    <row r="102" spans="2:14" x14ac:dyDescent="0.35">
      <c r="B102" s="18" t="s">
        <v>148</v>
      </c>
      <c r="C102" s="25" t="s">
        <v>419</v>
      </c>
      <c r="D102" s="14" t="s">
        <v>30</v>
      </c>
      <c r="E102" s="14" t="s">
        <v>146</v>
      </c>
      <c r="F102" s="14" t="s">
        <v>26</v>
      </c>
      <c r="G102" s="14" t="s">
        <v>81</v>
      </c>
      <c r="H102" s="14" t="s">
        <v>28</v>
      </c>
      <c r="I102" s="14" t="s">
        <v>15</v>
      </c>
      <c r="J102" s="14">
        <v>5594</v>
      </c>
      <c r="K102" s="14">
        <v>615</v>
      </c>
      <c r="L102" s="19">
        <v>3440310</v>
      </c>
      <c r="N102" s="26" t="str">
        <v>Future Path Technologies</v>
      </c>
    </row>
    <row r="103" spans="2:14" x14ac:dyDescent="0.35">
      <c r="B103" s="18" t="s">
        <v>149</v>
      </c>
      <c r="C103" s="25" t="s">
        <v>419</v>
      </c>
      <c r="D103" s="14" t="s">
        <v>30</v>
      </c>
      <c r="E103" s="14" t="s">
        <v>146</v>
      </c>
      <c r="F103" s="14" t="s">
        <v>26</v>
      </c>
      <c r="G103" s="14" t="s">
        <v>83</v>
      </c>
      <c r="H103" s="14" t="s">
        <v>28</v>
      </c>
      <c r="I103" s="14" t="s">
        <v>15</v>
      </c>
      <c r="J103" s="14">
        <v>5491</v>
      </c>
      <c r="K103" s="14">
        <v>601</v>
      </c>
      <c r="L103" s="19">
        <v>3300091</v>
      </c>
      <c r="N103" s="26" t="str">
        <v>Elite Edge Services</v>
      </c>
    </row>
    <row r="104" spans="2:14" x14ac:dyDescent="0.35">
      <c r="B104" s="18" t="s">
        <v>150</v>
      </c>
      <c r="C104" s="25" t="s">
        <v>419</v>
      </c>
      <c r="D104" s="14" t="s">
        <v>30</v>
      </c>
      <c r="E104" s="14" t="s">
        <v>146</v>
      </c>
      <c r="F104" s="14" t="s">
        <v>13</v>
      </c>
      <c r="G104" s="14" t="s">
        <v>85</v>
      </c>
      <c r="H104" s="14" t="s">
        <v>44</v>
      </c>
      <c r="I104" s="14" t="s">
        <v>15</v>
      </c>
      <c r="J104" s="14">
        <v>7225</v>
      </c>
      <c r="K104" s="14">
        <v>711</v>
      </c>
      <c r="L104" s="19">
        <v>5136975</v>
      </c>
      <c r="N104" s="26" t="str">
        <v>Radiance Health and Wellness</v>
      </c>
    </row>
    <row r="105" spans="2:14" x14ac:dyDescent="0.35">
      <c r="B105" s="18" t="s">
        <v>151</v>
      </c>
      <c r="C105" s="25" t="s">
        <v>419</v>
      </c>
      <c r="D105" s="14" t="s">
        <v>30</v>
      </c>
      <c r="E105" s="14" t="s">
        <v>146</v>
      </c>
      <c r="F105" s="14" t="s">
        <v>13</v>
      </c>
      <c r="G105" s="14" t="s">
        <v>87</v>
      </c>
      <c r="H105" s="14" t="s">
        <v>50</v>
      </c>
      <c r="I105" s="14" t="s">
        <v>15</v>
      </c>
      <c r="J105" s="14">
        <v>2966</v>
      </c>
      <c r="K105" s="14">
        <v>977</v>
      </c>
      <c r="L105" s="19">
        <v>2897782</v>
      </c>
      <c r="N105" s="26" t="str">
        <v>Legacy Auto Works</v>
      </c>
    </row>
    <row r="106" spans="2:14" x14ac:dyDescent="0.35">
      <c r="B106" s="18" t="s">
        <v>152</v>
      </c>
      <c r="C106" s="25" t="s">
        <v>419</v>
      </c>
      <c r="D106" s="14" t="s">
        <v>30</v>
      </c>
      <c r="E106" s="14" t="s">
        <v>146</v>
      </c>
      <c r="F106" s="14" t="s">
        <v>22</v>
      </c>
      <c r="G106" s="14" t="s">
        <v>89</v>
      </c>
      <c r="H106" s="14" t="s">
        <v>90</v>
      </c>
      <c r="I106" s="14" t="s">
        <v>45</v>
      </c>
      <c r="J106" s="14">
        <v>2421</v>
      </c>
      <c r="K106" s="14">
        <v>765</v>
      </c>
      <c r="L106" s="19">
        <v>1852065</v>
      </c>
      <c r="N106" s="26" t="str">
        <v>Prime Essence Creations</v>
      </c>
    </row>
    <row r="107" spans="2:14" x14ac:dyDescent="0.35">
      <c r="B107" s="18" t="s">
        <v>153</v>
      </c>
      <c r="C107" s="25" t="s">
        <v>419</v>
      </c>
      <c r="D107" s="14" t="s">
        <v>30</v>
      </c>
      <c r="E107" s="14" t="s">
        <v>146</v>
      </c>
      <c r="F107" s="14" t="s">
        <v>26</v>
      </c>
      <c r="G107" s="14" t="s">
        <v>92</v>
      </c>
      <c r="H107" s="14" t="s">
        <v>93</v>
      </c>
      <c r="I107" s="14" t="s">
        <v>45</v>
      </c>
      <c r="J107" s="14">
        <v>8893</v>
      </c>
      <c r="K107" s="14">
        <v>848</v>
      </c>
      <c r="L107" s="19">
        <v>7541264</v>
      </c>
      <c r="N107" s="26" t="str">
        <v>Quantum Ventures</v>
      </c>
    </row>
    <row r="108" spans="2:14" x14ac:dyDescent="0.35">
      <c r="B108" s="18" t="s">
        <v>154</v>
      </c>
      <c r="C108" s="25" t="s">
        <v>419</v>
      </c>
      <c r="D108" s="14" t="s">
        <v>30</v>
      </c>
      <c r="E108" s="14" t="s">
        <v>146</v>
      </c>
      <c r="F108" s="14" t="s">
        <v>18</v>
      </c>
      <c r="G108" s="14" t="s">
        <v>95</v>
      </c>
      <c r="H108" s="14" t="s">
        <v>20</v>
      </c>
      <c r="I108" s="14" t="s">
        <v>45</v>
      </c>
      <c r="J108" s="14">
        <v>4938</v>
      </c>
      <c r="K108" s="14">
        <v>726</v>
      </c>
      <c r="L108" s="19">
        <v>3584988</v>
      </c>
      <c r="N108" s="26" t="str">
        <v>Horizon Tech Solutions</v>
      </c>
    </row>
    <row r="109" spans="2:14" x14ac:dyDescent="0.35">
      <c r="B109" s="18" t="s">
        <v>155</v>
      </c>
      <c r="C109" s="25" t="s">
        <v>419</v>
      </c>
      <c r="D109" s="14" t="s">
        <v>30</v>
      </c>
      <c r="E109" s="14" t="s">
        <v>146</v>
      </c>
      <c r="F109" s="14" t="s">
        <v>13</v>
      </c>
      <c r="G109" s="14" t="s">
        <v>97</v>
      </c>
      <c r="H109" s="14" t="s">
        <v>98</v>
      </c>
      <c r="I109" s="14" t="s">
        <v>45</v>
      </c>
      <c r="J109" s="14">
        <v>4836</v>
      </c>
      <c r="K109" s="14">
        <v>783</v>
      </c>
      <c r="L109" s="19">
        <v>3786588</v>
      </c>
      <c r="N109" s="26" t="str">
        <v>Urban Legends Apparel</v>
      </c>
    </row>
    <row r="110" spans="2:14" x14ac:dyDescent="0.35">
      <c r="B110" s="18" t="s">
        <v>156</v>
      </c>
      <c r="C110" s="25" t="s">
        <v>419</v>
      </c>
      <c r="D110" s="14" t="s">
        <v>30</v>
      </c>
      <c r="E110" s="14" t="s">
        <v>146</v>
      </c>
      <c r="F110" s="14" t="s">
        <v>13</v>
      </c>
      <c r="G110" s="14" t="s">
        <v>100</v>
      </c>
      <c r="H110" s="14" t="s">
        <v>101</v>
      </c>
      <c r="I110" s="14" t="s">
        <v>45</v>
      </c>
      <c r="J110" s="14">
        <v>3490</v>
      </c>
      <c r="K110" s="14">
        <v>889</v>
      </c>
      <c r="L110" s="19">
        <v>3102610</v>
      </c>
      <c r="N110" s="26" t="str">
        <v>Pure Bliss Beverages</v>
      </c>
    </row>
    <row r="111" spans="2:14" x14ac:dyDescent="0.35">
      <c r="B111" s="18" t="s">
        <v>157</v>
      </c>
      <c r="C111" s="25" t="s">
        <v>419</v>
      </c>
      <c r="D111" s="14" t="s">
        <v>158</v>
      </c>
      <c r="E111" s="14" t="s">
        <v>159</v>
      </c>
      <c r="F111" s="14" t="s">
        <v>103</v>
      </c>
      <c r="G111" s="14" t="s">
        <v>104</v>
      </c>
      <c r="H111" s="14" t="s">
        <v>105</v>
      </c>
      <c r="I111" s="14" t="s">
        <v>45</v>
      </c>
      <c r="J111" s="14">
        <v>1921</v>
      </c>
      <c r="K111" s="14">
        <v>568</v>
      </c>
      <c r="L111" s="19">
        <v>1091128</v>
      </c>
      <c r="N111" s="26" t="str">
        <v>Noble Heights Builders</v>
      </c>
    </row>
    <row r="112" spans="2:14" x14ac:dyDescent="0.35">
      <c r="B112" s="18" t="s">
        <v>160</v>
      </c>
      <c r="C112" s="25" t="s">
        <v>419</v>
      </c>
      <c r="D112" s="14" t="s">
        <v>158</v>
      </c>
      <c r="E112" s="14" t="s">
        <v>159</v>
      </c>
      <c r="F112" s="14" t="s">
        <v>13</v>
      </c>
      <c r="G112" s="14" t="s">
        <v>107</v>
      </c>
      <c r="H112" s="14" t="s">
        <v>108</v>
      </c>
      <c r="I112" s="14" t="s">
        <v>45</v>
      </c>
      <c r="J112" s="14">
        <v>5036</v>
      </c>
      <c r="K112" s="14">
        <v>745</v>
      </c>
      <c r="L112" s="19">
        <v>3751820</v>
      </c>
      <c r="N112" s="26" t="str">
        <v>Radiant Foods</v>
      </c>
    </row>
    <row r="113" spans="2:14" x14ac:dyDescent="0.35">
      <c r="B113" s="18" t="s">
        <v>161</v>
      </c>
      <c r="C113" s="25" t="s">
        <v>419</v>
      </c>
      <c r="D113" s="14" t="s">
        <v>158</v>
      </c>
      <c r="E113" s="14" t="s">
        <v>159</v>
      </c>
      <c r="F113" s="14" t="s">
        <v>56</v>
      </c>
      <c r="G113" s="14" t="s">
        <v>110</v>
      </c>
      <c r="H113" s="14" t="s">
        <v>111</v>
      </c>
      <c r="I113" s="14" t="s">
        <v>45</v>
      </c>
      <c r="J113" s="14">
        <v>6124</v>
      </c>
      <c r="K113" s="14">
        <v>634</v>
      </c>
      <c r="L113" s="19">
        <v>3882616</v>
      </c>
      <c r="N113" s="26" t="str">
        <v>Zenith Financial Services</v>
      </c>
    </row>
    <row r="114" spans="2:14" x14ac:dyDescent="0.35">
      <c r="B114" s="18" t="s">
        <v>162</v>
      </c>
      <c r="C114" s="25" t="s">
        <v>419</v>
      </c>
      <c r="D114" s="14" t="s">
        <v>158</v>
      </c>
      <c r="E114" s="14" t="s">
        <v>159</v>
      </c>
      <c r="F114" s="14" t="s">
        <v>22</v>
      </c>
      <c r="G114" s="14" t="s">
        <v>113</v>
      </c>
      <c r="H114" s="14" t="s">
        <v>24</v>
      </c>
      <c r="I114" s="14" t="s">
        <v>45</v>
      </c>
      <c r="J114" s="14">
        <v>6233</v>
      </c>
      <c r="K114" s="14">
        <v>675</v>
      </c>
      <c r="L114" s="19">
        <v>4207275</v>
      </c>
      <c r="N114" s="26" t="str">
        <v>Apex Travel Ventures</v>
      </c>
    </row>
    <row r="115" spans="2:14" x14ac:dyDescent="0.35">
      <c r="B115" s="18" t="s">
        <v>163</v>
      </c>
      <c r="C115" s="25" t="s">
        <v>419</v>
      </c>
      <c r="D115" s="14" t="s">
        <v>158</v>
      </c>
      <c r="E115" s="14" t="s">
        <v>159</v>
      </c>
      <c r="F115" s="14" t="s">
        <v>22</v>
      </c>
      <c r="G115" s="14" t="s">
        <v>23</v>
      </c>
      <c r="H115" s="14" t="s">
        <v>24</v>
      </c>
      <c r="I115" s="14" t="s">
        <v>45</v>
      </c>
      <c r="J115" s="14">
        <v>9156</v>
      </c>
      <c r="K115" s="14">
        <v>778</v>
      </c>
      <c r="L115" s="19">
        <v>7123368</v>
      </c>
      <c r="N115" s="26" t="str">
        <v>Legacy Design Group</v>
      </c>
    </row>
    <row r="116" spans="2:14" x14ac:dyDescent="0.35">
      <c r="B116" s="18" t="s">
        <v>164</v>
      </c>
      <c r="C116" s="25" t="s">
        <v>419</v>
      </c>
      <c r="D116" s="14" t="s">
        <v>158</v>
      </c>
      <c r="E116" s="14" t="s">
        <v>159</v>
      </c>
      <c r="F116" s="14" t="s">
        <v>56</v>
      </c>
      <c r="G116" s="14" t="s">
        <v>117</v>
      </c>
      <c r="H116" s="14" t="s">
        <v>58</v>
      </c>
      <c r="I116" s="14" t="s">
        <v>15</v>
      </c>
      <c r="J116" s="14">
        <v>3687</v>
      </c>
      <c r="K116" s="14">
        <v>867</v>
      </c>
      <c r="L116" s="19">
        <v>3196629</v>
      </c>
      <c r="N116" s="26" t="str">
        <v>Supreme Wellness</v>
      </c>
    </row>
    <row r="117" spans="2:14" x14ac:dyDescent="0.35">
      <c r="B117" s="18" t="s">
        <v>165</v>
      </c>
      <c r="C117" s="25" t="s">
        <v>419</v>
      </c>
      <c r="D117" s="14" t="s">
        <v>158</v>
      </c>
      <c r="E117" s="14" t="s">
        <v>159</v>
      </c>
      <c r="F117" s="14" t="s">
        <v>22</v>
      </c>
      <c r="G117" s="14" t="s">
        <v>119</v>
      </c>
      <c r="H117" s="14" t="s">
        <v>90</v>
      </c>
      <c r="I117" s="14" t="s">
        <v>15</v>
      </c>
      <c r="J117" s="14">
        <v>3165</v>
      </c>
      <c r="K117" s="14">
        <v>903</v>
      </c>
      <c r="L117" s="19">
        <v>2857995</v>
      </c>
      <c r="N117" s="26" t="str">
        <v>Harmony Tech Innovations</v>
      </c>
    </row>
    <row r="118" spans="2:14" x14ac:dyDescent="0.35">
      <c r="B118" s="18" t="s">
        <v>166</v>
      </c>
      <c r="C118" s="25" t="s">
        <v>419</v>
      </c>
      <c r="D118" s="14" t="s">
        <v>30</v>
      </c>
      <c r="E118" s="14" t="s">
        <v>133</v>
      </c>
      <c r="F118" s="14" t="s">
        <v>22</v>
      </c>
      <c r="G118" s="14" t="s">
        <v>121</v>
      </c>
      <c r="H118" s="14" t="s">
        <v>24</v>
      </c>
      <c r="I118" s="14" t="s">
        <v>15</v>
      </c>
      <c r="J118" s="14">
        <v>1580</v>
      </c>
      <c r="K118" s="14">
        <v>718</v>
      </c>
      <c r="L118" s="19">
        <v>1134440</v>
      </c>
      <c r="N118" s="26" t="str">
        <v>Stellar Education Services</v>
      </c>
    </row>
    <row r="119" spans="2:14" x14ac:dyDescent="0.35">
      <c r="B119" s="18" t="s">
        <v>167</v>
      </c>
      <c r="C119" s="25" t="s">
        <v>419</v>
      </c>
      <c r="D119" s="14" t="s">
        <v>30</v>
      </c>
      <c r="E119" s="14" t="s">
        <v>133</v>
      </c>
      <c r="F119" s="14" t="s">
        <v>26</v>
      </c>
      <c r="G119" s="14" t="s">
        <v>123</v>
      </c>
      <c r="H119" s="14" t="s">
        <v>33</v>
      </c>
      <c r="I119" s="14" t="s">
        <v>15</v>
      </c>
      <c r="J119" s="14">
        <v>5627</v>
      </c>
      <c r="K119" s="14">
        <v>539</v>
      </c>
      <c r="L119" s="19">
        <v>3032953</v>
      </c>
      <c r="N119" s="26" t="str">
        <v>Visionary Health Products</v>
      </c>
    </row>
    <row r="120" spans="2:14" x14ac:dyDescent="0.35">
      <c r="B120" s="18" t="s">
        <v>168</v>
      </c>
      <c r="C120" s="25" t="s">
        <v>419</v>
      </c>
      <c r="D120" s="14" t="s">
        <v>30</v>
      </c>
      <c r="E120" s="14" t="s">
        <v>133</v>
      </c>
      <c r="F120" s="14" t="s">
        <v>13</v>
      </c>
      <c r="G120" s="14" t="s">
        <v>14</v>
      </c>
      <c r="H120" s="14" t="s">
        <v>14</v>
      </c>
      <c r="I120" s="14" t="s">
        <v>15</v>
      </c>
      <c r="J120" s="14">
        <v>3396</v>
      </c>
      <c r="K120" s="14">
        <v>865</v>
      </c>
      <c r="L120" s="19">
        <v>2937540</v>
      </c>
      <c r="N120" s="26" t="str">
        <v>Crystal Innovations</v>
      </c>
    </row>
    <row r="121" spans="2:14" x14ac:dyDescent="0.35">
      <c r="B121" s="18" t="s">
        <v>169</v>
      </c>
      <c r="C121" s="25" t="s">
        <v>419</v>
      </c>
      <c r="D121" s="14" t="s">
        <v>30</v>
      </c>
      <c r="E121" s="14" t="s">
        <v>133</v>
      </c>
      <c r="F121" s="14" t="s">
        <v>18</v>
      </c>
      <c r="G121" s="14" t="s">
        <v>19</v>
      </c>
      <c r="H121" s="14" t="s">
        <v>20</v>
      </c>
      <c r="I121" s="14" t="s">
        <v>45</v>
      </c>
      <c r="J121" s="14">
        <v>7609</v>
      </c>
      <c r="K121" s="14">
        <v>636</v>
      </c>
      <c r="L121" s="19">
        <v>4839324</v>
      </c>
      <c r="N121" s="26" t="str">
        <v>Future Trends Retail</v>
      </c>
    </row>
    <row r="122" spans="2:14" x14ac:dyDescent="0.35">
      <c r="B122" s="18" t="s">
        <v>170</v>
      </c>
      <c r="C122" s="25" t="s">
        <v>420</v>
      </c>
      <c r="D122" s="14" t="s">
        <v>30</v>
      </c>
      <c r="E122" s="14" t="s">
        <v>133</v>
      </c>
      <c r="F122" s="14" t="s">
        <v>22</v>
      </c>
      <c r="G122" s="14" t="s">
        <v>23</v>
      </c>
      <c r="H122" s="14" t="s">
        <v>24</v>
      </c>
      <c r="I122" s="14" t="s">
        <v>45</v>
      </c>
      <c r="J122" s="14">
        <v>2460</v>
      </c>
      <c r="K122" s="14">
        <v>571</v>
      </c>
      <c r="L122" s="19">
        <v>1404660</v>
      </c>
      <c r="N122" s="26" t="str">
        <v>Radiant Horizon Ventures</v>
      </c>
    </row>
    <row r="123" spans="2:14" x14ac:dyDescent="0.35">
      <c r="B123" s="18" t="s">
        <v>171</v>
      </c>
      <c r="C123" s="25" t="s">
        <v>420</v>
      </c>
      <c r="D123" s="14" t="s">
        <v>30</v>
      </c>
      <c r="E123" s="14" t="s">
        <v>146</v>
      </c>
      <c r="F123" s="14" t="s">
        <v>26</v>
      </c>
      <c r="G123" s="14" t="s">
        <v>27</v>
      </c>
      <c r="H123" s="14" t="s">
        <v>28</v>
      </c>
      <c r="I123" s="14" t="s">
        <v>45</v>
      </c>
      <c r="J123" s="14">
        <v>8048</v>
      </c>
      <c r="K123" s="14">
        <v>648</v>
      </c>
      <c r="L123" s="19">
        <v>5215104</v>
      </c>
      <c r="N123" s="26" t="str">
        <v>Urban Edge Realty</v>
      </c>
    </row>
    <row r="124" spans="2:14" x14ac:dyDescent="0.35">
      <c r="B124" s="18" t="s">
        <v>172</v>
      </c>
      <c r="C124" s="25" t="s">
        <v>420</v>
      </c>
      <c r="D124" s="14" t="s">
        <v>30</v>
      </c>
      <c r="E124" s="14" t="s">
        <v>146</v>
      </c>
      <c r="F124" s="14" t="s">
        <v>26</v>
      </c>
      <c r="G124" s="14" t="s">
        <v>32</v>
      </c>
      <c r="H124" s="14" t="s">
        <v>33</v>
      </c>
      <c r="I124" s="14" t="s">
        <v>15</v>
      </c>
      <c r="J124" s="14">
        <v>6821</v>
      </c>
      <c r="K124" s="14">
        <v>871</v>
      </c>
      <c r="L124" s="19">
        <v>5941091</v>
      </c>
      <c r="N124" s="26" t="str">
        <v>Prime Focus Innovations</v>
      </c>
    </row>
    <row r="125" spans="2:14" x14ac:dyDescent="0.35">
      <c r="B125" s="18" t="s">
        <v>173</v>
      </c>
      <c r="C125" s="25" t="s">
        <v>420</v>
      </c>
      <c r="D125" s="14" t="s">
        <v>30</v>
      </c>
      <c r="E125" s="14" t="s">
        <v>146</v>
      </c>
      <c r="F125" s="14" t="s">
        <v>26</v>
      </c>
      <c r="G125" s="14" t="s">
        <v>35</v>
      </c>
      <c r="H125" s="14" t="s">
        <v>36</v>
      </c>
      <c r="I125" s="14" t="s">
        <v>15</v>
      </c>
      <c r="J125" s="14">
        <v>1898</v>
      </c>
      <c r="K125" s="14">
        <v>726</v>
      </c>
      <c r="L125" s="19">
        <v>1377948</v>
      </c>
      <c r="N125" s="26" t="str">
        <v>Elite Spectrum Consulting</v>
      </c>
    </row>
    <row r="126" spans="2:14" x14ac:dyDescent="0.35">
      <c r="B126" s="18" t="s">
        <v>174</v>
      </c>
      <c r="C126" s="25" t="s">
        <v>420</v>
      </c>
      <c r="D126" s="14" t="s">
        <v>30</v>
      </c>
      <c r="E126" s="14" t="s">
        <v>146</v>
      </c>
      <c r="F126" s="14" t="s">
        <v>18</v>
      </c>
      <c r="G126" s="14" t="s">
        <v>38</v>
      </c>
      <c r="H126" s="14" t="s">
        <v>39</v>
      </c>
      <c r="I126" s="14" t="s">
        <v>15</v>
      </c>
      <c r="J126" s="14">
        <v>8320</v>
      </c>
      <c r="K126" s="14">
        <v>701</v>
      </c>
      <c r="L126" s="19">
        <v>5832320</v>
      </c>
      <c r="N126" s="26" t="str">
        <v>Dynamic Design Studio</v>
      </c>
    </row>
    <row r="127" spans="2:14" x14ac:dyDescent="0.35">
      <c r="B127" s="18" t="s">
        <v>175</v>
      </c>
      <c r="C127" s="25" t="s">
        <v>420</v>
      </c>
      <c r="D127" s="14" t="s">
        <v>30</v>
      </c>
      <c r="E127" s="14" t="s">
        <v>146</v>
      </c>
      <c r="F127" s="14" t="s">
        <v>18</v>
      </c>
      <c r="G127" s="14" t="s">
        <v>41</v>
      </c>
      <c r="H127" s="14" t="s">
        <v>20</v>
      </c>
      <c r="I127" s="14" t="s">
        <v>15</v>
      </c>
      <c r="J127" s="14">
        <v>7085</v>
      </c>
      <c r="K127" s="14">
        <v>980</v>
      </c>
      <c r="L127" s="19">
        <v>6943300</v>
      </c>
      <c r="N127" s="26" t="str">
        <v>Apex Wellness Solutions</v>
      </c>
    </row>
    <row r="128" spans="2:14" x14ac:dyDescent="0.35">
      <c r="B128" s="18" t="s">
        <v>176</v>
      </c>
      <c r="C128" s="25" t="s">
        <v>420</v>
      </c>
      <c r="D128" s="14" t="s">
        <v>30</v>
      </c>
      <c r="E128" s="14" t="s">
        <v>146</v>
      </c>
      <c r="F128" s="14" t="s">
        <v>13</v>
      </c>
      <c r="G128" s="14" t="s">
        <v>43</v>
      </c>
      <c r="H128" s="14" t="s">
        <v>44</v>
      </c>
      <c r="I128" s="14" t="s">
        <v>15</v>
      </c>
      <c r="J128" s="14">
        <v>7382</v>
      </c>
      <c r="K128" s="14">
        <v>866</v>
      </c>
      <c r="L128" s="19">
        <v>6392812</v>
      </c>
      <c r="N128" s="26" t="str">
        <v>Royal Crest Foods</v>
      </c>
    </row>
    <row r="129" spans="2:14" x14ac:dyDescent="0.35">
      <c r="B129" s="18" t="s">
        <v>177</v>
      </c>
      <c r="C129" s="25" t="s">
        <v>420</v>
      </c>
      <c r="D129" s="14" t="s">
        <v>158</v>
      </c>
      <c r="E129" s="14" t="s">
        <v>178</v>
      </c>
      <c r="F129" s="14" t="s">
        <v>18</v>
      </c>
      <c r="G129" s="14" t="s">
        <v>47</v>
      </c>
      <c r="H129" s="14" t="s">
        <v>39</v>
      </c>
      <c r="I129" s="14" t="s">
        <v>45</v>
      </c>
      <c r="J129" s="14">
        <v>4636</v>
      </c>
      <c r="K129" s="14">
        <v>976</v>
      </c>
      <c r="L129" s="19">
        <v>4524736</v>
      </c>
      <c r="N129" s="26" t="str">
        <v>Zenith Travels</v>
      </c>
    </row>
    <row r="130" spans="2:14" x14ac:dyDescent="0.35">
      <c r="B130" s="18" t="s">
        <v>179</v>
      </c>
      <c r="C130" s="25" t="s">
        <v>420</v>
      </c>
      <c r="D130" s="14" t="s">
        <v>158</v>
      </c>
      <c r="E130" s="14" t="s">
        <v>178</v>
      </c>
      <c r="F130" s="14" t="s">
        <v>13</v>
      </c>
      <c r="G130" s="14" t="s">
        <v>49</v>
      </c>
      <c r="H130" s="14" t="s">
        <v>50</v>
      </c>
      <c r="I130" s="14" t="s">
        <v>45</v>
      </c>
      <c r="J130" s="14">
        <v>2540</v>
      </c>
      <c r="K130" s="14">
        <v>735</v>
      </c>
      <c r="L130" s="19">
        <v>1866900</v>
      </c>
      <c r="N130" s="26" t="str">
        <v>Modern Harmony Products</v>
      </c>
    </row>
    <row r="131" spans="2:14" x14ac:dyDescent="0.35">
      <c r="B131" s="18" t="s">
        <v>180</v>
      </c>
      <c r="C131" s="25" t="s">
        <v>420</v>
      </c>
      <c r="D131" s="14" t="s">
        <v>158</v>
      </c>
      <c r="E131" s="14" t="s">
        <v>178</v>
      </c>
      <c r="F131" s="14" t="s">
        <v>13</v>
      </c>
      <c r="G131" s="14" t="s">
        <v>52</v>
      </c>
      <c r="H131" s="14" t="s">
        <v>50</v>
      </c>
      <c r="I131" s="14" t="s">
        <v>45</v>
      </c>
      <c r="J131" s="14">
        <v>6995</v>
      </c>
      <c r="K131" s="14">
        <v>959</v>
      </c>
      <c r="L131" s="19">
        <v>6708205</v>
      </c>
      <c r="N131" s="26" t="str">
        <v>Horizon Builders &amp; Developers</v>
      </c>
    </row>
    <row r="132" spans="2:14" x14ac:dyDescent="0.35">
      <c r="B132" s="18" t="s">
        <v>181</v>
      </c>
      <c r="C132" s="25" t="s">
        <v>420</v>
      </c>
      <c r="D132" s="14" t="s">
        <v>158</v>
      </c>
      <c r="E132" s="14" t="s">
        <v>178</v>
      </c>
      <c r="F132" s="14" t="s">
        <v>18</v>
      </c>
      <c r="G132" s="14" t="s">
        <v>54</v>
      </c>
      <c r="H132" s="14" t="s">
        <v>20</v>
      </c>
      <c r="I132" s="14" t="s">
        <v>45</v>
      </c>
      <c r="J132" s="14">
        <v>8442</v>
      </c>
      <c r="K132" s="14">
        <v>618</v>
      </c>
      <c r="L132" s="19">
        <v>5217156</v>
      </c>
      <c r="N132" s="26" t="str">
        <v>Radiance Tech Solutions</v>
      </c>
    </row>
    <row r="133" spans="2:14" x14ac:dyDescent="0.35">
      <c r="B133" s="18" t="s">
        <v>182</v>
      </c>
      <c r="C133" s="25" t="s">
        <v>420</v>
      </c>
      <c r="D133" s="14" t="s">
        <v>158</v>
      </c>
      <c r="E133" s="14" t="s">
        <v>178</v>
      </c>
      <c r="F133" s="14" t="s">
        <v>56</v>
      </c>
      <c r="G133" s="14" t="s">
        <v>57</v>
      </c>
      <c r="H133" s="14" t="s">
        <v>58</v>
      </c>
      <c r="I133" s="14" t="s">
        <v>45</v>
      </c>
      <c r="J133" s="14">
        <v>8766</v>
      </c>
      <c r="K133" s="14">
        <v>813</v>
      </c>
      <c r="L133" s="19">
        <v>7126758</v>
      </c>
      <c r="N133" s="26" t="str">
        <v>Legacy Apparel</v>
      </c>
    </row>
    <row r="134" spans="2:14" x14ac:dyDescent="0.35">
      <c r="B134" s="18" t="s">
        <v>183</v>
      </c>
      <c r="C134" s="25" t="s">
        <v>420</v>
      </c>
      <c r="D134" s="14" t="s">
        <v>158</v>
      </c>
      <c r="E134" s="14" t="s">
        <v>178</v>
      </c>
      <c r="F134" s="14" t="s">
        <v>18</v>
      </c>
      <c r="G134" s="14" t="s">
        <v>61</v>
      </c>
      <c r="H134" s="14" t="s">
        <v>20</v>
      </c>
      <c r="I134" s="14" t="s">
        <v>45</v>
      </c>
      <c r="J134" s="14">
        <v>2645</v>
      </c>
      <c r="K134" s="14">
        <v>513</v>
      </c>
      <c r="L134" s="19">
        <v>1356885</v>
      </c>
      <c r="N134" s="26" t="str">
        <v>Pinnacle Education Group</v>
      </c>
    </row>
    <row r="135" spans="2:14" x14ac:dyDescent="0.35">
      <c r="B135" s="18" t="s">
        <v>184</v>
      </c>
      <c r="C135" s="25" t="s">
        <v>420</v>
      </c>
      <c r="D135" s="14" t="s">
        <v>158</v>
      </c>
      <c r="E135" s="14" t="s">
        <v>178</v>
      </c>
      <c r="F135" s="14" t="s">
        <v>63</v>
      </c>
      <c r="G135" s="14" t="s">
        <v>64</v>
      </c>
      <c r="H135" s="14" t="s">
        <v>64</v>
      </c>
      <c r="I135" s="14" t="s">
        <v>45</v>
      </c>
      <c r="J135" s="14">
        <v>4794</v>
      </c>
      <c r="K135" s="14">
        <v>703</v>
      </c>
      <c r="L135" s="19">
        <v>3370182</v>
      </c>
      <c r="N135" s="26" t="str">
        <v>Noble Innovations</v>
      </c>
    </row>
    <row r="136" spans="2:14" x14ac:dyDescent="0.35">
      <c r="B136" s="18" t="s">
        <v>185</v>
      </c>
      <c r="C136" s="25" t="s">
        <v>420</v>
      </c>
      <c r="D136" s="14" t="s">
        <v>158</v>
      </c>
      <c r="E136" s="14" t="s">
        <v>178</v>
      </c>
      <c r="F136" s="14" t="s">
        <v>56</v>
      </c>
      <c r="G136" s="14" t="s">
        <v>66</v>
      </c>
      <c r="H136" s="14" t="s">
        <v>58</v>
      </c>
      <c r="I136" s="14" t="s">
        <v>15</v>
      </c>
      <c r="J136" s="14">
        <v>4067</v>
      </c>
      <c r="K136" s="14">
        <v>710</v>
      </c>
      <c r="L136" s="19">
        <v>2887570</v>
      </c>
      <c r="N136" s="26" t="str">
        <v>Crystal Clear Realty</v>
      </c>
    </row>
    <row r="137" spans="2:14" x14ac:dyDescent="0.35">
      <c r="B137" s="18" t="s">
        <v>186</v>
      </c>
      <c r="C137" s="25" t="s">
        <v>420</v>
      </c>
      <c r="D137" s="14" t="s">
        <v>158</v>
      </c>
      <c r="E137" s="14" t="s">
        <v>178</v>
      </c>
      <c r="F137" s="14" t="s">
        <v>26</v>
      </c>
      <c r="G137" s="14" t="s">
        <v>68</v>
      </c>
      <c r="H137" s="14" t="s">
        <v>69</v>
      </c>
      <c r="I137" s="14" t="s">
        <v>15</v>
      </c>
      <c r="J137" s="14">
        <v>9519</v>
      </c>
      <c r="K137" s="14">
        <v>949</v>
      </c>
      <c r="L137" s="19">
        <v>9033531</v>
      </c>
      <c r="N137" s="26" t="str">
        <v>Future Vision Realty</v>
      </c>
    </row>
    <row r="138" spans="2:14" x14ac:dyDescent="0.35">
      <c r="B138" s="18" t="s">
        <v>187</v>
      </c>
      <c r="C138" s="25" t="s">
        <v>420</v>
      </c>
      <c r="D138" s="14" t="s">
        <v>158</v>
      </c>
      <c r="E138" s="14" t="s">
        <v>178</v>
      </c>
      <c r="F138" s="14" t="s">
        <v>22</v>
      </c>
      <c r="G138" s="14" t="s">
        <v>71</v>
      </c>
      <c r="H138" s="14" t="s">
        <v>72</v>
      </c>
      <c r="I138" s="14" t="s">
        <v>15</v>
      </c>
      <c r="J138" s="14">
        <v>7217</v>
      </c>
      <c r="K138" s="14">
        <v>935</v>
      </c>
      <c r="L138" s="19">
        <v>6747895</v>
      </c>
      <c r="N138" s="26" t="str">
        <v>Urban Pulse Media</v>
      </c>
    </row>
    <row r="139" spans="2:14" x14ac:dyDescent="0.35">
      <c r="B139" s="18" t="s">
        <v>188</v>
      </c>
      <c r="C139" s="25" t="s">
        <v>420</v>
      </c>
      <c r="D139" s="14" t="s">
        <v>158</v>
      </c>
      <c r="E139" s="14" t="s">
        <v>178</v>
      </c>
      <c r="F139" s="14" t="s">
        <v>18</v>
      </c>
      <c r="G139" s="14" t="s">
        <v>74</v>
      </c>
      <c r="H139" s="14" t="s">
        <v>39</v>
      </c>
      <c r="I139" s="14" t="s">
        <v>15</v>
      </c>
      <c r="J139" s="14">
        <v>1885</v>
      </c>
      <c r="K139" s="14">
        <v>811</v>
      </c>
      <c r="L139" s="19">
        <v>1528735</v>
      </c>
      <c r="N139" s="26" t="str">
        <v>True Essence Health</v>
      </c>
    </row>
    <row r="140" spans="2:14" x14ac:dyDescent="0.35">
      <c r="B140" s="18" t="s">
        <v>189</v>
      </c>
      <c r="C140" s="25" t="s">
        <v>420</v>
      </c>
      <c r="D140" s="14" t="s">
        <v>158</v>
      </c>
      <c r="E140" s="14" t="s">
        <v>178</v>
      </c>
      <c r="F140" s="14" t="s">
        <v>13</v>
      </c>
      <c r="G140" s="14" t="s">
        <v>76</v>
      </c>
      <c r="H140" s="14" t="s">
        <v>50</v>
      </c>
      <c r="I140" s="14" t="s">
        <v>45</v>
      </c>
      <c r="J140" s="14">
        <v>8921</v>
      </c>
      <c r="K140" s="14">
        <v>593</v>
      </c>
      <c r="L140" s="19">
        <v>5290153</v>
      </c>
      <c r="N140" s="26" t="str">
        <v>Apex Enterprise Solutions</v>
      </c>
    </row>
    <row r="141" spans="2:14" x14ac:dyDescent="0.35">
      <c r="B141" s="18" t="s">
        <v>190</v>
      </c>
      <c r="C141" s="25" t="s">
        <v>420</v>
      </c>
      <c r="D141" s="14" t="s">
        <v>11</v>
      </c>
      <c r="E141" s="14" t="s">
        <v>116</v>
      </c>
      <c r="F141" s="14" t="s">
        <v>13</v>
      </c>
      <c r="G141" s="14" t="s">
        <v>79</v>
      </c>
      <c r="H141" s="14" t="s">
        <v>50</v>
      </c>
      <c r="I141" s="14" t="s">
        <v>15</v>
      </c>
      <c r="J141" s="14">
        <v>6596</v>
      </c>
      <c r="K141" s="14">
        <v>501</v>
      </c>
      <c r="L141" s="19">
        <v>3304596</v>
      </c>
      <c r="N141" s="26" t="str">
        <v>Radiant Vision Realty</v>
      </c>
    </row>
    <row r="142" spans="2:14" x14ac:dyDescent="0.35">
      <c r="B142" s="18" t="s">
        <v>191</v>
      </c>
      <c r="C142" s="25" t="s">
        <v>420</v>
      </c>
      <c r="D142" s="14" t="s">
        <v>11</v>
      </c>
      <c r="E142" s="14" t="s">
        <v>116</v>
      </c>
      <c r="F142" s="14" t="s">
        <v>26</v>
      </c>
      <c r="G142" s="14" t="s">
        <v>81</v>
      </c>
      <c r="H142" s="14" t="s">
        <v>28</v>
      </c>
      <c r="I142" s="14" t="s">
        <v>15</v>
      </c>
      <c r="J142" s="14">
        <v>3074</v>
      </c>
      <c r="K142" s="14">
        <v>869</v>
      </c>
      <c r="L142" s="19">
        <v>2671306</v>
      </c>
      <c r="N142" s="26" t="str">
        <v>Harmony Consulting Group</v>
      </c>
    </row>
    <row r="143" spans="2:14" x14ac:dyDescent="0.35">
      <c r="B143" s="18" t="s">
        <v>192</v>
      </c>
      <c r="C143" s="25" t="s">
        <v>420</v>
      </c>
      <c r="D143" s="14" t="s">
        <v>11</v>
      </c>
      <c r="E143" s="14" t="s">
        <v>116</v>
      </c>
      <c r="F143" s="14" t="s">
        <v>26</v>
      </c>
      <c r="G143" s="14" t="s">
        <v>83</v>
      </c>
      <c r="H143" s="14" t="s">
        <v>28</v>
      </c>
      <c r="I143" s="14" t="s">
        <v>15</v>
      </c>
      <c r="J143" s="14">
        <v>6116</v>
      </c>
      <c r="K143" s="14">
        <v>699</v>
      </c>
      <c r="L143" s="19">
        <v>4275084</v>
      </c>
      <c r="N143" s="26" t="str">
        <v>Zenith Tech Ventures</v>
      </c>
    </row>
    <row r="144" spans="2:14" x14ac:dyDescent="0.35">
      <c r="B144" s="18" t="s">
        <v>193</v>
      </c>
      <c r="C144" s="25" t="s">
        <v>420</v>
      </c>
      <c r="D144" s="14" t="s">
        <v>11</v>
      </c>
      <c r="E144" s="14" t="s">
        <v>116</v>
      </c>
      <c r="F144" s="14" t="s">
        <v>13</v>
      </c>
      <c r="G144" s="14" t="s">
        <v>85</v>
      </c>
      <c r="H144" s="14" t="s">
        <v>44</v>
      </c>
      <c r="I144" s="14" t="s">
        <v>15</v>
      </c>
      <c r="J144" s="14">
        <v>5729</v>
      </c>
      <c r="K144" s="14">
        <v>753</v>
      </c>
      <c r="L144" s="19">
        <v>4313937</v>
      </c>
      <c r="N144" s="26" t="str">
        <v>Stellar Health Services</v>
      </c>
    </row>
    <row r="145" spans="2:14" x14ac:dyDescent="0.35">
      <c r="B145" s="18" t="s">
        <v>194</v>
      </c>
      <c r="C145" s="25" t="s">
        <v>420</v>
      </c>
      <c r="D145" s="14" t="s">
        <v>11</v>
      </c>
      <c r="E145" s="14" t="s">
        <v>116</v>
      </c>
      <c r="F145" s="14" t="s">
        <v>13</v>
      </c>
      <c r="G145" s="14" t="s">
        <v>87</v>
      </c>
      <c r="H145" s="14" t="s">
        <v>50</v>
      </c>
      <c r="I145" s="14" t="s">
        <v>45</v>
      </c>
      <c r="J145" s="14">
        <v>7181</v>
      </c>
      <c r="K145" s="14">
        <v>668</v>
      </c>
      <c r="L145" s="19">
        <v>4796908</v>
      </c>
      <c r="N145" s="26" t="str">
        <v>Pure Path Foods</v>
      </c>
    </row>
    <row r="146" spans="2:14" x14ac:dyDescent="0.35">
      <c r="B146" s="18" t="s">
        <v>195</v>
      </c>
      <c r="C146" s="25" t="s">
        <v>420</v>
      </c>
      <c r="D146" s="14" t="s">
        <v>11</v>
      </c>
      <c r="E146" s="14" t="s">
        <v>116</v>
      </c>
      <c r="F146" s="14" t="s">
        <v>22</v>
      </c>
      <c r="G146" s="14" t="s">
        <v>89</v>
      </c>
      <c r="H146" s="14" t="s">
        <v>90</v>
      </c>
      <c r="I146" s="14" t="s">
        <v>45</v>
      </c>
      <c r="J146" s="14">
        <v>9034</v>
      </c>
      <c r="K146" s="14">
        <v>730</v>
      </c>
      <c r="L146" s="19">
        <v>6594820</v>
      </c>
      <c r="N146" s="26" t="str">
        <v>Prestige Solutions</v>
      </c>
    </row>
    <row r="147" spans="2:14" x14ac:dyDescent="0.35">
      <c r="B147" s="18" t="s">
        <v>196</v>
      </c>
      <c r="C147" s="25" t="s">
        <v>420</v>
      </c>
      <c r="D147" s="14" t="s">
        <v>11</v>
      </c>
      <c r="E147" s="14" t="s">
        <v>116</v>
      </c>
      <c r="F147" s="14" t="s">
        <v>26</v>
      </c>
      <c r="G147" s="14" t="s">
        <v>92</v>
      </c>
      <c r="H147" s="14" t="s">
        <v>93</v>
      </c>
      <c r="I147" s="14" t="s">
        <v>45</v>
      </c>
      <c r="J147" s="14">
        <v>6005</v>
      </c>
      <c r="K147" s="14">
        <v>739</v>
      </c>
      <c r="L147" s="19">
        <v>4437695</v>
      </c>
      <c r="N147" s="26" t="str">
        <v>Bright Horizon Realty</v>
      </c>
    </row>
    <row r="148" spans="2:14" x14ac:dyDescent="0.35">
      <c r="B148" s="18" t="s">
        <v>197</v>
      </c>
      <c r="C148" s="25" t="s">
        <v>420</v>
      </c>
      <c r="D148" s="14" t="s">
        <v>11</v>
      </c>
      <c r="E148" s="14" t="s">
        <v>116</v>
      </c>
      <c r="F148" s="14" t="s">
        <v>18</v>
      </c>
      <c r="G148" s="14" t="s">
        <v>95</v>
      </c>
      <c r="H148" s="14" t="s">
        <v>20</v>
      </c>
      <c r="I148" s="14" t="s">
        <v>45</v>
      </c>
      <c r="J148" s="14">
        <v>5261</v>
      </c>
      <c r="K148" s="14">
        <v>626</v>
      </c>
      <c r="L148" s="19">
        <v>3293386</v>
      </c>
      <c r="N148" s="26" t="str">
        <v>Quantum Media Group</v>
      </c>
    </row>
    <row r="149" spans="2:14" x14ac:dyDescent="0.35">
      <c r="B149" s="18" t="s">
        <v>198</v>
      </c>
      <c r="C149" s="25" t="s">
        <v>420</v>
      </c>
      <c r="D149" s="14" t="s">
        <v>11</v>
      </c>
      <c r="E149" s="14" t="s">
        <v>116</v>
      </c>
      <c r="F149" s="14" t="s">
        <v>13</v>
      </c>
      <c r="G149" s="14" t="s">
        <v>97</v>
      </c>
      <c r="H149" s="14" t="s">
        <v>98</v>
      </c>
      <c r="I149" s="14" t="s">
        <v>45</v>
      </c>
      <c r="J149" s="14">
        <v>5989</v>
      </c>
      <c r="K149" s="14">
        <v>889</v>
      </c>
      <c r="L149" s="19">
        <v>5324221</v>
      </c>
      <c r="N149" s="26" t="str">
        <v>Legacy Builders</v>
      </c>
    </row>
    <row r="150" spans="2:14" x14ac:dyDescent="0.35">
      <c r="B150" s="18" t="s">
        <v>199</v>
      </c>
      <c r="C150" s="25" t="s">
        <v>420</v>
      </c>
      <c r="D150" s="14" t="s">
        <v>11</v>
      </c>
      <c r="E150" s="14" t="s">
        <v>116</v>
      </c>
      <c r="F150" s="14" t="s">
        <v>13</v>
      </c>
      <c r="G150" s="14" t="s">
        <v>100</v>
      </c>
      <c r="H150" s="14" t="s">
        <v>101</v>
      </c>
      <c r="I150" s="14" t="s">
        <v>45</v>
      </c>
      <c r="J150" s="14">
        <v>6350</v>
      </c>
      <c r="K150" s="14">
        <v>615</v>
      </c>
      <c r="L150" s="19">
        <v>3905250</v>
      </c>
      <c r="N150" s="26" t="str">
        <v>Apex Spa &amp; Wellness</v>
      </c>
    </row>
    <row r="151" spans="2:14" x14ac:dyDescent="0.35">
      <c r="B151" s="18" t="s">
        <v>200</v>
      </c>
      <c r="C151" s="25" t="s">
        <v>420</v>
      </c>
      <c r="D151" s="14" t="s">
        <v>11</v>
      </c>
      <c r="E151" s="14" t="s">
        <v>116</v>
      </c>
      <c r="F151" s="14" t="s">
        <v>103</v>
      </c>
      <c r="G151" s="14" t="s">
        <v>104</v>
      </c>
      <c r="H151" s="14" t="s">
        <v>105</v>
      </c>
      <c r="I151" s="14" t="s">
        <v>45</v>
      </c>
      <c r="J151" s="14">
        <v>9014</v>
      </c>
      <c r="K151" s="14">
        <v>687</v>
      </c>
      <c r="L151" s="19">
        <v>6192618</v>
      </c>
      <c r="N151" s="26" t="str">
        <v>Radiant Travel Services</v>
      </c>
    </row>
    <row r="152" spans="2:14" x14ac:dyDescent="0.35">
      <c r="B152" s="18" t="s">
        <v>201</v>
      </c>
      <c r="C152" s="25" t="s">
        <v>420</v>
      </c>
      <c r="D152" s="14" t="s">
        <v>30</v>
      </c>
      <c r="E152" s="14" t="s">
        <v>133</v>
      </c>
      <c r="F152" s="14" t="s">
        <v>13</v>
      </c>
      <c r="G152" s="14" t="s">
        <v>107</v>
      </c>
      <c r="H152" s="14" t="s">
        <v>108</v>
      </c>
      <c r="I152" s="14" t="s">
        <v>45</v>
      </c>
      <c r="J152" s="14">
        <v>9418</v>
      </c>
      <c r="K152" s="14">
        <v>558</v>
      </c>
      <c r="L152" s="19">
        <v>5255244</v>
      </c>
      <c r="N152" s="26" t="str">
        <v>Modern Trends Consulting</v>
      </c>
    </row>
    <row r="153" spans="2:14" x14ac:dyDescent="0.35">
      <c r="B153" s="18" t="s">
        <v>202</v>
      </c>
      <c r="C153" s="25" t="s">
        <v>420</v>
      </c>
      <c r="D153" s="14" t="s">
        <v>30</v>
      </c>
      <c r="E153" s="14" t="s">
        <v>133</v>
      </c>
      <c r="F153" s="14" t="s">
        <v>56</v>
      </c>
      <c r="G153" s="14" t="s">
        <v>110</v>
      </c>
      <c r="H153" s="14" t="s">
        <v>111</v>
      </c>
      <c r="I153" s="14" t="s">
        <v>45</v>
      </c>
      <c r="J153" s="14">
        <v>8665</v>
      </c>
      <c r="K153" s="14">
        <v>743</v>
      </c>
      <c r="L153" s="19">
        <v>6438095</v>
      </c>
      <c r="N153" s="26" t="str">
        <v>Global Horizon Ventures</v>
      </c>
    </row>
    <row r="154" spans="2:14" x14ac:dyDescent="0.35">
      <c r="B154" s="18" t="s">
        <v>203</v>
      </c>
      <c r="C154" s="25" t="s">
        <v>420</v>
      </c>
      <c r="D154" s="14" t="s">
        <v>30</v>
      </c>
      <c r="E154" s="14" t="s">
        <v>133</v>
      </c>
      <c r="F154" s="14" t="s">
        <v>22</v>
      </c>
      <c r="G154" s="14" t="s">
        <v>113</v>
      </c>
      <c r="H154" s="14" t="s">
        <v>24</v>
      </c>
      <c r="I154" s="14" t="s">
        <v>45</v>
      </c>
      <c r="J154" s="14">
        <v>5344</v>
      </c>
      <c r="K154" s="14">
        <v>500</v>
      </c>
      <c r="L154" s="19">
        <v>2672000</v>
      </c>
      <c r="N154" s="26" t="str">
        <v>Elite Enterprises</v>
      </c>
    </row>
    <row r="155" spans="2:14" x14ac:dyDescent="0.35">
      <c r="B155" s="18" t="s">
        <v>204</v>
      </c>
      <c r="C155" s="25" t="s">
        <v>420</v>
      </c>
      <c r="D155" s="14" t="s">
        <v>30</v>
      </c>
      <c r="E155" s="14" t="s">
        <v>133</v>
      </c>
      <c r="F155" s="14" t="s">
        <v>22</v>
      </c>
      <c r="G155" s="14" t="s">
        <v>23</v>
      </c>
      <c r="H155" s="14" t="s">
        <v>24</v>
      </c>
      <c r="I155" s="14" t="s">
        <v>45</v>
      </c>
      <c r="J155" s="14">
        <v>7204</v>
      </c>
      <c r="K155" s="14">
        <v>944</v>
      </c>
      <c r="L155" s="19">
        <v>6800576</v>
      </c>
      <c r="N155" s="26" t="str">
        <v>Urban Wave Solutions</v>
      </c>
    </row>
    <row r="156" spans="2:14" x14ac:dyDescent="0.35">
      <c r="B156" s="18" t="s">
        <v>205</v>
      </c>
      <c r="C156" s="25" t="s">
        <v>420</v>
      </c>
      <c r="D156" s="14" t="s">
        <v>30</v>
      </c>
      <c r="E156" s="14" t="s">
        <v>133</v>
      </c>
      <c r="F156" s="14" t="s">
        <v>56</v>
      </c>
      <c r="G156" s="14" t="s">
        <v>117</v>
      </c>
      <c r="H156" s="14" t="s">
        <v>58</v>
      </c>
      <c r="I156" s="14" t="s">
        <v>45</v>
      </c>
      <c r="J156" s="14">
        <v>5004</v>
      </c>
      <c r="K156" s="14">
        <v>681</v>
      </c>
      <c r="L156" s="19">
        <v>3407724</v>
      </c>
      <c r="N156" s="26" t="str">
        <v>Pinnacle Health Innovations</v>
      </c>
    </row>
    <row r="157" spans="2:14" x14ac:dyDescent="0.35">
      <c r="B157" s="18" t="s">
        <v>206</v>
      </c>
      <c r="C157" s="25" t="s">
        <v>420</v>
      </c>
      <c r="D157" s="14" t="s">
        <v>30</v>
      </c>
      <c r="E157" s="14" t="s">
        <v>133</v>
      </c>
      <c r="F157" s="14" t="s">
        <v>22</v>
      </c>
      <c r="G157" s="14" t="s">
        <v>119</v>
      </c>
      <c r="H157" s="14" t="s">
        <v>90</v>
      </c>
      <c r="I157" s="14" t="s">
        <v>45</v>
      </c>
      <c r="J157" s="14">
        <v>2162</v>
      </c>
      <c r="K157" s="14">
        <v>880</v>
      </c>
      <c r="L157" s="19">
        <v>1902560</v>
      </c>
      <c r="N157" s="26" t="str">
        <v>Horizon Fashion</v>
      </c>
    </row>
    <row r="158" spans="2:14" x14ac:dyDescent="0.35">
      <c r="B158" s="18" t="s">
        <v>207</v>
      </c>
      <c r="C158" s="25" t="s">
        <v>420</v>
      </c>
      <c r="D158" s="14" t="s">
        <v>30</v>
      </c>
      <c r="E158" s="14" t="s">
        <v>133</v>
      </c>
      <c r="F158" s="14" t="s">
        <v>22</v>
      </c>
      <c r="G158" s="14" t="s">
        <v>121</v>
      </c>
      <c r="H158" s="14" t="s">
        <v>24</v>
      </c>
      <c r="I158" s="14" t="s">
        <v>45</v>
      </c>
      <c r="J158" s="14">
        <v>6223</v>
      </c>
      <c r="K158" s="14">
        <v>783</v>
      </c>
      <c r="L158" s="19">
        <v>4872609</v>
      </c>
      <c r="N158" s="26" t="str">
        <v>Crystal Essence Beverages</v>
      </c>
    </row>
    <row r="159" spans="2:14" x14ac:dyDescent="0.35">
      <c r="B159" s="18" t="s">
        <v>208</v>
      </c>
      <c r="C159" s="25" t="s">
        <v>421</v>
      </c>
      <c r="D159" s="14" t="s">
        <v>30</v>
      </c>
      <c r="E159" s="14" t="s">
        <v>133</v>
      </c>
      <c r="F159" s="14" t="s">
        <v>26</v>
      </c>
      <c r="G159" s="14" t="s">
        <v>123</v>
      </c>
      <c r="H159" s="14" t="s">
        <v>33</v>
      </c>
      <c r="I159" s="14" t="s">
        <v>45</v>
      </c>
      <c r="J159" s="14">
        <v>5481</v>
      </c>
      <c r="K159" s="14">
        <v>646</v>
      </c>
      <c r="L159" s="19">
        <v>3540726</v>
      </c>
      <c r="N159" s="26" t="str">
        <v>Dynamic Pathways</v>
      </c>
    </row>
    <row r="160" spans="2:14" x14ac:dyDescent="0.35">
      <c r="B160" s="18" t="s">
        <v>209</v>
      </c>
      <c r="C160" s="25" t="s">
        <v>421</v>
      </c>
      <c r="D160" s="14" t="s">
        <v>30</v>
      </c>
      <c r="E160" s="14" t="s">
        <v>133</v>
      </c>
      <c r="F160" s="14" t="s">
        <v>13</v>
      </c>
      <c r="G160" s="14" t="s">
        <v>14</v>
      </c>
      <c r="H160" s="14" t="s">
        <v>14</v>
      </c>
      <c r="I160" s="14" t="s">
        <v>15</v>
      </c>
      <c r="J160" s="14">
        <v>7362</v>
      </c>
      <c r="K160" s="14">
        <v>848</v>
      </c>
      <c r="L160" s="19">
        <v>6242976</v>
      </c>
      <c r="N160" s="26" t="str">
        <v>Visionary Realty Solutions</v>
      </c>
    </row>
    <row r="161" spans="2:14" x14ac:dyDescent="0.35">
      <c r="B161" s="18" t="s">
        <v>210</v>
      </c>
      <c r="C161" s="25" t="s">
        <v>421</v>
      </c>
      <c r="D161" s="14" t="s">
        <v>30</v>
      </c>
      <c r="E161" s="14" t="s">
        <v>133</v>
      </c>
      <c r="F161" s="14" t="s">
        <v>18</v>
      </c>
      <c r="G161" s="14" t="s">
        <v>19</v>
      </c>
      <c r="H161" s="14" t="s">
        <v>20</v>
      </c>
      <c r="I161" s="14" t="s">
        <v>15</v>
      </c>
      <c r="J161" s="14">
        <v>6176</v>
      </c>
      <c r="K161" s="14">
        <v>639</v>
      </c>
      <c r="L161" s="19">
        <v>3946464</v>
      </c>
      <c r="N161" s="26" t="str">
        <v>Radiance Apparel</v>
      </c>
    </row>
    <row r="162" spans="2:14" x14ac:dyDescent="0.35">
      <c r="B162" s="18" t="s">
        <v>211</v>
      </c>
      <c r="C162" s="25" t="s">
        <v>421</v>
      </c>
      <c r="D162" s="14" t="s">
        <v>30</v>
      </c>
      <c r="E162" s="14" t="s">
        <v>133</v>
      </c>
      <c r="F162" s="14" t="s">
        <v>22</v>
      </c>
      <c r="G162" s="14" t="s">
        <v>23</v>
      </c>
      <c r="H162" s="14" t="s">
        <v>24</v>
      </c>
      <c r="I162" s="14" t="s">
        <v>15</v>
      </c>
      <c r="J162" s="14">
        <v>6492</v>
      </c>
      <c r="K162" s="14">
        <v>714</v>
      </c>
      <c r="L162" s="19">
        <v>4635288</v>
      </c>
      <c r="N162" s="26" t="str">
        <v>Zenith Design Group</v>
      </c>
    </row>
    <row r="163" spans="2:14" x14ac:dyDescent="0.35">
      <c r="B163" s="18" t="s">
        <v>212</v>
      </c>
      <c r="C163" s="25" t="s">
        <v>421</v>
      </c>
      <c r="D163" s="14" t="s">
        <v>30</v>
      </c>
      <c r="E163" s="14" t="s">
        <v>133</v>
      </c>
      <c r="F163" s="14" t="s">
        <v>26</v>
      </c>
      <c r="G163" s="14" t="s">
        <v>27</v>
      </c>
      <c r="H163" s="14" t="s">
        <v>28</v>
      </c>
      <c r="I163" s="14" t="s">
        <v>15</v>
      </c>
      <c r="J163" s="14">
        <v>5268</v>
      </c>
      <c r="K163" s="14">
        <v>992</v>
      </c>
      <c r="L163" s="19">
        <v>5225856</v>
      </c>
      <c r="N163" s="26" t="str">
        <v>Apex Publishing House</v>
      </c>
    </row>
    <row r="164" spans="2:14" x14ac:dyDescent="0.35">
      <c r="B164" s="18" t="s">
        <v>213</v>
      </c>
      <c r="C164" s="25" t="s">
        <v>421</v>
      </c>
      <c r="D164" s="14" t="s">
        <v>30</v>
      </c>
      <c r="E164" s="14" t="s">
        <v>146</v>
      </c>
      <c r="F164" s="14" t="s">
        <v>26</v>
      </c>
      <c r="G164" s="14" t="s">
        <v>32</v>
      </c>
      <c r="H164" s="14" t="s">
        <v>33</v>
      </c>
      <c r="I164" s="14" t="s">
        <v>15</v>
      </c>
      <c r="J164" s="14">
        <v>2613</v>
      </c>
      <c r="K164" s="14">
        <v>910</v>
      </c>
      <c r="L164" s="19">
        <v>2377830</v>
      </c>
      <c r="N164" s="26" t="str">
        <v>True Value Consulting</v>
      </c>
    </row>
    <row r="165" spans="2:14" x14ac:dyDescent="0.35">
      <c r="B165" s="18" t="s">
        <v>214</v>
      </c>
      <c r="C165" s="25" t="s">
        <v>421</v>
      </c>
      <c r="D165" s="14" t="s">
        <v>30</v>
      </c>
      <c r="E165" s="14" t="s">
        <v>146</v>
      </c>
      <c r="F165" s="14" t="s">
        <v>26</v>
      </c>
      <c r="G165" s="14" t="s">
        <v>35</v>
      </c>
      <c r="H165" s="14" t="s">
        <v>36</v>
      </c>
      <c r="I165" s="14" t="s">
        <v>45</v>
      </c>
      <c r="J165" s="14">
        <v>3530</v>
      </c>
      <c r="K165" s="14">
        <v>693</v>
      </c>
      <c r="L165" s="19">
        <v>2446290</v>
      </c>
      <c r="N165" s="26" t="str">
        <v>Future Path Ventures</v>
      </c>
    </row>
    <row r="166" spans="2:14" x14ac:dyDescent="0.35">
      <c r="B166" s="18" t="s">
        <v>215</v>
      </c>
      <c r="C166" s="25" t="s">
        <v>421</v>
      </c>
      <c r="D166" s="14" t="s">
        <v>30</v>
      </c>
      <c r="E166" s="14" t="s">
        <v>146</v>
      </c>
      <c r="F166" s="14" t="s">
        <v>18</v>
      </c>
      <c r="G166" s="14" t="s">
        <v>38</v>
      </c>
      <c r="H166" s="14" t="s">
        <v>39</v>
      </c>
      <c r="I166" s="14" t="s">
        <v>45</v>
      </c>
      <c r="J166" s="14">
        <v>6376</v>
      </c>
      <c r="K166" s="14">
        <v>909</v>
      </c>
      <c r="L166" s="19">
        <v>5795784</v>
      </c>
      <c r="N166" s="26" t="str">
        <v>Stellar Tech Services</v>
      </c>
    </row>
    <row r="167" spans="2:14" x14ac:dyDescent="0.35">
      <c r="B167" s="18" t="s">
        <v>216</v>
      </c>
      <c r="C167" s="25" t="s">
        <v>421</v>
      </c>
      <c r="D167" s="14" t="s">
        <v>158</v>
      </c>
      <c r="E167" s="14" t="s">
        <v>178</v>
      </c>
      <c r="F167" s="14" t="s">
        <v>18</v>
      </c>
      <c r="G167" s="14" t="s">
        <v>41</v>
      </c>
      <c r="H167" s="14" t="s">
        <v>20</v>
      </c>
      <c r="I167" s="14" t="s">
        <v>45</v>
      </c>
      <c r="J167" s="14">
        <v>5087</v>
      </c>
      <c r="K167" s="14">
        <v>555</v>
      </c>
      <c r="L167" s="19">
        <v>2823285</v>
      </c>
      <c r="N167" s="26" t="str">
        <v>Legacy Travel Agency</v>
      </c>
    </row>
    <row r="168" spans="2:14" x14ac:dyDescent="0.35">
      <c r="B168" s="18" t="s">
        <v>217</v>
      </c>
      <c r="C168" s="25" t="s">
        <v>421</v>
      </c>
      <c r="D168" s="14" t="s">
        <v>158</v>
      </c>
      <c r="E168" s="14" t="s">
        <v>178</v>
      </c>
      <c r="F168" s="14" t="s">
        <v>13</v>
      </c>
      <c r="G168" s="14" t="s">
        <v>43</v>
      </c>
      <c r="H168" s="14" t="s">
        <v>44</v>
      </c>
      <c r="I168" s="14" t="s">
        <v>45</v>
      </c>
      <c r="J168" s="14">
        <v>8044</v>
      </c>
      <c r="K168" s="14">
        <v>681</v>
      </c>
      <c r="L168" s="19">
        <v>5477964</v>
      </c>
      <c r="N168" s="26" t="str">
        <v>Harmony Innovations</v>
      </c>
    </row>
    <row r="169" spans="2:14" x14ac:dyDescent="0.35">
      <c r="B169" s="18" t="s">
        <v>218</v>
      </c>
      <c r="C169" s="25" t="s">
        <v>421</v>
      </c>
      <c r="D169" s="14" t="s">
        <v>158</v>
      </c>
      <c r="E169" s="14" t="s">
        <v>178</v>
      </c>
      <c r="F169" s="14" t="s">
        <v>18</v>
      </c>
      <c r="G169" s="14" t="s">
        <v>47</v>
      </c>
      <c r="H169" s="14" t="s">
        <v>39</v>
      </c>
      <c r="I169" s="14" t="s">
        <v>45</v>
      </c>
      <c r="J169" s="14">
        <v>4427</v>
      </c>
      <c r="K169" s="14">
        <v>818</v>
      </c>
      <c r="L169" s="19">
        <v>3621286</v>
      </c>
      <c r="N169" s="26" t="str">
        <v>Pure Essence Solutions</v>
      </c>
    </row>
    <row r="170" spans="2:14" x14ac:dyDescent="0.35">
      <c r="B170" s="18" t="s">
        <v>219</v>
      </c>
      <c r="C170" s="25" t="s">
        <v>421</v>
      </c>
      <c r="D170" s="14" t="s">
        <v>158</v>
      </c>
      <c r="E170" s="14" t="s">
        <v>178</v>
      </c>
      <c r="F170" s="14" t="s">
        <v>13</v>
      </c>
      <c r="G170" s="14" t="s">
        <v>49</v>
      </c>
      <c r="H170" s="14" t="s">
        <v>50</v>
      </c>
      <c r="I170" s="14" t="s">
        <v>45</v>
      </c>
      <c r="J170" s="14">
        <v>5689</v>
      </c>
      <c r="K170" s="14">
        <v>827</v>
      </c>
      <c r="L170" s="19">
        <v>4704803</v>
      </c>
      <c r="N170" s="26" t="str">
        <v>Elite Media Group</v>
      </c>
    </row>
    <row r="171" spans="2:14" x14ac:dyDescent="0.35">
      <c r="B171" s="18" t="s">
        <v>220</v>
      </c>
      <c r="C171" s="25" t="s">
        <v>421</v>
      </c>
      <c r="D171" s="14" t="s">
        <v>158</v>
      </c>
      <c r="E171" s="14" t="s">
        <v>178</v>
      </c>
      <c r="F171" s="14" t="s">
        <v>13</v>
      </c>
      <c r="G171" s="14" t="s">
        <v>52</v>
      </c>
      <c r="H171" s="14" t="s">
        <v>50</v>
      </c>
      <c r="I171" s="14" t="s">
        <v>45</v>
      </c>
      <c r="J171" s="14">
        <v>2431</v>
      </c>
      <c r="K171" s="14">
        <v>556</v>
      </c>
      <c r="L171" s="19">
        <v>1351636</v>
      </c>
      <c r="N171" s="26" t="str">
        <v>Radiant Construction</v>
      </c>
    </row>
    <row r="172" spans="2:14" x14ac:dyDescent="0.35">
      <c r="B172" s="18" t="s">
        <v>221</v>
      </c>
      <c r="C172" s="25" t="s">
        <v>421</v>
      </c>
      <c r="D172" s="14" t="s">
        <v>158</v>
      </c>
      <c r="E172" s="14" t="s">
        <v>178</v>
      </c>
      <c r="F172" s="14" t="s">
        <v>18</v>
      </c>
      <c r="G172" s="14" t="s">
        <v>54</v>
      </c>
      <c r="H172" s="14" t="s">
        <v>20</v>
      </c>
      <c r="I172" s="14" t="s">
        <v>15</v>
      </c>
      <c r="J172" s="14">
        <v>1567</v>
      </c>
      <c r="K172" s="14">
        <v>781</v>
      </c>
      <c r="L172" s="19">
        <v>1223827</v>
      </c>
      <c r="N172" s="26" t="str">
        <v>Pinnacle Finance</v>
      </c>
    </row>
    <row r="173" spans="2:14" x14ac:dyDescent="0.35">
      <c r="B173" s="18" t="s">
        <v>222</v>
      </c>
      <c r="C173" s="25" t="s">
        <v>421</v>
      </c>
      <c r="D173" s="14" t="s">
        <v>158</v>
      </c>
      <c r="E173" s="14" t="s">
        <v>178</v>
      </c>
      <c r="F173" s="14" t="s">
        <v>56</v>
      </c>
      <c r="G173" s="14" t="s">
        <v>57</v>
      </c>
      <c r="H173" s="14" t="s">
        <v>58</v>
      </c>
      <c r="I173" s="14" t="s">
        <v>15</v>
      </c>
      <c r="J173" s="14">
        <v>4760</v>
      </c>
      <c r="K173" s="14">
        <v>578</v>
      </c>
      <c r="L173" s="19">
        <v>2751280</v>
      </c>
      <c r="N173" s="26" t="str">
        <v>Horizon Tech Ventures</v>
      </c>
    </row>
    <row r="174" spans="2:14" x14ac:dyDescent="0.35">
      <c r="B174" s="18" t="s">
        <v>223</v>
      </c>
      <c r="C174" s="25" t="s">
        <v>421</v>
      </c>
      <c r="D174" s="14" t="s">
        <v>11</v>
      </c>
      <c r="E174" s="14" t="s">
        <v>116</v>
      </c>
      <c r="F174" s="14" t="s">
        <v>18</v>
      </c>
      <c r="G174" s="14" t="s">
        <v>61</v>
      </c>
      <c r="H174" s="14" t="s">
        <v>20</v>
      </c>
      <c r="I174" s="14" t="s">
        <v>15</v>
      </c>
      <c r="J174" s="14">
        <v>2605</v>
      </c>
      <c r="K174" s="14">
        <v>737</v>
      </c>
      <c r="L174" s="19">
        <v>1919885</v>
      </c>
      <c r="N174" s="26" t="str">
        <v>Crystal Health Solutions</v>
      </c>
    </row>
    <row r="175" spans="2:14" x14ac:dyDescent="0.35">
      <c r="B175" s="18" t="s">
        <v>224</v>
      </c>
      <c r="C175" s="25" t="s">
        <v>421</v>
      </c>
      <c r="D175" s="14" t="s">
        <v>11</v>
      </c>
      <c r="E175" s="14" t="s">
        <v>116</v>
      </c>
      <c r="F175" s="14" t="s">
        <v>63</v>
      </c>
      <c r="G175" s="14" t="s">
        <v>64</v>
      </c>
      <c r="H175" s="14" t="s">
        <v>64</v>
      </c>
      <c r="I175" s="14" t="s">
        <v>15</v>
      </c>
      <c r="J175" s="14">
        <v>8431</v>
      </c>
      <c r="K175" s="14">
        <v>507</v>
      </c>
      <c r="L175" s="19">
        <v>4274517</v>
      </c>
      <c r="N175" s="26" t="str">
        <v>Modern Horizons Consulting</v>
      </c>
    </row>
    <row r="176" spans="2:14" x14ac:dyDescent="0.35">
      <c r="B176" s="18" t="s">
        <v>225</v>
      </c>
      <c r="C176" s="25" t="s">
        <v>421</v>
      </c>
      <c r="D176" s="14" t="s">
        <v>11</v>
      </c>
      <c r="E176" s="14" t="s">
        <v>116</v>
      </c>
      <c r="F176" s="14" t="s">
        <v>56</v>
      </c>
      <c r="G176" s="14" t="s">
        <v>66</v>
      </c>
      <c r="H176" s="14" t="s">
        <v>58</v>
      </c>
      <c r="I176" s="14" t="s">
        <v>45</v>
      </c>
      <c r="J176" s="14">
        <v>5487</v>
      </c>
      <c r="K176" s="14">
        <v>879</v>
      </c>
      <c r="L176" s="19">
        <v>4823073</v>
      </c>
      <c r="N176" s="26" t="str">
        <v>Apex Realty Services</v>
      </c>
    </row>
    <row r="177" spans="2:14" x14ac:dyDescent="0.35">
      <c r="B177" s="18" t="s">
        <v>226</v>
      </c>
      <c r="C177" s="25" t="s">
        <v>421</v>
      </c>
      <c r="D177" s="14" t="s">
        <v>11</v>
      </c>
      <c r="E177" s="14" t="s">
        <v>116</v>
      </c>
      <c r="F177" s="14" t="s">
        <v>26</v>
      </c>
      <c r="G177" s="14" t="s">
        <v>68</v>
      </c>
      <c r="H177" s="14" t="s">
        <v>69</v>
      </c>
      <c r="I177" s="14" t="s">
        <v>15</v>
      </c>
      <c r="J177" s="14">
        <v>3782</v>
      </c>
      <c r="K177" s="14">
        <v>528</v>
      </c>
      <c r="L177" s="19">
        <v>1996896</v>
      </c>
      <c r="N177" s="26" t="str">
        <v>Zenith Educational Group</v>
      </c>
    </row>
    <row r="178" spans="2:14" x14ac:dyDescent="0.35">
      <c r="B178" s="18" t="s">
        <v>227</v>
      </c>
      <c r="C178" s="25" t="s">
        <v>421</v>
      </c>
      <c r="D178" s="14" t="s">
        <v>11</v>
      </c>
      <c r="E178" s="14" t="s">
        <v>116</v>
      </c>
      <c r="F178" s="14" t="s">
        <v>22</v>
      </c>
      <c r="G178" s="14" t="s">
        <v>71</v>
      </c>
      <c r="H178" s="14" t="s">
        <v>72</v>
      </c>
      <c r="I178" s="14" t="s">
        <v>15</v>
      </c>
      <c r="J178" s="14">
        <v>2743</v>
      </c>
      <c r="K178" s="14">
        <v>575</v>
      </c>
      <c r="L178" s="19">
        <v>1577225</v>
      </c>
      <c r="N178" s="26" t="str">
        <v>True Path Ventures</v>
      </c>
    </row>
    <row r="179" spans="2:14" x14ac:dyDescent="0.35">
      <c r="B179" s="18" t="s">
        <v>228</v>
      </c>
      <c r="C179" s="25" t="s">
        <v>421</v>
      </c>
      <c r="D179" s="14" t="s">
        <v>11</v>
      </c>
      <c r="E179" s="14" t="s">
        <v>116</v>
      </c>
      <c r="F179" s="14" t="s">
        <v>18</v>
      </c>
      <c r="G179" s="14" t="s">
        <v>74</v>
      </c>
      <c r="H179" s="14" t="s">
        <v>39</v>
      </c>
      <c r="I179" s="14" t="s">
        <v>15</v>
      </c>
      <c r="J179" s="14">
        <v>4239</v>
      </c>
      <c r="K179" s="14">
        <v>922</v>
      </c>
      <c r="L179" s="19">
        <v>3908358</v>
      </c>
      <c r="N179" s="26" t="str">
        <v>Radiance Media</v>
      </c>
    </row>
    <row r="180" spans="2:14" x14ac:dyDescent="0.35">
      <c r="B180" s="18" t="s">
        <v>229</v>
      </c>
      <c r="C180" s="25" t="s">
        <v>421</v>
      </c>
      <c r="D180" s="14" t="s">
        <v>11</v>
      </c>
      <c r="E180" s="14" t="s">
        <v>116</v>
      </c>
      <c r="F180" s="14" t="s">
        <v>13</v>
      </c>
      <c r="G180" s="14" t="s">
        <v>76</v>
      </c>
      <c r="H180" s="14" t="s">
        <v>50</v>
      </c>
      <c r="I180" s="14" t="s">
        <v>15</v>
      </c>
      <c r="J180" s="14">
        <v>7544</v>
      </c>
      <c r="K180" s="14">
        <v>593</v>
      </c>
      <c r="L180" s="19">
        <v>4473592</v>
      </c>
      <c r="N180" s="26" t="str">
        <v>Legacy Health Systems</v>
      </c>
    </row>
    <row r="181" spans="2:14" x14ac:dyDescent="0.35">
      <c r="B181" s="18" t="s">
        <v>230</v>
      </c>
      <c r="C181" s="25" t="s">
        <v>421</v>
      </c>
      <c r="D181" s="14" t="s">
        <v>11</v>
      </c>
      <c r="E181" s="14" t="s">
        <v>116</v>
      </c>
      <c r="F181" s="14" t="s">
        <v>13</v>
      </c>
      <c r="G181" s="14" t="s">
        <v>79</v>
      </c>
      <c r="H181" s="14" t="s">
        <v>50</v>
      </c>
      <c r="I181" s="14" t="s">
        <v>45</v>
      </c>
      <c r="J181" s="14">
        <v>3400</v>
      </c>
      <c r="K181" s="14">
        <v>948</v>
      </c>
      <c r="L181" s="19">
        <v>3223200</v>
      </c>
      <c r="N181" s="26" t="str">
        <v>Urban Focus Products</v>
      </c>
    </row>
    <row r="182" spans="2:14" x14ac:dyDescent="0.35">
      <c r="B182" s="18" t="s">
        <v>231</v>
      </c>
      <c r="C182" s="25" t="s">
        <v>421</v>
      </c>
      <c r="D182" s="14" t="s">
        <v>11</v>
      </c>
      <c r="E182" s="14" t="s">
        <v>116</v>
      </c>
      <c r="F182" s="14" t="s">
        <v>26</v>
      </c>
      <c r="G182" s="14" t="s">
        <v>81</v>
      </c>
      <c r="H182" s="14" t="s">
        <v>28</v>
      </c>
      <c r="I182" s="14" t="s">
        <v>45</v>
      </c>
      <c r="J182" s="14">
        <v>1964</v>
      </c>
      <c r="K182" s="14">
        <v>787</v>
      </c>
      <c r="L182" s="19">
        <v>1545668</v>
      </c>
      <c r="N182" s="26" t="str">
        <v>Elite Edge Consulting</v>
      </c>
    </row>
    <row r="183" spans="2:14" x14ac:dyDescent="0.35">
      <c r="B183" s="18" t="s">
        <v>232</v>
      </c>
      <c r="C183" s="25" t="s">
        <v>421</v>
      </c>
      <c r="D183" s="14" t="s">
        <v>11</v>
      </c>
      <c r="E183" s="14" t="s">
        <v>116</v>
      </c>
      <c r="F183" s="14" t="s">
        <v>26</v>
      </c>
      <c r="G183" s="14" t="s">
        <v>83</v>
      </c>
      <c r="H183" s="14" t="s">
        <v>28</v>
      </c>
      <c r="I183" s="14" t="s">
        <v>45</v>
      </c>
      <c r="J183" s="14">
        <v>4945</v>
      </c>
      <c r="K183" s="14">
        <v>938</v>
      </c>
      <c r="L183" s="19">
        <v>4638410</v>
      </c>
      <c r="N183" s="26" t="str">
        <v>Stellar Travel Solutions</v>
      </c>
    </row>
    <row r="184" spans="2:14" x14ac:dyDescent="0.35">
      <c r="B184" s="18" t="s">
        <v>233</v>
      </c>
      <c r="C184" s="25" t="s">
        <v>421</v>
      </c>
      <c r="D184" s="14" t="s">
        <v>11</v>
      </c>
      <c r="E184" s="14" t="s">
        <v>116</v>
      </c>
      <c r="F184" s="14" t="s">
        <v>13</v>
      </c>
      <c r="G184" s="14" t="s">
        <v>85</v>
      </c>
      <c r="H184" s="14" t="s">
        <v>44</v>
      </c>
      <c r="I184" s="14" t="s">
        <v>45</v>
      </c>
      <c r="J184" s="14">
        <v>5530</v>
      </c>
      <c r="K184" s="14">
        <v>777</v>
      </c>
      <c r="L184" s="19">
        <v>4296810</v>
      </c>
      <c r="N184" s="26" t="str">
        <v>Harmony Tech Ventures</v>
      </c>
    </row>
    <row r="185" spans="2:14" x14ac:dyDescent="0.35">
      <c r="B185" s="18" t="s">
        <v>234</v>
      </c>
      <c r="C185" s="25" t="s">
        <v>422</v>
      </c>
      <c r="D185" s="14" t="s">
        <v>30</v>
      </c>
      <c r="E185" s="14" t="s">
        <v>133</v>
      </c>
      <c r="F185" s="14" t="s">
        <v>13</v>
      </c>
      <c r="G185" s="14" t="s">
        <v>87</v>
      </c>
      <c r="H185" s="14" t="s">
        <v>50</v>
      </c>
      <c r="I185" s="14" t="s">
        <v>45</v>
      </c>
      <c r="J185" s="14">
        <v>4862</v>
      </c>
      <c r="K185" s="14">
        <v>954</v>
      </c>
      <c r="L185" s="19">
        <v>4638348</v>
      </c>
      <c r="N185" s="26" t="str">
        <v>Pure Harmony Solutions</v>
      </c>
    </row>
    <row r="186" spans="2:14" x14ac:dyDescent="0.35">
      <c r="B186" s="18" t="s">
        <v>235</v>
      </c>
      <c r="C186" s="25" t="s">
        <v>422</v>
      </c>
      <c r="D186" s="14" t="s">
        <v>30</v>
      </c>
      <c r="E186" s="14" t="s">
        <v>133</v>
      </c>
      <c r="F186" s="14" t="s">
        <v>22</v>
      </c>
      <c r="G186" s="14" t="s">
        <v>89</v>
      </c>
      <c r="H186" s="14" t="s">
        <v>90</v>
      </c>
      <c r="I186" s="14" t="s">
        <v>45</v>
      </c>
      <c r="J186" s="14">
        <v>9354</v>
      </c>
      <c r="K186" s="14">
        <v>899</v>
      </c>
      <c r="L186" s="19">
        <v>8409246</v>
      </c>
      <c r="N186" s="26" t="str">
        <v>Radiant Fitness Studio</v>
      </c>
    </row>
    <row r="187" spans="2:14" x14ac:dyDescent="0.35">
      <c r="B187" s="18" t="s">
        <v>236</v>
      </c>
      <c r="C187" s="25" t="s">
        <v>422</v>
      </c>
      <c r="D187" s="14" t="s">
        <v>30</v>
      </c>
      <c r="E187" s="14" t="s">
        <v>133</v>
      </c>
      <c r="F187" s="14" t="s">
        <v>26</v>
      </c>
      <c r="G187" s="14" t="s">
        <v>92</v>
      </c>
      <c r="H187" s="14" t="s">
        <v>93</v>
      </c>
      <c r="I187" s="14" t="s">
        <v>45</v>
      </c>
      <c r="J187" s="14">
        <v>4121</v>
      </c>
      <c r="K187" s="14">
        <v>904</v>
      </c>
      <c r="L187" s="19">
        <v>3725384</v>
      </c>
      <c r="N187" s="26" t="str">
        <v>Zenith Finance Co.</v>
      </c>
    </row>
    <row r="188" spans="2:14" x14ac:dyDescent="0.35">
      <c r="B188" s="18" t="s">
        <v>237</v>
      </c>
      <c r="C188" s="25" t="s">
        <v>422</v>
      </c>
      <c r="D188" s="14" t="s">
        <v>30</v>
      </c>
      <c r="E188" s="14" t="s">
        <v>133</v>
      </c>
      <c r="F188" s="14" t="s">
        <v>18</v>
      </c>
      <c r="G188" s="14" t="s">
        <v>95</v>
      </c>
      <c r="H188" s="14" t="s">
        <v>20</v>
      </c>
      <c r="I188" s="14" t="s">
        <v>45</v>
      </c>
      <c r="J188" s="14">
        <v>9914</v>
      </c>
      <c r="K188" s="14">
        <v>615</v>
      </c>
      <c r="L188" s="19">
        <v>6097110</v>
      </c>
      <c r="N188" s="26" t="str">
        <v>Apex Events Management</v>
      </c>
    </row>
    <row r="189" spans="2:14" x14ac:dyDescent="0.35">
      <c r="B189" s="18" t="s">
        <v>238</v>
      </c>
      <c r="C189" s="25" t="s">
        <v>422</v>
      </c>
      <c r="D189" s="14" t="s">
        <v>30</v>
      </c>
      <c r="E189" s="14" t="s">
        <v>133</v>
      </c>
      <c r="F189" s="14" t="s">
        <v>13</v>
      </c>
      <c r="G189" s="14" t="s">
        <v>97</v>
      </c>
      <c r="H189" s="14" t="s">
        <v>98</v>
      </c>
      <c r="I189" s="14" t="s">
        <v>45</v>
      </c>
      <c r="J189" s="14">
        <v>2904</v>
      </c>
      <c r="K189" s="14">
        <v>997</v>
      </c>
      <c r="L189" s="19">
        <v>2895288</v>
      </c>
      <c r="N189" s="26" t="str">
        <v>Visionary Innovations</v>
      </c>
    </row>
    <row r="190" spans="2:14" x14ac:dyDescent="0.35">
      <c r="B190" s="18" t="s">
        <v>239</v>
      </c>
      <c r="C190" s="25" t="s">
        <v>422</v>
      </c>
      <c r="D190" s="14" t="s">
        <v>30</v>
      </c>
      <c r="E190" s="14" t="s">
        <v>133</v>
      </c>
      <c r="F190" s="14" t="s">
        <v>13</v>
      </c>
      <c r="G190" s="14" t="s">
        <v>100</v>
      </c>
      <c r="H190" s="14" t="s">
        <v>101</v>
      </c>
      <c r="I190" s="14" t="s">
        <v>45</v>
      </c>
      <c r="J190" s="14">
        <v>9981</v>
      </c>
      <c r="K190" s="14">
        <v>833</v>
      </c>
      <c r="L190" s="19">
        <v>8314173</v>
      </c>
      <c r="N190" s="26" t="str">
        <v>Horizon Design Studio</v>
      </c>
    </row>
    <row r="191" spans="2:14" x14ac:dyDescent="0.35">
      <c r="B191" s="18" t="s">
        <v>240</v>
      </c>
      <c r="C191" s="25" t="s">
        <v>422</v>
      </c>
      <c r="D191" s="14" t="s">
        <v>30</v>
      </c>
      <c r="E191" s="14" t="s">
        <v>133</v>
      </c>
      <c r="F191" s="14" t="s">
        <v>103</v>
      </c>
      <c r="G191" s="14" t="s">
        <v>104</v>
      </c>
      <c r="H191" s="14" t="s">
        <v>105</v>
      </c>
      <c r="I191" s="14" t="s">
        <v>15</v>
      </c>
      <c r="J191" s="14">
        <v>3876</v>
      </c>
      <c r="K191" s="14">
        <v>861</v>
      </c>
      <c r="L191" s="19">
        <v>3337236</v>
      </c>
      <c r="N191" s="26" t="str">
        <v>Modern Spectrum Solutions</v>
      </c>
    </row>
    <row r="192" spans="2:14" x14ac:dyDescent="0.35">
      <c r="B192" s="18" t="s">
        <v>241</v>
      </c>
      <c r="C192" s="25" t="s">
        <v>422</v>
      </c>
      <c r="D192" s="14" t="s">
        <v>30</v>
      </c>
      <c r="E192" s="14" t="s">
        <v>133</v>
      </c>
      <c r="F192" s="14" t="s">
        <v>13</v>
      </c>
      <c r="G192" s="14" t="s">
        <v>107</v>
      </c>
      <c r="H192" s="14" t="s">
        <v>108</v>
      </c>
      <c r="I192" s="14" t="s">
        <v>15</v>
      </c>
      <c r="J192" s="14">
        <v>8887</v>
      </c>
      <c r="K192" s="14">
        <v>717</v>
      </c>
      <c r="L192" s="19">
        <v>6371979</v>
      </c>
      <c r="N192" s="26" t="str">
        <v>Legacy Tech Products</v>
      </c>
    </row>
    <row r="193" spans="2:14" x14ac:dyDescent="0.35">
      <c r="B193" s="18" t="s">
        <v>242</v>
      </c>
      <c r="C193" s="25" t="s">
        <v>422</v>
      </c>
      <c r="D193" s="14" t="s">
        <v>30</v>
      </c>
      <c r="E193" s="14" t="s">
        <v>133</v>
      </c>
      <c r="F193" s="14" t="s">
        <v>56</v>
      </c>
      <c r="G193" s="14" t="s">
        <v>110</v>
      </c>
      <c r="H193" s="14" t="s">
        <v>111</v>
      </c>
      <c r="I193" s="14" t="s">
        <v>15</v>
      </c>
      <c r="J193" s="14">
        <v>3673</v>
      </c>
      <c r="K193" s="14">
        <v>619</v>
      </c>
      <c r="L193" s="19">
        <v>2273587</v>
      </c>
      <c r="N193" s="26" t="str">
        <v>Pinnacle Wellness Services</v>
      </c>
    </row>
    <row r="194" spans="2:14" x14ac:dyDescent="0.35">
      <c r="B194" s="18" t="s">
        <v>243</v>
      </c>
      <c r="C194" s="25" t="s">
        <v>422</v>
      </c>
      <c r="D194" s="14" t="s">
        <v>30</v>
      </c>
      <c r="E194" s="14" t="s">
        <v>146</v>
      </c>
      <c r="F194" s="14" t="s">
        <v>22</v>
      </c>
      <c r="G194" s="14" t="s">
        <v>113</v>
      </c>
      <c r="H194" s="14" t="s">
        <v>24</v>
      </c>
      <c r="I194" s="14" t="s">
        <v>15</v>
      </c>
      <c r="J194" s="14">
        <v>7588</v>
      </c>
      <c r="K194" s="14">
        <v>607</v>
      </c>
      <c r="L194" s="19">
        <v>4605916</v>
      </c>
      <c r="N194" s="26" t="str">
        <v>Urban Insight Consulting</v>
      </c>
    </row>
    <row r="195" spans="2:14" x14ac:dyDescent="0.35">
      <c r="B195" s="18" t="s">
        <v>244</v>
      </c>
      <c r="C195" s="25" t="s">
        <v>422</v>
      </c>
      <c r="D195" s="14" t="s">
        <v>30</v>
      </c>
      <c r="E195" s="14" t="s">
        <v>146</v>
      </c>
      <c r="F195" s="14" t="s">
        <v>22</v>
      </c>
      <c r="G195" s="14" t="s">
        <v>23</v>
      </c>
      <c r="H195" s="14" t="s">
        <v>24</v>
      </c>
      <c r="I195" s="14" t="s">
        <v>15</v>
      </c>
      <c r="J195" s="14">
        <v>5137</v>
      </c>
      <c r="K195" s="14">
        <v>690</v>
      </c>
      <c r="L195" s="19">
        <v>3544530</v>
      </c>
      <c r="N195" s="26" t="str">
        <v>Crystal Horizons</v>
      </c>
    </row>
    <row r="196" spans="2:14" x14ac:dyDescent="0.35">
      <c r="B196" s="18" t="s">
        <v>245</v>
      </c>
      <c r="C196" s="25" t="s">
        <v>422</v>
      </c>
      <c r="D196" s="14" t="s">
        <v>30</v>
      </c>
      <c r="E196" s="14" t="s">
        <v>146</v>
      </c>
      <c r="F196" s="14" t="s">
        <v>56</v>
      </c>
      <c r="G196" s="14" t="s">
        <v>117</v>
      </c>
      <c r="H196" s="14" t="s">
        <v>58</v>
      </c>
      <c r="I196" s="14" t="s">
        <v>45</v>
      </c>
      <c r="J196" s="14">
        <v>5813</v>
      </c>
      <c r="K196" s="14">
        <v>673</v>
      </c>
      <c r="L196" s="19">
        <v>3912149</v>
      </c>
      <c r="N196" s="26" t="str">
        <v>Radiant Apparel</v>
      </c>
    </row>
    <row r="197" spans="2:14" x14ac:dyDescent="0.35">
      <c r="B197" s="18" t="s">
        <v>246</v>
      </c>
      <c r="C197" s="25" t="s">
        <v>422</v>
      </c>
      <c r="D197" s="14" t="s">
        <v>30</v>
      </c>
      <c r="E197" s="14" t="s">
        <v>146</v>
      </c>
      <c r="F197" s="14" t="s">
        <v>22</v>
      </c>
      <c r="G197" s="14" t="s">
        <v>119</v>
      </c>
      <c r="H197" s="14" t="s">
        <v>90</v>
      </c>
      <c r="I197" s="14" t="s">
        <v>45</v>
      </c>
      <c r="J197" s="14">
        <v>7330</v>
      </c>
      <c r="K197" s="14">
        <v>599</v>
      </c>
      <c r="L197" s="19">
        <v>4390670</v>
      </c>
      <c r="N197" s="26" t="str">
        <v>True Value Products</v>
      </c>
    </row>
    <row r="198" spans="2:14" x14ac:dyDescent="0.35">
      <c r="B198" s="18" t="s">
        <v>247</v>
      </c>
      <c r="C198" s="25" t="s">
        <v>422</v>
      </c>
      <c r="D198" s="14" t="s">
        <v>30</v>
      </c>
      <c r="E198" s="14" t="s">
        <v>146</v>
      </c>
      <c r="F198" s="14" t="s">
        <v>22</v>
      </c>
      <c r="G198" s="14" t="s">
        <v>121</v>
      </c>
      <c r="H198" s="14" t="s">
        <v>24</v>
      </c>
      <c r="I198" s="14" t="s">
        <v>45</v>
      </c>
      <c r="J198" s="14">
        <v>8139</v>
      </c>
      <c r="K198" s="14">
        <v>655</v>
      </c>
      <c r="L198" s="19">
        <v>5331045</v>
      </c>
      <c r="N198" s="26" t="str">
        <v>Apex Creative Solutions</v>
      </c>
    </row>
    <row r="199" spans="2:14" x14ac:dyDescent="0.35">
      <c r="B199" s="18" t="s">
        <v>248</v>
      </c>
      <c r="C199" s="25" t="s">
        <v>422</v>
      </c>
      <c r="D199" s="14" t="s">
        <v>30</v>
      </c>
      <c r="E199" s="14" t="s">
        <v>146</v>
      </c>
      <c r="F199" s="14" t="s">
        <v>26</v>
      </c>
      <c r="G199" s="14" t="s">
        <v>123</v>
      </c>
      <c r="H199" s="14" t="s">
        <v>33</v>
      </c>
      <c r="I199" s="14" t="s">
        <v>15</v>
      </c>
      <c r="J199" s="14">
        <v>8203</v>
      </c>
      <c r="K199" s="14">
        <v>918</v>
      </c>
      <c r="L199" s="19">
        <v>7530354</v>
      </c>
      <c r="N199" s="26" t="str">
        <v>Zenith Health Products</v>
      </c>
    </row>
    <row r="200" spans="2:14" x14ac:dyDescent="0.35">
      <c r="B200" s="18" t="s">
        <v>249</v>
      </c>
      <c r="C200" s="25" t="s">
        <v>422</v>
      </c>
      <c r="D200" s="14" t="s">
        <v>158</v>
      </c>
      <c r="E200" s="14" t="s">
        <v>178</v>
      </c>
      <c r="F200" s="14" t="s">
        <v>13</v>
      </c>
      <c r="G200" s="14" t="s">
        <v>14</v>
      </c>
      <c r="H200" s="14" t="s">
        <v>14</v>
      </c>
      <c r="I200" s="14" t="s">
        <v>15</v>
      </c>
      <c r="J200" s="14">
        <v>1918</v>
      </c>
      <c r="K200" s="14">
        <v>866</v>
      </c>
      <c r="L200" s="19">
        <v>1660988</v>
      </c>
      <c r="N200" s="26" t="str">
        <v>Stellar Media Group</v>
      </c>
    </row>
    <row r="201" spans="2:14" x14ac:dyDescent="0.35">
      <c r="B201" s="18" t="s">
        <v>250</v>
      </c>
      <c r="C201" s="25" t="s">
        <v>422</v>
      </c>
      <c r="D201" s="14" t="s">
        <v>158</v>
      </c>
      <c r="E201" s="14" t="s">
        <v>178</v>
      </c>
      <c r="F201" s="14" t="s">
        <v>18</v>
      </c>
      <c r="G201" s="14" t="s">
        <v>19</v>
      </c>
      <c r="H201" s="14" t="s">
        <v>20</v>
      </c>
      <c r="I201" s="14" t="s">
        <v>15</v>
      </c>
      <c r="J201" s="14">
        <v>7692</v>
      </c>
      <c r="K201" s="14">
        <v>958</v>
      </c>
      <c r="L201" s="19">
        <v>7368936</v>
      </c>
      <c r="N201" s="26" t="str">
        <v>Harmony Finance Co.</v>
      </c>
    </row>
    <row r="202" spans="2:14" x14ac:dyDescent="0.35">
      <c r="B202" s="18" t="s">
        <v>251</v>
      </c>
      <c r="C202" s="25" t="s">
        <v>422</v>
      </c>
      <c r="D202" s="14" t="s">
        <v>158</v>
      </c>
      <c r="E202" s="14" t="s">
        <v>178</v>
      </c>
      <c r="F202" s="14" t="s">
        <v>22</v>
      </c>
      <c r="G202" s="14" t="s">
        <v>23</v>
      </c>
      <c r="H202" s="14" t="s">
        <v>24</v>
      </c>
      <c r="I202" s="14" t="s">
        <v>15</v>
      </c>
      <c r="J202" s="14">
        <v>8066</v>
      </c>
      <c r="K202" s="14">
        <v>985</v>
      </c>
      <c r="L202" s="19">
        <v>7945010</v>
      </c>
      <c r="N202" s="26" t="str">
        <v>Pure Vision Ventures</v>
      </c>
    </row>
    <row r="203" spans="2:14" x14ac:dyDescent="0.35">
      <c r="B203" s="18" t="s">
        <v>252</v>
      </c>
      <c r="C203" s="25" t="s">
        <v>422</v>
      </c>
      <c r="D203" s="14" t="s">
        <v>158</v>
      </c>
      <c r="E203" s="14" t="s">
        <v>178</v>
      </c>
      <c r="F203" s="14" t="s">
        <v>26</v>
      </c>
      <c r="G203" s="14" t="s">
        <v>27</v>
      </c>
      <c r="H203" s="14" t="s">
        <v>28</v>
      </c>
      <c r="I203" s="14" t="s">
        <v>15</v>
      </c>
      <c r="J203" s="14">
        <v>5931</v>
      </c>
      <c r="K203" s="14">
        <v>652</v>
      </c>
      <c r="L203" s="19">
        <v>3867012</v>
      </c>
      <c r="N203" s="26" t="str">
        <v>Radiance Solutions Group</v>
      </c>
    </row>
    <row r="204" spans="2:14" x14ac:dyDescent="0.35">
      <c r="B204" s="18" t="s">
        <v>253</v>
      </c>
      <c r="C204" s="25" t="s">
        <v>422</v>
      </c>
      <c r="D204" s="14" t="s">
        <v>158</v>
      </c>
      <c r="E204" s="14" t="s">
        <v>178</v>
      </c>
      <c r="F204" s="14" t="s">
        <v>26</v>
      </c>
      <c r="G204" s="14" t="s">
        <v>32</v>
      </c>
      <c r="H204" s="14" t="s">
        <v>33</v>
      </c>
      <c r="I204" s="14" t="s">
        <v>45</v>
      </c>
      <c r="J204" s="14">
        <v>5555</v>
      </c>
      <c r="K204" s="14">
        <v>506</v>
      </c>
      <c r="L204" s="19">
        <v>2810830</v>
      </c>
      <c r="N204" s="26" t="str">
        <v>Legacy Travel Services</v>
      </c>
    </row>
    <row r="205" spans="2:14" x14ac:dyDescent="0.35">
      <c r="B205" s="18" t="s">
        <v>254</v>
      </c>
      <c r="C205" s="25" t="s">
        <v>422</v>
      </c>
      <c r="D205" s="14" t="s">
        <v>158</v>
      </c>
      <c r="E205" s="14" t="s">
        <v>178</v>
      </c>
      <c r="F205" s="14" t="s">
        <v>26</v>
      </c>
      <c r="G205" s="14" t="s">
        <v>35</v>
      </c>
      <c r="H205" s="14" t="s">
        <v>36</v>
      </c>
      <c r="I205" s="14" t="s">
        <v>45</v>
      </c>
      <c r="J205" s="14">
        <v>7543</v>
      </c>
      <c r="K205" s="14">
        <v>815</v>
      </c>
      <c r="L205" s="19">
        <v>6147545</v>
      </c>
      <c r="N205" s="26" t="str">
        <v>Elite Spectrum Media</v>
      </c>
    </row>
    <row r="206" spans="2:14" x14ac:dyDescent="0.35">
      <c r="B206" s="18" t="s">
        <v>255</v>
      </c>
      <c r="C206" s="25" t="s">
        <v>422</v>
      </c>
      <c r="D206" s="14" t="s">
        <v>158</v>
      </c>
      <c r="E206" s="14" t="s">
        <v>178</v>
      </c>
      <c r="F206" s="14" t="s">
        <v>18</v>
      </c>
      <c r="G206" s="14" t="s">
        <v>38</v>
      </c>
      <c r="H206" s="14" t="s">
        <v>39</v>
      </c>
      <c r="I206" s="14" t="s">
        <v>45</v>
      </c>
      <c r="J206" s="14">
        <v>7725</v>
      </c>
      <c r="K206" s="14">
        <v>964</v>
      </c>
      <c r="L206" s="19">
        <v>7446900</v>
      </c>
      <c r="N206" s="26" t="str">
        <v>Modern Edge Solutions</v>
      </c>
    </row>
    <row r="207" spans="2:14" x14ac:dyDescent="0.35">
      <c r="B207" s="18" t="s">
        <v>256</v>
      </c>
      <c r="C207" s="25" t="s">
        <v>422</v>
      </c>
      <c r="D207" s="14" t="s">
        <v>158</v>
      </c>
      <c r="E207" s="14" t="s">
        <v>178</v>
      </c>
      <c r="F207" s="14" t="s">
        <v>18</v>
      </c>
      <c r="G207" s="14" t="s">
        <v>41</v>
      </c>
      <c r="H207" s="14" t="s">
        <v>20</v>
      </c>
      <c r="I207" s="14" t="s">
        <v>45</v>
      </c>
      <c r="J207" s="14">
        <v>7125</v>
      </c>
      <c r="K207" s="14">
        <v>720</v>
      </c>
      <c r="L207" s="19">
        <v>5130000</v>
      </c>
      <c r="N207" s="26" t="str">
        <v>Pinnacle Design Studio</v>
      </c>
    </row>
    <row r="208" spans="2:14" x14ac:dyDescent="0.35">
      <c r="B208" s="18" t="s">
        <v>257</v>
      </c>
      <c r="C208" s="25" t="s">
        <v>422</v>
      </c>
      <c r="D208" s="14" t="s">
        <v>158</v>
      </c>
      <c r="E208" s="14" t="s">
        <v>178</v>
      </c>
      <c r="F208" s="14" t="s">
        <v>13</v>
      </c>
      <c r="G208" s="14" t="s">
        <v>43</v>
      </c>
      <c r="H208" s="14" t="s">
        <v>44</v>
      </c>
      <c r="I208" s="14" t="s">
        <v>45</v>
      </c>
      <c r="J208" s="14">
        <v>1784</v>
      </c>
      <c r="K208" s="14">
        <v>820</v>
      </c>
      <c r="L208" s="19">
        <v>1462880</v>
      </c>
      <c r="N208" s="26" t="str">
        <v>Horizon Health Solutions</v>
      </c>
    </row>
    <row r="209" spans="2:14" x14ac:dyDescent="0.35">
      <c r="B209" s="18" t="s">
        <v>258</v>
      </c>
      <c r="C209" s="25" t="s">
        <v>422</v>
      </c>
      <c r="D209" s="14" t="s">
        <v>158</v>
      </c>
      <c r="E209" s="14" t="s">
        <v>178</v>
      </c>
      <c r="F209" s="14" t="s">
        <v>18</v>
      </c>
      <c r="G209" s="14" t="s">
        <v>47</v>
      </c>
      <c r="H209" s="14" t="s">
        <v>39</v>
      </c>
      <c r="I209" s="14" t="s">
        <v>45</v>
      </c>
      <c r="J209" s="14">
        <v>6571</v>
      </c>
      <c r="K209" s="14">
        <v>799</v>
      </c>
      <c r="L209" s="19">
        <v>5250229</v>
      </c>
      <c r="N209" s="26" t="str">
        <v>Crystal Clear Consulting</v>
      </c>
    </row>
    <row r="210" spans="2:14" x14ac:dyDescent="0.35">
      <c r="B210" s="18" t="s">
        <v>259</v>
      </c>
      <c r="C210" s="25" t="s">
        <v>422</v>
      </c>
      <c r="D210" s="14" t="s">
        <v>158</v>
      </c>
      <c r="E210" s="14" t="s">
        <v>178</v>
      </c>
      <c r="F210" s="14" t="s">
        <v>13</v>
      </c>
      <c r="G210" s="14" t="s">
        <v>49</v>
      </c>
      <c r="H210" s="14" t="s">
        <v>50</v>
      </c>
      <c r="I210" s="14" t="s">
        <v>45</v>
      </c>
      <c r="J210" s="14">
        <v>6742</v>
      </c>
      <c r="K210" s="14">
        <v>544</v>
      </c>
      <c r="L210" s="19">
        <v>3667648</v>
      </c>
      <c r="N210" s="26" t="str">
        <v>Apex Marketing Solutions</v>
      </c>
    </row>
    <row r="211" spans="2:14" x14ac:dyDescent="0.35">
      <c r="B211" s="18" t="s">
        <v>260</v>
      </c>
      <c r="C211" s="25" t="s">
        <v>422</v>
      </c>
      <c r="D211" s="14" t="s">
        <v>158</v>
      </c>
      <c r="E211" s="14" t="s">
        <v>178</v>
      </c>
      <c r="F211" s="14" t="s">
        <v>13</v>
      </c>
      <c r="G211" s="14" t="s">
        <v>52</v>
      </c>
      <c r="H211" s="14" t="s">
        <v>50</v>
      </c>
      <c r="I211" s="14" t="s">
        <v>15</v>
      </c>
      <c r="J211" s="14">
        <v>7493</v>
      </c>
      <c r="K211" s="14">
        <v>704</v>
      </c>
      <c r="L211" s="19">
        <v>5275072</v>
      </c>
      <c r="N211" s="26" t="str">
        <v>Zenith Innovations</v>
      </c>
    </row>
    <row r="212" spans="2:14" x14ac:dyDescent="0.35">
      <c r="B212" s="18" t="s">
        <v>261</v>
      </c>
      <c r="C212" s="25" t="s">
        <v>422</v>
      </c>
      <c r="D212" s="14" t="s">
        <v>30</v>
      </c>
      <c r="E212" s="14" t="s">
        <v>146</v>
      </c>
      <c r="F212" s="14" t="s">
        <v>18</v>
      </c>
      <c r="G212" s="14" t="s">
        <v>54</v>
      </c>
      <c r="H212" s="14" t="s">
        <v>20</v>
      </c>
      <c r="I212" s="14" t="s">
        <v>15</v>
      </c>
      <c r="J212" s="14">
        <v>2130</v>
      </c>
      <c r="K212" s="14">
        <v>800</v>
      </c>
      <c r="L212" s="19">
        <v>1704000</v>
      </c>
      <c r="N212" s="26" t="str">
        <v>Stellar Wellness Products</v>
      </c>
    </row>
    <row r="213" spans="2:14" x14ac:dyDescent="0.35">
      <c r="B213" s="18" t="s">
        <v>262</v>
      </c>
      <c r="C213" s="25" t="s">
        <v>422</v>
      </c>
      <c r="D213" s="14" t="s">
        <v>30</v>
      </c>
      <c r="E213" s="14" t="s">
        <v>146</v>
      </c>
      <c r="F213" s="14" t="s">
        <v>56</v>
      </c>
      <c r="G213" s="14" t="s">
        <v>57</v>
      </c>
      <c r="H213" s="14" t="s">
        <v>58</v>
      </c>
      <c r="I213" s="14" t="s">
        <v>15</v>
      </c>
      <c r="J213" s="14">
        <v>4543</v>
      </c>
      <c r="K213" s="14">
        <v>785</v>
      </c>
      <c r="L213" s="19">
        <v>3566255</v>
      </c>
      <c r="N213" s="26" t="str">
        <v>Radiant Consulting Group</v>
      </c>
    </row>
    <row r="214" spans="2:14" x14ac:dyDescent="0.35">
      <c r="B214" s="18" t="s">
        <v>263</v>
      </c>
      <c r="C214" s="25" t="s">
        <v>422</v>
      </c>
      <c r="D214" s="14" t="s">
        <v>30</v>
      </c>
      <c r="E214" s="14" t="s">
        <v>146</v>
      </c>
      <c r="F214" s="14" t="s">
        <v>18</v>
      </c>
      <c r="G214" s="14" t="s">
        <v>61</v>
      </c>
      <c r="H214" s="14" t="s">
        <v>20</v>
      </c>
      <c r="I214" s="14" t="s">
        <v>15</v>
      </c>
      <c r="J214" s="14">
        <v>6128</v>
      </c>
      <c r="K214" s="14">
        <v>944</v>
      </c>
      <c r="L214" s="19">
        <v>5784832</v>
      </c>
      <c r="N214" s="26" t="str">
        <v>Harmony Ventures Co.</v>
      </c>
    </row>
    <row r="215" spans="2:14" x14ac:dyDescent="0.35">
      <c r="B215" s="18" t="s">
        <v>264</v>
      </c>
      <c r="C215" s="25" t="s">
        <v>422</v>
      </c>
      <c r="D215" s="14" t="s">
        <v>30</v>
      </c>
      <c r="E215" s="14" t="s">
        <v>146</v>
      </c>
      <c r="F215" s="14" t="s">
        <v>63</v>
      </c>
      <c r="G215" s="14" t="s">
        <v>64</v>
      </c>
      <c r="H215" s="14" t="s">
        <v>64</v>
      </c>
      <c r="I215" s="14" t="s">
        <v>45</v>
      </c>
      <c r="J215" s="14">
        <v>6210</v>
      </c>
      <c r="K215" s="14">
        <v>638</v>
      </c>
      <c r="L215" s="19">
        <v>3961980</v>
      </c>
      <c r="N215" s="26" t="str">
        <v>Urban Path Technologies</v>
      </c>
    </row>
    <row r="216" spans="2:14" x14ac:dyDescent="0.35">
      <c r="B216" s="18" t="s">
        <v>265</v>
      </c>
      <c r="C216" s="25" t="s">
        <v>422</v>
      </c>
      <c r="D216" s="14" t="s">
        <v>30</v>
      </c>
      <c r="E216" s="14" t="s">
        <v>146</v>
      </c>
      <c r="F216" s="14" t="s">
        <v>56</v>
      </c>
      <c r="G216" s="14" t="s">
        <v>66</v>
      </c>
      <c r="H216" s="14" t="s">
        <v>58</v>
      </c>
      <c r="I216" s="14" t="s">
        <v>15</v>
      </c>
      <c r="J216" s="14">
        <v>8028</v>
      </c>
      <c r="K216" s="14">
        <v>949</v>
      </c>
      <c r="L216" s="19">
        <v>7618572</v>
      </c>
      <c r="N216" s="26" t="str">
        <v>True Essence Innovations</v>
      </c>
    </row>
    <row r="217" spans="2:14" x14ac:dyDescent="0.35">
      <c r="B217" s="18" t="s">
        <v>266</v>
      </c>
      <c r="C217" s="25" t="s">
        <v>422</v>
      </c>
      <c r="D217" s="14" t="s">
        <v>30</v>
      </c>
      <c r="E217" s="14" t="s">
        <v>146</v>
      </c>
      <c r="F217" s="14" t="s">
        <v>26</v>
      </c>
      <c r="G217" s="14" t="s">
        <v>68</v>
      </c>
      <c r="H217" s="14" t="s">
        <v>69</v>
      </c>
      <c r="I217" s="14" t="s">
        <v>15</v>
      </c>
      <c r="J217" s="14">
        <v>2734</v>
      </c>
      <c r="K217" s="14">
        <v>530</v>
      </c>
      <c r="L217" s="19">
        <v>1449020</v>
      </c>
      <c r="N217" s="26" t="str">
        <v>Pinnacle Media Group</v>
      </c>
    </row>
    <row r="218" spans="2:14" x14ac:dyDescent="0.35">
      <c r="B218" s="18" t="s">
        <v>267</v>
      </c>
      <c r="C218" s="25" t="s">
        <v>422</v>
      </c>
      <c r="D218" s="14" t="s">
        <v>30</v>
      </c>
      <c r="E218" s="14" t="s">
        <v>146</v>
      </c>
      <c r="F218" s="14" t="s">
        <v>22</v>
      </c>
      <c r="G218" s="14" t="s">
        <v>71</v>
      </c>
      <c r="H218" s="14" t="s">
        <v>72</v>
      </c>
      <c r="I218" s="14" t="s">
        <v>15</v>
      </c>
      <c r="J218" s="14">
        <v>2144</v>
      </c>
      <c r="K218" s="14">
        <v>505</v>
      </c>
      <c r="L218" s="19">
        <v>1082720</v>
      </c>
      <c r="N218" s="26" t="str">
        <v>Legacy Design Co.</v>
      </c>
    </row>
    <row r="219" spans="2:14" x14ac:dyDescent="0.35">
      <c r="B219" s="18" t="s">
        <v>268</v>
      </c>
      <c r="C219" s="25" t="s">
        <v>422</v>
      </c>
      <c r="D219" s="14" t="s">
        <v>158</v>
      </c>
      <c r="E219" s="14" t="s">
        <v>159</v>
      </c>
      <c r="F219" s="14" t="s">
        <v>18</v>
      </c>
      <c r="G219" s="14" t="s">
        <v>74</v>
      </c>
      <c r="H219" s="14" t="s">
        <v>39</v>
      </c>
      <c r="I219" s="14" t="s">
        <v>15</v>
      </c>
      <c r="J219" s="14">
        <v>4799</v>
      </c>
      <c r="K219" s="14">
        <v>769</v>
      </c>
      <c r="L219" s="19">
        <v>3690431</v>
      </c>
      <c r="N219" s="26" t="str">
        <v>Apex Health Products</v>
      </c>
    </row>
    <row r="220" spans="2:14" x14ac:dyDescent="0.35">
      <c r="B220" s="18" t="s">
        <v>269</v>
      </c>
      <c r="C220" s="25" t="s">
        <v>422</v>
      </c>
      <c r="D220" s="14" t="s">
        <v>158</v>
      </c>
      <c r="E220" s="14" t="s">
        <v>159</v>
      </c>
      <c r="F220" s="14" t="s">
        <v>13</v>
      </c>
      <c r="G220" s="14" t="s">
        <v>76</v>
      </c>
      <c r="H220" s="14" t="s">
        <v>50</v>
      </c>
      <c r="I220" s="14" t="s">
        <v>45</v>
      </c>
      <c r="J220" s="14">
        <v>4448</v>
      </c>
      <c r="K220" s="14">
        <v>924</v>
      </c>
      <c r="L220" s="19">
        <v>4109952</v>
      </c>
      <c r="N220" s="26" t="str">
        <v>Zenith Travel Ventures</v>
      </c>
    </row>
    <row r="221" spans="2:14" x14ac:dyDescent="0.35">
      <c r="B221" s="18" t="s">
        <v>270</v>
      </c>
      <c r="C221" s="25" t="s">
        <v>422</v>
      </c>
      <c r="D221" s="14" t="s">
        <v>158</v>
      </c>
      <c r="E221" s="14" t="s">
        <v>159</v>
      </c>
      <c r="F221" s="14" t="s">
        <v>13</v>
      </c>
      <c r="G221" s="14" t="s">
        <v>79</v>
      </c>
      <c r="H221" s="14" t="s">
        <v>50</v>
      </c>
      <c r="I221" s="14" t="s">
        <v>45</v>
      </c>
      <c r="J221" s="14">
        <v>9290</v>
      </c>
      <c r="K221" s="14">
        <v>602</v>
      </c>
      <c r="L221" s="19">
        <v>5592580</v>
      </c>
      <c r="N221" s="26" t="str">
        <v>Pure Path Consulting</v>
      </c>
    </row>
    <row r="222" spans="2:14" x14ac:dyDescent="0.35">
      <c r="B222" s="18" t="s">
        <v>271</v>
      </c>
      <c r="C222" s="25" t="s">
        <v>422</v>
      </c>
      <c r="D222" s="14" t="s">
        <v>158</v>
      </c>
      <c r="E222" s="14" t="s">
        <v>159</v>
      </c>
      <c r="F222" s="14" t="s">
        <v>26</v>
      </c>
      <c r="G222" s="14" t="s">
        <v>81</v>
      </c>
      <c r="H222" s="14" t="s">
        <v>28</v>
      </c>
      <c r="I222" s="14" t="s">
        <v>45</v>
      </c>
      <c r="J222" s="14">
        <v>9736</v>
      </c>
      <c r="K222" s="14">
        <v>555</v>
      </c>
      <c r="L222" s="19">
        <v>5403480</v>
      </c>
      <c r="N222" s="26" t="str">
        <v>Radiance Solutions Co.</v>
      </c>
    </row>
    <row r="223" spans="2:14" x14ac:dyDescent="0.35">
      <c r="B223" s="18" t="s">
        <v>272</v>
      </c>
      <c r="C223" s="25" t="s">
        <v>422</v>
      </c>
      <c r="D223" s="14" t="s">
        <v>158</v>
      </c>
      <c r="E223" s="14" t="s">
        <v>159</v>
      </c>
      <c r="F223" s="14" t="s">
        <v>26</v>
      </c>
      <c r="G223" s="14" t="s">
        <v>83</v>
      </c>
      <c r="H223" s="14" t="s">
        <v>28</v>
      </c>
      <c r="I223" s="14" t="s">
        <v>45</v>
      </c>
      <c r="J223" s="14">
        <v>9499</v>
      </c>
      <c r="K223" s="14">
        <v>502</v>
      </c>
      <c r="L223" s="19">
        <v>4768498</v>
      </c>
      <c r="N223" s="26" t="str">
        <v>Modern Vision Ventures</v>
      </c>
    </row>
    <row r="224" spans="2:14" x14ac:dyDescent="0.35">
      <c r="B224" s="18" t="s">
        <v>273</v>
      </c>
      <c r="C224" s="25" t="s">
        <v>423</v>
      </c>
      <c r="D224" s="14" t="s">
        <v>158</v>
      </c>
      <c r="E224" s="14" t="s">
        <v>159</v>
      </c>
      <c r="F224" s="14" t="s">
        <v>13</v>
      </c>
      <c r="G224" s="14" t="s">
        <v>85</v>
      </c>
      <c r="H224" s="14" t="s">
        <v>44</v>
      </c>
      <c r="I224" s="14" t="s">
        <v>45</v>
      </c>
      <c r="J224" s="14">
        <v>4981</v>
      </c>
      <c r="K224" s="14">
        <v>743</v>
      </c>
      <c r="L224" s="19">
        <v>3700883</v>
      </c>
      <c r="N224" s="26" t="str">
        <v>Elite Travel Services</v>
      </c>
    </row>
    <row r="225" spans="2:14" x14ac:dyDescent="0.35">
      <c r="B225" s="18" t="s">
        <v>274</v>
      </c>
      <c r="C225" s="25" t="s">
        <v>423</v>
      </c>
      <c r="D225" s="14" t="s">
        <v>158</v>
      </c>
      <c r="E225" s="14" t="s">
        <v>159</v>
      </c>
      <c r="F225" s="14" t="s">
        <v>13</v>
      </c>
      <c r="G225" s="14" t="s">
        <v>87</v>
      </c>
      <c r="H225" s="14" t="s">
        <v>50</v>
      </c>
      <c r="I225" s="14" t="s">
        <v>45</v>
      </c>
      <c r="J225" s="14">
        <v>2084</v>
      </c>
      <c r="K225" s="14">
        <v>796</v>
      </c>
      <c r="L225" s="19">
        <v>1658864</v>
      </c>
      <c r="N225" s="26" t="str">
        <v>Horizon Creative Solutions</v>
      </c>
    </row>
    <row r="226" spans="2:14" x14ac:dyDescent="0.35">
      <c r="B226" s="18" t="s">
        <v>275</v>
      </c>
      <c r="C226" s="25" t="s">
        <v>423</v>
      </c>
      <c r="D226" s="14" t="s">
        <v>30</v>
      </c>
      <c r="E226" s="14" t="s">
        <v>133</v>
      </c>
      <c r="F226" s="14" t="s">
        <v>22</v>
      </c>
      <c r="G226" s="14" t="s">
        <v>89</v>
      </c>
      <c r="H226" s="14" t="s">
        <v>90</v>
      </c>
      <c r="I226" s="14" t="s">
        <v>45</v>
      </c>
      <c r="J226" s="14">
        <v>4280</v>
      </c>
      <c r="K226" s="14">
        <v>942</v>
      </c>
      <c r="L226" s="19">
        <v>4031760</v>
      </c>
      <c r="N226" s="26" t="str">
        <v>Crystal Innovations Group</v>
      </c>
    </row>
    <row r="227" spans="2:14" x14ac:dyDescent="0.35">
      <c r="B227" s="18" t="s">
        <v>276</v>
      </c>
      <c r="C227" s="25" t="s">
        <v>423</v>
      </c>
      <c r="D227" s="14" t="s">
        <v>30</v>
      </c>
      <c r="E227" s="14" t="s">
        <v>133</v>
      </c>
      <c r="F227" s="14" t="s">
        <v>26</v>
      </c>
      <c r="G227" s="14" t="s">
        <v>92</v>
      </c>
      <c r="H227" s="14" t="s">
        <v>93</v>
      </c>
      <c r="I227" s="14" t="s">
        <v>45</v>
      </c>
      <c r="J227" s="14">
        <v>8113</v>
      </c>
      <c r="K227" s="14">
        <v>944</v>
      </c>
      <c r="L227" s="19">
        <v>7658672</v>
      </c>
      <c r="N227" s="26" t="str">
        <v>Pinnacle Fitness Studio</v>
      </c>
    </row>
    <row r="228" spans="2:14" x14ac:dyDescent="0.35">
      <c r="B228" s="18" t="s">
        <v>277</v>
      </c>
      <c r="C228" s="25" t="s">
        <v>423</v>
      </c>
      <c r="D228" s="14" t="s">
        <v>30</v>
      </c>
      <c r="E228" s="14" t="s">
        <v>133</v>
      </c>
      <c r="F228" s="14" t="s">
        <v>18</v>
      </c>
      <c r="G228" s="14" t="s">
        <v>95</v>
      </c>
      <c r="H228" s="14" t="s">
        <v>20</v>
      </c>
      <c r="I228" s="14" t="s">
        <v>45</v>
      </c>
      <c r="J228" s="14">
        <v>4722</v>
      </c>
      <c r="K228" s="14">
        <v>609</v>
      </c>
      <c r="L228" s="19">
        <v>2875698</v>
      </c>
      <c r="N228" s="26" t="str">
        <v>Stellar Travel Agency</v>
      </c>
    </row>
    <row r="229" spans="2:14" x14ac:dyDescent="0.35">
      <c r="B229" s="18" t="s">
        <v>278</v>
      </c>
      <c r="C229" s="25" t="s">
        <v>423</v>
      </c>
      <c r="D229" s="14" t="s">
        <v>30</v>
      </c>
      <c r="E229" s="14" t="s">
        <v>133</v>
      </c>
      <c r="F229" s="14" t="s">
        <v>13</v>
      </c>
      <c r="G229" s="14" t="s">
        <v>97</v>
      </c>
      <c r="H229" s="14" t="s">
        <v>98</v>
      </c>
      <c r="I229" s="14" t="s">
        <v>45</v>
      </c>
      <c r="J229" s="14">
        <v>7358</v>
      </c>
      <c r="K229" s="14">
        <v>993</v>
      </c>
      <c r="L229" s="19">
        <v>7306494</v>
      </c>
      <c r="N229" s="26" t="str">
        <v>Harmony Educational Group</v>
      </c>
    </row>
    <row r="230" spans="2:14" x14ac:dyDescent="0.35">
      <c r="B230" s="18" t="s">
        <v>279</v>
      </c>
      <c r="C230" s="25" t="s">
        <v>423</v>
      </c>
      <c r="D230" s="14" t="s">
        <v>30</v>
      </c>
      <c r="E230" s="14" t="s">
        <v>133</v>
      </c>
      <c r="F230" s="14" t="s">
        <v>13</v>
      </c>
      <c r="G230" s="14" t="s">
        <v>100</v>
      </c>
      <c r="H230" s="14" t="s">
        <v>101</v>
      </c>
      <c r="I230" s="14" t="s">
        <v>45</v>
      </c>
      <c r="J230" s="14">
        <v>2970</v>
      </c>
      <c r="K230" s="14">
        <v>725</v>
      </c>
      <c r="L230" s="19">
        <v>2153250</v>
      </c>
      <c r="N230" s="26" t="str">
        <v>Urban Spectrum Solutions</v>
      </c>
    </row>
    <row r="231" spans="2:14" x14ac:dyDescent="0.35">
      <c r="B231" s="18" t="s">
        <v>280</v>
      </c>
      <c r="C231" s="25" t="s">
        <v>423</v>
      </c>
      <c r="D231" s="14" t="s">
        <v>30</v>
      </c>
      <c r="E231" s="14" t="s">
        <v>146</v>
      </c>
      <c r="F231" s="14" t="s">
        <v>103</v>
      </c>
      <c r="G231" s="14" t="s">
        <v>104</v>
      </c>
      <c r="H231" s="14" t="s">
        <v>105</v>
      </c>
      <c r="I231" s="14" t="s">
        <v>45</v>
      </c>
      <c r="J231" s="14">
        <v>1939</v>
      </c>
      <c r="K231" s="14">
        <v>537</v>
      </c>
      <c r="L231" s="19">
        <v>1041243</v>
      </c>
      <c r="N231" s="26" t="str">
        <v>Radiant Design Studio</v>
      </c>
    </row>
    <row r="232" spans="2:14" x14ac:dyDescent="0.35">
      <c r="B232" s="18" t="s">
        <v>281</v>
      </c>
      <c r="C232" s="25" t="s">
        <v>423</v>
      </c>
      <c r="D232" s="14" t="s">
        <v>30</v>
      </c>
      <c r="E232" s="14" t="s">
        <v>146</v>
      </c>
      <c r="F232" s="14" t="s">
        <v>13</v>
      </c>
      <c r="G232" s="14" t="s">
        <v>107</v>
      </c>
      <c r="H232" s="14" t="s">
        <v>108</v>
      </c>
      <c r="I232" s="14" t="s">
        <v>45</v>
      </c>
      <c r="J232" s="14">
        <v>5112</v>
      </c>
      <c r="K232" s="14">
        <v>787</v>
      </c>
      <c r="L232" s="19">
        <v>4023144</v>
      </c>
      <c r="N232" s="26" t="str">
        <v>Zenith Health Innovations</v>
      </c>
    </row>
    <row r="233" spans="2:14" x14ac:dyDescent="0.35">
      <c r="B233" s="18" t="s">
        <v>282</v>
      </c>
      <c r="C233" s="25" t="s">
        <v>423</v>
      </c>
      <c r="D233" s="14" t="s">
        <v>30</v>
      </c>
      <c r="E233" s="14" t="s">
        <v>146</v>
      </c>
      <c r="F233" s="14" t="s">
        <v>56</v>
      </c>
      <c r="G233" s="14" t="s">
        <v>110</v>
      </c>
      <c r="H233" s="14" t="s">
        <v>111</v>
      </c>
      <c r="I233" s="14" t="s">
        <v>45</v>
      </c>
      <c r="J233" s="14">
        <v>6357</v>
      </c>
      <c r="K233" s="14">
        <v>935</v>
      </c>
      <c r="L233" s="19">
        <v>5943795</v>
      </c>
      <c r="N233" s="26" t="str">
        <v>Apex Realty Ventures</v>
      </c>
    </row>
    <row r="234" spans="2:14" x14ac:dyDescent="0.35">
      <c r="B234" s="18" t="s">
        <v>283</v>
      </c>
      <c r="C234" s="25" t="s">
        <v>423</v>
      </c>
      <c r="D234" s="14" t="s">
        <v>30</v>
      </c>
      <c r="E234" s="14" t="s">
        <v>146</v>
      </c>
      <c r="F234" s="14" t="s">
        <v>22</v>
      </c>
      <c r="G234" s="14" t="s">
        <v>113</v>
      </c>
      <c r="H234" s="14" t="s">
        <v>24</v>
      </c>
      <c r="I234" s="14" t="s">
        <v>45</v>
      </c>
      <c r="J234" s="14">
        <v>4535</v>
      </c>
      <c r="K234" s="14">
        <v>634</v>
      </c>
      <c r="L234" s="19">
        <v>2875190</v>
      </c>
      <c r="N234" s="26" t="str">
        <v>Legacy Wellness Solutions</v>
      </c>
    </row>
    <row r="235" spans="2:14" x14ac:dyDescent="0.35">
      <c r="B235" s="18" t="s">
        <v>284</v>
      </c>
      <c r="C235" s="25" t="s">
        <v>423</v>
      </c>
      <c r="D235" s="14" t="s">
        <v>30</v>
      </c>
      <c r="E235" s="14" t="s">
        <v>146</v>
      </c>
      <c r="F235" s="14" t="s">
        <v>22</v>
      </c>
      <c r="G235" s="14" t="s">
        <v>23</v>
      </c>
      <c r="H235" s="14" t="s">
        <v>24</v>
      </c>
      <c r="I235" s="14" t="s">
        <v>15</v>
      </c>
      <c r="J235" s="14">
        <v>3944</v>
      </c>
      <c r="K235" s="14">
        <v>813</v>
      </c>
      <c r="L235" s="19">
        <v>3206472</v>
      </c>
      <c r="N235" s="26" t="str">
        <v>True Value Ventures</v>
      </c>
    </row>
    <row r="236" spans="2:14" x14ac:dyDescent="0.35">
      <c r="B236" s="18" t="s">
        <v>285</v>
      </c>
      <c r="C236" s="25" t="s">
        <v>423</v>
      </c>
      <c r="D236" s="14" t="s">
        <v>30</v>
      </c>
      <c r="E236" s="14" t="s">
        <v>146</v>
      </c>
      <c r="F236" s="14" t="s">
        <v>56</v>
      </c>
      <c r="G236" s="14" t="s">
        <v>117</v>
      </c>
      <c r="H236" s="14" t="s">
        <v>58</v>
      </c>
      <c r="I236" s="14" t="s">
        <v>15</v>
      </c>
      <c r="J236" s="14">
        <v>2920</v>
      </c>
      <c r="K236" s="14">
        <v>859</v>
      </c>
      <c r="L236" s="19">
        <v>2508280</v>
      </c>
      <c r="N236" s="26" t="str">
        <v>Horizon Media Solutions</v>
      </c>
    </row>
    <row r="237" spans="2:14" x14ac:dyDescent="0.35">
      <c r="B237" s="18" t="s">
        <v>286</v>
      </c>
      <c r="C237" s="25" t="s">
        <v>423</v>
      </c>
      <c r="D237" s="14" t="s">
        <v>158</v>
      </c>
      <c r="E237" s="14" t="s">
        <v>178</v>
      </c>
      <c r="F237" s="14" t="s">
        <v>22</v>
      </c>
      <c r="G237" s="14" t="s">
        <v>119</v>
      </c>
      <c r="H237" s="14" t="s">
        <v>90</v>
      </c>
      <c r="I237" s="14" t="s">
        <v>15</v>
      </c>
      <c r="J237" s="14">
        <v>3074</v>
      </c>
      <c r="K237" s="14">
        <v>507</v>
      </c>
      <c r="L237" s="19">
        <v>1558518</v>
      </c>
      <c r="N237" s="26" t="str">
        <v>Crystal Clear Designs</v>
      </c>
    </row>
    <row r="238" spans="2:14" x14ac:dyDescent="0.35">
      <c r="B238" s="18" t="s">
        <v>287</v>
      </c>
      <c r="C238" s="25" t="s">
        <v>423</v>
      </c>
      <c r="D238" s="14" t="s">
        <v>158</v>
      </c>
      <c r="E238" s="14" t="s">
        <v>178</v>
      </c>
      <c r="F238" s="14" t="s">
        <v>22</v>
      </c>
      <c r="G238" s="14" t="s">
        <v>121</v>
      </c>
      <c r="H238" s="14" t="s">
        <v>24</v>
      </c>
      <c r="I238" s="14" t="s">
        <v>15</v>
      </c>
      <c r="J238" s="14">
        <v>1791</v>
      </c>
      <c r="K238" s="14">
        <v>542</v>
      </c>
      <c r="L238" s="19">
        <v>970722</v>
      </c>
      <c r="N238" s="26" t="str">
        <v>Pinnacle Innovations Co.</v>
      </c>
    </row>
    <row r="239" spans="2:14" x14ac:dyDescent="0.35">
      <c r="B239" s="18" t="s">
        <v>288</v>
      </c>
      <c r="C239" s="25" t="s">
        <v>423</v>
      </c>
      <c r="D239" s="14" t="s">
        <v>158</v>
      </c>
      <c r="E239" s="14" t="s">
        <v>178</v>
      </c>
      <c r="F239" s="14" t="s">
        <v>26</v>
      </c>
      <c r="G239" s="14" t="s">
        <v>123</v>
      </c>
      <c r="H239" s="14" t="s">
        <v>33</v>
      </c>
      <c r="I239" s="14" t="s">
        <v>15</v>
      </c>
      <c r="J239" s="14">
        <v>4740</v>
      </c>
      <c r="K239" s="14">
        <v>578</v>
      </c>
      <c r="L239" s="19">
        <v>2739720</v>
      </c>
      <c r="N239" s="26" t="str">
        <v>Modern Pathways</v>
      </c>
    </row>
    <row r="240" spans="2:14" x14ac:dyDescent="0.35">
      <c r="B240" s="18" t="s">
        <v>289</v>
      </c>
      <c r="C240" s="25" t="s">
        <v>423</v>
      </c>
      <c r="D240" s="14" t="s">
        <v>158</v>
      </c>
      <c r="E240" s="14" t="s">
        <v>178</v>
      </c>
      <c r="F240" s="14" t="s">
        <v>22</v>
      </c>
      <c r="G240" s="14" t="s">
        <v>71</v>
      </c>
      <c r="H240" s="14" t="s">
        <v>72</v>
      </c>
      <c r="I240" s="14" t="s">
        <v>45</v>
      </c>
      <c r="J240" s="14">
        <v>2665</v>
      </c>
      <c r="K240" s="14">
        <v>895</v>
      </c>
      <c r="L240" s="19">
        <v>2385175</v>
      </c>
      <c r="N240" s="26" t="str">
        <v>Stellar Finance Co.</v>
      </c>
    </row>
    <row r="241" spans="2:14" x14ac:dyDescent="0.35">
      <c r="B241" s="18" t="s">
        <v>290</v>
      </c>
      <c r="C241" s="25" t="s">
        <v>423</v>
      </c>
      <c r="D241" s="14" t="s">
        <v>158</v>
      </c>
      <c r="E241" s="14" t="s">
        <v>178</v>
      </c>
      <c r="F241" s="14" t="s">
        <v>18</v>
      </c>
      <c r="G241" s="14" t="s">
        <v>74</v>
      </c>
      <c r="H241" s="14" t="s">
        <v>39</v>
      </c>
      <c r="I241" s="14" t="s">
        <v>45</v>
      </c>
      <c r="J241" s="14">
        <v>5636</v>
      </c>
      <c r="K241" s="14">
        <v>565</v>
      </c>
      <c r="L241" s="19">
        <v>3184340</v>
      </c>
      <c r="N241" s="26" t="str">
        <v>Radiant Spectrum Group</v>
      </c>
    </row>
    <row r="242" spans="2:14" x14ac:dyDescent="0.35">
      <c r="B242" s="18" t="s">
        <v>291</v>
      </c>
      <c r="C242" s="25" t="s">
        <v>423</v>
      </c>
      <c r="D242" s="14" t="s">
        <v>158</v>
      </c>
      <c r="E242" s="14" t="s">
        <v>178</v>
      </c>
      <c r="F242" s="14" t="s">
        <v>13</v>
      </c>
      <c r="G242" s="14" t="s">
        <v>76</v>
      </c>
      <c r="H242" s="14" t="s">
        <v>50</v>
      </c>
      <c r="I242" s="14" t="s">
        <v>45</v>
      </c>
      <c r="J242" s="14">
        <v>5928</v>
      </c>
      <c r="K242" s="14">
        <v>512</v>
      </c>
      <c r="L242" s="19">
        <v>3035136</v>
      </c>
      <c r="N242" s="26" t="str">
        <v>Harmony Design Ventures</v>
      </c>
    </row>
    <row r="243" spans="2:14" x14ac:dyDescent="0.35">
      <c r="B243" s="18" t="s">
        <v>292</v>
      </c>
      <c r="C243" s="25" t="s">
        <v>423</v>
      </c>
      <c r="D243" s="14" t="s">
        <v>158</v>
      </c>
      <c r="E243" s="14" t="s">
        <v>178</v>
      </c>
      <c r="F243" s="14" t="s">
        <v>13</v>
      </c>
      <c r="G243" s="14" t="s">
        <v>79</v>
      </c>
      <c r="H243" s="14" t="s">
        <v>50</v>
      </c>
      <c r="I243" s="14" t="s">
        <v>45</v>
      </c>
      <c r="J243" s="14">
        <v>9498</v>
      </c>
      <c r="K243" s="14">
        <v>570</v>
      </c>
      <c r="L243" s="19">
        <v>5413860</v>
      </c>
      <c r="N243" s="26" t="str">
        <v>Elite Edge Products</v>
      </c>
    </row>
    <row r="244" spans="2:14" x14ac:dyDescent="0.35">
      <c r="B244" s="18" t="s">
        <v>293</v>
      </c>
      <c r="C244" s="25" t="s">
        <v>423</v>
      </c>
      <c r="D244" s="14" t="s">
        <v>158</v>
      </c>
      <c r="E244" s="14" t="s">
        <v>178</v>
      </c>
      <c r="F244" s="14" t="s">
        <v>26</v>
      </c>
      <c r="G244" s="14" t="s">
        <v>81</v>
      </c>
      <c r="H244" s="14" t="s">
        <v>28</v>
      </c>
      <c r="I244" s="14" t="s">
        <v>45</v>
      </c>
      <c r="J244" s="14">
        <v>9558</v>
      </c>
      <c r="K244" s="14">
        <v>617</v>
      </c>
      <c r="L244" s="19">
        <v>5897286</v>
      </c>
      <c r="N244" s="26" t="str">
        <v>Zenith Consulting Co.</v>
      </c>
    </row>
    <row r="245" spans="2:14" x14ac:dyDescent="0.35">
      <c r="B245" s="18" t="s">
        <v>294</v>
      </c>
      <c r="C245" s="25" t="s">
        <v>423</v>
      </c>
      <c r="D245" s="14" t="s">
        <v>11</v>
      </c>
      <c r="E245" s="14" t="s">
        <v>12</v>
      </c>
      <c r="F245" s="14" t="s">
        <v>26</v>
      </c>
      <c r="G245" s="14" t="s">
        <v>83</v>
      </c>
      <c r="H245" s="14" t="s">
        <v>28</v>
      </c>
      <c r="I245" s="14" t="s">
        <v>45</v>
      </c>
      <c r="J245" s="14">
        <v>2428</v>
      </c>
      <c r="K245" s="14">
        <v>662</v>
      </c>
      <c r="L245" s="19">
        <v>1607336</v>
      </c>
      <c r="N245" s="26" t="str">
        <v>Apex Wellness Products</v>
      </c>
    </row>
    <row r="246" spans="2:14" x14ac:dyDescent="0.35">
      <c r="B246" s="18" t="s">
        <v>295</v>
      </c>
      <c r="C246" s="25" t="s">
        <v>423</v>
      </c>
      <c r="D246" s="14" t="s">
        <v>11</v>
      </c>
      <c r="E246" s="14" t="s">
        <v>17</v>
      </c>
      <c r="F246" s="14" t="s">
        <v>13</v>
      </c>
      <c r="G246" s="14" t="s">
        <v>85</v>
      </c>
      <c r="H246" s="14" t="s">
        <v>44</v>
      </c>
      <c r="I246" s="14" t="s">
        <v>45</v>
      </c>
      <c r="J246" s="14">
        <v>7389</v>
      </c>
      <c r="K246" s="14">
        <v>997</v>
      </c>
      <c r="L246" s="19">
        <v>7366833</v>
      </c>
      <c r="N246" s="26" t="str">
        <v>Urban Vision Solutions</v>
      </c>
    </row>
    <row r="247" spans="2:14" x14ac:dyDescent="0.35">
      <c r="B247" s="18" t="s">
        <v>296</v>
      </c>
      <c r="C247" s="25" t="s">
        <v>423</v>
      </c>
      <c r="D247" s="14" t="s">
        <v>11</v>
      </c>
      <c r="E247" s="14" t="s">
        <v>17</v>
      </c>
      <c r="F247" s="14" t="s">
        <v>13</v>
      </c>
      <c r="G247" s="14" t="s">
        <v>87</v>
      </c>
      <c r="H247" s="14" t="s">
        <v>50</v>
      </c>
      <c r="I247" s="14" t="s">
        <v>15</v>
      </c>
      <c r="J247" s="14">
        <v>3703</v>
      </c>
      <c r="K247" s="14">
        <v>568</v>
      </c>
      <c r="L247" s="19">
        <v>2103304</v>
      </c>
      <c r="N247" s="26" t="str">
        <v>Pure Harmony Innovations</v>
      </c>
    </row>
    <row r="248" spans="2:14" x14ac:dyDescent="0.35">
      <c r="B248" s="18" t="s">
        <v>297</v>
      </c>
      <c r="C248" s="25" t="s">
        <v>423</v>
      </c>
      <c r="D248" s="14" t="s">
        <v>11</v>
      </c>
      <c r="E248" s="14" t="s">
        <v>17</v>
      </c>
      <c r="F248" s="14" t="s">
        <v>22</v>
      </c>
      <c r="G248" s="14" t="s">
        <v>89</v>
      </c>
      <c r="H248" s="14" t="s">
        <v>90</v>
      </c>
      <c r="I248" s="14" t="s">
        <v>15</v>
      </c>
      <c r="J248" s="14">
        <v>6133</v>
      </c>
      <c r="K248" s="14">
        <v>505</v>
      </c>
      <c r="L248" s="19">
        <v>3097165</v>
      </c>
      <c r="N248" s="26" t="str">
        <v>Legacy Media Group</v>
      </c>
    </row>
    <row r="249" spans="2:14" x14ac:dyDescent="0.35">
      <c r="B249" s="18" t="s">
        <v>298</v>
      </c>
      <c r="C249" s="25" t="s">
        <v>423</v>
      </c>
      <c r="D249" s="14" t="s">
        <v>30</v>
      </c>
      <c r="E249" s="14" t="s">
        <v>31</v>
      </c>
      <c r="F249" s="14" t="s">
        <v>26</v>
      </c>
      <c r="G249" s="14" t="s">
        <v>92</v>
      </c>
      <c r="H249" s="14" t="s">
        <v>93</v>
      </c>
      <c r="I249" s="14" t="s">
        <v>15</v>
      </c>
      <c r="J249" s="14">
        <v>7380</v>
      </c>
      <c r="K249" s="14">
        <v>794</v>
      </c>
      <c r="L249" s="19">
        <v>5859720</v>
      </c>
      <c r="N249" s="26" t="str">
        <v>Pinnacle Travel Solutions</v>
      </c>
    </row>
    <row r="250" spans="2:14" x14ac:dyDescent="0.35">
      <c r="B250" s="18" t="s">
        <v>299</v>
      </c>
      <c r="C250" s="25" t="s">
        <v>423</v>
      </c>
      <c r="D250" s="14" t="s">
        <v>30</v>
      </c>
      <c r="E250" s="14" t="s">
        <v>31</v>
      </c>
      <c r="F250" s="14" t="s">
        <v>18</v>
      </c>
      <c r="G250" s="14" t="s">
        <v>95</v>
      </c>
      <c r="H250" s="14" t="s">
        <v>20</v>
      </c>
      <c r="I250" s="14" t="s">
        <v>15</v>
      </c>
      <c r="J250" s="14">
        <v>2440</v>
      </c>
      <c r="K250" s="14">
        <v>815</v>
      </c>
      <c r="L250" s="19">
        <v>1988600</v>
      </c>
      <c r="N250" s="26" t="str">
        <v>Horizon Tech Innovations</v>
      </c>
    </row>
    <row r="251" spans="2:14" x14ac:dyDescent="0.35">
      <c r="B251" s="18" t="s">
        <v>300</v>
      </c>
      <c r="C251" s="25" t="s">
        <v>423</v>
      </c>
      <c r="D251" s="14" t="s">
        <v>30</v>
      </c>
      <c r="E251" s="14" t="s">
        <v>31</v>
      </c>
      <c r="F251" s="14" t="s">
        <v>13</v>
      </c>
      <c r="G251" s="14" t="s">
        <v>97</v>
      </c>
      <c r="H251" s="14" t="s">
        <v>98</v>
      </c>
      <c r="I251" s="14" t="s">
        <v>45</v>
      </c>
      <c r="J251" s="14">
        <v>4296</v>
      </c>
      <c r="K251" s="14">
        <v>960</v>
      </c>
      <c r="L251" s="19">
        <v>4124160</v>
      </c>
      <c r="N251" s="26" t="str">
        <v>Crystal Spectrum Consulting</v>
      </c>
    </row>
    <row r="252" spans="2:14" x14ac:dyDescent="0.35">
      <c r="B252" s="18" t="s">
        <v>301</v>
      </c>
      <c r="C252" s="25" t="s">
        <v>423</v>
      </c>
      <c r="D252" s="14" t="s">
        <v>30</v>
      </c>
      <c r="E252" s="14" t="s">
        <v>31</v>
      </c>
      <c r="F252" s="14" t="s">
        <v>13</v>
      </c>
      <c r="G252" s="14" t="s">
        <v>100</v>
      </c>
      <c r="H252" s="14" t="s">
        <v>101</v>
      </c>
      <c r="I252" s="14" t="s">
        <v>15</v>
      </c>
      <c r="J252" s="14">
        <v>9072</v>
      </c>
      <c r="K252" s="14">
        <v>735</v>
      </c>
      <c r="L252" s="19">
        <v>6667920</v>
      </c>
      <c r="N252" s="26" t="str">
        <v>Stellar Creative Co.</v>
      </c>
    </row>
    <row r="253" spans="2:14" x14ac:dyDescent="0.35">
      <c r="B253" s="18" t="s">
        <v>302</v>
      </c>
      <c r="C253" s="25" t="s">
        <v>423</v>
      </c>
      <c r="D253" s="14" t="s">
        <v>11</v>
      </c>
      <c r="E253" s="14" t="s">
        <v>12</v>
      </c>
      <c r="F253" s="14" t="s">
        <v>103</v>
      </c>
      <c r="G253" s="14" t="s">
        <v>104</v>
      </c>
      <c r="H253" s="14" t="s">
        <v>105</v>
      </c>
      <c r="I253" s="14" t="s">
        <v>15</v>
      </c>
      <c r="J253" s="14">
        <v>6331</v>
      </c>
      <c r="K253" s="14">
        <v>573</v>
      </c>
      <c r="L253" s="19">
        <v>3627663</v>
      </c>
      <c r="N253" s="26" t="str">
        <v>Radiance Media Ventures</v>
      </c>
    </row>
    <row r="254" spans="2:14" x14ac:dyDescent="0.35">
      <c r="B254" s="18" t="s">
        <v>303</v>
      </c>
      <c r="C254" s="25" t="s">
        <v>423</v>
      </c>
      <c r="D254" s="14" t="s">
        <v>11</v>
      </c>
      <c r="E254" s="14" t="s">
        <v>12</v>
      </c>
      <c r="F254" s="14" t="s">
        <v>13</v>
      </c>
      <c r="G254" s="14" t="s">
        <v>107</v>
      </c>
      <c r="H254" s="14" t="s">
        <v>108</v>
      </c>
      <c r="I254" s="14" t="s">
        <v>15</v>
      </c>
      <c r="J254" s="14">
        <v>5511</v>
      </c>
      <c r="K254" s="14">
        <v>832</v>
      </c>
      <c r="L254" s="19">
        <v>4585152</v>
      </c>
      <c r="N254" s="26" t="str">
        <v>Harmony Health Solutions</v>
      </c>
    </row>
    <row r="255" spans="2:14" x14ac:dyDescent="0.35">
      <c r="B255" s="18" t="s">
        <v>304</v>
      </c>
      <c r="C255" s="25" t="s">
        <v>423</v>
      </c>
      <c r="D255" s="14" t="s">
        <v>11</v>
      </c>
      <c r="E255" s="14" t="s">
        <v>12</v>
      </c>
      <c r="F255" s="14" t="s">
        <v>56</v>
      </c>
      <c r="G255" s="14" t="s">
        <v>110</v>
      </c>
      <c r="H255" s="14" t="s">
        <v>111</v>
      </c>
      <c r="I255" s="14" t="s">
        <v>15</v>
      </c>
      <c r="J255" s="14">
        <v>7070</v>
      </c>
      <c r="K255" s="14">
        <v>896</v>
      </c>
      <c r="L255" s="19">
        <v>6334720</v>
      </c>
      <c r="N255" s="26" t="str">
        <v>Zenith Edge Services</v>
      </c>
    </row>
    <row r="256" spans="2:14" x14ac:dyDescent="0.35">
      <c r="B256" s="18" t="s">
        <v>305</v>
      </c>
      <c r="C256" s="25" t="s">
        <v>423</v>
      </c>
      <c r="D256" s="14" t="s">
        <v>11</v>
      </c>
      <c r="E256" s="14" t="s">
        <v>12</v>
      </c>
      <c r="F256" s="14" t="s">
        <v>22</v>
      </c>
      <c r="G256" s="14" t="s">
        <v>113</v>
      </c>
      <c r="H256" s="14" t="s">
        <v>24</v>
      </c>
      <c r="I256" s="14" t="s">
        <v>45</v>
      </c>
      <c r="J256" s="14">
        <v>4761</v>
      </c>
      <c r="K256" s="14">
        <v>819</v>
      </c>
      <c r="L256" s="19">
        <v>3899259</v>
      </c>
      <c r="N256" s="26" t="str">
        <v>Modern Vision Solutions</v>
      </c>
    </row>
    <row r="257" spans="2:14" x14ac:dyDescent="0.35">
      <c r="B257" s="18" t="s">
        <v>306</v>
      </c>
      <c r="C257" s="25" t="s">
        <v>423</v>
      </c>
      <c r="D257" s="14" t="s">
        <v>11</v>
      </c>
      <c r="E257" s="14" t="s">
        <v>12</v>
      </c>
      <c r="F257" s="14" t="s">
        <v>22</v>
      </c>
      <c r="G257" s="14" t="s">
        <v>23</v>
      </c>
      <c r="H257" s="14" t="s">
        <v>24</v>
      </c>
      <c r="I257" s="14" t="s">
        <v>45</v>
      </c>
      <c r="J257" s="14">
        <v>8127</v>
      </c>
      <c r="K257" s="14">
        <v>956</v>
      </c>
      <c r="L257" s="19">
        <v>7769412</v>
      </c>
      <c r="N257" s="26" t="str">
        <v>True Path Consulting</v>
      </c>
    </row>
    <row r="258" spans="2:14" x14ac:dyDescent="0.35">
      <c r="B258" s="18" t="s">
        <v>307</v>
      </c>
      <c r="C258" s="25" t="s">
        <v>424</v>
      </c>
      <c r="D258" s="14" t="s">
        <v>11</v>
      </c>
      <c r="E258" s="14" t="s">
        <v>12</v>
      </c>
      <c r="F258" s="14" t="s">
        <v>56</v>
      </c>
      <c r="G258" s="14" t="s">
        <v>117</v>
      </c>
      <c r="H258" s="14" t="s">
        <v>58</v>
      </c>
      <c r="I258" s="14" t="s">
        <v>45</v>
      </c>
      <c r="J258" s="14">
        <v>7794</v>
      </c>
      <c r="K258" s="14">
        <v>527</v>
      </c>
      <c r="L258" s="19">
        <v>4107438</v>
      </c>
      <c r="N258" s="26" t="str">
        <v>Legacy Finance Group</v>
      </c>
    </row>
    <row r="259" spans="2:14" x14ac:dyDescent="0.35">
      <c r="B259" s="18" t="s">
        <v>308</v>
      </c>
      <c r="C259" s="25" t="s">
        <v>424</v>
      </c>
      <c r="D259" s="14" t="s">
        <v>30</v>
      </c>
      <c r="E259" s="14" t="s">
        <v>60</v>
      </c>
      <c r="F259" s="14" t="s">
        <v>22</v>
      </c>
      <c r="G259" s="14" t="s">
        <v>119</v>
      </c>
      <c r="H259" s="14" t="s">
        <v>90</v>
      </c>
      <c r="I259" s="14" t="s">
        <v>45</v>
      </c>
      <c r="J259" s="14">
        <v>7427</v>
      </c>
      <c r="K259" s="14">
        <v>604</v>
      </c>
      <c r="L259" s="19">
        <v>4485908</v>
      </c>
      <c r="N259" s="26" t="str">
        <v>Pinnacle Design Ventures</v>
      </c>
    </row>
    <row r="260" spans="2:14" x14ac:dyDescent="0.35">
      <c r="B260" s="18" t="s">
        <v>309</v>
      </c>
      <c r="C260" s="25" t="s">
        <v>424</v>
      </c>
      <c r="D260" s="14" t="s">
        <v>30</v>
      </c>
      <c r="E260" s="14" t="s">
        <v>60</v>
      </c>
      <c r="F260" s="14" t="s">
        <v>22</v>
      </c>
      <c r="G260" s="14" t="s">
        <v>121</v>
      </c>
      <c r="H260" s="14" t="s">
        <v>24</v>
      </c>
      <c r="I260" s="14" t="s">
        <v>45</v>
      </c>
      <c r="J260" s="14">
        <v>1929</v>
      </c>
      <c r="K260" s="14">
        <v>567</v>
      </c>
      <c r="L260" s="19">
        <v>1093743</v>
      </c>
      <c r="N260" s="26" t="str">
        <v>Stellar Innovations Co.</v>
      </c>
    </row>
    <row r="261" spans="2:14" x14ac:dyDescent="0.35">
      <c r="B261" s="18" t="s">
        <v>310</v>
      </c>
      <c r="C261" s="25" t="s">
        <v>424</v>
      </c>
      <c r="D261" s="14" t="s">
        <v>30</v>
      </c>
      <c r="E261" s="14" t="s">
        <v>60</v>
      </c>
      <c r="F261" s="14" t="s">
        <v>26</v>
      </c>
      <c r="G261" s="14" t="s">
        <v>123</v>
      </c>
      <c r="H261" s="14" t="s">
        <v>33</v>
      </c>
      <c r="I261" s="14" t="s">
        <v>45</v>
      </c>
      <c r="J261" s="14">
        <v>5142</v>
      </c>
      <c r="K261" s="14">
        <v>514</v>
      </c>
      <c r="L261" s="19">
        <v>2642988</v>
      </c>
      <c r="N261" s="26" t="str">
        <v>Radiant Educational Solutions</v>
      </c>
    </row>
    <row r="262" spans="2:14" x14ac:dyDescent="0.35">
      <c r="B262" s="18" t="s">
        <v>311</v>
      </c>
      <c r="C262" s="25" t="s">
        <v>424</v>
      </c>
      <c r="D262" s="14" t="s">
        <v>30</v>
      </c>
      <c r="E262" s="14" t="s">
        <v>60</v>
      </c>
      <c r="F262" s="14" t="s">
        <v>13</v>
      </c>
      <c r="G262" s="14" t="s">
        <v>14</v>
      </c>
      <c r="H262" s="14" t="s">
        <v>14</v>
      </c>
      <c r="I262" s="14" t="s">
        <v>45</v>
      </c>
      <c r="J262" s="14">
        <v>6102</v>
      </c>
      <c r="K262" s="14">
        <v>990</v>
      </c>
      <c r="L262" s="19">
        <v>6040980</v>
      </c>
      <c r="N262" s="26" t="str">
        <v>Harmony Marketing Co.</v>
      </c>
    </row>
    <row r="263" spans="2:14" x14ac:dyDescent="0.35">
      <c r="B263" s="18" t="s">
        <v>312</v>
      </c>
      <c r="C263" s="25" t="s">
        <v>424</v>
      </c>
      <c r="D263" s="14" t="s">
        <v>30</v>
      </c>
      <c r="E263" s="14" t="s">
        <v>60</v>
      </c>
      <c r="F263" s="14" t="s">
        <v>18</v>
      </c>
      <c r="G263" s="14" t="s">
        <v>19</v>
      </c>
      <c r="H263" s="14" t="s">
        <v>20</v>
      </c>
      <c r="I263" s="14" t="s">
        <v>45</v>
      </c>
      <c r="J263" s="14">
        <v>8613</v>
      </c>
      <c r="K263" s="14">
        <v>796</v>
      </c>
      <c r="L263" s="19">
        <v>6855948</v>
      </c>
      <c r="N263" s="26" t="str">
        <v>Urban Tech Innovations</v>
      </c>
    </row>
    <row r="264" spans="2:14" x14ac:dyDescent="0.35">
      <c r="B264" s="18" t="s">
        <v>313</v>
      </c>
      <c r="C264" s="25" t="s">
        <v>424</v>
      </c>
      <c r="D264" s="14" t="s">
        <v>30</v>
      </c>
      <c r="E264" s="14" t="s">
        <v>60</v>
      </c>
      <c r="F264" s="14" t="s">
        <v>22</v>
      </c>
      <c r="G264" s="14" t="s">
        <v>23</v>
      </c>
      <c r="H264" s="14" t="s">
        <v>24</v>
      </c>
      <c r="I264" s="14" t="s">
        <v>45</v>
      </c>
      <c r="J264" s="14">
        <v>1735</v>
      </c>
      <c r="K264" s="14">
        <v>717</v>
      </c>
      <c r="L264" s="19">
        <v>1243995</v>
      </c>
      <c r="N264" s="26" t="str">
        <v>Crystal Wellness Group</v>
      </c>
    </row>
    <row r="265" spans="2:14" x14ac:dyDescent="0.35">
      <c r="B265" s="18" t="s">
        <v>314</v>
      </c>
      <c r="C265" s="25" t="s">
        <v>424</v>
      </c>
      <c r="D265" s="14" t="s">
        <v>30</v>
      </c>
      <c r="E265" s="14" t="s">
        <v>60</v>
      </c>
      <c r="F265" s="14" t="s">
        <v>26</v>
      </c>
      <c r="G265" s="14" t="s">
        <v>27</v>
      </c>
      <c r="H265" s="14" t="s">
        <v>28</v>
      </c>
      <c r="I265" s="14" t="s">
        <v>45</v>
      </c>
      <c r="J265" s="14">
        <v>4013</v>
      </c>
      <c r="K265" s="14">
        <v>818</v>
      </c>
      <c r="L265" s="19">
        <v>3282634</v>
      </c>
      <c r="N265" s="26" t="str">
        <v>Zenith Creative Solutions</v>
      </c>
    </row>
    <row r="266" spans="2:14" x14ac:dyDescent="0.35">
      <c r="B266" s="18" t="s">
        <v>315</v>
      </c>
      <c r="C266" s="25" t="s">
        <v>424</v>
      </c>
      <c r="D266" s="14" t="s">
        <v>11</v>
      </c>
      <c r="E266" s="14" t="s">
        <v>78</v>
      </c>
      <c r="F266" s="14" t="s">
        <v>26</v>
      </c>
      <c r="G266" s="14" t="s">
        <v>32</v>
      </c>
      <c r="H266" s="14" t="s">
        <v>33</v>
      </c>
      <c r="I266" s="14" t="s">
        <v>15</v>
      </c>
      <c r="J266" s="14">
        <v>1882</v>
      </c>
      <c r="K266" s="14">
        <v>560</v>
      </c>
      <c r="L266" s="19">
        <v>1053920</v>
      </c>
      <c r="N266" s="26" t="str">
        <v>Apex Media Co.</v>
      </c>
    </row>
    <row r="267" spans="2:14" x14ac:dyDescent="0.35">
      <c r="B267" s="18" t="s">
        <v>316</v>
      </c>
      <c r="C267" s="25" t="s">
        <v>424</v>
      </c>
      <c r="D267" s="14" t="s">
        <v>11</v>
      </c>
      <c r="E267" s="14" t="s">
        <v>78</v>
      </c>
      <c r="F267" s="14" t="s">
        <v>26</v>
      </c>
      <c r="G267" s="14" t="s">
        <v>35</v>
      </c>
      <c r="H267" s="14" t="s">
        <v>36</v>
      </c>
      <c r="I267" s="14" t="s">
        <v>15</v>
      </c>
      <c r="J267" s="14">
        <v>3794</v>
      </c>
      <c r="K267" s="14">
        <v>734</v>
      </c>
      <c r="L267" s="19">
        <v>2784796</v>
      </c>
      <c r="N267" s="26" t="str">
        <v>Pure Vision Solutions</v>
      </c>
    </row>
    <row r="268" spans="2:14" x14ac:dyDescent="0.35">
      <c r="B268" s="18" t="s">
        <v>317</v>
      </c>
      <c r="C268" s="25" t="s">
        <v>424</v>
      </c>
      <c r="D268" s="14" t="s">
        <v>11</v>
      </c>
      <c r="E268" s="14" t="s">
        <v>78</v>
      </c>
      <c r="F268" s="14" t="s">
        <v>18</v>
      </c>
      <c r="G268" s="14" t="s">
        <v>38</v>
      </c>
      <c r="H268" s="14" t="s">
        <v>39</v>
      </c>
      <c r="I268" s="14" t="s">
        <v>15</v>
      </c>
      <c r="J268" s="14">
        <v>2105</v>
      </c>
      <c r="K268" s="14">
        <v>981</v>
      </c>
      <c r="L268" s="19">
        <v>2065005</v>
      </c>
      <c r="N268" s="26" t="str">
        <v>Legacy Health Ventures</v>
      </c>
    </row>
    <row r="269" spans="2:14" x14ac:dyDescent="0.35">
      <c r="B269" s="18" t="s">
        <v>318</v>
      </c>
      <c r="C269" s="25" t="s">
        <v>424</v>
      </c>
      <c r="D269" s="14" t="s">
        <v>11</v>
      </c>
      <c r="E269" s="14" t="s">
        <v>78</v>
      </c>
      <c r="F269" s="14" t="s">
        <v>18</v>
      </c>
      <c r="G269" s="14" t="s">
        <v>41</v>
      </c>
      <c r="H269" s="14" t="s">
        <v>20</v>
      </c>
      <c r="I269" s="14" t="s">
        <v>15</v>
      </c>
      <c r="J269" s="14">
        <v>7654</v>
      </c>
      <c r="K269" s="14">
        <v>881</v>
      </c>
      <c r="L269" s="19">
        <v>6743174</v>
      </c>
      <c r="N269" s="26" t="str">
        <v>Pinnacle Spectrum Co.</v>
      </c>
    </row>
    <row r="270" spans="2:14" x14ac:dyDescent="0.35">
      <c r="B270" s="18" t="s">
        <v>319</v>
      </c>
      <c r="C270" s="25" t="s">
        <v>424</v>
      </c>
      <c r="D270" s="14" t="s">
        <v>11</v>
      </c>
      <c r="E270" s="14" t="s">
        <v>78</v>
      </c>
      <c r="F270" s="14" t="s">
        <v>13</v>
      </c>
      <c r="G270" s="14" t="s">
        <v>43</v>
      </c>
      <c r="H270" s="14" t="s">
        <v>44</v>
      </c>
      <c r="I270" s="14" t="s">
        <v>15</v>
      </c>
      <c r="J270" s="14">
        <v>9045</v>
      </c>
      <c r="K270" s="14">
        <v>544</v>
      </c>
      <c r="L270" s="19">
        <v>4920480</v>
      </c>
      <c r="N270" s="26" t="str">
        <v>Stellar Travel Products</v>
      </c>
    </row>
    <row r="271" spans="2:14" x14ac:dyDescent="0.35">
      <c r="B271" s="18" t="s">
        <v>320</v>
      </c>
      <c r="C271" s="25" t="s">
        <v>424</v>
      </c>
      <c r="D271" s="14" t="s">
        <v>11</v>
      </c>
      <c r="E271" s="14" t="s">
        <v>78</v>
      </c>
      <c r="F271" s="14" t="s">
        <v>18</v>
      </c>
      <c r="G271" s="14" t="s">
        <v>47</v>
      </c>
      <c r="H271" s="14" t="s">
        <v>39</v>
      </c>
      <c r="I271" s="14" t="s">
        <v>45</v>
      </c>
      <c r="J271" s="14">
        <v>2088</v>
      </c>
      <c r="K271" s="14">
        <v>678</v>
      </c>
      <c r="L271" s="19">
        <v>1415664</v>
      </c>
      <c r="N271" s="26" t="str">
        <v>Radiance Finance Services</v>
      </c>
    </row>
    <row r="272" spans="2:14" x14ac:dyDescent="0.35">
      <c r="B272" s="18" t="s">
        <v>321</v>
      </c>
      <c r="C272" s="25" t="s">
        <v>424</v>
      </c>
      <c r="D272" s="14" t="s">
        <v>11</v>
      </c>
      <c r="E272" s="14" t="s">
        <v>78</v>
      </c>
      <c r="F272" s="14" t="s">
        <v>13</v>
      </c>
      <c r="G272" s="14" t="s">
        <v>49</v>
      </c>
      <c r="H272" s="14" t="s">
        <v>50</v>
      </c>
      <c r="I272" s="14" t="s">
        <v>45</v>
      </c>
      <c r="J272" s="14">
        <v>3793</v>
      </c>
      <c r="K272" s="14">
        <v>657</v>
      </c>
      <c r="L272" s="19">
        <v>2492001</v>
      </c>
      <c r="N272" s="26" t="str">
        <v>Harmony Edge Solutions</v>
      </c>
    </row>
    <row r="273" spans="2:14" x14ac:dyDescent="0.35">
      <c r="B273" s="18" t="s">
        <v>322</v>
      </c>
      <c r="C273" s="25" t="s">
        <v>424</v>
      </c>
      <c r="D273" s="14" t="s">
        <v>11</v>
      </c>
      <c r="E273" s="14" t="s">
        <v>78</v>
      </c>
      <c r="F273" s="14" t="s">
        <v>13</v>
      </c>
      <c r="G273" s="14" t="s">
        <v>52</v>
      </c>
      <c r="H273" s="14" t="s">
        <v>50</v>
      </c>
      <c r="I273" s="14" t="s">
        <v>45</v>
      </c>
      <c r="J273" s="14">
        <v>6566</v>
      </c>
      <c r="K273" s="14">
        <v>674</v>
      </c>
      <c r="L273" s="19">
        <v>4425484</v>
      </c>
      <c r="N273" s="26" t="str">
        <v>Modern Travel Agency</v>
      </c>
    </row>
    <row r="274" spans="2:14" x14ac:dyDescent="0.35">
      <c r="B274" s="18" t="s">
        <v>323</v>
      </c>
      <c r="C274" s="25" t="s">
        <v>424</v>
      </c>
      <c r="D274" s="14" t="s">
        <v>11</v>
      </c>
      <c r="E274" s="14" t="s">
        <v>78</v>
      </c>
      <c r="F274" s="14" t="s">
        <v>18</v>
      </c>
      <c r="G274" s="14" t="s">
        <v>54</v>
      </c>
      <c r="H274" s="14" t="s">
        <v>20</v>
      </c>
      <c r="I274" s="14" t="s">
        <v>15</v>
      </c>
      <c r="J274" s="14">
        <v>5152</v>
      </c>
      <c r="K274" s="14">
        <v>760</v>
      </c>
      <c r="L274" s="19">
        <v>3915520</v>
      </c>
      <c r="N274" s="26" t="str">
        <v>Crystal Path Consulting</v>
      </c>
    </row>
    <row r="275" spans="2:14" x14ac:dyDescent="0.35">
      <c r="B275" s="18" t="s">
        <v>324</v>
      </c>
      <c r="C275" s="25" t="s">
        <v>424</v>
      </c>
      <c r="D275" s="14" t="s">
        <v>11</v>
      </c>
      <c r="E275" s="14" t="s">
        <v>78</v>
      </c>
      <c r="F275" s="14" t="s">
        <v>56</v>
      </c>
      <c r="G275" s="14" t="s">
        <v>57</v>
      </c>
      <c r="H275" s="14" t="s">
        <v>58</v>
      </c>
      <c r="I275" s="14" t="s">
        <v>15</v>
      </c>
      <c r="J275" s="14">
        <v>2714</v>
      </c>
      <c r="K275" s="14">
        <v>607</v>
      </c>
      <c r="L275" s="19">
        <v>1647398</v>
      </c>
      <c r="N275" s="26" t="str">
        <v>Zenith Educational Services</v>
      </c>
    </row>
    <row r="276" spans="2:14" x14ac:dyDescent="0.35">
      <c r="B276" s="18" t="s">
        <v>325</v>
      </c>
      <c r="C276" s="25" t="s">
        <v>424</v>
      </c>
      <c r="D276" s="14" t="s">
        <v>11</v>
      </c>
      <c r="E276" s="14" t="s">
        <v>78</v>
      </c>
      <c r="F276" s="14" t="s">
        <v>18</v>
      </c>
      <c r="G276" s="14" t="s">
        <v>61</v>
      </c>
      <c r="H276" s="14" t="s">
        <v>20</v>
      </c>
      <c r="I276" s="14" t="s">
        <v>15</v>
      </c>
      <c r="J276" s="14">
        <v>7249</v>
      </c>
      <c r="K276" s="14">
        <v>645</v>
      </c>
      <c r="L276" s="19">
        <v>4675605</v>
      </c>
      <c r="N276" s="26" t="str">
        <v>Apex Innovations Co.</v>
      </c>
    </row>
    <row r="277" spans="2:14" x14ac:dyDescent="0.35">
      <c r="B277" s="18" t="s">
        <v>326</v>
      </c>
      <c r="C277" s="25" t="s">
        <v>424</v>
      </c>
      <c r="D277" s="14" t="s">
        <v>11</v>
      </c>
      <c r="E277" s="14" t="s">
        <v>78</v>
      </c>
      <c r="F277" s="14" t="s">
        <v>63</v>
      </c>
      <c r="G277" s="14" t="s">
        <v>64</v>
      </c>
      <c r="H277" s="14" t="s">
        <v>64</v>
      </c>
      <c r="I277" s="14" t="s">
        <v>15</v>
      </c>
      <c r="J277" s="14">
        <v>7924</v>
      </c>
      <c r="K277" s="14">
        <v>855</v>
      </c>
      <c r="L277" s="19">
        <v>6775020</v>
      </c>
      <c r="N277" s="26" t="str">
        <v>Pure Harmony Health</v>
      </c>
    </row>
    <row r="278" spans="2:14" x14ac:dyDescent="0.35">
      <c r="B278" s="18" t="s">
        <v>327</v>
      </c>
      <c r="C278" s="25" t="s">
        <v>424</v>
      </c>
      <c r="D278" s="14" t="s">
        <v>11</v>
      </c>
      <c r="E278" s="14" t="s">
        <v>78</v>
      </c>
      <c r="F278" s="14" t="s">
        <v>56</v>
      </c>
      <c r="G278" s="14" t="s">
        <v>66</v>
      </c>
      <c r="H278" s="14" t="s">
        <v>58</v>
      </c>
      <c r="I278" s="14" t="s">
        <v>15</v>
      </c>
      <c r="J278" s="14">
        <v>6728</v>
      </c>
      <c r="K278" s="14">
        <v>701</v>
      </c>
      <c r="L278" s="19">
        <v>4716328</v>
      </c>
      <c r="N278" s="26" t="str">
        <v>Legacy Travel Ventures</v>
      </c>
    </row>
    <row r="279" spans="2:14" x14ac:dyDescent="0.35">
      <c r="B279" s="18" t="s">
        <v>328</v>
      </c>
      <c r="C279" s="25" t="s">
        <v>424</v>
      </c>
      <c r="D279" s="14" t="s">
        <v>11</v>
      </c>
      <c r="E279" s="14" t="s">
        <v>78</v>
      </c>
      <c r="F279" s="14" t="s">
        <v>26</v>
      </c>
      <c r="G279" s="14" t="s">
        <v>68</v>
      </c>
      <c r="H279" s="14" t="s">
        <v>69</v>
      </c>
      <c r="I279" s="14" t="s">
        <v>45</v>
      </c>
      <c r="J279" s="14">
        <v>6384</v>
      </c>
      <c r="K279" s="14">
        <v>575</v>
      </c>
      <c r="L279" s="19">
        <v>3670800</v>
      </c>
      <c r="N279" s="26" t="str">
        <v>Pinnacle Media Solutions</v>
      </c>
    </row>
    <row r="280" spans="2:14" x14ac:dyDescent="0.35">
      <c r="B280" s="18" t="s">
        <v>329</v>
      </c>
      <c r="C280" s="25" t="s">
        <v>424</v>
      </c>
      <c r="D280" s="14" t="s">
        <v>11</v>
      </c>
      <c r="E280" s="14" t="s">
        <v>78</v>
      </c>
      <c r="F280" s="14" t="s">
        <v>22</v>
      </c>
      <c r="G280" s="14" t="s">
        <v>71</v>
      </c>
      <c r="H280" s="14" t="s">
        <v>72</v>
      </c>
      <c r="I280" s="14" t="s">
        <v>45</v>
      </c>
      <c r="J280" s="14">
        <v>3372</v>
      </c>
      <c r="K280" s="14">
        <v>533</v>
      </c>
      <c r="L280" s="19">
        <v>1797276</v>
      </c>
      <c r="N280" s="26" t="str">
        <v>Stellar Design Group</v>
      </c>
    </row>
    <row r="281" spans="2:14" x14ac:dyDescent="0.35">
      <c r="B281" s="18" t="s">
        <v>330</v>
      </c>
      <c r="C281" s="25" t="s">
        <v>424</v>
      </c>
      <c r="D281" s="14" t="s">
        <v>11</v>
      </c>
      <c r="E281" s="14" t="s">
        <v>116</v>
      </c>
      <c r="F281" s="14" t="s">
        <v>18</v>
      </c>
      <c r="G281" s="14" t="s">
        <v>74</v>
      </c>
      <c r="H281" s="14" t="s">
        <v>39</v>
      </c>
      <c r="I281" s="14" t="s">
        <v>45</v>
      </c>
      <c r="J281" s="14">
        <v>1817</v>
      </c>
      <c r="K281" s="14">
        <v>615</v>
      </c>
      <c r="L281" s="19">
        <v>1117455</v>
      </c>
      <c r="N281" s="26" t="str">
        <v>Radiant Tech Solutions</v>
      </c>
    </row>
    <row r="282" spans="2:14" x14ac:dyDescent="0.35">
      <c r="B282" s="18" t="s">
        <v>331</v>
      </c>
      <c r="C282" s="25" t="s">
        <v>424</v>
      </c>
      <c r="D282" s="14" t="s">
        <v>11</v>
      </c>
      <c r="E282" s="14" t="s">
        <v>116</v>
      </c>
      <c r="F282" s="14" t="s">
        <v>13</v>
      </c>
      <c r="G282" s="14" t="s">
        <v>76</v>
      </c>
      <c r="H282" s="14" t="s">
        <v>50</v>
      </c>
      <c r="I282" s="14" t="s">
        <v>45</v>
      </c>
      <c r="J282" s="14">
        <v>3910</v>
      </c>
      <c r="K282" s="14">
        <v>521</v>
      </c>
      <c r="L282" s="19">
        <v>2037110</v>
      </c>
      <c r="N282" s="26" t="str">
        <v>Horizon Ventures Co.</v>
      </c>
    </row>
    <row r="283" spans="2:14" x14ac:dyDescent="0.35">
      <c r="B283" s="18" t="s">
        <v>332</v>
      </c>
      <c r="C283" s="25" t="s">
        <v>424</v>
      </c>
      <c r="D283" s="14" t="s">
        <v>11</v>
      </c>
      <c r="E283" s="14" t="s">
        <v>116</v>
      </c>
      <c r="F283" s="14" t="s">
        <v>13</v>
      </c>
      <c r="G283" s="14" t="s">
        <v>79</v>
      </c>
      <c r="H283" s="14" t="s">
        <v>50</v>
      </c>
      <c r="I283" s="14" t="s">
        <v>45</v>
      </c>
      <c r="J283" s="14">
        <v>9238</v>
      </c>
      <c r="K283" s="14">
        <v>630</v>
      </c>
      <c r="L283" s="19">
        <v>5819940</v>
      </c>
      <c r="N283" s="26" t="str">
        <v>Elite Creative Solutions</v>
      </c>
    </row>
    <row r="284" spans="2:14" x14ac:dyDescent="0.35">
      <c r="B284" s="18" t="s">
        <v>333</v>
      </c>
      <c r="C284" s="25" t="s">
        <v>424</v>
      </c>
      <c r="D284" s="14" t="s">
        <v>11</v>
      </c>
      <c r="E284" s="14" t="s">
        <v>116</v>
      </c>
      <c r="F284" s="14" t="s">
        <v>26</v>
      </c>
      <c r="G284" s="14" t="s">
        <v>81</v>
      </c>
      <c r="H284" s="14" t="s">
        <v>28</v>
      </c>
      <c r="I284" s="14" t="s">
        <v>45</v>
      </c>
      <c r="J284" s="14">
        <v>8891</v>
      </c>
      <c r="K284" s="14">
        <v>500</v>
      </c>
      <c r="L284" s="19">
        <v>4445500</v>
      </c>
      <c r="N284" s="26" t="str">
        <v>Zenith Wellness Services</v>
      </c>
    </row>
    <row r="285" spans="2:14" x14ac:dyDescent="0.35">
      <c r="B285" s="18" t="s">
        <v>334</v>
      </c>
      <c r="C285" s="25" t="s">
        <v>424</v>
      </c>
      <c r="D285" s="14" t="s">
        <v>11</v>
      </c>
      <c r="E285" s="14" t="s">
        <v>116</v>
      </c>
      <c r="F285" s="14" t="s">
        <v>26</v>
      </c>
      <c r="G285" s="14" t="s">
        <v>83</v>
      </c>
      <c r="H285" s="14" t="s">
        <v>28</v>
      </c>
      <c r="I285" s="14" t="s">
        <v>45</v>
      </c>
      <c r="J285" s="14">
        <v>5367</v>
      </c>
      <c r="K285" s="14">
        <v>606</v>
      </c>
      <c r="L285" s="19">
        <v>3252402</v>
      </c>
      <c r="N285" s="26" t="str">
        <v>Apex Travel Innovations</v>
      </c>
    </row>
    <row r="286" spans="2:14" x14ac:dyDescent="0.35">
      <c r="B286" s="18" t="s">
        <v>335</v>
      </c>
      <c r="C286" s="25" t="s">
        <v>424</v>
      </c>
      <c r="D286" s="14" t="s">
        <v>11</v>
      </c>
      <c r="E286" s="14" t="s">
        <v>116</v>
      </c>
      <c r="F286" s="14" t="s">
        <v>13</v>
      </c>
      <c r="G286" s="14" t="s">
        <v>85</v>
      </c>
      <c r="H286" s="14" t="s">
        <v>44</v>
      </c>
      <c r="I286" s="14" t="s">
        <v>15</v>
      </c>
      <c r="J286" s="14">
        <v>5733</v>
      </c>
      <c r="K286" s="14">
        <v>582</v>
      </c>
      <c r="L286" s="19">
        <v>3336606</v>
      </c>
      <c r="N286" s="26" t="str">
        <v>Modern Health Products</v>
      </c>
    </row>
    <row r="287" spans="2:14" x14ac:dyDescent="0.35">
      <c r="B287" s="18" t="s">
        <v>336</v>
      </c>
      <c r="C287" s="25" t="s">
        <v>424</v>
      </c>
      <c r="D287" s="14" t="s">
        <v>11</v>
      </c>
      <c r="E287" s="14" t="s">
        <v>116</v>
      </c>
      <c r="F287" s="14" t="s">
        <v>13</v>
      </c>
      <c r="G287" s="14" t="s">
        <v>87</v>
      </c>
      <c r="H287" s="14" t="s">
        <v>50</v>
      </c>
      <c r="I287" s="14" t="s">
        <v>15</v>
      </c>
      <c r="J287" s="14">
        <v>6120</v>
      </c>
      <c r="K287" s="14">
        <v>647</v>
      </c>
      <c r="L287" s="19">
        <v>3959640</v>
      </c>
      <c r="N287" s="26" t="str">
        <v>Harmony Finance Group</v>
      </c>
    </row>
    <row r="288" spans="2:14" x14ac:dyDescent="0.35">
      <c r="B288" s="18" t="s">
        <v>337</v>
      </c>
      <c r="C288" s="25" t="s">
        <v>424</v>
      </c>
      <c r="D288" s="14" t="s">
        <v>11</v>
      </c>
      <c r="E288" s="14" t="s">
        <v>116</v>
      </c>
      <c r="F288" s="14" t="s">
        <v>22</v>
      </c>
      <c r="G288" s="14" t="s">
        <v>89</v>
      </c>
      <c r="H288" s="14" t="s">
        <v>90</v>
      </c>
      <c r="I288" s="14" t="s">
        <v>15</v>
      </c>
      <c r="J288" s="14">
        <v>4560</v>
      </c>
      <c r="K288" s="14">
        <v>779</v>
      </c>
      <c r="L288" s="19">
        <v>3552240</v>
      </c>
      <c r="N288" s="26" t="str">
        <v>Pure Vision Consulting</v>
      </c>
    </row>
    <row r="289" spans="2:14" x14ac:dyDescent="0.35">
      <c r="B289" s="18" t="s">
        <v>338</v>
      </c>
      <c r="C289" s="25" t="s">
        <v>424</v>
      </c>
      <c r="D289" s="14" t="s">
        <v>11</v>
      </c>
      <c r="E289" s="14" t="s">
        <v>116</v>
      </c>
      <c r="F289" s="14" t="s">
        <v>26</v>
      </c>
      <c r="G289" s="14" t="s">
        <v>92</v>
      </c>
      <c r="H289" s="14" t="s">
        <v>93</v>
      </c>
      <c r="I289" s="14" t="s">
        <v>15</v>
      </c>
      <c r="J289" s="14">
        <v>7880</v>
      </c>
      <c r="K289" s="14">
        <v>814</v>
      </c>
      <c r="L289" s="19">
        <v>6414320</v>
      </c>
      <c r="N289" s="26" t="str">
        <v>Legacy Spectrum Co.</v>
      </c>
    </row>
    <row r="290" spans="2:14" x14ac:dyDescent="0.35">
      <c r="B290" s="18" t="s">
        <v>339</v>
      </c>
      <c r="C290" s="25" t="s">
        <v>424</v>
      </c>
      <c r="D290" s="14" t="s">
        <v>11</v>
      </c>
      <c r="E290" s="14" t="s">
        <v>116</v>
      </c>
      <c r="F290" s="14" t="s">
        <v>18</v>
      </c>
      <c r="G290" s="14" t="s">
        <v>95</v>
      </c>
      <c r="H290" s="14" t="s">
        <v>20</v>
      </c>
      <c r="I290" s="14" t="s">
        <v>45</v>
      </c>
      <c r="J290" s="14">
        <v>4940</v>
      </c>
      <c r="K290" s="14">
        <v>517</v>
      </c>
      <c r="L290" s="19">
        <v>2553980</v>
      </c>
      <c r="N290" s="26" t="str">
        <v>Pinnacle Design Solutions</v>
      </c>
    </row>
    <row r="291" spans="2:14" x14ac:dyDescent="0.35">
      <c r="B291" s="18" t="s">
        <v>340</v>
      </c>
      <c r="C291" s="25" t="s">
        <v>424</v>
      </c>
      <c r="D291" s="14" t="s">
        <v>11</v>
      </c>
      <c r="E291" s="14" t="s">
        <v>116</v>
      </c>
      <c r="F291" s="14" t="s">
        <v>13</v>
      </c>
      <c r="G291" s="14" t="s">
        <v>97</v>
      </c>
      <c r="H291" s="14" t="s">
        <v>98</v>
      </c>
      <c r="I291" s="14" t="s">
        <v>15</v>
      </c>
      <c r="J291" s="14">
        <v>4721</v>
      </c>
      <c r="K291" s="14">
        <v>620</v>
      </c>
      <c r="L291" s="19">
        <v>2927020</v>
      </c>
      <c r="N291" s="26" t="str">
        <v>Stellar Media Services</v>
      </c>
    </row>
    <row r="292" spans="2:14" x14ac:dyDescent="0.35">
      <c r="B292" s="18" t="s">
        <v>341</v>
      </c>
      <c r="C292" s="25" t="s">
        <v>424</v>
      </c>
      <c r="D292" s="14" t="s">
        <v>11</v>
      </c>
      <c r="E292" s="14" t="s">
        <v>116</v>
      </c>
      <c r="F292" s="14" t="s">
        <v>13</v>
      </c>
      <c r="G292" s="14" t="s">
        <v>100</v>
      </c>
      <c r="H292" s="14" t="s">
        <v>101</v>
      </c>
      <c r="I292" s="14" t="s">
        <v>15</v>
      </c>
      <c r="J292" s="14">
        <v>2837</v>
      </c>
      <c r="K292" s="14">
        <v>831</v>
      </c>
      <c r="L292" s="19">
        <v>2357547</v>
      </c>
      <c r="N292" s="26" t="str">
        <v>Radiant Innovations Group</v>
      </c>
    </row>
    <row r="293" spans="2:14" x14ac:dyDescent="0.35">
      <c r="B293" s="18" t="s">
        <v>200</v>
      </c>
      <c r="C293" s="25" t="s">
        <v>424</v>
      </c>
      <c r="D293" s="14" t="s">
        <v>30</v>
      </c>
      <c r="E293" s="14" t="s">
        <v>133</v>
      </c>
      <c r="F293" s="14" t="s">
        <v>103</v>
      </c>
      <c r="G293" s="14" t="s">
        <v>104</v>
      </c>
      <c r="H293" s="14" t="s">
        <v>105</v>
      </c>
      <c r="I293" s="14" t="s">
        <v>15</v>
      </c>
      <c r="J293" s="14">
        <v>2085</v>
      </c>
      <c r="K293" s="14">
        <v>595</v>
      </c>
      <c r="L293" s="19">
        <v>1240575</v>
      </c>
      <c r="N293" s="26" t="str">
        <v>Horizon Path Ventures</v>
      </c>
    </row>
    <row r="294" spans="2:14" x14ac:dyDescent="0.35">
      <c r="B294" s="18" t="s">
        <v>342</v>
      </c>
      <c r="C294" s="25" t="s">
        <v>424</v>
      </c>
      <c r="D294" s="14" t="s">
        <v>30</v>
      </c>
      <c r="E294" s="14" t="s">
        <v>133</v>
      </c>
      <c r="F294" s="14" t="s">
        <v>13</v>
      </c>
      <c r="G294" s="14" t="s">
        <v>107</v>
      </c>
      <c r="H294" s="14" t="s">
        <v>108</v>
      </c>
      <c r="I294" s="14" t="s">
        <v>15</v>
      </c>
      <c r="J294" s="14">
        <v>2616</v>
      </c>
      <c r="K294" s="14">
        <v>652</v>
      </c>
      <c r="L294" s="19">
        <v>1705632</v>
      </c>
      <c r="N294" s="26" t="str">
        <v>Zenith Tech Co.</v>
      </c>
    </row>
    <row r="295" spans="2:14" x14ac:dyDescent="0.35">
      <c r="B295" s="18" t="s">
        <v>343</v>
      </c>
      <c r="C295" s="25" t="s">
        <v>424</v>
      </c>
      <c r="D295" s="14" t="s">
        <v>30</v>
      </c>
      <c r="E295" s="14" t="s">
        <v>133</v>
      </c>
      <c r="F295" s="14" t="s">
        <v>56</v>
      </c>
      <c r="G295" s="14" t="s">
        <v>110</v>
      </c>
      <c r="H295" s="14" t="s">
        <v>111</v>
      </c>
      <c r="I295" s="14" t="s">
        <v>45</v>
      </c>
      <c r="J295" s="14">
        <v>6023</v>
      </c>
      <c r="K295" s="14">
        <v>707</v>
      </c>
      <c r="L295" s="19">
        <v>4258261</v>
      </c>
      <c r="N295" s="26" t="str">
        <v>Apex Finance Ventures</v>
      </c>
    </row>
    <row r="296" spans="2:14" x14ac:dyDescent="0.35">
      <c r="B296" s="18" t="s">
        <v>344</v>
      </c>
      <c r="C296" s="25" t="s">
        <v>424</v>
      </c>
      <c r="D296" s="14" t="s">
        <v>30</v>
      </c>
      <c r="E296" s="14" t="s">
        <v>133</v>
      </c>
      <c r="F296" s="14" t="s">
        <v>22</v>
      </c>
      <c r="G296" s="14" t="s">
        <v>113</v>
      </c>
      <c r="H296" s="14" t="s">
        <v>24</v>
      </c>
      <c r="I296" s="14" t="s">
        <v>45</v>
      </c>
      <c r="J296" s="14">
        <v>6681</v>
      </c>
      <c r="K296" s="14">
        <v>886</v>
      </c>
      <c r="L296" s="19">
        <v>5919366</v>
      </c>
      <c r="N296" s="26" t="str">
        <v>Legacy Travel Co.</v>
      </c>
    </row>
    <row r="297" spans="2:14" x14ac:dyDescent="0.35">
      <c r="B297" s="18" t="s">
        <v>345</v>
      </c>
      <c r="C297" s="25" t="s">
        <v>424</v>
      </c>
      <c r="D297" s="14" t="s">
        <v>30</v>
      </c>
      <c r="E297" s="14" t="s">
        <v>133</v>
      </c>
      <c r="F297" s="14" t="s">
        <v>18</v>
      </c>
      <c r="G297" s="14" t="s">
        <v>74</v>
      </c>
      <c r="H297" s="14" t="s">
        <v>39</v>
      </c>
      <c r="I297" s="14" t="s">
        <v>45</v>
      </c>
      <c r="J297" s="14">
        <v>8243</v>
      </c>
      <c r="K297" s="14">
        <v>630</v>
      </c>
      <c r="L297" s="19">
        <v>5193090</v>
      </c>
      <c r="N297" s="26" t="str">
        <v>Pinnacle Innovations Group</v>
      </c>
    </row>
    <row r="298" spans="2:14" x14ac:dyDescent="0.35">
      <c r="B298" s="18" t="s">
        <v>346</v>
      </c>
      <c r="C298" s="25" t="s">
        <v>424</v>
      </c>
      <c r="D298" s="14" t="s">
        <v>30</v>
      </c>
      <c r="E298" s="14" t="s">
        <v>133</v>
      </c>
      <c r="F298" s="14" t="s">
        <v>13</v>
      </c>
      <c r="G298" s="14" t="s">
        <v>76</v>
      </c>
      <c r="H298" s="14" t="s">
        <v>50</v>
      </c>
      <c r="I298" s="14" t="s">
        <v>45</v>
      </c>
      <c r="J298" s="14">
        <v>9739</v>
      </c>
      <c r="K298" s="14">
        <v>947</v>
      </c>
      <c r="L298" s="19">
        <v>9222833</v>
      </c>
      <c r="N298" s="26" t="str">
        <v>Radiance Design Co.</v>
      </c>
    </row>
    <row r="299" spans="2:14" x14ac:dyDescent="0.35">
      <c r="B299" s="18" t="s">
        <v>347</v>
      </c>
      <c r="C299" s="25" t="s">
        <v>424</v>
      </c>
      <c r="D299" s="14" t="s">
        <v>30</v>
      </c>
      <c r="E299" s="14" t="s">
        <v>133</v>
      </c>
      <c r="F299" s="14" t="s">
        <v>13</v>
      </c>
      <c r="G299" s="14" t="s">
        <v>79</v>
      </c>
      <c r="H299" s="14" t="s">
        <v>50</v>
      </c>
      <c r="I299" s="14" t="s">
        <v>45</v>
      </c>
      <c r="J299" s="14">
        <v>1974</v>
      </c>
      <c r="K299" s="14">
        <v>575</v>
      </c>
      <c r="L299" s="19">
        <v>1135050</v>
      </c>
      <c r="N299" s="26" t="str">
        <v>Zenith Path Solutions</v>
      </c>
    </row>
    <row r="300" spans="2:14" x14ac:dyDescent="0.35">
      <c r="B300" s="18" t="s">
        <v>348</v>
      </c>
      <c r="C300" s="25" t="s">
        <v>424</v>
      </c>
      <c r="D300" s="14" t="s">
        <v>30</v>
      </c>
      <c r="E300" s="14" t="s">
        <v>133</v>
      </c>
      <c r="F300" s="14" t="s">
        <v>26</v>
      </c>
      <c r="G300" s="14" t="s">
        <v>81</v>
      </c>
      <c r="H300" s="14" t="s">
        <v>28</v>
      </c>
      <c r="I300" s="14" t="s">
        <v>45</v>
      </c>
      <c r="J300" s="14">
        <v>7991</v>
      </c>
      <c r="K300" s="14">
        <v>910</v>
      </c>
      <c r="L300" s="19">
        <v>7271810</v>
      </c>
      <c r="N300" s="26" t="str">
        <v>Apex Educational Group</v>
      </c>
    </row>
    <row r="301" spans="2:14" x14ac:dyDescent="0.35">
      <c r="B301" s="18" t="s">
        <v>349</v>
      </c>
      <c r="C301" s="25" t="s">
        <v>425</v>
      </c>
      <c r="D301" s="14" t="s">
        <v>30</v>
      </c>
      <c r="E301" s="14" t="s">
        <v>133</v>
      </c>
      <c r="F301" s="14" t="s">
        <v>26</v>
      </c>
      <c r="G301" s="14" t="s">
        <v>83</v>
      </c>
      <c r="H301" s="14" t="s">
        <v>28</v>
      </c>
      <c r="I301" s="14" t="s">
        <v>45</v>
      </c>
      <c r="J301" s="14">
        <v>1888</v>
      </c>
      <c r="K301" s="14">
        <v>682</v>
      </c>
      <c r="L301" s="19">
        <v>1287616</v>
      </c>
      <c r="N301" s="26" t="str">
        <v>Modern Wellness Co.</v>
      </c>
    </row>
    <row r="302" spans="2:14" x14ac:dyDescent="0.35">
      <c r="B302" s="18" t="s">
        <v>350</v>
      </c>
      <c r="C302" s="25" t="s">
        <v>425</v>
      </c>
      <c r="D302" s="14" t="s">
        <v>30</v>
      </c>
      <c r="E302" s="14" t="s">
        <v>133</v>
      </c>
      <c r="F302" s="14" t="s">
        <v>13</v>
      </c>
      <c r="G302" s="14" t="s">
        <v>85</v>
      </c>
      <c r="H302" s="14" t="s">
        <v>44</v>
      </c>
      <c r="I302" s="14" t="s">
        <v>45</v>
      </c>
      <c r="J302" s="14">
        <v>3251</v>
      </c>
      <c r="K302" s="14">
        <v>720</v>
      </c>
      <c r="L302" s="19">
        <v>2340720</v>
      </c>
      <c r="N302" s="26" t="str">
        <v>Pure Spectrum Innovations</v>
      </c>
    </row>
    <row r="303" spans="2:14" x14ac:dyDescent="0.35">
      <c r="B303" s="18" t="s">
        <v>351</v>
      </c>
      <c r="C303" s="25" t="s">
        <v>425</v>
      </c>
      <c r="D303" s="14" t="s">
        <v>30</v>
      </c>
      <c r="E303" s="14" t="s">
        <v>133</v>
      </c>
      <c r="F303" s="14" t="s">
        <v>13</v>
      </c>
      <c r="G303" s="14" t="s">
        <v>87</v>
      </c>
      <c r="H303" s="14" t="s">
        <v>50</v>
      </c>
      <c r="I303" s="14" t="s">
        <v>45</v>
      </c>
      <c r="J303" s="14">
        <v>7341</v>
      </c>
      <c r="K303" s="14">
        <v>848</v>
      </c>
      <c r="L303" s="19">
        <v>6225168</v>
      </c>
      <c r="N303" s="26" t="str">
        <v>Legacy Media Solutions</v>
      </c>
    </row>
    <row r="304" spans="2:14" x14ac:dyDescent="0.35">
      <c r="B304" s="18" t="s">
        <v>352</v>
      </c>
      <c r="C304" s="25" t="s">
        <v>425</v>
      </c>
      <c r="D304" s="14" t="s">
        <v>30</v>
      </c>
      <c r="E304" s="14" t="s">
        <v>133</v>
      </c>
      <c r="F304" s="14" t="s">
        <v>22</v>
      </c>
      <c r="G304" s="14" t="s">
        <v>89</v>
      </c>
      <c r="H304" s="14" t="s">
        <v>90</v>
      </c>
      <c r="I304" s="14" t="s">
        <v>45</v>
      </c>
      <c r="J304" s="14">
        <v>7168</v>
      </c>
      <c r="K304" s="14">
        <v>642</v>
      </c>
      <c r="L304" s="19">
        <v>4601856</v>
      </c>
      <c r="N304" s="26" t="str">
        <v>Pinnacle Travel Co.</v>
      </c>
    </row>
    <row r="305" spans="2:14" x14ac:dyDescent="0.35">
      <c r="B305" s="18" t="s">
        <v>353</v>
      </c>
      <c r="C305" s="25" t="s">
        <v>425</v>
      </c>
      <c r="D305" s="14" t="s">
        <v>30</v>
      </c>
      <c r="E305" s="14" t="s">
        <v>146</v>
      </c>
      <c r="F305" s="14" t="s">
        <v>26</v>
      </c>
      <c r="G305" s="14" t="s">
        <v>92</v>
      </c>
      <c r="H305" s="14" t="s">
        <v>93</v>
      </c>
      <c r="I305" s="14" t="s">
        <v>45</v>
      </c>
      <c r="J305" s="14">
        <v>8503</v>
      </c>
      <c r="K305" s="14">
        <v>591</v>
      </c>
      <c r="L305" s="19">
        <v>5025273</v>
      </c>
      <c r="N305" s="26" t="str">
        <v>Stellar Consulting Services</v>
      </c>
    </row>
    <row r="306" spans="2:14" x14ac:dyDescent="0.35">
      <c r="B306" s="18" t="s">
        <v>354</v>
      </c>
      <c r="C306" s="25" t="s">
        <v>425</v>
      </c>
      <c r="D306" s="14" t="s">
        <v>30</v>
      </c>
      <c r="E306" s="14" t="s">
        <v>146</v>
      </c>
      <c r="F306" s="14" t="s">
        <v>18</v>
      </c>
      <c r="G306" s="14" t="s">
        <v>95</v>
      </c>
      <c r="H306" s="14" t="s">
        <v>20</v>
      </c>
      <c r="I306" s="14" t="s">
        <v>45</v>
      </c>
      <c r="J306" s="14">
        <v>3099</v>
      </c>
      <c r="K306" s="14">
        <v>601</v>
      </c>
      <c r="L306" s="19">
        <v>1862499</v>
      </c>
      <c r="N306" s="26" t="str">
        <v>Radiant Ventures</v>
      </c>
    </row>
    <row r="307" spans="2:14" x14ac:dyDescent="0.35">
      <c r="B307" s="18" t="s">
        <v>355</v>
      </c>
      <c r="C307" s="25" t="s">
        <v>425</v>
      </c>
      <c r="D307" s="14" t="s">
        <v>30</v>
      </c>
      <c r="E307" s="14" t="s">
        <v>146</v>
      </c>
      <c r="F307" s="14" t="s">
        <v>13</v>
      </c>
      <c r="G307" s="14" t="s">
        <v>97</v>
      </c>
      <c r="H307" s="14" t="s">
        <v>98</v>
      </c>
      <c r="I307" s="14" t="s">
        <v>45</v>
      </c>
      <c r="J307" s="14">
        <v>2916</v>
      </c>
      <c r="K307" s="14">
        <v>767</v>
      </c>
      <c r="L307" s="19">
        <v>2236572</v>
      </c>
      <c r="N307" s="26" t="str">
        <v>Harmony Tech Co.</v>
      </c>
    </row>
    <row r="308" spans="2:14" x14ac:dyDescent="0.35">
      <c r="B308" s="18" t="s">
        <v>356</v>
      </c>
      <c r="C308" s="25" t="s">
        <v>425</v>
      </c>
      <c r="D308" s="14" t="s">
        <v>30</v>
      </c>
      <c r="E308" s="14" t="s">
        <v>146</v>
      </c>
      <c r="F308" s="14" t="s">
        <v>13</v>
      </c>
      <c r="G308" s="14" t="s">
        <v>100</v>
      </c>
      <c r="H308" s="14" t="s">
        <v>101</v>
      </c>
      <c r="I308" s="14" t="s">
        <v>45</v>
      </c>
      <c r="J308" s="14">
        <v>5674</v>
      </c>
      <c r="K308" s="14">
        <v>975</v>
      </c>
      <c r="L308" s="19">
        <v>5532150</v>
      </c>
      <c r="N308" s="26" t="str">
        <v>Zenith Creative Ventures</v>
      </c>
    </row>
    <row r="309" spans="2:14" x14ac:dyDescent="0.35">
      <c r="B309" s="18" t="s">
        <v>357</v>
      </c>
      <c r="C309" s="25" t="s">
        <v>425</v>
      </c>
      <c r="D309" s="14" t="s">
        <v>30</v>
      </c>
      <c r="E309" s="14" t="s">
        <v>146</v>
      </c>
      <c r="F309" s="14" t="s">
        <v>103</v>
      </c>
      <c r="G309" s="14" t="s">
        <v>104</v>
      </c>
      <c r="H309" s="14" t="s">
        <v>105</v>
      </c>
      <c r="I309" s="14" t="s">
        <v>45</v>
      </c>
      <c r="J309" s="14">
        <v>4048</v>
      </c>
      <c r="K309" s="14">
        <v>713</v>
      </c>
      <c r="L309" s="19">
        <v>2886224</v>
      </c>
      <c r="N309" s="26" t="str">
        <v>Apex Health Services</v>
      </c>
    </row>
    <row r="310" spans="2:14" x14ac:dyDescent="0.35">
      <c r="B310" s="18" t="s">
        <v>358</v>
      </c>
      <c r="C310" s="25" t="s">
        <v>425</v>
      </c>
      <c r="D310" s="14" t="s">
        <v>30</v>
      </c>
      <c r="E310" s="14" t="s">
        <v>146</v>
      </c>
      <c r="F310" s="14" t="s">
        <v>13</v>
      </c>
      <c r="G310" s="14" t="s">
        <v>107</v>
      </c>
      <c r="H310" s="14" t="s">
        <v>108</v>
      </c>
      <c r="I310" s="14" t="s">
        <v>15</v>
      </c>
      <c r="J310" s="14">
        <v>1663</v>
      </c>
      <c r="K310" s="14">
        <v>659</v>
      </c>
      <c r="L310" s="19">
        <v>1095917</v>
      </c>
      <c r="N310" s="26" t="str">
        <v>Pure Vision Media</v>
      </c>
    </row>
    <row r="311" spans="2:14" x14ac:dyDescent="0.35">
      <c r="B311" s="18" t="s">
        <v>359</v>
      </c>
      <c r="C311" s="25" t="s">
        <v>425</v>
      </c>
      <c r="D311" s="14" t="s">
        <v>30</v>
      </c>
      <c r="E311" s="14" t="s">
        <v>146</v>
      </c>
      <c r="F311" s="14" t="s">
        <v>56</v>
      </c>
      <c r="G311" s="14" t="s">
        <v>110</v>
      </c>
      <c r="H311" s="14" t="s">
        <v>111</v>
      </c>
      <c r="I311" s="14" t="s">
        <v>15</v>
      </c>
      <c r="J311" s="14">
        <v>9541</v>
      </c>
      <c r="K311" s="14">
        <v>984</v>
      </c>
      <c r="L311" s="19">
        <v>9388344</v>
      </c>
      <c r="N311" s="26" t="str">
        <v>Legacy Innovations Group</v>
      </c>
    </row>
    <row r="312" spans="2:14" x14ac:dyDescent="0.35">
      <c r="B312" s="18" t="s">
        <v>360</v>
      </c>
      <c r="C312" s="25" t="s">
        <v>425</v>
      </c>
      <c r="D312" s="14" t="s">
        <v>30</v>
      </c>
      <c r="E312" s="14" t="s">
        <v>146</v>
      </c>
      <c r="F312" s="14" t="s">
        <v>22</v>
      </c>
      <c r="G312" s="14" t="s">
        <v>113</v>
      </c>
      <c r="H312" s="14" t="s">
        <v>24</v>
      </c>
      <c r="I312" s="14" t="s">
        <v>15</v>
      </c>
      <c r="J312" s="14">
        <v>3649</v>
      </c>
      <c r="K312" s="14">
        <v>503</v>
      </c>
      <c r="L312" s="19">
        <v>1835447</v>
      </c>
      <c r="N312" s="26" t="str">
        <v>Pinnacle Consulting Co.</v>
      </c>
    </row>
    <row r="313" spans="2:14" x14ac:dyDescent="0.35">
      <c r="B313" s="18" t="s">
        <v>361</v>
      </c>
      <c r="C313" s="25" t="s">
        <v>425</v>
      </c>
      <c r="D313" s="14" t="s">
        <v>30</v>
      </c>
      <c r="E313" s="14" t="s">
        <v>146</v>
      </c>
      <c r="F313" s="14" t="s">
        <v>22</v>
      </c>
      <c r="G313" s="14" t="s">
        <v>23</v>
      </c>
      <c r="H313" s="14" t="s">
        <v>24</v>
      </c>
      <c r="I313" s="14" t="s">
        <v>15</v>
      </c>
      <c r="J313" s="14">
        <v>1737</v>
      </c>
      <c r="K313" s="14">
        <v>571</v>
      </c>
      <c r="L313" s="19">
        <v>991827</v>
      </c>
      <c r="N313" s="26" t="str">
        <v>Stellar Finance Group</v>
      </c>
    </row>
    <row r="314" spans="2:14" x14ac:dyDescent="0.35">
      <c r="B314" s="18" t="s">
        <v>362</v>
      </c>
      <c r="C314" s="25" t="s">
        <v>425</v>
      </c>
      <c r="D314" s="14" t="s">
        <v>30</v>
      </c>
      <c r="E314" s="14" t="s">
        <v>146</v>
      </c>
      <c r="F314" s="14" t="s">
        <v>56</v>
      </c>
      <c r="G314" s="14" t="s">
        <v>117</v>
      </c>
      <c r="H314" s="14" t="s">
        <v>58</v>
      </c>
      <c r="I314" s="14" t="s">
        <v>15</v>
      </c>
      <c r="J314" s="14">
        <v>7995</v>
      </c>
      <c r="K314" s="14">
        <v>910</v>
      </c>
      <c r="L314" s="19">
        <v>7275450</v>
      </c>
      <c r="N314" s="26" t="str">
        <v>Radiant Solutions Co.</v>
      </c>
    </row>
    <row r="315" spans="2:14" x14ac:dyDescent="0.35">
      <c r="B315" s="18" t="s">
        <v>363</v>
      </c>
      <c r="C315" s="25" t="s">
        <v>425</v>
      </c>
      <c r="D315" s="14" t="s">
        <v>30</v>
      </c>
      <c r="E315" s="14" t="s">
        <v>146</v>
      </c>
      <c r="F315" s="14" t="s">
        <v>22</v>
      </c>
      <c r="G315" s="14" t="s">
        <v>119</v>
      </c>
      <c r="H315" s="14" t="s">
        <v>90</v>
      </c>
      <c r="I315" s="14" t="s">
        <v>45</v>
      </c>
      <c r="J315" s="14">
        <v>5228</v>
      </c>
      <c r="K315" s="14">
        <v>781</v>
      </c>
      <c r="L315" s="19">
        <v>4083068</v>
      </c>
      <c r="N315" s="26" t="str">
        <v>Harmony Ventures Group</v>
      </c>
    </row>
    <row r="316" spans="2:14" x14ac:dyDescent="0.35">
      <c r="B316" s="18" t="s">
        <v>364</v>
      </c>
      <c r="C316" s="25" t="s">
        <v>425</v>
      </c>
      <c r="D316" s="14" t="s">
        <v>158</v>
      </c>
      <c r="E316" s="14" t="s">
        <v>159</v>
      </c>
      <c r="F316" s="14" t="s">
        <v>22</v>
      </c>
      <c r="G316" s="14" t="s">
        <v>121</v>
      </c>
      <c r="H316" s="14" t="s">
        <v>24</v>
      </c>
      <c r="I316" s="14" t="s">
        <v>45</v>
      </c>
      <c r="J316" s="14">
        <v>7710</v>
      </c>
      <c r="K316" s="14">
        <v>954</v>
      </c>
      <c r="L316" s="19">
        <v>7355340</v>
      </c>
      <c r="N316" s="26" t="str">
        <v>Zenith Wellness Co.</v>
      </c>
    </row>
    <row r="317" spans="2:14" x14ac:dyDescent="0.35">
      <c r="B317" s="18" t="s">
        <v>365</v>
      </c>
      <c r="C317" s="25" t="s">
        <v>425</v>
      </c>
      <c r="D317" s="14" t="s">
        <v>158</v>
      </c>
      <c r="E317" s="14" t="s">
        <v>159</v>
      </c>
      <c r="F317" s="14" t="s">
        <v>26</v>
      </c>
      <c r="G317" s="14" t="s">
        <v>123</v>
      </c>
      <c r="H317" s="14" t="s">
        <v>33</v>
      </c>
      <c r="I317" s="14" t="s">
        <v>45</v>
      </c>
      <c r="J317" s="14">
        <v>3333</v>
      </c>
      <c r="K317" s="14">
        <v>945</v>
      </c>
      <c r="L317" s="19">
        <v>3149685</v>
      </c>
      <c r="N317" s="26" t="str">
        <v>Apex Design Services</v>
      </c>
    </row>
    <row r="318" spans="2:14" x14ac:dyDescent="0.35">
      <c r="B318" s="18" t="s">
        <v>366</v>
      </c>
      <c r="C318" s="25" t="s">
        <v>425</v>
      </c>
      <c r="D318" s="14" t="s">
        <v>158</v>
      </c>
      <c r="E318" s="14" t="s">
        <v>159</v>
      </c>
      <c r="F318" s="14" t="s">
        <v>13</v>
      </c>
      <c r="G318" s="14" t="s">
        <v>14</v>
      </c>
      <c r="H318" s="14" t="s">
        <v>14</v>
      </c>
      <c r="I318" s="14" t="s">
        <v>45</v>
      </c>
      <c r="J318" s="14">
        <v>9277</v>
      </c>
      <c r="K318" s="14">
        <v>839</v>
      </c>
      <c r="L318" s="19">
        <v>7783403</v>
      </c>
      <c r="N318" s="26" t="str">
        <v>Modern Travel Solutions</v>
      </c>
    </row>
    <row r="319" spans="2:14" x14ac:dyDescent="0.35">
      <c r="B319" s="18" t="s">
        <v>367</v>
      </c>
      <c r="C319" s="25" t="s">
        <v>425</v>
      </c>
      <c r="D319" s="14" t="s">
        <v>158</v>
      </c>
      <c r="E319" s="14" t="s">
        <v>159</v>
      </c>
      <c r="F319" s="14" t="s">
        <v>18</v>
      </c>
      <c r="G319" s="14" t="s">
        <v>19</v>
      </c>
      <c r="H319" s="14" t="s">
        <v>20</v>
      </c>
      <c r="I319" s="14" t="s">
        <v>45</v>
      </c>
      <c r="J319" s="14">
        <v>4277</v>
      </c>
      <c r="K319" s="14">
        <v>857</v>
      </c>
      <c r="L319" s="19">
        <v>3665389</v>
      </c>
      <c r="N319" s="26" t="str">
        <v>Pure Health Ventures</v>
      </c>
    </row>
    <row r="320" spans="2:14" x14ac:dyDescent="0.35">
      <c r="B320" s="18" t="s">
        <v>368</v>
      </c>
      <c r="C320" s="25" t="s">
        <v>425</v>
      </c>
      <c r="D320" s="14" t="s">
        <v>158</v>
      </c>
      <c r="E320" s="14" t="s">
        <v>159</v>
      </c>
      <c r="F320" s="14" t="s">
        <v>13</v>
      </c>
      <c r="G320" s="14" t="s">
        <v>107</v>
      </c>
      <c r="H320" s="14" t="s">
        <v>108</v>
      </c>
      <c r="I320" s="14" t="s">
        <v>45</v>
      </c>
      <c r="J320" s="14">
        <v>1696</v>
      </c>
      <c r="K320" s="14">
        <v>868</v>
      </c>
      <c r="L320" s="19">
        <v>1472128</v>
      </c>
      <c r="N320" s="26" t="str">
        <v>Legacy Spectrum Group</v>
      </c>
    </row>
    <row r="321" spans="2:14" x14ac:dyDescent="0.35">
      <c r="B321" s="18" t="s">
        <v>369</v>
      </c>
      <c r="C321" s="25" t="s">
        <v>425</v>
      </c>
      <c r="D321" s="14" t="s">
        <v>158</v>
      </c>
      <c r="E321" s="14" t="s">
        <v>159</v>
      </c>
      <c r="F321" s="14" t="s">
        <v>56</v>
      </c>
      <c r="G321" s="14" t="s">
        <v>110</v>
      </c>
      <c r="H321" s="14" t="s">
        <v>111</v>
      </c>
      <c r="I321" s="14" t="s">
        <v>45</v>
      </c>
      <c r="J321" s="14">
        <v>7071</v>
      </c>
      <c r="K321" s="14">
        <v>778</v>
      </c>
      <c r="L321" s="19">
        <v>5501238</v>
      </c>
      <c r="N321" s="26" t="str">
        <v>Pinnacle Media Ventures</v>
      </c>
    </row>
    <row r="322" spans="2:14" x14ac:dyDescent="0.35">
      <c r="B322" s="18" t="s">
        <v>370</v>
      </c>
      <c r="C322" s="25" t="s">
        <v>425</v>
      </c>
      <c r="D322" s="14" t="s">
        <v>158</v>
      </c>
      <c r="E322" s="14" t="s">
        <v>159</v>
      </c>
      <c r="F322" s="14" t="s">
        <v>22</v>
      </c>
      <c r="G322" s="14" t="s">
        <v>113</v>
      </c>
      <c r="H322" s="14" t="s">
        <v>24</v>
      </c>
      <c r="I322" s="14" t="s">
        <v>15</v>
      </c>
      <c r="J322" s="14">
        <v>2536</v>
      </c>
      <c r="K322" s="14">
        <v>798</v>
      </c>
      <c r="L322" s="19">
        <v>2023728</v>
      </c>
      <c r="N322" s="26" t="str">
        <v>Stellar Innovations Group</v>
      </c>
    </row>
    <row r="323" spans="2:14" x14ac:dyDescent="0.35">
      <c r="B323" s="18" t="s">
        <v>371</v>
      </c>
      <c r="C323" s="25" t="s">
        <v>425</v>
      </c>
      <c r="D323" s="14" t="s">
        <v>30</v>
      </c>
      <c r="E323" s="14" t="s">
        <v>133</v>
      </c>
      <c r="F323" s="14" t="s">
        <v>18</v>
      </c>
      <c r="G323" s="14" t="s">
        <v>74</v>
      </c>
      <c r="H323" s="14" t="s">
        <v>39</v>
      </c>
      <c r="I323" s="14" t="s">
        <v>15</v>
      </c>
      <c r="J323" s="14">
        <v>7823</v>
      </c>
      <c r="K323" s="14">
        <v>833</v>
      </c>
      <c r="L323" s="19">
        <v>6516559</v>
      </c>
      <c r="N323" s="26" t="str">
        <v>Radiant Educational Co.</v>
      </c>
    </row>
    <row r="324" spans="2:14" x14ac:dyDescent="0.35">
      <c r="B324" s="18" t="s">
        <v>372</v>
      </c>
      <c r="C324" s="25" t="s">
        <v>425</v>
      </c>
      <c r="D324" s="14" t="s">
        <v>30</v>
      </c>
      <c r="E324" s="14" t="s">
        <v>133</v>
      </c>
      <c r="F324" s="14" t="s">
        <v>13</v>
      </c>
      <c r="G324" s="14" t="s">
        <v>76</v>
      </c>
      <c r="H324" s="14" t="s">
        <v>50</v>
      </c>
      <c r="I324" s="14" t="s">
        <v>15</v>
      </c>
      <c r="J324" s="14">
        <v>7275</v>
      </c>
      <c r="K324" s="14">
        <v>776</v>
      </c>
      <c r="L324" s="19">
        <v>5645400</v>
      </c>
      <c r="N324" s="26" t="str">
        <v>Harmony Edge Ventures</v>
      </c>
    </row>
    <row r="325" spans="2:14" x14ac:dyDescent="0.35">
      <c r="B325" s="18" t="s">
        <v>373</v>
      </c>
      <c r="C325" s="25" t="s">
        <v>425</v>
      </c>
      <c r="D325" s="14" t="s">
        <v>30</v>
      </c>
      <c r="E325" s="14" t="s">
        <v>133</v>
      </c>
      <c r="F325" s="14" t="s">
        <v>13</v>
      </c>
      <c r="G325" s="14" t="s">
        <v>79</v>
      </c>
      <c r="H325" s="14" t="s">
        <v>50</v>
      </c>
      <c r="I325" s="14" t="s">
        <v>15</v>
      </c>
      <c r="J325" s="14">
        <v>8910</v>
      </c>
      <c r="K325" s="14">
        <v>529</v>
      </c>
      <c r="L325" s="19">
        <v>4713390</v>
      </c>
      <c r="N325" s="26" t="str">
        <v>Zenith Tech Solutions</v>
      </c>
    </row>
    <row r="326" spans="2:14" x14ac:dyDescent="0.35">
      <c r="B326" s="18" t="s">
        <v>374</v>
      </c>
      <c r="C326" s="25" t="s">
        <v>425</v>
      </c>
      <c r="D326" s="14" t="s">
        <v>30</v>
      </c>
      <c r="E326" s="14" t="s">
        <v>133</v>
      </c>
      <c r="F326" s="14" t="s">
        <v>26</v>
      </c>
      <c r="G326" s="14" t="s">
        <v>81</v>
      </c>
      <c r="H326" s="14" t="s">
        <v>28</v>
      </c>
      <c r="I326" s="14" t="s">
        <v>45</v>
      </c>
      <c r="J326" s="14">
        <v>2683</v>
      </c>
      <c r="K326" s="14">
        <v>705</v>
      </c>
      <c r="L326" s="19">
        <v>1891515</v>
      </c>
      <c r="N326" s="26" t="str">
        <v>Apex Finance Group</v>
      </c>
    </row>
    <row r="327" spans="2:14" x14ac:dyDescent="0.35">
      <c r="B327" s="18" t="s">
        <v>375</v>
      </c>
      <c r="C327" s="25" t="s">
        <v>425</v>
      </c>
      <c r="D327" s="14" t="s">
        <v>30</v>
      </c>
      <c r="E327" s="14" t="s">
        <v>133</v>
      </c>
      <c r="F327" s="14" t="s">
        <v>26</v>
      </c>
      <c r="G327" s="14" t="s">
        <v>83</v>
      </c>
      <c r="H327" s="14" t="s">
        <v>28</v>
      </c>
      <c r="I327" s="14" t="s">
        <v>15</v>
      </c>
      <c r="J327" s="14">
        <v>7046</v>
      </c>
      <c r="K327" s="14">
        <v>576</v>
      </c>
      <c r="L327" s="19">
        <v>4058496</v>
      </c>
      <c r="N327" s="26" t="str">
        <v>Pure Harmony Media</v>
      </c>
    </row>
    <row r="328" spans="2:14" x14ac:dyDescent="0.35">
      <c r="B328" s="18" t="s">
        <v>376</v>
      </c>
      <c r="C328" s="25" t="s">
        <v>425</v>
      </c>
      <c r="D328" s="14" t="s">
        <v>30</v>
      </c>
      <c r="E328" s="14" t="s">
        <v>146</v>
      </c>
      <c r="F328" s="14" t="s">
        <v>13</v>
      </c>
      <c r="G328" s="14" t="s">
        <v>85</v>
      </c>
      <c r="H328" s="14" t="s">
        <v>44</v>
      </c>
      <c r="I328" s="14" t="s">
        <v>15</v>
      </c>
      <c r="J328" s="14">
        <v>9395</v>
      </c>
      <c r="K328" s="14">
        <v>922</v>
      </c>
      <c r="L328" s="19">
        <v>8662190</v>
      </c>
      <c r="N328" s="26" t="str">
        <v>Legacy Health Co.</v>
      </c>
    </row>
    <row r="329" spans="2:14" x14ac:dyDescent="0.35">
      <c r="B329" s="18" t="s">
        <v>377</v>
      </c>
      <c r="C329" s="25" t="s">
        <v>425</v>
      </c>
      <c r="D329" s="14" t="s">
        <v>30</v>
      </c>
      <c r="E329" s="14" t="s">
        <v>146</v>
      </c>
      <c r="F329" s="14" t="s">
        <v>13</v>
      </c>
      <c r="G329" s="14" t="s">
        <v>87</v>
      </c>
      <c r="H329" s="14" t="s">
        <v>50</v>
      </c>
      <c r="I329" s="14" t="s">
        <v>15</v>
      </c>
      <c r="J329" s="14">
        <v>5242</v>
      </c>
      <c r="K329" s="14">
        <v>838</v>
      </c>
      <c r="L329" s="19">
        <v>4392796</v>
      </c>
    </row>
    <row r="330" spans="2:14" x14ac:dyDescent="0.35">
      <c r="B330" s="18" t="s">
        <v>378</v>
      </c>
      <c r="C330" s="25" t="s">
        <v>425</v>
      </c>
      <c r="D330" s="14" t="s">
        <v>30</v>
      </c>
      <c r="E330" s="14" t="s">
        <v>146</v>
      </c>
      <c r="F330" s="14" t="s">
        <v>22</v>
      </c>
      <c r="G330" s="14" t="s">
        <v>89</v>
      </c>
      <c r="H330" s="14" t="s">
        <v>90</v>
      </c>
      <c r="I330" s="14" t="s">
        <v>15</v>
      </c>
      <c r="J330" s="14">
        <v>9909</v>
      </c>
      <c r="K330" s="14">
        <v>657</v>
      </c>
      <c r="L330" s="19">
        <v>6510213</v>
      </c>
    </row>
    <row r="331" spans="2:14" x14ac:dyDescent="0.35">
      <c r="B331" s="18" t="s">
        <v>379</v>
      </c>
      <c r="C331" s="25" t="s">
        <v>425</v>
      </c>
      <c r="D331" s="14" t="s">
        <v>30</v>
      </c>
      <c r="E331" s="14" t="s">
        <v>146</v>
      </c>
      <c r="F331" s="14" t="s">
        <v>26</v>
      </c>
      <c r="G331" s="14" t="s">
        <v>92</v>
      </c>
      <c r="H331" s="14" t="s">
        <v>93</v>
      </c>
      <c r="I331" s="14" t="s">
        <v>45</v>
      </c>
      <c r="J331" s="14">
        <v>2005</v>
      </c>
      <c r="K331" s="14">
        <v>748</v>
      </c>
      <c r="L331" s="19">
        <v>1499740</v>
      </c>
    </row>
    <row r="332" spans="2:14" x14ac:dyDescent="0.35">
      <c r="B332" s="18" t="s">
        <v>380</v>
      </c>
      <c r="C332" s="25" t="s">
        <v>425</v>
      </c>
      <c r="D332" s="14" t="s">
        <v>30</v>
      </c>
      <c r="E332" s="14" t="s">
        <v>146</v>
      </c>
      <c r="F332" s="14" t="s">
        <v>18</v>
      </c>
      <c r="G332" s="14" t="s">
        <v>95</v>
      </c>
      <c r="H332" s="14" t="s">
        <v>20</v>
      </c>
      <c r="I332" s="14" t="s">
        <v>45</v>
      </c>
      <c r="J332" s="14">
        <v>1891</v>
      </c>
      <c r="K332" s="14">
        <v>953</v>
      </c>
      <c r="L332" s="19">
        <v>1802123</v>
      </c>
    </row>
    <row r="333" spans="2:14" x14ac:dyDescent="0.35">
      <c r="B333" s="18" t="s">
        <v>381</v>
      </c>
      <c r="C333" s="25" t="s">
        <v>425</v>
      </c>
      <c r="D333" s="14" t="s">
        <v>30</v>
      </c>
      <c r="E333" s="14" t="s">
        <v>146</v>
      </c>
      <c r="F333" s="14" t="s">
        <v>13</v>
      </c>
      <c r="G333" s="14" t="s">
        <v>97</v>
      </c>
      <c r="H333" s="14" t="s">
        <v>98</v>
      </c>
      <c r="I333" s="14" t="s">
        <v>45</v>
      </c>
      <c r="J333" s="14">
        <v>6839</v>
      </c>
      <c r="K333" s="14">
        <v>909</v>
      </c>
      <c r="L333" s="19">
        <v>6216651</v>
      </c>
    </row>
    <row r="334" spans="2:14" x14ac:dyDescent="0.35">
      <c r="B334" s="18" t="s">
        <v>271</v>
      </c>
      <c r="C334" s="25" t="s">
        <v>425</v>
      </c>
      <c r="D334" s="14" t="s">
        <v>158</v>
      </c>
      <c r="E334" s="14" t="s">
        <v>178</v>
      </c>
      <c r="F334" s="14" t="s">
        <v>13</v>
      </c>
      <c r="G334" s="14" t="s">
        <v>100</v>
      </c>
      <c r="H334" s="14" t="s">
        <v>101</v>
      </c>
      <c r="I334" s="14" t="s">
        <v>45</v>
      </c>
      <c r="J334" s="14">
        <v>8854</v>
      </c>
      <c r="K334" s="14">
        <v>944</v>
      </c>
      <c r="L334" s="19">
        <v>8358176</v>
      </c>
    </row>
    <row r="335" spans="2:14" x14ac:dyDescent="0.35">
      <c r="B335" s="18" t="s">
        <v>382</v>
      </c>
      <c r="C335" s="25" t="s">
        <v>425</v>
      </c>
      <c r="D335" s="14" t="s">
        <v>158</v>
      </c>
      <c r="E335" s="14" t="s">
        <v>178</v>
      </c>
      <c r="F335" s="14" t="s">
        <v>103</v>
      </c>
      <c r="G335" s="14" t="s">
        <v>104</v>
      </c>
      <c r="H335" s="14" t="s">
        <v>105</v>
      </c>
      <c r="I335" s="14" t="s">
        <v>45</v>
      </c>
      <c r="J335" s="14">
        <v>8143</v>
      </c>
      <c r="K335" s="14">
        <v>786</v>
      </c>
      <c r="L335" s="19">
        <v>6400398</v>
      </c>
    </row>
    <row r="336" spans="2:14" x14ac:dyDescent="0.35">
      <c r="B336" s="18" t="s">
        <v>383</v>
      </c>
      <c r="C336" s="25" t="s">
        <v>425</v>
      </c>
      <c r="D336" s="14" t="s">
        <v>158</v>
      </c>
      <c r="E336" s="14" t="s">
        <v>178</v>
      </c>
      <c r="F336" s="14" t="s">
        <v>13</v>
      </c>
      <c r="G336" s="14" t="s">
        <v>107</v>
      </c>
      <c r="H336" s="14" t="s">
        <v>108</v>
      </c>
      <c r="I336" s="14" t="s">
        <v>45</v>
      </c>
      <c r="J336" s="14">
        <v>8069</v>
      </c>
      <c r="K336" s="14">
        <v>553</v>
      </c>
      <c r="L336" s="19">
        <v>4462157</v>
      </c>
    </row>
    <row r="337" spans="2:12" x14ac:dyDescent="0.35">
      <c r="B337" s="18" t="s">
        <v>230</v>
      </c>
      <c r="C337" s="25" t="s">
        <v>425</v>
      </c>
      <c r="D337" s="14" t="s">
        <v>158</v>
      </c>
      <c r="E337" s="14" t="s">
        <v>178</v>
      </c>
      <c r="F337" s="14" t="s">
        <v>56</v>
      </c>
      <c r="G337" s="14" t="s">
        <v>110</v>
      </c>
      <c r="H337" s="14" t="s">
        <v>111</v>
      </c>
      <c r="I337" s="14" t="s">
        <v>45</v>
      </c>
      <c r="J337" s="14">
        <v>2268</v>
      </c>
      <c r="K337" s="14">
        <v>911</v>
      </c>
      <c r="L337" s="19">
        <v>2066148</v>
      </c>
    </row>
    <row r="338" spans="2:12" x14ac:dyDescent="0.35">
      <c r="B338" s="18" t="s">
        <v>384</v>
      </c>
      <c r="C338" s="25" t="s">
        <v>425</v>
      </c>
      <c r="D338" s="14" t="s">
        <v>158</v>
      </c>
      <c r="E338" s="14" t="s">
        <v>178</v>
      </c>
      <c r="F338" s="14" t="s">
        <v>22</v>
      </c>
      <c r="G338" s="14" t="s">
        <v>113</v>
      </c>
      <c r="H338" s="14" t="s">
        <v>24</v>
      </c>
      <c r="I338" s="14" t="s">
        <v>45</v>
      </c>
      <c r="J338" s="14">
        <v>2576</v>
      </c>
      <c r="K338" s="14">
        <v>987</v>
      </c>
      <c r="L338" s="19">
        <v>2542512</v>
      </c>
    </row>
    <row r="339" spans="2:12" x14ac:dyDescent="0.35">
      <c r="B339" s="18" t="s">
        <v>228</v>
      </c>
      <c r="C339" s="25" t="s">
        <v>425</v>
      </c>
      <c r="D339" s="14" t="s">
        <v>158</v>
      </c>
      <c r="E339" s="14" t="s">
        <v>178</v>
      </c>
      <c r="F339" s="14" t="s">
        <v>22</v>
      </c>
      <c r="G339" s="14" t="s">
        <v>23</v>
      </c>
      <c r="H339" s="14" t="s">
        <v>24</v>
      </c>
      <c r="I339" s="14" t="s">
        <v>45</v>
      </c>
      <c r="J339" s="14">
        <v>7694</v>
      </c>
      <c r="K339" s="14">
        <v>907</v>
      </c>
      <c r="L339" s="19">
        <v>6978458</v>
      </c>
    </row>
    <row r="340" spans="2:12" x14ac:dyDescent="0.35">
      <c r="B340" s="18" t="s">
        <v>385</v>
      </c>
      <c r="C340" s="25" t="s">
        <v>426</v>
      </c>
      <c r="D340" s="14" t="s">
        <v>158</v>
      </c>
      <c r="E340" s="14" t="s">
        <v>178</v>
      </c>
      <c r="F340" s="14" t="s">
        <v>56</v>
      </c>
      <c r="G340" s="14" t="s">
        <v>117</v>
      </c>
      <c r="H340" s="14" t="s">
        <v>58</v>
      </c>
      <c r="I340" s="14" t="s">
        <v>45</v>
      </c>
      <c r="J340" s="14">
        <v>8952</v>
      </c>
      <c r="K340" s="14">
        <v>760</v>
      </c>
      <c r="L340" s="19">
        <v>6803520</v>
      </c>
    </row>
    <row r="341" spans="2:12" x14ac:dyDescent="0.35">
      <c r="B341" s="18" t="s">
        <v>386</v>
      </c>
      <c r="C341" s="25" t="s">
        <v>426</v>
      </c>
      <c r="D341" s="14" t="s">
        <v>158</v>
      </c>
      <c r="E341" s="14" t="s">
        <v>178</v>
      </c>
      <c r="F341" s="14" t="s">
        <v>22</v>
      </c>
      <c r="G341" s="14" t="s">
        <v>119</v>
      </c>
      <c r="H341" s="14" t="s">
        <v>90</v>
      </c>
      <c r="I341" s="14" t="s">
        <v>15</v>
      </c>
      <c r="J341" s="14">
        <v>5764</v>
      </c>
      <c r="K341" s="14">
        <v>622</v>
      </c>
      <c r="L341" s="19">
        <v>3585208</v>
      </c>
    </row>
    <row r="342" spans="2:12" x14ac:dyDescent="0.35">
      <c r="B342" s="18" t="s">
        <v>387</v>
      </c>
      <c r="C342" s="25" t="s">
        <v>426</v>
      </c>
      <c r="D342" s="14" t="s">
        <v>158</v>
      </c>
      <c r="E342" s="14" t="s">
        <v>178</v>
      </c>
      <c r="F342" s="14" t="s">
        <v>22</v>
      </c>
      <c r="G342" s="14" t="s">
        <v>121</v>
      </c>
      <c r="H342" s="14" t="s">
        <v>24</v>
      </c>
      <c r="I342" s="14" t="s">
        <v>15</v>
      </c>
      <c r="J342" s="14">
        <v>9098</v>
      </c>
      <c r="K342" s="14">
        <v>677</v>
      </c>
      <c r="L342" s="19">
        <v>6159346</v>
      </c>
    </row>
    <row r="343" spans="2:12" x14ac:dyDescent="0.35">
      <c r="B343" s="18" t="s">
        <v>388</v>
      </c>
      <c r="C343" s="25" t="s">
        <v>426</v>
      </c>
      <c r="D343" s="14" t="s">
        <v>158</v>
      </c>
      <c r="E343" s="14" t="s">
        <v>178</v>
      </c>
      <c r="F343" s="14" t="s">
        <v>13</v>
      </c>
      <c r="G343" s="14" t="s">
        <v>87</v>
      </c>
      <c r="H343" s="14" t="s">
        <v>50</v>
      </c>
      <c r="I343" s="14" t="s">
        <v>15</v>
      </c>
      <c r="J343" s="14">
        <v>2777</v>
      </c>
      <c r="K343" s="14">
        <v>986</v>
      </c>
      <c r="L343" s="19">
        <v>2738122</v>
      </c>
    </row>
    <row r="344" spans="2:12" x14ac:dyDescent="0.35">
      <c r="B344" s="18" t="s">
        <v>389</v>
      </c>
      <c r="C344" s="25" t="s">
        <v>426</v>
      </c>
      <c r="D344" s="14" t="s">
        <v>158</v>
      </c>
      <c r="E344" s="14" t="s">
        <v>178</v>
      </c>
      <c r="F344" s="14" t="s">
        <v>22</v>
      </c>
      <c r="G344" s="14" t="s">
        <v>89</v>
      </c>
      <c r="H344" s="14" t="s">
        <v>90</v>
      </c>
      <c r="I344" s="14" t="s">
        <v>15</v>
      </c>
      <c r="J344" s="14">
        <v>9218</v>
      </c>
      <c r="K344" s="14">
        <v>927</v>
      </c>
      <c r="L344" s="19">
        <v>8545086</v>
      </c>
    </row>
    <row r="345" spans="2:12" x14ac:dyDescent="0.35">
      <c r="B345" s="18" t="s">
        <v>390</v>
      </c>
      <c r="C345" s="25" t="s">
        <v>426</v>
      </c>
      <c r="D345" s="14" t="s">
        <v>158</v>
      </c>
      <c r="E345" s="14" t="s">
        <v>178</v>
      </c>
      <c r="F345" s="14" t="s">
        <v>26</v>
      </c>
      <c r="G345" s="14" t="s">
        <v>92</v>
      </c>
      <c r="H345" s="14" t="s">
        <v>93</v>
      </c>
      <c r="I345" s="14" t="s">
        <v>15</v>
      </c>
      <c r="J345" s="14">
        <v>6785</v>
      </c>
      <c r="K345" s="14">
        <v>751</v>
      </c>
      <c r="L345" s="19">
        <v>5095535</v>
      </c>
    </row>
    <row r="346" spans="2:12" x14ac:dyDescent="0.35">
      <c r="B346" s="18" t="s">
        <v>391</v>
      </c>
      <c r="C346" s="25" t="s">
        <v>426</v>
      </c>
      <c r="D346" s="14" t="s">
        <v>11</v>
      </c>
      <c r="E346" s="14" t="s">
        <v>116</v>
      </c>
      <c r="F346" s="14" t="s">
        <v>18</v>
      </c>
      <c r="G346" s="14" t="s">
        <v>95</v>
      </c>
      <c r="H346" s="14" t="s">
        <v>20</v>
      </c>
      <c r="I346" s="14" t="s">
        <v>45</v>
      </c>
      <c r="J346" s="14">
        <v>1980</v>
      </c>
      <c r="K346" s="14">
        <v>648</v>
      </c>
      <c r="L346" s="19">
        <v>1283040</v>
      </c>
    </row>
    <row r="347" spans="2:12" x14ac:dyDescent="0.35">
      <c r="B347" s="18" t="s">
        <v>392</v>
      </c>
      <c r="C347" s="25" t="s">
        <v>426</v>
      </c>
      <c r="D347" s="14" t="s">
        <v>11</v>
      </c>
      <c r="E347" s="14" t="s">
        <v>116</v>
      </c>
      <c r="F347" s="14" t="s">
        <v>13</v>
      </c>
      <c r="G347" s="14" t="s">
        <v>97</v>
      </c>
      <c r="H347" s="14" t="s">
        <v>98</v>
      </c>
      <c r="I347" s="14" t="s">
        <v>45</v>
      </c>
      <c r="J347" s="14">
        <v>6082</v>
      </c>
      <c r="K347" s="14">
        <v>810</v>
      </c>
      <c r="L347" s="19">
        <v>4926420</v>
      </c>
    </row>
    <row r="348" spans="2:12" x14ac:dyDescent="0.35">
      <c r="B348" s="18" t="s">
        <v>393</v>
      </c>
      <c r="C348" s="25" t="s">
        <v>426</v>
      </c>
      <c r="D348" s="14" t="s">
        <v>11</v>
      </c>
      <c r="E348" s="14" t="s">
        <v>116</v>
      </c>
      <c r="F348" s="14" t="s">
        <v>13</v>
      </c>
      <c r="G348" s="14" t="s">
        <v>100</v>
      </c>
      <c r="H348" s="14" t="s">
        <v>101</v>
      </c>
      <c r="I348" s="14" t="s">
        <v>45</v>
      </c>
      <c r="J348" s="14">
        <v>9433</v>
      </c>
      <c r="K348" s="14">
        <v>540</v>
      </c>
      <c r="L348" s="19">
        <v>5093820</v>
      </c>
    </row>
    <row r="349" spans="2:12" x14ac:dyDescent="0.35">
      <c r="B349" s="18" t="s">
        <v>394</v>
      </c>
      <c r="C349" s="25" t="s">
        <v>426</v>
      </c>
      <c r="D349" s="14" t="s">
        <v>11</v>
      </c>
      <c r="E349" s="14" t="s">
        <v>116</v>
      </c>
      <c r="F349" s="14" t="s">
        <v>103</v>
      </c>
      <c r="G349" s="14" t="s">
        <v>104</v>
      </c>
      <c r="H349" s="14" t="s">
        <v>105</v>
      </c>
      <c r="I349" s="14" t="s">
        <v>15</v>
      </c>
      <c r="J349" s="14">
        <v>5549</v>
      </c>
      <c r="K349" s="14">
        <v>973</v>
      </c>
      <c r="L349" s="19">
        <v>5399177</v>
      </c>
    </row>
    <row r="350" spans="2:12" x14ac:dyDescent="0.35">
      <c r="B350" s="18" t="s">
        <v>395</v>
      </c>
      <c r="C350" s="25" t="s">
        <v>426</v>
      </c>
      <c r="D350" s="14" t="s">
        <v>11</v>
      </c>
      <c r="E350" s="14" t="s">
        <v>116</v>
      </c>
      <c r="F350" s="14" t="s">
        <v>13</v>
      </c>
      <c r="G350" s="14" t="s">
        <v>107</v>
      </c>
      <c r="H350" s="14" t="s">
        <v>108</v>
      </c>
      <c r="I350" s="14" t="s">
        <v>15</v>
      </c>
      <c r="J350" s="14">
        <v>2572</v>
      </c>
      <c r="K350" s="14">
        <v>777</v>
      </c>
      <c r="L350" s="19">
        <v>1998444</v>
      </c>
    </row>
    <row r="351" spans="2:12" x14ac:dyDescent="0.35">
      <c r="B351" s="18" t="s">
        <v>396</v>
      </c>
      <c r="C351" s="25" t="s">
        <v>426</v>
      </c>
      <c r="D351" s="14" t="s">
        <v>11</v>
      </c>
      <c r="E351" s="14" t="s">
        <v>116</v>
      </c>
      <c r="F351" s="14" t="s">
        <v>56</v>
      </c>
      <c r="G351" s="14" t="s">
        <v>110</v>
      </c>
      <c r="H351" s="14" t="s">
        <v>111</v>
      </c>
      <c r="I351" s="14" t="s">
        <v>15</v>
      </c>
      <c r="J351" s="14">
        <v>5503</v>
      </c>
      <c r="K351" s="14">
        <v>717</v>
      </c>
      <c r="L351" s="19">
        <v>3945651</v>
      </c>
    </row>
    <row r="352" spans="2:12" x14ac:dyDescent="0.35">
      <c r="B352" s="18" t="s">
        <v>397</v>
      </c>
      <c r="C352" s="25" t="s">
        <v>426</v>
      </c>
      <c r="D352" s="14" t="s">
        <v>11</v>
      </c>
      <c r="E352" s="14" t="s">
        <v>116</v>
      </c>
      <c r="F352" s="14" t="s">
        <v>22</v>
      </c>
      <c r="G352" s="14" t="s">
        <v>113</v>
      </c>
      <c r="H352" s="14" t="s">
        <v>24</v>
      </c>
      <c r="I352" s="14" t="s">
        <v>15</v>
      </c>
      <c r="J352" s="14">
        <v>5562</v>
      </c>
      <c r="K352" s="14">
        <v>986</v>
      </c>
      <c r="L352" s="19">
        <v>5484132</v>
      </c>
    </row>
    <row r="353" spans="2:12" x14ac:dyDescent="0.35">
      <c r="B353" s="18" t="s">
        <v>398</v>
      </c>
      <c r="C353" s="25" t="s">
        <v>426</v>
      </c>
      <c r="D353" s="14" t="s">
        <v>11</v>
      </c>
      <c r="E353" s="14" t="s">
        <v>116</v>
      </c>
      <c r="F353" s="14" t="s">
        <v>22</v>
      </c>
      <c r="G353" s="14" t="s">
        <v>23</v>
      </c>
      <c r="H353" s="14" t="s">
        <v>24</v>
      </c>
      <c r="I353" s="14" t="s">
        <v>15</v>
      </c>
      <c r="J353" s="14">
        <v>3673</v>
      </c>
      <c r="K353" s="14">
        <v>855</v>
      </c>
      <c r="L353" s="19">
        <v>3140415</v>
      </c>
    </row>
    <row r="354" spans="2:12" x14ac:dyDescent="0.35">
      <c r="B354" s="18" t="s">
        <v>399</v>
      </c>
      <c r="C354" s="25" t="s">
        <v>426</v>
      </c>
      <c r="D354" s="14" t="s">
        <v>11</v>
      </c>
      <c r="E354" s="14" t="s">
        <v>116</v>
      </c>
      <c r="F354" s="14" t="s">
        <v>56</v>
      </c>
      <c r="G354" s="14" t="s">
        <v>117</v>
      </c>
      <c r="H354" s="14" t="s">
        <v>58</v>
      </c>
      <c r="I354" s="14" t="s">
        <v>45</v>
      </c>
      <c r="J354" s="14">
        <v>2344</v>
      </c>
      <c r="K354" s="14">
        <v>536</v>
      </c>
      <c r="L354" s="19">
        <v>1256384</v>
      </c>
    </row>
    <row r="355" spans="2:12" x14ac:dyDescent="0.35">
      <c r="B355" s="18" t="s">
        <v>400</v>
      </c>
      <c r="C355" s="25" t="s">
        <v>426</v>
      </c>
      <c r="D355" s="14" t="s">
        <v>11</v>
      </c>
      <c r="E355" s="14" t="s">
        <v>116</v>
      </c>
      <c r="F355" s="14" t="s">
        <v>22</v>
      </c>
      <c r="G355" s="14" t="s">
        <v>119</v>
      </c>
      <c r="H355" s="14" t="s">
        <v>90</v>
      </c>
      <c r="I355" s="14" t="s">
        <v>45</v>
      </c>
      <c r="J355" s="14">
        <v>6278</v>
      </c>
      <c r="K355" s="14">
        <v>540</v>
      </c>
      <c r="L355" s="19">
        <v>3390120</v>
      </c>
    </row>
    <row r="356" spans="2:12" x14ac:dyDescent="0.35">
      <c r="B356" s="18" t="s">
        <v>401</v>
      </c>
      <c r="C356" s="25" t="s">
        <v>426</v>
      </c>
      <c r="D356" s="14" t="s">
        <v>11</v>
      </c>
      <c r="E356" s="14" t="s">
        <v>116</v>
      </c>
      <c r="F356" s="14" t="s">
        <v>18</v>
      </c>
      <c r="G356" s="14" t="s">
        <v>74</v>
      </c>
      <c r="H356" s="14" t="s">
        <v>39</v>
      </c>
      <c r="I356" s="14" t="s">
        <v>45</v>
      </c>
      <c r="J356" s="14">
        <v>9561</v>
      </c>
      <c r="K356" s="14">
        <v>674</v>
      </c>
      <c r="L356" s="19">
        <v>6444114</v>
      </c>
    </row>
    <row r="357" spans="2:12" x14ac:dyDescent="0.35">
      <c r="B357" s="18" t="s">
        <v>402</v>
      </c>
      <c r="C357" s="25" t="s">
        <v>426</v>
      </c>
      <c r="D357" s="14" t="s">
        <v>30</v>
      </c>
      <c r="E357" s="14" t="s">
        <v>133</v>
      </c>
      <c r="F357" s="14" t="s">
        <v>13</v>
      </c>
      <c r="G357" s="14" t="s">
        <v>76</v>
      </c>
      <c r="H357" s="14" t="s">
        <v>50</v>
      </c>
      <c r="I357" s="14" t="s">
        <v>45</v>
      </c>
      <c r="J357" s="14">
        <v>2952</v>
      </c>
      <c r="K357" s="14">
        <v>640</v>
      </c>
      <c r="L357" s="19">
        <v>1889280</v>
      </c>
    </row>
    <row r="358" spans="2:12" x14ac:dyDescent="0.35">
      <c r="B358" s="18" t="s">
        <v>403</v>
      </c>
      <c r="C358" s="25" t="s">
        <v>426</v>
      </c>
      <c r="D358" s="14" t="s">
        <v>30</v>
      </c>
      <c r="E358" s="14" t="s">
        <v>133</v>
      </c>
      <c r="F358" s="14" t="s">
        <v>13</v>
      </c>
      <c r="G358" s="14" t="s">
        <v>79</v>
      </c>
      <c r="H358" s="14" t="s">
        <v>50</v>
      </c>
      <c r="I358" s="14" t="s">
        <v>45</v>
      </c>
      <c r="J358" s="14">
        <v>5507</v>
      </c>
      <c r="K358" s="14">
        <v>618</v>
      </c>
      <c r="L358" s="19">
        <v>3403326</v>
      </c>
    </row>
    <row r="359" spans="2:12" x14ac:dyDescent="0.35">
      <c r="B359" s="18" t="s">
        <v>404</v>
      </c>
      <c r="C359" s="25" t="s">
        <v>426</v>
      </c>
      <c r="D359" s="14" t="s">
        <v>30</v>
      </c>
      <c r="E359" s="14" t="s">
        <v>133</v>
      </c>
      <c r="F359" s="14" t="s">
        <v>26</v>
      </c>
      <c r="G359" s="14" t="s">
        <v>81</v>
      </c>
      <c r="H359" s="14" t="s">
        <v>28</v>
      </c>
      <c r="I359" s="14" t="s">
        <v>45</v>
      </c>
      <c r="J359" s="14">
        <v>9862</v>
      </c>
      <c r="K359" s="14">
        <v>755</v>
      </c>
      <c r="L359" s="19">
        <v>7445810</v>
      </c>
    </row>
    <row r="360" spans="2:12" x14ac:dyDescent="0.35">
      <c r="B360" s="18" t="s">
        <v>405</v>
      </c>
      <c r="C360" s="25" t="s">
        <v>426</v>
      </c>
      <c r="D360" s="14" t="s">
        <v>30</v>
      </c>
      <c r="E360" s="14" t="s">
        <v>133</v>
      </c>
      <c r="F360" s="14" t="s">
        <v>26</v>
      </c>
      <c r="G360" s="14" t="s">
        <v>83</v>
      </c>
      <c r="H360" s="14" t="s">
        <v>28</v>
      </c>
      <c r="I360" s="14" t="s">
        <v>45</v>
      </c>
      <c r="J360" s="14">
        <v>9694</v>
      </c>
      <c r="K360" s="14">
        <v>829</v>
      </c>
      <c r="L360" s="19">
        <v>8036326</v>
      </c>
    </row>
    <row r="361" spans="2:12" x14ac:dyDescent="0.35">
      <c r="B361" s="18" t="s">
        <v>406</v>
      </c>
      <c r="C361" s="25" t="s">
        <v>426</v>
      </c>
      <c r="D361" s="14" t="s">
        <v>30</v>
      </c>
      <c r="E361" s="14" t="s">
        <v>133</v>
      </c>
      <c r="F361" s="14" t="s">
        <v>13</v>
      </c>
      <c r="G361" s="14" t="s">
        <v>85</v>
      </c>
      <c r="H361" s="14" t="s">
        <v>44</v>
      </c>
      <c r="I361" s="14" t="s">
        <v>15</v>
      </c>
      <c r="J361" s="14">
        <v>6821</v>
      </c>
      <c r="K361" s="14">
        <v>919</v>
      </c>
      <c r="L361" s="19">
        <v>6268499</v>
      </c>
    </row>
    <row r="362" spans="2:12" x14ac:dyDescent="0.35">
      <c r="B362" s="18" t="s">
        <v>407</v>
      </c>
      <c r="C362" s="25" t="s">
        <v>426</v>
      </c>
      <c r="D362" s="14" t="s">
        <v>30</v>
      </c>
      <c r="E362" s="14" t="s">
        <v>133</v>
      </c>
      <c r="F362" s="14" t="s">
        <v>13</v>
      </c>
      <c r="G362" s="14" t="s">
        <v>87</v>
      </c>
      <c r="H362" s="14" t="s">
        <v>50</v>
      </c>
      <c r="I362" s="14" t="s">
        <v>15</v>
      </c>
      <c r="J362" s="14">
        <v>7329</v>
      </c>
      <c r="K362" s="14">
        <v>778</v>
      </c>
      <c r="L362" s="19">
        <v>5701962</v>
      </c>
    </row>
    <row r="363" spans="2:12" x14ac:dyDescent="0.35">
      <c r="B363" s="18" t="s">
        <v>408</v>
      </c>
      <c r="C363" s="25" t="s">
        <v>426</v>
      </c>
      <c r="D363" s="14" t="s">
        <v>30</v>
      </c>
      <c r="E363" s="14" t="s">
        <v>133</v>
      </c>
      <c r="F363" s="14" t="s">
        <v>22</v>
      </c>
      <c r="G363" s="14" t="s">
        <v>89</v>
      </c>
      <c r="H363" s="14" t="s">
        <v>90</v>
      </c>
      <c r="I363" s="14" t="s">
        <v>15</v>
      </c>
      <c r="J363" s="14">
        <v>6427</v>
      </c>
      <c r="K363" s="14">
        <v>825</v>
      </c>
      <c r="L363" s="19">
        <v>5302275</v>
      </c>
    </row>
    <row r="364" spans="2:12" x14ac:dyDescent="0.35">
      <c r="B364" s="18" t="s">
        <v>409</v>
      </c>
      <c r="C364" s="25" t="s">
        <v>426</v>
      </c>
      <c r="D364" s="14" t="s">
        <v>30</v>
      </c>
      <c r="E364" s="14" t="s">
        <v>133</v>
      </c>
      <c r="F364" s="14" t="s">
        <v>26</v>
      </c>
      <c r="G364" s="14" t="s">
        <v>92</v>
      </c>
      <c r="H364" s="14" t="s">
        <v>93</v>
      </c>
      <c r="I364" s="14" t="s">
        <v>15</v>
      </c>
      <c r="J364" s="14">
        <v>8915</v>
      </c>
      <c r="K364" s="14">
        <v>586</v>
      </c>
      <c r="L364" s="19">
        <v>5224190</v>
      </c>
    </row>
    <row r="365" spans="2:12" x14ac:dyDescent="0.35">
      <c r="B365" s="18" t="s">
        <v>410</v>
      </c>
      <c r="C365" s="25" t="s">
        <v>426</v>
      </c>
      <c r="D365" s="14" t="s">
        <v>30</v>
      </c>
      <c r="E365" s="14" t="s">
        <v>133</v>
      </c>
      <c r="F365" s="14" t="s">
        <v>18</v>
      </c>
      <c r="G365" s="14" t="s">
        <v>95</v>
      </c>
      <c r="H365" s="14" t="s">
        <v>20</v>
      </c>
      <c r="I365" s="14" t="s">
        <v>45</v>
      </c>
      <c r="J365" s="14">
        <v>4848</v>
      </c>
      <c r="K365" s="14">
        <v>556</v>
      </c>
      <c r="L365" s="19">
        <v>2695488</v>
      </c>
    </row>
    <row r="366" spans="2:12" x14ac:dyDescent="0.35">
      <c r="B366" s="18" t="s">
        <v>411</v>
      </c>
      <c r="C366" s="25" t="s">
        <v>426</v>
      </c>
      <c r="D366" s="14" t="s">
        <v>30</v>
      </c>
      <c r="E366" s="14" t="s">
        <v>133</v>
      </c>
      <c r="F366" s="14" t="s">
        <v>13</v>
      </c>
      <c r="G366" s="14" t="s">
        <v>97</v>
      </c>
      <c r="H366" s="14" t="s">
        <v>98</v>
      </c>
      <c r="I366" s="14" t="s">
        <v>15</v>
      </c>
      <c r="J366" s="14">
        <v>5990</v>
      </c>
      <c r="K366" s="14">
        <v>859</v>
      </c>
      <c r="L366" s="19">
        <v>5145410</v>
      </c>
    </row>
    <row r="367" spans="2:12" x14ac:dyDescent="0.35">
      <c r="B367" s="18" t="s">
        <v>412</v>
      </c>
      <c r="C367" s="25" t="s">
        <v>426</v>
      </c>
      <c r="D367" s="14" t="s">
        <v>30</v>
      </c>
      <c r="E367" s="14" t="s">
        <v>133</v>
      </c>
      <c r="F367" s="14" t="s">
        <v>13</v>
      </c>
      <c r="G367" s="14" t="s">
        <v>100</v>
      </c>
      <c r="H367" s="14" t="s">
        <v>101</v>
      </c>
      <c r="I367" s="14" t="s">
        <v>15</v>
      </c>
      <c r="J367" s="14">
        <v>6726</v>
      </c>
      <c r="K367" s="14">
        <v>900</v>
      </c>
      <c r="L367" s="19">
        <v>6053400</v>
      </c>
    </row>
    <row r="368" spans="2:12" x14ac:dyDescent="0.35">
      <c r="B368" s="18" t="s">
        <v>413</v>
      </c>
      <c r="C368" s="25" t="s">
        <v>426</v>
      </c>
      <c r="D368" s="14" t="s">
        <v>30</v>
      </c>
      <c r="E368" s="14" t="s">
        <v>133</v>
      </c>
      <c r="F368" s="14" t="s">
        <v>103</v>
      </c>
      <c r="G368" s="14" t="s">
        <v>104</v>
      </c>
      <c r="H368" s="14" t="s">
        <v>105</v>
      </c>
      <c r="I368" s="14" t="s">
        <v>15</v>
      </c>
      <c r="J368" s="14">
        <v>5686</v>
      </c>
      <c r="K368" s="14">
        <v>731</v>
      </c>
      <c r="L368" s="19">
        <v>4156466</v>
      </c>
    </row>
    <row r="369" spans="2:12" x14ac:dyDescent="0.35">
      <c r="B369" s="18" t="s">
        <v>414</v>
      </c>
      <c r="C369" s="25" t="s">
        <v>426</v>
      </c>
      <c r="D369" s="14" t="s">
        <v>30</v>
      </c>
      <c r="E369" s="14" t="s">
        <v>146</v>
      </c>
      <c r="F369" s="14" t="s">
        <v>13</v>
      </c>
      <c r="G369" s="14" t="s">
        <v>107</v>
      </c>
      <c r="H369" s="14" t="s">
        <v>108</v>
      </c>
      <c r="I369" s="14" t="s">
        <v>15</v>
      </c>
      <c r="J369" s="14">
        <v>5246</v>
      </c>
      <c r="K369" s="14">
        <v>653</v>
      </c>
      <c r="L369" s="19">
        <v>3425638</v>
      </c>
    </row>
    <row r="370" spans="2:12" x14ac:dyDescent="0.35">
      <c r="B370" s="18" t="s">
        <v>161</v>
      </c>
      <c r="C370" s="25" t="s">
        <v>426</v>
      </c>
      <c r="D370" s="14" t="s">
        <v>158</v>
      </c>
      <c r="E370" s="14" t="s">
        <v>159</v>
      </c>
      <c r="F370" s="14" t="s">
        <v>56</v>
      </c>
      <c r="G370" s="14" t="s">
        <v>110</v>
      </c>
      <c r="H370" s="14" t="s">
        <v>111</v>
      </c>
      <c r="I370" s="14" t="s">
        <v>45</v>
      </c>
      <c r="J370" s="14">
        <v>6124</v>
      </c>
      <c r="K370" s="14">
        <v>634</v>
      </c>
      <c r="L370" s="19">
        <v>3882616</v>
      </c>
    </row>
    <row r="371" spans="2:12" x14ac:dyDescent="0.35">
      <c r="B371" s="18" t="s">
        <v>162</v>
      </c>
      <c r="C371" s="25" t="s">
        <v>426</v>
      </c>
      <c r="D371" s="14" t="s">
        <v>158</v>
      </c>
      <c r="E371" s="14" t="s">
        <v>159</v>
      </c>
      <c r="F371" s="14" t="s">
        <v>22</v>
      </c>
      <c r="G371" s="14" t="s">
        <v>113</v>
      </c>
      <c r="H371" s="14" t="s">
        <v>24</v>
      </c>
      <c r="I371" s="14" t="s">
        <v>45</v>
      </c>
      <c r="J371" s="14">
        <v>6233</v>
      </c>
      <c r="K371" s="14">
        <v>675</v>
      </c>
      <c r="L371" s="19">
        <v>4207275</v>
      </c>
    </row>
    <row r="372" spans="2:12" x14ac:dyDescent="0.35">
      <c r="B372" s="18" t="s">
        <v>163</v>
      </c>
      <c r="C372" s="25" t="s">
        <v>426</v>
      </c>
      <c r="D372" s="14" t="s">
        <v>158</v>
      </c>
      <c r="E372" s="14" t="s">
        <v>159</v>
      </c>
      <c r="F372" s="14" t="s">
        <v>22</v>
      </c>
      <c r="G372" s="14" t="s">
        <v>23</v>
      </c>
      <c r="H372" s="14" t="s">
        <v>24</v>
      </c>
      <c r="I372" s="14" t="s">
        <v>45</v>
      </c>
      <c r="J372" s="14">
        <v>9156</v>
      </c>
      <c r="K372" s="14">
        <v>778</v>
      </c>
      <c r="L372" s="19">
        <v>7123368</v>
      </c>
    </row>
    <row r="373" spans="2:12" x14ac:dyDescent="0.35">
      <c r="B373" s="18" t="s">
        <v>164</v>
      </c>
      <c r="C373" s="25" t="s">
        <v>426</v>
      </c>
      <c r="D373" s="14" t="s">
        <v>158</v>
      </c>
      <c r="E373" s="14" t="s">
        <v>159</v>
      </c>
      <c r="F373" s="14" t="s">
        <v>56</v>
      </c>
      <c r="G373" s="14" t="s">
        <v>117</v>
      </c>
      <c r="H373" s="14" t="s">
        <v>58</v>
      </c>
      <c r="I373" s="14" t="s">
        <v>15</v>
      </c>
      <c r="J373" s="14">
        <v>3687</v>
      </c>
      <c r="K373" s="14">
        <v>867</v>
      </c>
      <c r="L373" s="19">
        <v>3196629</v>
      </c>
    </row>
    <row r="374" spans="2:12" x14ac:dyDescent="0.35">
      <c r="B374" s="18" t="s">
        <v>165</v>
      </c>
      <c r="C374" s="25" t="s">
        <v>426</v>
      </c>
      <c r="D374" s="14" t="s">
        <v>158</v>
      </c>
      <c r="E374" s="14" t="s">
        <v>159</v>
      </c>
      <c r="F374" s="14" t="s">
        <v>22</v>
      </c>
      <c r="G374" s="14" t="s">
        <v>119</v>
      </c>
      <c r="H374" s="14" t="s">
        <v>90</v>
      </c>
      <c r="I374" s="14" t="s">
        <v>15</v>
      </c>
      <c r="J374" s="14">
        <v>3165</v>
      </c>
      <c r="K374" s="14">
        <v>903</v>
      </c>
      <c r="L374" s="19">
        <v>2857995</v>
      </c>
    </row>
    <row r="375" spans="2:12" x14ac:dyDescent="0.35">
      <c r="B375" s="18" t="s">
        <v>166</v>
      </c>
      <c r="C375" s="25" t="s">
        <v>426</v>
      </c>
      <c r="D375" s="14" t="s">
        <v>30</v>
      </c>
      <c r="E375" s="14" t="s">
        <v>133</v>
      </c>
      <c r="F375" s="14" t="s">
        <v>22</v>
      </c>
      <c r="G375" s="14" t="s">
        <v>121</v>
      </c>
      <c r="H375" s="14" t="s">
        <v>24</v>
      </c>
      <c r="I375" s="14" t="s">
        <v>15</v>
      </c>
      <c r="J375" s="14">
        <v>1580</v>
      </c>
      <c r="K375" s="14">
        <v>718</v>
      </c>
      <c r="L375" s="19">
        <v>1134440</v>
      </c>
    </row>
    <row r="376" spans="2:12" x14ac:dyDescent="0.35">
      <c r="B376" s="18" t="s">
        <v>167</v>
      </c>
      <c r="C376" s="25" t="s">
        <v>426</v>
      </c>
      <c r="D376" s="14" t="s">
        <v>30</v>
      </c>
      <c r="E376" s="14" t="s">
        <v>133</v>
      </c>
      <c r="F376" s="14" t="s">
        <v>26</v>
      </c>
      <c r="G376" s="14" t="s">
        <v>123</v>
      </c>
      <c r="H376" s="14" t="s">
        <v>33</v>
      </c>
      <c r="I376" s="14" t="s">
        <v>15</v>
      </c>
      <c r="J376" s="14">
        <v>5627</v>
      </c>
      <c r="K376" s="14">
        <v>539</v>
      </c>
      <c r="L376" s="19">
        <v>3032953</v>
      </c>
    </row>
    <row r="377" spans="2:12" x14ac:dyDescent="0.35">
      <c r="B377" s="18" t="s">
        <v>168</v>
      </c>
      <c r="C377" s="25" t="s">
        <v>426</v>
      </c>
      <c r="D377" s="14" t="s">
        <v>30</v>
      </c>
      <c r="E377" s="14" t="s">
        <v>133</v>
      </c>
      <c r="F377" s="14" t="s">
        <v>13</v>
      </c>
      <c r="G377" s="14" t="s">
        <v>14</v>
      </c>
      <c r="H377" s="14" t="s">
        <v>14</v>
      </c>
      <c r="I377" s="14" t="s">
        <v>15</v>
      </c>
      <c r="J377" s="14">
        <v>3396</v>
      </c>
      <c r="K377" s="14">
        <v>865</v>
      </c>
      <c r="L377" s="19">
        <v>2937540</v>
      </c>
    </row>
    <row r="378" spans="2:12" x14ac:dyDescent="0.35">
      <c r="B378" s="18" t="s">
        <v>169</v>
      </c>
      <c r="C378" s="25" t="s">
        <v>426</v>
      </c>
      <c r="D378" s="14" t="s">
        <v>30</v>
      </c>
      <c r="E378" s="14" t="s">
        <v>133</v>
      </c>
      <c r="F378" s="14" t="s">
        <v>18</v>
      </c>
      <c r="G378" s="14" t="s">
        <v>19</v>
      </c>
      <c r="H378" s="14" t="s">
        <v>20</v>
      </c>
      <c r="I378" s="14" t="s">
        <v>45</v>
      </c>
      <c r="J378" s="14">
        <v>7609</v>
      </c>
      <c r="K378" s="14">
        <v>636</v>
      </c>
      <c r="L378" s="19">
        <v>4839324</v>
      </c>
    </row>
    <row r="379" spans="2:12" x14ac:dyDescent="0.35">
      <c r="B379" s="18" t="s">
        <v>170</v>
      </c>
      <c r="C379" s="25" t="s">
        <v>426</v>
      </c>
      <c r="D379" s="14" t="s">
        <v>30</v>
      </c>
      <c r="E379" s="14" t="s">
        <v>133</v>
      </c>
      <c r="F379" s="14" t="s">
        <v>22</v>
      </c>
      <c r="G379" s="14" t="s">
        <v>23</v>
      </c>
      <c r="H379" s="14" t="s">
        <v>24</v>
      </c>
      <c r="I379" s="14" t="s">
        <v>45</v>
      </c>
      <c r="J379" s="14">
        <v>2460</v>
      </c>
      <c r="K379" s="14">
        <v>571</v>
      </c>
      <c r="L379" s="19">
        <v>1404660</v>
      </c>
    </row>
    <row r="380" spans="2:12" x14ac:dyDescent="0.35">
      <c r="B380" s="18" t="s">
        <v>171</v>
      </c>
      <c r="C380" s="25" t="s">
        <v>426</v>
      </c>
      <c r="D380" s="14" t="s">
        <v>30</v>
      </c>
      <c r="E380" s="14" t="s">
        <v>146</v>
      </c>
      <c r="F380" s="14" t="s">
        <v>26</v>
      </c>
      <c r="G380" s="14" t="s">
        <v>27</v>
      </c>
      <c r="H380" s="14" t="s">
        <v>28</v>
      </c>
      <c r="I380" s="14" t="s">
        <v>45</v>
      </c>
      <c r="J380" s="14">
        <v>8048</v>
      </c>
      <c r="K380" s="14">
        <v>648</v>
      </c>
      <c r="L380" s="19">
        <v>5215104</v>
      </c>
    </row>
    <row r="381" spans="2:12" x14ac:dyDescent="0.35">
      <c r="B381" s="18" t="s">
        <v>172</v>
      </c>
      <c r="C381" s="25" t="s">
        <v>426</v>
      </c>
      <c r="D381" s="14" t="s">
        <v>30</v>
      </c>
      <c r="E381" s="14" t="s">
        <v>146</v>
      </c>
      <c r="F381" s="14" t="s">
        <v>26</v>
      </c>
      <c r="G381" s="14" t="s">
        <v>32</v>
      </c>
      <c r="H381" s="14" t="s">
        <v>33</v>
      </c>
      <c r="I381" s="14" t="s">
        <v>15</v>
      </c>
      <c r="J381" s="14">
        <v>6821</v>
      </c>
      <c r="K381" s="14">
        <v>871</v>
      </c>
      <c r="L381" s="19">
        <v>5941091</v>
      </c>
    </row>
    <row r="382" spans="2:12" x14ac:dyDescent="0.35">
      <c r="B382" s="18" t="s">
        <v>173</v>
      </c>
      <c r="C382" s="25" t="s">
        <v>426</v>
      </c>
      <c r="D382" s="14" t="s">
        <v>30</v>
      </c>
      <c r="E382" s="14" t="s">
        <v>146</v>
      </c>
      <c r="F382" s="14" t="s">
        <v>26</v>
      </c>
      <c r="G382" s="14" t="s">
        <v>35</v>
      </c>
      <c r="H382" s="14" t="s">
        <v>36</v>
      </c>
      <c r="I382" s="14" t="s">
        <v>15</v>
      </c>
      <c r="J382" s="14">
        <v>1898</v>
      </c>
      <c r="K382" s="14">
        <v>726</v>
      </c>
      <c r="L382" s="19">
        <v>1377948</v>
      </c>
    </row>
    <row r="383" spans="2:12" x14ac:dyDescent="0.35">
      <c r="B383" s="18" t="s">
        <v>174</v>
      </c>
      <c r="C383" s="25" t="s">
        <v>426</v>
      </c>
      <c r="D383" s="14" t="s">
        <v>30</v>
      </c>
      <c r="E383" s="14" t="s">
        <v>146</v>
      </c>
      <c r="F383" s="14" t="s">
        <v>18</v>
      </c>
      <c r="G383" s="14" t="s">
        <v>38</v>
      </c>
      <c r="H383" s="14" t="s">
        <v>39</v>
      </c>
      <c r="I383" s="14" t="s">
        <v>15</v>
      </c>
      <c r="J383" s="14">
        <v>8320</v>
      </c>
      <c r="K383" s="14">
        <v>701</v>
      </c>
      <c r="L383" s="19">
        <v>5832320</v>
      </c>
    </row>
    <row r="384" spans="2:12" x14ac:dyDescent="0.35">
      <c r="B384" s="18" t="s">
        <v>175</v>
      </c>
      <c r="C384" s="25" t="s">
        <v>426</v>
      </c>
      <c r="D384" s="14" t="s">
        <v>30</v>
      </c>
      <c r="E384" s="14" t="s">
        <v>146</v>
      </c>
      <c r="F384" s="14" t="s">
        <v>18</v>
      </c>
      <c r="G384" s="14" t="s">
        <v>41</v>
      </c>
      <c r="H384" s="14" t="s">
        <v>20</v>
      </c>
      <c r="I384" s="14" t="s">
        <v>15</v>
      </c>
      <c r="J384" s="14">
        <v>7085</v>
      </c>
      <c r="K384" s="14">
        <v>980</v>
      </c>
      <c r="L384" s="19">
        <v>6943300</v>
      </c>
    </row>
    <row r="385" spans="2:12" x14ac:dyDescent="0.35">
      <c r="B385" s="18" t="s">
        <v>176</v>
      </c>
      <c r="C385" s="25" t="s">
        <v>426</v>
      </c>
      <c r="D385" s="14" t="s">
        <v>30</v>
      </c>
      <c r="E385" s="14" t="s">
        <v>146</v>
      </c>
      <c r="F385" s="14" t="s">
        <v>13</v>
      </c>
      <c r="G385" s="14" t="s">
        <v>43</v>
      </c>
      <c r="H385" s="14" t="s">
        <v>44</v>
      </c>
      <c r="I385" s="14" t="s">
        <v>15</v>
      </c>
      <c r="J385" s="14">
        <v>7382</v>
      </c>
      <c r="K385" s="14">
        <v>866</v>
      </c>
      <c r="L385" s="19">
        <v>6392812</v>
      </c>
    </row>
    <row r="386" spans="2:12" x14ac:dyDescent="0.35">
      <c r="B386" s="18" t="s">
        <v>177</v>
      </c>
      <c r="C386" s="25" t="s">
        <v>426</v>
      </c>
      <c r="D386" s="14" t="s">
        <v>158</v>
      </c>
      <c r="E386" s="14" t="s">
        <v>178</v>
      </c>
      <c r="F386" s="14" t="s">
        <v>18</v>
      </c>
      <c r="G386" s="14" t="s">
        <v>47</v>
      </c>
      <c r="H386" s="14" t="s">
        <v>39</v>
      </c>
      <c r="I386" s="14" t="s">
        <v>45</v>
      </c>
      <c r="J386" s="14">
        <v>4636</v>
      </c>
      <c r="K386" s="14">
        <v>976</v>
      </c>
      <c r="L386" s="19">
        <v>4524736</v>
      </c>
    </row>
    <row r="387" spans="2:12" x14ac:dyDescent="0.35">
      <c r="B387" s="18" t="s">
        <v>179</v>
      </c>
      <c r="C387" s="25" t="s">
        <v>426</v>
      </c>
      <c r="D387" s="14" t="s">
        <v>158</v>
      </c>
      <c r="E387" s="14" t="s">
        <v>178</v>
      </c>
      <c r="F387" s="14" t="s">
        <v>13</v>
      </c>
      <c r="G387" s="14" t="s">
        <v>49</v>
      </c>
      <c r="H387" s="14" t="s">
        <v>50</v>
      </c>
      <c r="I387" s="14" t="s">
        <v>45</v>
      </c>
      <c r="J387" s="14">
        <v>2540</v>
      </c>
      <c r="K387" s="14">
        <v>735</v>
      </c>
      <c r="L387" s="19">
        <v>1866900</v>
      </c>
    </row>
    <row r="388" spans="2:12" x14ac:dyDescent="0.35">
      <c r="B388" s="18" t="s">
        <v>180</v>
      </c>
      <c r="C388" s="25" t="s">
        <v>426</v>
      </c>
      <c r="D388" s="14" t="s">
        <v>158</v>
      </c>
      <c r="E388" s="14" t="s">
        <v>178</v>
      </c>
      <c r="F388" s="14" t="s">
        <v>13</v>
      </c>
      <c r="G388" s="14" t="s">
        <v>52</v>
      </c>
      <c r="H388" s="14" t="s">
        <v>50</v>
      </c>
      <c r="I388" s="14" t="s">
        <v>45</v>
      </c>
      <c r="J388" s="14">
        <v>6995</v>
      </c>
      <c r="K388" s="14">
        <v>959</v>
      </c>
      <c r="L388" s="19">
        <v>6708205</v>
      </c>
    </row>
    <row r="389" spans="2:12" x14ac:dyDescent="0.35">
      <c r="B389" s="18" t="s">
        <v>181</v>
      </c>
      <c r="C389" s="25" t="s">
        <v>426</v>
      </c>
      <c r="D389" s="14" t="s">
        <v>158</v>
      </c>
      <c r="E389" s="14" t="s">
        <v>178</v>
      </c>
      <c r="F389" s="14" t="s">
        <v>18</v>
      </c>
      <c r="G389" s="14" t="s">
        <v>54</v>
      </c>
      <c r="H389" s="14" t="s">
        <v>20</v>
      </c>
      <c r="I389" s="14" t="s">
        <v>45</v>
      </c>
      <c r="J389" s="14">
        <v>8442</v>
      </c>
      <c r="K389" s="14">
        <v>618</v>
      </c>
      <c r="L389" s="19">
        <v>5217156</v>
      </c>
    </row>
    <row r="390" spans="2:12" x14ac:dyDescent="0.35">
      <c r="B390" s="18" t="s">
        <v>182</v>
      </c>
      <c r="C390" s="25" t="s">
        <v>426</v>
      </c>
      <c r="D390" s="14" t="s">
        <v>158</v>
      </c>
      <c r="E390" s="14" t="s">
        <v>178</v>
      </c>
      <c r="F390" s="14" t="s">
        <v>56</v>
      </c>
      <c r="G390" s="14" t="s">
        <v>57</v>
      </c>
      <c r="H390" s="14" t="s">
        <v>58</v>
      </c>
      <c r="I390" s="14" t="s">
        <v>45</v>
      </c>
      <c r="J390" s="14">
        <v>8766</v>
      </c>
      <c r="K390" s="14">
        <v>813</v>
      </c>
      <c r="L390" s="19">
        <v>7126758</v>
      </c>
    </row>
    <row r="391" spans="2:12" x14ac:dyDescent="0.35">
      <c r="B391" s="18" t="s">
        <v>183</v>
      </c>
      <c r="C391" s="25" t="s">
        <v>426</v>
      </c>
      <c r="D391" s="14" t="s">
        <v>158</v>
      </c>
      <c r="E391" s="14" t="s">
        <v>178</v>
      </c>
      <c r="F391" s="14" t="s">
        <v>18</v>
      </c>
      <c r="G391" s="14" t="s">
        <v>61</v>
      </c>
      <c r="H391" s="14" t="s">
        <v>20</v>
      </c>
      <c r="I391" s="14" t="s">
        <v>45</v>
      </c>
      <c r="J391" s="14">
        <v>2645</v>
      </c>
      <c r="K391" s="14">
        <v>513</v>
      </c>
      <c r="L391" s="19">
        <v>1356885</v>
      </c>
    </row>
    <row r="392" spans="2:12" x14ac:dyDescent="0.35">
      <c r="B392" s="18" t="s">
        <v>184</v>
      </c>
      <c r="C392" s="25" t="s">
        <v>426</v>
      </c>
      <c r="D392" s="14" t="s">
        <v>158</v>
      </c>
      <c r="E392" s="14" t="s">
        <v>178</v>
      </c>
      <c r="F392" s="14" t="s">
        <v>63</v>
      </c>
      <c r="G392" s="14" t="s">
        <v>64</v>
      </c>
      <c r="H392" s="14" t="s">
        <v>64</v>
      </c>
      <c r="I392" s="14" t="s">
        <v>45</v>
      </c>
      <c r="J392" s="14">
        <v>4794</v>
      </c>
      <c r="K392" s="14">
        <v>703</v>
      </c>
      <c r="L392" s="19">
        <v>3370182</v>
      </c>
    </row>
    <row r="393" spans="2:12" x14ac:dyDescent="0.35">
      <c r="B393" s="18" t="s">
        <v>185</v>
      </c>
      <c r="C393" s="25" t="s">
        <v>426</v>
      </c>
      <c r="D393" s="14" t="s">
        <v>158</v>
      </c>
      <c r="E393" s="14" t="s">
        <v>178</v>
      </c>
      <c r="F393" s="14" t="s">
        <v>56</v>
      </c>
      <c r="G393" s="14" t="s">
        <v>66</v>
      </c>
      <c r="H393" s="14" t="s">
        <v>58</v>
      </c>
      <c r="I393" s="14" t="s">
        <v>15</v>
      </c>
      <c r="J393" s="14">
        <v>4067</v>
      </c>
      <c r="K393" s="14">
        <v>710</v>
      </c>
      <c r="L393" s="19">
        <v>2887570</v>
      </c>
    </row>
    <row r="394" spans="2:12" x14ac:dyDescent="0.35">
      <c r="B394" s="18" t="s">
        <v>186</v>
      </c>
      <c r="C394" s="25" t="s">
        <v>426</v>
      </c>
      <c r="D394" s="14" t="s">
        <v>158</v>
      </c>
      <c r="E394" s="14" t="s">
        <v>178</v>
      </c>
      <c r="F394" s="14" t="s">
        <v>26</v>
      </c>
      <c r="G394" s="14" t="s">
        <v>68</v>
      </c>
      <c r="H394" s="14" t="s">
        <v>69</v>
      </c>
      <c r="I394" s="14" t="s">
        <v>15</v>
      </c>
      <c r="J394" s="14">
        <v>9519</v>
      </c>
      <c r="K394" s="14">
        <v>949</v>
      </c>
      <c r="L394" s="19">
        <v>9033531</v>
      </c>
    </row>
    <row r="395" spans="2:12" x14ac:dyDescent="0.35">
      <c r="B395" s="18" t="s">
        <v>187</v>
      </c>
      <c r="C395" s="25" t="s">
        <v>426</v>
      </c>
      <c r="D395" s="14" t="s">
        <v>158</v>
      </c>
      <c r="E395" s="14" t="s">
        <v>178</v>
      </c>
      <c r="F395" s="14" t="s">
        <v>22</v>
      </c>
      <c r="G395" s="14" t="s">
        <v>71</v>
      </c>
      <c r="H395" s="14" t="s">
        <v>72</v>
      </c>
      <c r="I395" s="14" t="s">
        <v>15</v>
      </c>
      <c r="J395" s="14">
        <v>7217</v>
      </c>
      <c r="K395" s="14">
        <v>935</v>
      </c>
      <c r="L395" s="19">
        <v>6747895</v>
      </c>
    </row>
    <row r="396" spans="2:12" x14ac:dyDescent="0.35">
      <c r="B396" s="18" t="s">
        <v>188</v>
      </c>
      <c r="C396" s="25" t="s">
        <v>426</v>
      </c>
      <c r="D396" s="14" t="s">
        <v>158</v>
      </c>
      <c r="E396" s="14" t="s">
        <v>178</v>
      </c>
      <c r="F396" s="14" t="s">
        <v>18</v>
      </c>
      <c r="G396" s="14" t="s">
        <v>74</v>
      </c>
      <c r="H396" s="14" t="s">
        <v>39</v>
      </c>
      <c r="I396" s="14" t="s">
        <v>15</v>
      </c>
      <c r="J396" s="14">
        <v>1885</v>
      </c>
      <c r="K396" s="14">
        <v>811</v>
      </c>
      <c r="L396" s="19">
        <v>1528735</v>
      </c>
    </row>
    <row r="397" spans="2:12" x14ac:dyDescent="0.35">
      <c r="B397" s="18" t="s">
        <v>189</v>
      </c>
      <c r="C397" s="25" t="s">
        <v>426</v>
      </c>
      <c r="D397" s="14" t="s">
        <v>158</v>
      </c>
      <c r="E397" s="14" t="s">
        <v>178</v>
      </c>
      <c r="F397" s="14" t="s">
        <v>13</v>
      </c>
      <c r="G397" s="14" t="s">
        <v>76</v>
      </c>
      <c r="H397" s="14" t="s">
        <v>50</v>
      </c>
      <c r="I397" s="14" t="s">
        <v>45</v>
      </c>
      <c r="J397" s="14">
        <v>8921</v>
      </c>
      <c r="K397" s="14">
        <v>593</v>
      </c>
      <c r="L397" s="19">
        <v>5290153</v>
      </c>
    </row>
    <row r="398" spans="2:12" x14ac:dyDescent="0.35">
      <c r="B398" s="18" t="s">
        <v>190</v>
      </c>
      <c r="C398" s="25" t="s">
        <v>426</v>
      </c>
      <c r="D398" s="14" t="s">
        <v>11</v>
      </c>
      <c r="E398" s="14" t="s">
        <v>116</v>
      </c>
      <c r="F398" s="14" t="s">
        <v>13</v>
      </c>
      <c r="G398" s="14" t="s">
        <v>79</v>
      </c>
      <c r="H398" s="14" t="s">
        <v>50</v>
      </c>
      <c r="I398" s="14" t="s">
        <v>15</v>
      </c>
      <c r="J398" s="14">
        <v>6596</v>
      </c>
      <c r="K398" s="14">
        <v>501</v>
      </c>
      <c r="L398" s="19">
        <v>3304596</v>
      </c>
    </row>
    <row r="399" spans="2:12" x14ac:dyDescent="0.35">
      <c r="B399" s="18" t="s">
        <v>191</v>
      </c>
      <c r="C399" s="25" t="s">
        <v>426</v>
      </c>
      <c r="D399" s="14" t="s">
        <v>11</v>
      </c>
      <c r="E399" s="14" t="s">
        <v>116</v>
      </c>
      <c r="F399" s="14" t="s">
        <v>26</v>
      </c>
      <c r="G399" s="14" t="s">
        <v>81</v>
      </c>
      <c r="H399" s="14" t="s">
        <v>28</v>
      </c>
      <c r="I399" s="14" t="s">
        <v>15</v>
      </c>
      <c r="J399" s="14">
        <v>3074</v>
      </c>
      <c r="K399" s="14">
        <v>869</v>
      </c>
      <c r="L399" s="19">
        <v>2671306</v>
      </c>
    </row>
    <row r="400" spans="2:12" x14ac:dyDescent="0.35">
      <c r="B400" s="18" t="s">
        <v>192</v>
      </c>
      <c r="C400" s="25" t="s">
        <v>426</v>
      </c>
      <c r="D400" s="14" t="s">
        <v>11</v>
      </c>
      <c r="E400" s="14" t="s">
        <v>116</v>
      </c>
      <c r="F400" s="14" t="s">
        <v>26</v>
      </c>
      <c r="G400" s="14" t="s">
        <v>83</v>
      </c>
      <c r="H400" s="14" t="s">
        <v>28</v>
      </c>
      <c r="I400" s="14" t="s">
        <v>15</v>
      </c>
      <c r="J400" s="14">
        <v>6116</v>
      </c>
      <c r="K400" s="14">
        <v>699</v>
      </c>
      <c r="L400" s="19">
        <v>4275084</v>
      </c>
    </row>
    <row r="401" spans="2:12" x14ac:dyDescent="0.35">
      <c r="B401" s="18" t="s">
        <v>193</v>
      </c>
      <c r="C401" s="25" t="s">
        <v>426</v>
      </c>
      <c r="D401" s="14" t="s">
        <v>11</v>
      </c>
      <c r="E401" s="14" t="s">
        <v>116</v>
      </c>
      <c r="F401" s="14" t="s">
        <v>13</v>
      </c>
      <c r="G401" s="14" t="s">
        <v>85</v>
      </c>
      <c r="H401" s="14" t="s">
        <v>44</v>
      </c>
      <c r="I401" s="14" t="s">
        <v>15</v>
      </c>
      <c r="J401" s="14">
        <v>5729</v>
      </c>
      <c r="K401" s="14">
        <v>753</v>
      </c>
      <c r="L401" s="19">
        <v>4313937</v>
      </c>
    </row>
    <row r="402" spans="2:12" x14ac:dyDescent="0.35">
      <c r="B402" s="18" t="s">
        <v>194</v>
      </c>
      <c r="C402" s="25" t="s">
        <v>426</v>
      </c>
      <c r="D402" s="14" t="s">
        <v>11</v>
      </c>
      <c r="E402" s="14" t="s">
        <v>116</v>
      </c>
      <c r="F402" s="14" t="s">
        <v>13</v>
      </c>
      <c r="G402" s="14" t="s">
        <v>87</v>
      </c>
      <c r="H402" s="14" t="s">
        <v>50</v>
      </c>
      <c r="I402" s="14" t="s">
        <v>45</v>
      </c>
      <c r="J402" s="14">
        <v>7181</v>
      </c>
      <c r="K402" s="14">
        <v>668</v>
      </c>
      <c r="L402" s="19">
        <v>4796908</v>
      </c>
    </row>
    <row r="403" spans="2:12" x14ac:dyDescent="0.35">
      <c r="B403" s="18" t="s">
        <v>195</v>
      </c>
      <c r="C403" s="25" t="s">
        <v>426</v>
      </c>
      <c r="D403" s="14" t="s">
        <v>11</v>
      </c>
      <c r="E403" s="14" t="s">
        <v>116</v>
      </c>
      <c r="F403" s="14" t="s">
        <v>22</v>
      </c>
      <c r="G403" s="14" t="s">
        <v>89</v>
      </c>
      <c r="H403" s="14" t="s">
        <v>90</v>
      </c>
      <c r="I403" s="14" t="s">
        <v>45</v>
      </c>
      <c r="J403" s="14">
        <v>9034</v>
      </c>
      <c r="K403" s="14">
        <v>730</v>
      </c>
      <c r="L403" s="19">
        <v>6594820</v>
      </c>
    </row>
    <row r="404" spans="2:12" x14ac:dyDescent="0.35">
      <c r="B404" s="18" t="s">
        <v>196</v>
      </c>
      <c r="C404" s="25" t="s">
        <v>427</v>
      </c>
      <c r="D404" s="14" t="s">
        <v>11</v>
      </c>
      <c r="E404" s="14" t="s">
        <v>116</v>
      </c>
      <c r="F404" s="14" t="s">
        <v>26</v>
      </c>
      <c r="G404" s="14" t="s">
        <v>92</v>
      </c>
      <c r="H404" s="14" t="s">
        <v>93</v>
      </c>
      <c r="I404" s="14" t="s">
        <v>45</v>
      </c>
      <c r="J404" s="14">
        <v>6005</v>
      </c>
      <c r="K404" s="14">
        <v>739</v>
      </c>
      <c r="L404" s="19">
        <v>4437695</v>
      </c>
    </row>
    <row r="405" spans="2:12" x14ac:dyDescent="0.35">
      <c r="B405" s="18" t="s">
        <v>197</v>
      </c>
      <c r="C405" s="25" t="s">
        <v>427</v>
      </c>
      <c r="D405" s="14" t="s">
        <v>11</v>
      </c>
      <c r="E405" s="14" t="s">
        <v>116</v>
      </c>
      <c r="F405" s="14" t="s">
        <v>18</v>
      </c>
      <c r="G405" s="14" t="s">
        <v>95</v>
      </c>
      <c r="H405" s="14" t="s">
        <v>20</v>
      </c>
      <c r="I405" s="14" t="s">
        <v>45</v>
      </c>
      <c r="J405" s="14">
        <v>5261</v>
      </c>
      <c r="K405" s="14">
        <v>626</v>
      </c>
      <c r="L405" s="19">
        <v>3293386</v>
      </c>
    </row>
    <row r="406" spans="2:12" x14ac:dyDescent="0.35">
      <c r="B406" s="18" t="s">
        <v>198</v>
      </c>
      <c r="C406" s="25" t="s">
        <v>427</v>
      </c>
      <c r="D406" s="14" t="s">
        <v>11</v>
      </c>
      <c r="E406" s="14" t="s">
        <v>116</v>
      </c>
      <c r="F406" s="14" t="s">
        <v>13</v>
      </c>
      <c r="G406" s="14" t="s">
        <v>97</v>
      </c>
      <c r="H406" s="14" t="s">
        <v>98</v>
      </c>
      <c r="I406" s="14" t="s">
        <v>45</v>
      </c>
      <c r="J406" s="14">
        <v>5989</v>
      </c>
      <c r="K406" s="14">
        <v>889</v>
      </c>
      <c r="L406" s="19">
        <v>5324221</v>
      </c>
    </row>
    <row r="407" spans="2:12" x14ac:dyDescent="0.35">
      <c r="B407" s="18" t="s">
        <v>199</v>
      </c>
      <c r="C407" s="25" t="s">
        <v>427</v>
      </c>
      <c r="D407" s="14" t="s">
        <v>11</v>
      </c>
      <c r="E407" s="14" t="s">
        <v>116</v>
      </c>
      <c r="F407" s="14" t="s">
        <v>13</v>
      </c>
      <c r="G407" s="14" t="s">
        <v>100</v>
      </c>
      <c r="H407" s="14" t="s">
        <v>101</v>
      </c>
      <c r="I407" s="14" t="s">
        <v>45</v>
      </c>
      <c r="J407" s="14">
        <v>6350</v>
      </c>
      <c r="K407" s="14">
        <v>615</v>
      </c>
      <c r="L407" s="19">
        <v>3905250</v>
      </c>
    </row>
    <row r="408" spans="2:12" x14ac:dyDescent="0.35">
      <c r="B408" s="18" t="s">
        <v>200</v>
      </c>
      <c r="C408" s="25" t="s">
        <v>427</v>
      </c>
      <c r="D408" s="14" t="s">
        <v>11</v>
      </c>
      <c r="E408" s="14" t="s">
        <v>116</v>
      </c>
      <c r="F408" s="14" t="s">
        <v>103</v>
      </c>
      <c r="G408" s="14" t="s">
        <v>104</v>
      </c>
      <c r="H408" s="14" t="s">
        <v>105</v>
      </c>
      <c r="I408" s="14" t="s">
        <v>45</v>
      </c>
      <c r="J408" s="14">
        <v>9014</v>
      </c>
      <c r="K408" s="14">
        <v>687</v>
      </c>
      <c r="L408" s="19">
        <v>6192618</v>
      </c>
    </row>
    <row r="409" spans="2:12" x14ac:dyDescent="0.35">
      <c r="B409" s="18" t="s">
        <v>201</v>
      </c>
      <c r="C409" s="25" t="s">
        <v>427</v>
      </c>
      <c r="D409" s="14" t="s">
        <v>30</v>
      </c>
      <c r="E409" s="14" t="s">
        <v>133</v>
      </c>
      <c r="F409" s="14" t="s">
        <v>13</v>
      </c>
      <c r="G409" s="14" t="s">
        <v>107</v>
      </c>
      <c r="H409" s="14" t="s">
        <v>108</v>
      </c>
      <c r="I409" s="14" t="s">
        <v>45</v>
      </c>
      <c r="J409" s="14">
        <v>9418</v>
      </c>
      <c r="K409" s="14">
        <v>558</v>
      </c>
      <c r="L409" s="19">
        <v>5255244</v>
      </c>
    </row>
    <row r="410" spans="2:12" x14ac:dyDescent="0.35">
      <c r="B410" s="18" t="s">
        <v>202</v>
      </c>
      <c r="C410" s="25" t="s">
        <v>427</v>
      </c>
      <c r="D410" s="14" t="s">
        <v>30</v>
      </c>
      <c r="E410" s="14" t="s">
        <v>133</v>
      </c>
      <c r="F410" s="14" t="s">
        <v>56</v>
      </c>
      <c r="G410" s="14" t="s">
        <v>110</v>
      </c>
      <c r="H410" s="14" t="s">
        <v>111</v>
      </c>
      <c r="I410" s="14" t="s">
        <v>45</v>
      </c>
      <c r="J410" s="14">
        <v>8665</v>
      </c>
      <c r="K410" s="14">
        <v>743</v>
      </c>
      <c r="L410" s="19">
        <v>6438095</v>
      </c>
    </row>
    <row r="411" spans="2:12" x14ac:dyDescent="0.35">
      <c r="B411" s="18" t="s">
        <v>343</v>
      </c>
      <c r="C411" s="25" t="s">
        <v>427</v>
      </c>
      <c r="D411" s="14" t="s">
        <v>30</v>
      </c>
      <c r="E411" s="14" t="s">
        <v>133</v>
      </c>
      <c r="F411" s="14" t="s">
        <v>56</v>
      </c>
      <c r="G411" s="14" t="s">
        <v>110</v>
      </c>
      <c r="H411" s="14" t="s">
        <v>111</v>
      </c>
      <c r="I411" s="14" t="s">
        <v>45</v>
      </c>
      <c r="J411" s="14">
        <v>6023</v>
      </c>
      <c r="K411" s="14">
        <v>707</v>
      </c>
      <c r="L411" s="19">
        <v>4258261</v>
      </c>
    </row>
    <row r="412" spans="2:12" x14ac:dyDescent="0.35">
      <c r="B412" s="18" t="s">
        <v>344</v>
      </c>
      <c r="C412" s="25" t="s">
        <v>428</v>
      </c>
      <c r="D412" s="14" t="s">
        <v>30</v>
      </c>
      <c r="E412" s="14" t="s">
        <v>133</v>
      </c>
      <c r="F412" s="14" t="s">
        <v>22</v>
      </c>
      <c r="G412" s="14" t="s">
        <v>113</v>
      </c>
      <c r="H412" s="14" t="s">
        <v>24</v>
      </c>
      <c r="I412" s="14" t="s">
        <v>45</v>
      </c>
      <c r="J412" s="14">
        <v>6681</v>
      </c>
      <c r="K412" s="14">
        <v>886</v>
      </c>
      <c r="L412" s="19">
        <v>5919366</v>
      </c>
    </row>
    <row r="413" spans="2:12" x14ac:dyDescent="0.35">
      <c r="B413" s="18" t="s">
        <v>345</v>
      </c>
      <c r="C413" s="25" t="s">
        <v>428</v>
      </c>
      <c r="D413" s="14" t="s">
        <v>30</v>
      </c>
      <c r="E413" s="14" t="s">
        <v>133</v>
      </c>
      <c r="F413" s="14" t="s">
        <v>18</v>
      </c>
      <c r="G413" s="14" t="s">
        <v>74</v>
      </c>
      <c r="H413" s="14" t="s">
        <v>39</v>
      </c>
      <c r="I413" s="14" t="s">
        <v>45</v>
      </c>
      <c r="J413" s="14">
        <v>8243</v>
      </c>
      <c r="K413" s="14">
        <v>630</v>
      </c>
      <c r="L413" s="19">
        <v>5193090</v>
      </c>
    </row>
    <row r="414" spans="2:12" x14ac:dyDescent="0.35">
      <c r="B414" s="18" t="s">
        <v>346</v>
      </c>
      <c r="C414" s="25" t="s">
        <v>428</v>
      </c>
      <c r="D414" s="14" t="s">
        <v>30</v>
      </c>
      <c r="E414" s="14" t="s">
        <v>133</v>
      </c>
      <c r="F414" s="14" t="s">
        <v>13</v>
      </c>
      <c r="G414" s="14" t="s">
        <v>76</v>
      </c>
      <c r="H414" s="14" t="s">
        <v>50</v>
      </c>
      <c r="I414" s="14" t="s">
        <v>45</v>
      </c>
      <c r="J414" s="14">
        <v>9739</v>
      </c>
      <c r="K414" s="14">
        <v>947</v>
      </c>
      <c r="L414" s="19">
        <v>9222833</v>
      </c>
    </row>
    <row r="415" spans="2:12" x14ac:dyDescent="0.35">
      <c r="B415" s="18" t="s">
        <v>347</v>
      </c>
      <c r="C415" s="25" t="s">
        <v>428</v>
      </c>
      <c r="D415" s="14" t="s">
        <v>30</v>
      </c>
      <c r="E415" s="14" t="s">
        <v>133</v>
      </c>
      <c r="F415" s="14" t="s">
        <v>13</v>
      </c>
      <c r="G415" s="14" t="s">
        <v>79</v>
      </c>
      <c r="H415" s="14" t="s">
        <v>50</v>
      </c>
      <c r="I415" s="14" t="s">
        <v>45</v>
      </c>
      <c r="J415" s="14">
        <v>1974</v>
      </c>
      <c r="K415" s="14">
        <v>575</v>
      </c>
      <c r="L415" s="19">
        <v>1135050</v>
      </c>
    </row>
    <row r="416" spans="2:12" x14ac:dyDescent="0.35">
      <c r="B416" s="18" t="s">
        <v>348</v>
      </c>
      <c r="C416" s="25" t="s">
        <v>428</v>
      </c>
      <c r="D416" s="14" t="s">
        <v>30</v>
      </c>
      <c r="E416" s="14" t="s">
        <v>133</v>
      </c>
      <c r="F416" s="14" t="s">
        <v>26</v>
      </c>
      <c r="G416" s="14" t="s">
        <v>81</v>
      </c>
      <c r="H416" s="14" t="s">
        <v>28</v>
      </c>
      <c r="I416" s="14" t="s">
        <v>45</v>
      </c>
      <c r="J416" s="14">
        <v>7991</v>
      </c>
      <c r="K416" s="14">
        <v>910</v>
      </c>
      <c r="L416" s="19">
        <v>7271810</v>
      </c>
    </row>
    <row r="417" spans="2:12" x14ac:dyDescent="0.35">
      <c r="B417" s="18" t="s">
        <v>349</v>
      </c>
      <c r="C417" s="25" t="s">
        <v>428</v>
      </c>
      <c r="D417" s="14" t="s">
        <v>30</v>
      </c>
      <c r="E417" s="14" t="s">
        <v>133</v>
      </c>
      <c r="F417" s="14" t="s">
        <v>26</v>
      </c>
      <c r="G417" s="14" t="s">
        <v>83</v>
      </c>
      <c r="H417" s="14" t="s">
        <v>28</v>
      </c>
      <c r="I417" s="14" t="s">
        <v>45</v>
      </c>
      <c r="J417" s="14">
        <v>1888</v>
      </c>
      <c r="K417" s="14">
        <v>682</v>
      </c>
      <c r="L417" s="19">
        <v>1287616</v>
      </c>
    </row>
    <row r="418" spans="2:12" x14ac:dyDescent="0.35">
      <c r="B418" s="18" t="s">
        <v>350</v>
      </c>
      <c r="C418" s="25" t="s">
        <v>428</v>
      </c>
      <c r="D418" s="14" t="s">
        <v>30</v>
      </c>
      <c r="E418" s="14" t="s">
        <v>133</v>
      </c>
      <c r="F418" s="14" t="s">
        <v>13</v>
      </c>
      <c r="G418" s="14" t="s">
        <v>85</v>
      </c>
      <c r="H418" s="14" t="s">
        <v>44</v>
      </c>
      <c r="I418" s="14" t="s">
        <v>45</v>
      </c>
      <c r="J418" s="14">
        <v>3251</v>
      </c>
      <c r="K418" s="14">
        <v>720</v>
      </c>
      <c r="L418" s="19">
        <v>2340720</v>
      </c>
    </row>
    <row r="419" spans="2:12" x14ac:dyDescent="0.35">
      <c r="B419" s="18" t="s">
        <v>351</v>
      </c>
      <c r="C419" s="25" t="s">
        <v>428</v>
      </c>
      <c r="D419" s="14" t="s">
        <v>30</v>
      </c>
      <c r="E419" s="14" t="s">
        <v>133</v>
      </c>
      <c r="F419" s="14" t="s">
        <v>13</v>
      </c>
      <c r="G419" s="14" t="s">
        <v>87</v>
      </c>
      <c r="H419" s="14" t="s">
        <v>50</v>
      </c>
      <c r="I419" s="14" t="s">
        <v>45</v>
      </c>
      <c r="J419" s="14">
        <v>7341</v>
      </c>
      <c r="K419" s="14">
        <v>848</v>
      </c>
      <c r="L419" s="19">
        <v>6225168</v>
      </c>
    </row>
    <row r="420" spans="2:12" x14ac:dyDescent="0.35">
      <c r="B420" s="18" t="s">
        <v>352</v>
      </c>
      <c r="C420" s="25" t="s">
        <v>428</v>
      </c>
      <c r="D420" s="14" t="s">
        <v>30</v>
      </c>
      <c r="E420" s="14" t="s">
        <v>133</v>
      </c>
      <c r="F420" s="14" t="s">
        <v>22</v>
      </c>
      <c r="G420" s="14" t="s">
        <v>89</v>
      </c>
      <c r="H420" s="14" t="s">
        <v>90</v>
      </c>
      <c r="I420" s="14" t="s">
        <v>45</v>
      </c>
      <c r="J420" s="14">
        <v>7168</v>
      </c>
      <c r="K420" s="14">
        <v>642</v>
      </c>
      <c r="L420" s="19">
        <v>4601856</v>
      </c>
    </row>
    <row r="421" spans="2:12" x14ac:dyDescent="0.35">
      <c r="B421" s="18" t="s">
        <v>353</v>
      </c>
      <c r="C421" s="25" t="s">
        <v>428</v>
      </c>
      <c r="D421" s="14" t="s">
        <v>30</v>
      </c>
      <c r="E421" s="14" t="s">
        <v>146</v>
      </c>
      <c r="F421" s="14" t="s">
        <v>26</v>
      </c>
      <c r="G421" s="14" t="s">
        <v>92</v>
      </c>
      <c r="H421" s="14" t="s">
        <v>93</v>
      </c>
      <c r="I421" s="14" t="s">
        <v>45</v>
      </c>
      <c r="J421" s="14">
        <v>8503</v>
      </c>
      <c r="K421" s="14">
        <v>591</v>
      </c>
      <c r="L421" s="19">
        <v>5025273</v>
      </c>
    </row>
    <row r="422" spans="2:12" x14ac:dyDescent="0.35">
      <c r="B422" s="18" t="s">
        <v>354</v>
      </c>
      <c r="C422" s="25" t="s">
        <v>429</v>
      </c>
      <c r="D422" s="14" t="s">
        <v>30</v>
      </c>
      <c r="E422" s="14" t="s">
        <v>146</v>
      </c>
      <c r="F422" s="14" t="s">
        <v>18</v>
      </c>
      <c r="G422" s="14" t="s">
        <v>95</v>
      </c>
      <c r="H422" s="14" t="s">
        <v>20</v>
      </c>
      <c r="I422" s="14" t="s">
        <v>45</v>
      </c>
      <c r="J422" s="14">
        <v>3099</v>
      </c>
      <c r="K422" s="14">
        <v>601</v>
      </c>
      <c r="L422" s="19">
        <v>1862499</v>
      </c>
    </row>
    <row r="423" spans="2:12" x14ac:dyDescent="0.35">
      <c r="B423" s="18" t="s">
        <v>355</v>
      </c>
      <c r="C423" s="25" t="s">
        <v>429</v>
      </c>
      <c r="D423" s="14" t="s">
        <v>30</v>
      </c>
      <c r="E423" s="14" t="s">
        <v>146</v>
      </c>
      <c r="F423" s="14" t="s">
        <v>13</v>
      </c>
      <c r="G423" s="14" t="s">
        <v>97</v>
      </c>
      <c r="H423" s="14" t="s">
        <v>98</v>
      </c>
      <c r="I423" s="14" t="s">
        <v>45</v>
      </c>
      <c r="J423" s="14">
        <v>2916</v>
      </c>
      <c r="K423" s="14">
        <v>767</v>
      </c>
      <c r="L423" s="19">
        <v>2236572</v>
      </c>
    </row>
    <row r="424" spans="2:12" x14ac:dyDescent="0.35">
      <c r="B424" s="18" t="s">
        <v>356</v>
      </c>
      <c r="C424" s="25" t="s">
        <v>429</v>
      </c>
      <c r="D424" s="14" t="s">
        <v>30</v>
      </c>
      <c r="E424" s="14" t="s">
        <v>146</v>
      </c>
      <c r="F424" s="14" t="s">
        <v>13</v>
      </c>
      <c r="G424" s="14" t="s">
        <v>100</v>
      </c>
      <c r="H424" s="14" t="s">
        <v>101</v>
      </c>
      <c r="I424" s="14" t="s">
        <v>45</v>
      </c>
      <c r="J424" s="14">
        <v>5674</v>
      </c>
      <c r="K424" s="14">
        <v>975</v>
      </c>
      <c r="L424" s="19">
        <v>5532150</v>
      </c>
    </row>
    <row r="425" spans="2:12" x14ac:dyDescent="0.35">
      <c r="B425" s="18" t="s">
        <v>357</v>
      </c>
      <c r="C425" s="25" t="s">
        <v>429</v>
      </c>
      <c r="D425" s="14" t="s">
        <v>30</v>
      </c>
      <c r="E425" s="14" t="s">
        <v>146</v>
      </c>
      <c r="F425" s="14" t="s">
        <v>103</v>
      </c>
      <c r="G425" s="14" t="s">
        <v>104</v>
      </c>
      <c r="H425" s="14" t="s">
        <v>105</v>
      </c>
      <c r="I425" s="14" t="s">
        <v>45</v>
      </c>
      <c r="J425" s="14">
        <v>4048</v>
      </c>
      <c r="K425" s="14">
        <v>713</v>
      </c>
      <c r="L425" s="19">
        <v>2886224</v>
      </c>
    </row>
    <row r="426" spans="2:12" x14ac:dyDescent="0.35">
      <c r="B426" s="18" t="s">
        <v>358</v>
      </c>
      <c r="C426" s="25" t="s">
        <v>429</v>
      </c>
      <c r="D426" s="14" t="s">
        <v>30</v>
      </c>
      <c r="E426" s="14" t="s">
        <v>146</v>
      </c>
      <c r="F426" s="14" t="s">
        <v>13</v>
      </c>
      <c r="G426" s="14" t="s">
        <v>107</v>
      </c>
      <c r="H426" s="14" t="s">
        <v>108</v>
      </c>
      <c r="I426" s="14" t="s">
        <v>15</v>
      </c>
      <c r="J426" s="14">
        <v>1663</v>
      </c>
      <c r="K426" s="14">
        <v>659</v>
      </c>
      <c r="L426" s="19">
        <v>1095917</v>
      </c>
    </row>
    <row r="427" spans="2:12" x14ac:dyDescent="0.35">
      <c r="B427" s="18" t="s">
        <v>359</v>
      </c>
      <c r="C427" s="25" t="s">
        <v>429</v>
      </c>
      <c r="D427" s="14" t="s">
        <v>30</v>
      </c>
      <c r="E427" s="14" t="s">
        <v>146</v>
      </c>
      <c r="F427" s="14" t="s">
        <v>56</v>
      </c>
      <c r="G427" s="14" t="s">
        <v>110</v>
      </c>
      <c r="H427" s="14" t="s">
        <v>111</v>
      </c>
      <c r="I427" s="14" t="s">
        <v>15</v>
      </c>
      <c r="J427" s="14">
        <v>9541</v>
      </c>
      <c r="K427" s="14">
        <v>984</v>
      </c>
      <c r="L427" s="19">
        <v>9388344</v>
      </c>
    </row>
    <row r="428" spans="2:12" x14ac:dyDescent="0.35">
      <c r="B428" s="18" t="s">
        <v>360</v>
      </c>
      <c r="C428" s="25" t="s">
        <v>429</v>
      </c>
      <c r="D428" s="14" t="s">
        <v>30</v>
      </c>
      <c r="E428" s="14" t="s">
        <v>146</v>
      </c>
      <c r="F428" s="14" t="s">
        <v>22</v>
      </c>
      <c r="G428" s="14" t="s">
        <v>113</v>
      </c>
      <c r="H428" s="14" t="s">
        <v>24</v>
      </c>
      <c r="I428" s="14" t="s">
        <v>15</v>
      </c>
      <c r="J428" s="14">
        <v>3649</v>
      </c>
      <c r="K428" s="14">
        <v>503</v>
      </c>
      <c r="L428" s="19">
        <v>1835447</v>
      </c>
    </row>
    <row r="429" spans="2:12" x14ac:dyDescent="0.35">
      <c r="B429" s="18" t="s">
        <v>361</v>
      </c>
      <c r="C429" s="25" t="s">
        <v>429</v>
      </c>
      <c r="D429" s="14" t="s">
        <v>30</v>
      </c>
      <c r="E429" s="14" t="s">
        <v>146</v>
      </c>
      <c r="F429" s="14" t="s">
        <v>22</v>
      </c>
      <c r="G429" s="14" t="s">
        <v>23</v>
      </c>
      <c r="H429" s="14" t="s">
        <v>24</v>
      </c>
      <c r="I429" s="14" t="s">
        <v>15</v>
      </c>
      <c r="J429" s="14">
        <v>1737</v>
      </c>
      <c r="K429" s="14">
        <v>571</v>
      </c>
      <c r="L429" s="19">
        <v>991827</v>
      </c>
    </row>
    <row r="430" spans="2:12" x14ac:dyDescent="0.35">
      <c r="B430" s="18" t="s">
        <v>362</v>
      </c>
      <c r="C430" s="25" t="s">
        <v>429</v>
      </c>
      <c r="D430" s="14" t="s">
        <v>30</v>
      </c>
      <c r="E430" s="14" t="s">
        <v>146</v>
      </c>
      <c r="F430" s="14" t="s">
        <v>56</v>
      </c>
      <c r="G430" s="14" t="s">
        <v>117</v>
      </c>
      <c r="H430" s="14" t="s">
        <v>58</v>
      </c>
      <c r="I430" s="14" t="s">
        <v>15</v>
      </c>
      <c r="J430" s="14">
        <v>7995</v>
      </c>
      <c r="K430" s="14">
        <v>910</v>
      </c>
      <c r="L430" s="19">
        <v>7275450</v>
      </c>
    </row>
    <row r="431" spans="2:12" x14ac:dyDescent="0.35">
      <c r="B431" s="18" t="s">
        <v>363</v>
      </c>
      <c r="C431" s="25" t="s">
        <v>429</v>
      </c>
      <c r="D431" s="14" t="s">
        <v>30</v>
      </c>
      <c r="E431" s="14" t="s">
        <v>146</v>
      </c>
      <c r="F431" s="14" t="s">
        <v>22</v>
      </c>
      <c r="G431" s="14" t="s">
        <v>119</v>
      </c>
      <c r="H431" s="14" t="s">
        <v>90</v>
      </c>
      <c r="I431" s="14" t="s">
        <v>45</v>
      </c>
      <c r="J431" s="14">
        <v>5228</v>
      </c>
      <c r="K431" s="14">
        <v>781</v>
      </c>
      <c r="L431" s="19">
        <v>4083068</v>
      </c>
    </row>
    <row r="432" spans="2:12" x14ac:dyDescent="0.35">
      <c r="B432" s="18" t="s">
        <v>364</v>
      </c>
      <c r="C432" s="25" t="s">
        <v>429</v>
      </c>
      <c r="D432" s="14" t="s">
        <v>158</v>
      </c>
      <c r="E432" s="14" t="s">
        <v>159</v>
      </c>
      <c r="F432" s="14" t="s">
        <v>22</v>
      </c>
      <c r="G432" s="14" t="s">
        <v>121</v>
      </c>
      <c r="H432" s="14" t="s">
        <v>24</v>
      </c>
      <c r="I432" s="14" t="s">
        <v>45</v>
      </c>
      <c r="J432" s="14">
        <v>7710</v>
      </c>
      <c r="K432" s="14">
        <v>954</v>
      </c>
      <c r="L432" s="19">
        <v>7355340</v>
      </c>
    </row>
    <row r="433" spans="2:12" x14ac:dyDescent="0.35">
      <c r="B433" s="18" t="s">
        <v>365</v>
      </c>
      <c r="C433" s="25" t="s">
        <v>429</v>
      </c>
      <c r="D433" s="14" t="s">
        <v>158</v>
      </c>
      <c r="E433" s="14" t="s">
        <v>159</v>
      </c>
      <c r="F433" s="14" t="s">
        <v>26</v>
      </c>
      <c r="G433" s="14" t="s">
        <v>123</v>
      </c>
      <c r="H433" s="14" t="s">
        <v>33</v>
      </c>
      <c r="I433" s="14" t="s">
        <v>45</v>
      </c>
      <c r="J433" s="14">
        <v>3333</v>
      </c>
      <c r="K433" s="14">
        <v>945</v>
      </c>
      <c r="L433" s="19">
        <v>3149685</v>
      </c>
    </row>
    <row r="434" spans="2:12" x14ac:dyDescent="0.35">
      <c r="B434" s="18" t="s">
        <v>366</v>
      </c>
      <c r="C434" s="25" t="s">
        <v>429</v>
      </c>
      <c r="D434" s="14" t="s">
        <v>158</v>
      </c>
      <c r="E434" s="14" t="s">
        <v>159</v>
      </c>
      <c r="F434" s="14" t="s">
        <v>13</v>
      </c>
      <c r="G434" s="14" t="s">
        <v>14</v>
      </c>
      <c r="H434" s="14" t="s">
        <v>14</v>
      </c>
      <c r="I434" s="14" t="s">
        <v>45</v>
      </c>
      <c r="J434" s="14">
        <v>9277</v>
      </c>
      <c r="K434" s="14">
        <v>839</v>
      </c>
      <c r="L434" s="19">
        <v>7783403</v>
      </c>
    </row>
    <row r="435" spans="2:12" x14ac:dyDescent="0.35">
      <c r="B435" s="18" t="s">
        <v>367</v>
      </c>
      <c r="C435" s="25" t="s">
        <v>429</v>
      </c>
      <c r="D435" s="14" t="s">
        <v>158</v>
      </c>
      <c r="E435" s="14" t="s">
        <v>159</v>
      </c>
      <c r="F435" s="14" t="s">
        <v>18</v>
      </c>
      <c r="G435" s="14" t="s">
        <v>19</v>
      </c>
      <c r="H435" s="14" t="s">
        <v>20</v>
      </c>
      <c r="I435" s="14" t="s">
        <v>45</v>
      </c>
      <c r="J435" s="14">
        <v>4277</v>
      </c>
      <c r="K435" s="14">
        <v>857</v>
      </c>
      <c r="L435" s="19">
        <v>3665389</v>
      </c>
    </row>
    <row r="436" spans="2:12" x14ac:dyDescent="0.35">
      <c r="B436" s="18" t="s">
        <v>368</v>
      </c>
      <c r="C436" s="25" t="s">
        <v>429</v>
      </c>
      <c r="D436" s="14" t="s">
        <v>158</v>
      </c>
      <c r="E436" s="14" t="s">
        <v>159</v>
      </c>
      <c r="F436" s="14" t="s">
        <v>13</v>
      </c>
      <c r="G436" s="14" t="s">
        <v>107</v>
      </c>
      <c r="H436" s="14" t="s">
        <v>108</v>
      </c>
      <c r="I436" s="14" t="s">
        <v>45</v>
      </c>
      <c r="J436" s="14">
        <v>1696</v>
      </c>
      <c r="K436" s="14">
        <v>868</v>
      </c>
      <c r="L436" s="19">
        <v>1472128</v>
      </c>
    </row>
    <row r="437" spans="2:12" ht="15" thickBot="1" x14ac:dyDescent="0.4">
      <c r="B437" s="20" t="s">
        <v>369</v>
      </c>
      <c r="C437" s="25" t="s">
        <v>429</v>
      </c>
      <c r="D437" s="21" t="s">
        <v>158</v>
      </c>
      <c r="E437" s="21" t="s">
        <v>159</v>
      </c>
      <c r="F437" s="21" t="s">
        <v>56</v>
      </c>
      <c r="G437" s="21" t="s">
        <v>110</v>
      </c>
      <c r="H437" s="21" t="s">
        <v>111</v>
      </c>
      <c r="I437" s="21" t="s">
        <v>45</v>
      </c>
      <c r="J437" s="21">
        <v>7071</v>
      </c>
      <c r="K437" s="21">
        <v>778</v>
      </c>
      <c r="L437" s="22">
        <v>5501238</v>
      </c>
    </row>
  </sheetData>
  <phoneticPr fontId="1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DA984-1254-4C2F-965E-BB39D986834A}">
  <dimension ref="A1:E13"/>
  <sheetViews>
    <sheetView showGridLines="0" zoomScale="108" zoomScaleNormal="108" workbookViewId="0">
      <selection activeCell="B8" sqref="B8"/>
    </sheetView>
  </sheetViews>
  <sheetFormatPr defaultRowHeight="14.5" x14ac:dyDescent="0.35"/>
  <cols>
    <col min="1" max="1" width="25" bestFit="1" customWidth="1"/>
    <col min="2" max="2" width="22.1796875" customWidth="1"/>
    <col min="3" max="3" width="9.90625" bestFit="1" customWidth="1"/>
    <col min="6" max="6" width="20.1796875" bestFit="1" customWidth="1"/>
  </cols>
  <sheetData>
    <row r="1" spans="1:5" ht="18.5" x14ac:dyDescent="0.45">
      <c r="A1" s="27" t="str">
        <f>'Index + Match '!A1</f>
        <v>Name</v>
      </c>
      <c r="B1" s="28" t="s">
        <v>417</v>
      </c>
    </row>
    <row r="2" spans="1:5" ht="19" thickBot="1" x14ac:dyDescent="0.4">
      <c r="A2" s="29" t="s">
        <v>149</v>
      </c>
      <c r="B2" s="30" t="s">
        <v>418</v>
      </c>
      <c r="E2" s="26" t="str" cm="1">
        <f t="array" ref="E2:E13">_xlfn.UNIQUE('Duplicate actual'!C2:C437)</f>
        <v>January</v>
      </c>
    </row>
    <row r="3" spans="1:5" ht="19" thickBot="1" x14ac:dyDescent="0.4">
      <c r="A3" s="23"/>
      <c r="E3" s="26" t="str">
        <v>February</v>
      </c>
    </row>
    <row r="4" spans="1:5" ht="18.5" x14ac:dyDescent="0.35">
      <c r="A4" s="63" t="s">
        <v>430</v>
      </c>
      <c r="B4" s="64"/>
      <c r="E4" s="26" t="str">
        <v>March</v>
      </c>
    </row>
    <row r="5" spans="1:5" ht="19" thickBot="1" x14ac:dyDescent="0.4">
      <c r="A5" s="65">
        <f>DSUM('Duplicate actual'!B1:L437,'Duplicate actual'!L1,Dsum!A1:B2)</f>
        <v>3300091</v>
      </c>
      <c r="B5" s="66"/>
      <c r="E5" s="26" t="str">
        <v>April</v>
      </c>
    </row>
    <row r="6" spans="1:5" ht="18.5" x14ac:dyDescent="0.35">
      <c r="A6" s="23"/>
      <c r="E6" s="26" t="str">
        <v>May</v>
      </c>
    </row>
    <row r="7" spans="1:5" ht="18.5" x14ac:dyDescent="0.35">
      <c r="A7" s="23"/>
      <c r="E7" s="26" t="str">
        <v>June</v>
      </c>
    </row>
    <row r="8" spans="1:5" ht="18.5" x14ac:dyDescent="0.35">
      <c r="A8" s="23"/>
      <c r="E8" s="26" t="str">
        <v>July</v>
      </c>
    </row>
    <row r="9" spans="1:5" ht="18.5" x14ac:dyDescent="0.35">
      <c r="A9" s="23"/>
      <c r="E9" s="26" t="str">
        <v>August</v>
      </c>
    </row>
    <row r="10" spans="1:5" ht="18.5" x14ac:dyDescent="0.35">
      <c r="A10" s="23"/>
      <c r="E10" s="26" t="str">
        <v>September</v>
      </c>
    </row>
    <row r="11" spans="1:5" x14ac:dyDescent="0.35">
      <c r="E11" s="26" t="str">
        <v>October</v>
      </c>
    </row>
    <row r="12" spans="1:5" x14ac:dyDescent="0.35">
      <c r="E12" s="26" t="str">
        <v>November</v>
      </c>
    </row>
    <row r="13" spans="1:5" x14ac:dyDescent="0.35">
      <c r="E13" s="26" t="str">
        <v>December</v>
      </c>
    </row>
  </sheetData>
  <mergeCells count="2">
    <mergeCell ref="A4:B4"/>
    <mergeCell ref="A5:B5"/>
  </mergeCells>
  <dataValidations count="1">
    <dataValidation type="list" allowBlank="1" showInputMessage="1" showErrorMessage="1" sqref="B2" xr:uid="{47DAF1B2-CF31-458A-BFF3-8BE4760085AE}">
      <formula1>$E$2:$E$13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9C872B9-EE64-435B-8255-A5CF0380D0FE}">
          <x14:formula1>
            <xm:f>'Duplicate actual'!$N$5:$N$328</xm:f>
          </x14:formula1>
          <xm:sqref>A2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1241D-1164-4534-8EF2-F27E9B1594FE}">
  <dimension ref="A1:C10"/>
  <sheetViews>
    <sheetView showGridLines="0" zoomScale="108" zoomScaleNormal="108" workbookViewId="0">
      <selection activeCell="C7" sqref="C7"/>
    </sheetView>
  </sheetViews>
  <sheetFormatPr defaultRowHeight="14.5" x14ac:dyDescent="0.35"/>
  <cols>
    <col min="1" max="1" width="29.6328125" customWidth="1"/>
    <col min="2" max="2" width="24.81640625" customWidth="1"/>
    <col min="3" max="3" width="19.1796875" bestFit="1" customWidth="1"/>
  </cols>
  <sheetData>
    <row r="1" spans="1:3" ht="21" x14ac:dyDescent="0.35">
      <c r="A1" s="72" t="s">
        <v>0</v>
      </c>
      <c r="B1" s="72" t="s">
        <v>3</v>
      </c>
      <c r="C1" s="72" t="s">
        <v>6</v>
      </c>
    </row>
    <row r="2" spans="1:3" ht="21" x14ac:dyDescent="0.5">
      <c r="A2" s="73" t="s">
        <v>40</v>
      </c>
      <c r="B2" s="74" t="str">
        <f>DGET(actual!A1:K331,Dget!B1,Dget!A1:A2)</f>
        <v>West</v>
      </c>
      <c r="C2" s="74" t="str">
        <f>DGET(actual!A1:K331,Dget!C1,Dget!A1:A2)</f>
        <v>Male</v>
      </c>
    </row>
    <row r="3" spans="1:3" ht="21" x14ac:dyDescent="0.5">
      <c r="A3" s="9"/>
      <c r="B3" s="10"/>
      <c r="C3" s="10"/>
    </row>
    <row r="4" spans="1:3" ht="21" x14ac:dyDescent="0.5">
      <c r="A4" s="9"/>
      <c r="B4" s="10"/>
      <c r="C4" s="10"/>
    </row>
    <row r="5" spans="1:3" ht="21" x14ac:dyDescent="0.5">
      <c r="A5" s="9"/>
      <c r="B5" s="10"/>
      <c r="C5" s="10"/>
    </row>
    <row r="6" spans="1:3" ht="21" x14ac:dyDescent="0.5">
      <c r="A6" s="9"/>
      <c r="B6" s="10"/>
      <c r="C6" s="10"/>
    </row>
    <row r="7" spans="1:3" ht="21" x14ac:dyDescent="0.5">
      <c r="A7" s="9"/>
      <c r="B7" s="10"/>
      <c r="C7" s="10"/>
    </row>
    <row r="8" spans="1:3" ht="21" x14ac:dyDescent="0.5">
      <c r="A8" s="9"/>
      <c r="B8" s="10"/>
      <c r="C8" s="10"/>
    </row>
    <row r="9" spans="1:3" ht="21" x14ac:dyDescent="0.5">
      <c r="A9" s="9"/>
      <c r="B9" s="10"/>
      <c r="C9" s="10"/>
    </row>
    <row r="10" spans="1:3" ht="21" x14ac:dyDescent="0.5">
      <c r="A10" s="9"/>
      <c r="B10" s="10"/>
      <c r="C10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6003A6-0C09-4421-8FE7-B97962F36EE8}">
          <x14:formula1>
            <xm:f>actual!$B$1:$K$1</xm:f>
          </x14:formula1>
          <xm:sqref>B1:C1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178EA-D7C2-4B47-9040-33BA9140E35E}">
  <dimension ref="A1:I21"/>
  <sheetViews>
    <sheetView showGridLines="0" zoomScale="108" zoomScaleNormal="108" workbookViewId="0">
      <selection activeCell="J9" sqref="J9"/>
    </sheetView>
  </sheetViews>
  <sheetFormatPr defaultRowHeight="14.5" x14ac:dyDescent="0.35"/>
  <cols>
    <col min="1" max="1" width="29.6328125" bestFit="1" customWidth="1"/>
    <col min="2" max="2" width="11.54296875" customWidth="1"/>
    <col min="6" max="6" width="7.08984375" customWidth="1"/>
    <col min="7" max="7" width="9.453125" customWidth="1"/>
    <col min="9" max="9" width="11" customWidth="1"/>
    <col min="10" max="10" width="8.54296875" customWidth="1"/>
  </cols>
  <sheetData>
    <row r="1" spans="1:9" ht="19" thickBot="1" x14ac:dyDescent="0.4">
      <c r="A1" s="88" t="s">
        <v>431</v>
      </c>
      <c r="B1" s="89" t="s">
        <v>416</v>
      </c>
      <c r="F1" s="92" t="s">
        <v>432</v>
      </c>
      <c r="G1" s="93" t="s">
        <v>433</v>
      </c>
      <c r="H1" s="93" t="s">
        <v>432</v>
      </c>
      <c r="I1" s="94" t="s">
        <v>433</v>
      </c>
    </row>
    <row r="2" spans="1:9" ht="18.5" x14ac:dyDescent="0.35">
      <c r="A2" s="86" t="s">
        <v>40</v>
      </c>
      <c r="B2" s="87">
        <v>993659</v>
      </c>
      <c r="F2" s="95">
        <v>1</v>
      </c>
      <c r="G2" s="90" cm="1">
        <f t="array" ref="G2:G6">LARGE(B2:B21,F2:F6)</f>
        <v>995011</v>
      </c>
      <c r="H2" s="90">
        <v>1</v>
      </c>
      <c r="I2" s="96" cm="1">
        <f t="array" ref="I2:I6">SMALL(B2:B21,H2:H6)</f>
        <v>508792</v>
      </c>
    </row>
    <row r="3" spans="1:9" ht="18.5" x14ac:dyDescent="0.35">
      <c r="A3" s="69" t="s">
        <v>42</v>
      </c>
      <c r="B3" s="70">
        <v>564252</v>
      </c>
      <c r="F3" s="95">
        <v>2</v>
      </c>
      <c r="G3" s="90">
        <v>993659</v>
      </c>
      <c r="H3" s="90">
        <v>2</v>
      </c>
      <c r="I3" s="96">
        <v>564252</v>
      </c>
    </row>
    <row r="4" spans="1:9" ht="18.5" x14ac:dyDescent="0.35">
      <c r="A4" s="69" t="s">
        <v>46</v>
      </c>
      <c r="B4" s="70">
        <v>898645</v>
      </c>
      <c r="F4" s="95">
        <v>3</v>
      </c>
      <c r="G4" s="90">
        <v>950637</v>
      </c>
      <c r="H4" s="90">
        <v>3</v>
      </c>
      <c r="I4" s="96">
        <v>568913</v>
      </c>
    </row>
    <row r="5" spans="1:9" ht="18.5" x14ac:dyDescent="0.35">
      <c r="A5" s="69" t="s">
        <v>48</v>
      </c>
      <c r="B5" s="70">
        <v>783469</v>
      </c>
      <c r="F5" s="95">
        <v>4</v>
      </c>
      <c r="G5" s="90">
        <v>918994</v>
      </c>
      <c r="H5" s="90">
        <v>4</v>
      </c>
      <c r="I5" s="96">
        <v>576924</v>
      </c>
    </row>
    <row r="6" spans="1:9" ht="19" thickBot="1" x14ac:dyDescent="0.4">
      <c r="A6" s="69" t="s">
        <v>51</v>
      </c>
      <c r="B6" s="70">
        <v>821743</v>
      </c>
      <c r="F6" s="98">
        <v>5</v>
      </c>
      <c r="G6" s="100">
        <v>898645</v>
      </c>
      <c r="H6" s="100">
        <v>5</v>
      </c>
      <c r="I6" s="102">
        <v>608609</v>
      </c>
    </row>
    <row r="7" spans="1:9" ht="18.5" x14ac:dyDescent="0.35">
      <c r="A7" s="69" t="s">
        <v>53</v>
      </c>
      <c r="B7" s="70">
        <v>568913</v>
      </c>
      <c r="F7" s="92" t="s">
        <v>432</v>
      </c>
      <c r="G7" s="93" t="s">
        <v>433</v>
      </c>
      <c r="H7" s="93" t="s">
        <v>432</v>
      </c>
      <c r="I7" s="94" t="s">
        <v>433</v>
      </c>
    </row>
    <row r="8" spans="1:9" ht="18.5" x14ac:dyDescent="0.35">
      <c r="A8" s="69" t="s">
        <v>55</v>
      </c>
      <c r="B8" s="70">
        <v>609456</v>
      </c>
      <c r="F8" s="95">
        <v>1</v>
      </c>
      <c r="G8" s="91">
        <f>LARGE($B$2:$B$21,F8:F12)</f>
        <v>995011</v>
      </c>
      <c r="H8" s="90">
        <v>1</v>
      </c>
      <c r="I8" s="97">
        <f>SMALL($B$2:$B$21,H8:H12)</f>
        <v>508792</v>
      </c>
    </row>
    <row r="9" spans="1:9" ht="18.5" x14ac:dyDescent="0.35">
      <c r="A9" s="69" t="s">
        <v>59</v>
      </c>
      <c r="B9" s="70">
        <v>608609</v>
      </c>
      <c r="F9" s="95">
        <v>2</v>
      </c>
      <c r="G9" s="91">
        <f>LARGE($B$2:$B$21,F9:F14)</f>
        <v>993659</v>
      </c>
      <c r="H9" s="90">
        <v>2</v>
      </c>
      <c r="I9" s="97">
        <f ca="1">SMALL($B$2:$B$21,I9:I14)</f>
        <v>564252</v>
      </c>
    </row>
    <row r="10" spans="1:9" ht="18.5" x14ac:dyDescent="0.35">
      <c r="A10" s="69" t="s">
        <v>62</v>
      </c>
      <c r="B10" s="70">
        <v>950637</v>
      </c>
      <c r="F10" s="95">
        <v>3</v>
      </c>
      <c r="G10" s="91">
        <f>LARGE($B$2:$B$21,F10:F15)</f>
        <v>950637</v>
      </c>
      <c r="H10" s="90">
        <v>3</v>
      </c>
      <c r="I10" s="97">
        <f ca="1">SMALL($B$2:$B$21,I10:I15)</f>
        <v>568913</v>
      </c>
    </row>
    <row r="11" spans="1:9" ht="18.5" x14ac:dyDescent="0.35">
      <c r="A11" s="69" t="s">
        <v>65</v>
      </c>
      <c r="B11" s="70">
        <v>995011</v>
      </c>
      <c r="F11" s="95">
        <v>4</v>
      </c>
      <c r="G11" s="91">
        <f>LARGE($B$2:$B$21,F11:F16)</f>
        <v>918994</v>
      </c>
      <c r="H11" s="90">
        <v>4</v>
      </c>
      <c r="I11" s="97">
        <f ca="1">SMALL($B$2:$B$21,I11:I16)</f>
        <v>576924</v>
      </c>
    </row>
    <row r="12" spans="1:9" ht="19" thickBot="1" x14ac:dyDescent="0.4">
      <c r="A12" s="69" t="s">
        <v>67</v>
      </c>
      <c r="B12" s="70">
        <v>746424</v>
      </c>
      <c r="F12" s="98">
        <v>5</v>
      </c>
      <c r="G12" s="99">
        <f>LARGE($B$2:$B$21,F12:F17)</f>
        <v>898645</v>
      </c>
      <c r="H12" s="100">
        <v>5</v>
      </c>
      <c r="I12" s="101">
        <f ca="1">SMALL($B$2:$B$21,I12:I17)</f>
        <v>608609</v>
      </c>
    </row>
    <row r="13" spans="1:9" ht="18.5" x14ac:dyDescent="0.35">
      <c r="A13" s="69" t="s">
        <v>70</v>
      </c>
      <c r="B13" s="70">
        <v>508792</v>
      </c>
    </row>
    <row r="14" spans="1:9" ht="18.5" x14ac:dyDescent="0.35">
      <c r="A14" s="69" t="s">
        <v>73</v>
      </c>
      <c r="B14" s="70">
        <v>576924</v>
      </c>
    </row>
    <row r="15" spans="1:9" ht="18.5" x14ac:dyDescent="0.35">
      <c r="A15" s="69" t="s">
        <v>75</v>
      </c>
      <c r="B15" s="70">
        <v>674474</v>
      </c>
    </row>
    <row r="16" spans="1:9" ht="18.5" x14ac:dyDescent="0.35">
      <c r="A16" s="69" t="s">
        <v>77</v>
      </c>
      <c r="B16" s="70">
        <v>743014</v>
      </c>
    </row>
    <row r="17" spans="1:2" ht="18.5" x14ac:dyDescent="0.35">
      <c r="A17" s="69" t="s">
        <v>80</v>
      </c>
      <c r="B17" s="70">
        <v>720461</v>
      </c>
    </row>
    <row r="18" spans="1:2" ht="18.5" x14ac:dyDescent="0.35">
      <c r="A18" s="69" t="s">
        <v>82</v>
      </c>
      <c r="B18" s="70">
        <v>797708</v>
      </c>
    </row>
    <row r="19" spans="1:2" ht="18.5" x14ac:dyDescent="0.35">
      <c r="A19" s="69" t="s">
        <v>84</v>
      </c>
      <c r="B19" s="70">
        <v>918994</v>
      </c>
    </row>
    <row r="20" spans="1:2" ht="18.5" x14ac:dyDescent="0.35">
      <c r="A20" s="69" t="s">
        <v>86</v>
      </c>
      <c r="B20" s="70">
        <v>802656</v>
      </c>
    </row>
    <row r="21" spans="1:2" ht="19" thickBot="1" x14ac:dyDescent="0.4">
      <c r="A21" s="29" t="s">
        <v>88</v>
      </c>
      <c r="B21" s="30">
        <v>898245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C789A-CB43-43EE-AF76-3FE08BF6971A}">
  <dimension ref="C1:G11"/>
  <sheetViews>
    <sheetView zoomScale="108" zoomScaleNormal="108" workbookViewId="0">
      <selection activeCell="F324" sqref="F324"/>
    </sheetView>
  </sheetViews>
  <sheetFormatPr defaultRowHeight="14.5" x14ac:dyDescent="0.35"/>
  <cols>
    <col min="3" max="3" width="13.81640625" customWidth="1"/>
    <col min="4" max="4" width="11.6328125" customWidth="1"/>
    <col min="5" max="5" width="13.08984375" customWidth="1"/>
    <col min="6" max="6" width="9.6328125" customWidth="1"/>
    <col min="7" max="7" width="9.453125" customWidth="1"/>
  </cols>
  <sheetData>
    <row r="1" spans="3:7" ht="4.5" customHeight="1" thickBot="1" x14ac:dyDescent="0.4"/>
    <row r="2" spans="3:7" ht="58" customHeight="1" x14ac:dyDescent="0.35">
      <c r="C2" s="49" t="s">
        <v>462</v>
      </c>
      <c r="D2" s="50" t="s">
        <v>463</v>
      </c>
      <c r="E2" s="50" t="s">
        <v>469</v>
      </c>
      <c r="F2" s="50" t="s">
        <v>464</v>
      </c>
      <c r="G2" s="51" t="s">
        <v>465</v>
      </c>
    </row>
    <row r="3" spans="3:7" ht="15" thickBot="1" x14ac:dyDescent="0.4">
      <c r="C3" s="48">
        <v>100000</v>
      </c>
      <c r="D3" s="45">
        <v>0.1</v>
      </c>
      <c r="E3" s="47">
        <f>D3/12</f>
        <v>8.3333333333333332E-3</v>
      </c>
      <c r="F3" s="44">
        <v>5</v>
      </c>
      <c r="G3" s="43">
        <v>60</v>
      </c>
    </row>
    <row r="4" spans="3:7" x14ac:dyDescent="0.35">
      <c r="C4" s="40"/>
      <c r="D4" s="40"/>
      <c r="E4" s="40"/>
      <c r="F4" s="40"/>
    </row>
    <row r="6" spans="3:7" ht="15" thickBot="1" x14ac:dyDescent="0.4"/>
    <row r="7" spans="3:7" ht="15" thickBot="1" x14ac:dyDescent="0.4">
      <c r="C7" s="52" t="s">
        <v>466</v>
      </c>
      <c r="D7" s="46">
        <f>PMT(E3,G3,C3)</f>
        <v>-2124.7044711268277</v>
      </c>
    </row>
    <row r="8" spans="3:7" ht="15" thickBot="1" x14ac:dyDescent="0.4">
      <c r="C8" s="53"/>
    </row>
    <row r="9" spans="3:7" ht="29.5" thickBot="1" x14ac:dyDescent="0.4">
      <c r="C9" s="54" t="s">
        <v>467</v>
      </c>
      <c r="D9" s="46">
        <f>PPMT(E3,1,G3,C3)</f>
        <v>-1291.3711377934942</v>
      </c>
    </row>
    <row r="10" spans="3:7" ht="15" thickBot="1" x14ac:dyDescent="0.4">
      <c r="C10" s="53"/>
    </row>
    <row r="11" spans="3:7" ht="29.5" thickBot="1" x14ac:dyDescent="0.4">
      <c r="C11" s="54" t="s">
        <v>468</v>
      </c>
      <c r="D11" s="46">
        <f>IPMT(E3,1,G3,C3)</f>
        <v>-833.33333333333337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CD798-09A4-4CCA-805B-2ED6FE57EC95}">
  <dimension ref="A1"/>
  <sheetViews>
    <sheetView showGridLines="0" tabSelected="1" topLeftCell="A13" zoomScale="108" zoomScaleNormal="108" workbookViewId="0">
      <selection activeCell="F324" sqref="F324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Sheet4</vt:lpstr>
      <vt:lpstr>Sheet5</vt:lpstr>
      <vt:lpstr>Sumifs</vt:lpstr>
      <vt:lpstr>ifs</vt:lpstr>
      <vt:lpstr>actual</vt:lpstr>
      <vt:lpstr>vlookup</vt:lpstr>
      <vt:lpstr>xlookup</vt:lpstr>
      <vt:lpstr>actual (2)</vt:lpstr>
      <vt:lpstr>Filter</vt:lpstr>
      <vt:lpstr>Index + Match </vt:lpstr>
      <vt:lpstr>Duplicate actual</vt:lpstr>
      <vt:lpstr>Dsum</vt:lpstr>
      <vt:lpstr>Dget</vt:lpstr>
      <vt:lpstr>Large ,small</vt:lpstr>
      <vt:lpstr>Finance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 SINGHAL</dc:creator>
  <cp:lastModifiedBy>Durgesh Pratap tiwari</cp:lastModifiedBy>
  <dcterms:created xsi:type="dcterms:W3CDTF">2025-01-17T06:47:54Z</dcterms:created>
  <dcterms:modified xsi:type="dcterms:W3CDTF">2025-08-20T11:28:51Z</dcterms:modified>
</cp:coreProperties>
</file>