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s/python/copt/"/>
    </mc:Choice>
  </mc:AlternateContent>
  <xr:revisionPtr revIDLastSave="0" documentId="13_ncr:1_{B07DA29B-29AA-4A46-9C0A-F344D4FC2D6D}" xr6:coauthVersionLast="46" xr6:coauthVersionMax="46" xr10:uidLastSave="{00000000-0000-0000-0000-000000000000}"/>
  <bookViews>
    <workbookView xWindow="80" yWindow="460" windowWidth="25440" windowHeight="14660" xr2:uid="{52A98BD8-4E11-A341-8E33-FFC30D64FA33}"/>
  </bookViews>
  <sheets>
    <sheet name="cases" sheetId="1" r:id="rId1"/>
    <sheet name="case-value-duration" sheetId="2" r:id="rId2"/>
  </sheets>
  <definedNames>
    <definedName name="_xlchart.v1.0" hidden="1">'case-value-duration'!$C$10:$P$10</definedName>
    <definedName name="_xlchart.v1.1" hidden="1">'case-value-duration'!$C$11:$P$11</definedName>
    <definedName name="_xlchart.v1.2" hidden="1">'case-value-duration'!$C$12:$P$12</definedName>
    <definedName name="_xlchart.v1.3" hidden="1">'case-value-duration'!$C$9:$P$9</definedName>
    <definedName name="_xlchart.v1.4" hidden="1">'case-value-duration'!$C$10:$P$10</definedName>
    <definedName name="_xlchart.v1.5" hidden="1">'case-value-duration'!$C$11:$P$11</definedName>
    <definedName name="_xlchart.v1.6" hidden="1">'case-value-duration'!$C$12:$P$12</definedName>
    <definedName name="_xlchart.v1.7" hidden="1">'case-value-duration'!$C$9:$P$9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3" i="1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C11" i="2"/>
  <c r="D9" i="2"/>
  <c r="E9" i="2"/>
  <c r="F9" i="2"/>
  <c r="G9" i="2"/>
  <c r="H9" i="2"/>
  <c r="I9" i="2"/>
  <c r="J9" i="2"/>
  <c r="K9" i="2"/>
  <c r="L9" i="2"/>
  <c r="M9" i="2"/>
  <c r="N9" i="2"/>
  <c r="O9" i="2"/>
  <c r="P9" i="2"/>
  <c r="C9" i="2"/>
</calcChain>
</file>

<file path=xl/sharedStrings.xml><?xml version="1.0" encoding="utf-8"?>
<sst xmlns="http://schemas.openxmlformats.org/spreadsheetml/2006/main" count="76" uniqueCount="44">
  <si>
    <t>case2</t>
  </si>
  <si>
    <t>value</t>
  </si>
  <si>
    <t>duration</t>
  </si>
  <si>
    <t>case1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</si>
  <si>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</si>
  <si>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</si>
  <si>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</si>
  <si>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</si>
  <si>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</si>
  <si>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</si>
  <si>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</si>
  <si>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</si>
  <si>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</si>
  <si>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</si>
  <si>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</si>
  <si>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</si>
  <si>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CPLEX_MIP SOLVER</t>
  </si>
  <si>
    <t>GREEDY SOLVER</t>
  </si>
  <si>
    <t>LP_REL_GREEDY SOLVER</t>
  </si>
  <si>
    <t>value-diff</t>
  </si>
  <si>
    <t>{'C': 2, 'U': 100, 'H': 3, 'D': 7, 'I': 3, 'P': 3}</t>
  </si>
  <si>
    <t>{'C': 5, 'U': 100, 'H': 3, 'D': 7, 'I': 3, 'P': 3}</t>
  </si>
  <si>
    <t>{'C': 5, 'U': 200, 'H': 3, 'D': 7, 'I': 3, 'P': 3}</t>
  </si>
  <si>
    <t>{'C': 5, 'U': 1000, 'H': 3, 'D': 7, 'I': 3, 'P': 3}</t>
  </si>
  <si>
    <t>{'C': 10, 'U': 1000, 'H': 3, 'D': 7, 'I': 3, 'P': 3}</t>
  </si>
  <si>
    <t>{'C': 10, 'U': 2000, 'H': 3, 'D': 7, 'I': 3, 'P': 3}</t>
  </si>
  <si>
    <t>{'C': 10, 'U': 3000, 'H': 3, 'D': 7, 'I': 3, 'P': 3}</t>
  </si>
  <si>
    <t>{'C': 10, 'U': 4000, 'H': 3, 'D': 7, 'I': 3, 'P': 3}</t>
  </si>
  <si>
    <t>{'C': 10, 'U': 5000, 'H': 3, 'D': 7, 'I': 3, 'P': 3}</t>
  </si>
  <si>
    <t>{'C': 20, 'U': 10000, 'H': 3, 'D': 7, 'I': 3, 'P': 3}</t>
  </si>
  <si>
    <t>{'C': 20, 'U': 20000, 'H': 3, 'D': 7, 'I': 3, 'P': 3}</t>
  </si>
  <si>
    <t>{'C': 20, 'U': 30000, 'H': 3, 'D': 7, 'I': 3, 'P': 3}</t>
  </si>
  <si>
    <t>{'C': 20, 'U': 40000, 'H': 3, 'D': 7, 'I': 3, 'P': 3}</t>
  </si>
  <si>
    <t>{'C': 20, 'U': 50000, 'H': 3, 'D': 7, 'I': 3, 'P': 3}</t>
  </si>
  <si>
    <t>LOW</t>
  </si>
  <si>
    <t>LOW-MEDIUM</t>
  </si>
  <si>
    <t>MODERATE</t>
  </si>
  <si>
    <t>C</t>
  </si>
  <si>
    <t>U</t>
  </si>
  <si>
    <t>H</t>
  </si>
  <si>
    <t>D</t>
  </si>
  <si>
    <t>#variables</t>
  </si>
  <si>
    <t>case-real</t>
  </si>
  <si>
    <t>VERY-HIGH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</si>
</sst>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43" fontId="0" fillId="2" borderId="0" xfId="1" applyFont="1" applyFill="1"/>
    <xf numFmtId="0" fontId="0" fillId="3" borderId="0" xfId="0" applyFill="1"/>
    <xf numFmtId="43" fontId="0" fillId="3" borderId="0" xfId="1" applyFont="1" applyFill="1"/>
    <xf numFmtId="0" fontId="0" fillId="4" borderId="0" xfId="0" applyFill="1"/>
    <xf numFmtId="43" fontId="0" fillId="4" borderId="0" xfId="1" applyFont="1" applyFill="1"/>
    <xf numFmtId="0" fontId="0" fillId="5" borderId="0" xfId="0" applyFill="1"/>
    <xf numFmtId="43" fontId="0" fillId="5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Value Diff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'case-value-duration'!$A$5</c:f>
              <c:strCache>
                <c:ptCount val="1"/>
                <c:pt idx="0">
                  <c:v>GREEDY SOLVER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'case-value-duration'!$C$9:$P$9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0.28331679676410071</c:v>
                </c:pt>
                <c:pt idx="5">
                  <c:v>6.6721378395387205</c:v>
                </c:pt>
                <c:pt idx="6">
                  <c:v>1.4825105598988066E-2</c:v>
                </c:pt>
                <c:pt idx="7">
                  <c:v>0.21084435931048381</c:v>
                </c:pt>
                <c:pt idx="8">
                  <c:v>0.12111948505301814</c:v>
                </c:pt>
                <c:pt idx="9">
                  <c:v>4.0020902606961082</c:v>
                </c:pt>
                <c:pt idx="10">
                  <c:v>8.8497113987194301E-2</c:v>
                </c:pt>
                <c:pt idx="11">
                  <c:v>16.735867692541735</c:v>
                </c:pt>
                <c:pt idx="12">
                  <c:v>2.5065027300464802E-2</c:v>
                </c:pt>
                <c:pt idx="13">
                  <c:v>2.4661736476073174E-2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57-CE4C-A597-FD62F475CAA5}"/>
            </c:ext>
          </c:extLst>
        </c:ser>
        <c:ser>
          <c:idx val="2"/>
          <c:order val="1"/>
          <c:tx>
            <c:strRef>
              <c:f>'case-value-duration'!$A$7</c:f>
              <c:strCache>
                <c:ptCount val="1"/>
                <c:pt idx="0">
                  <c:v>LP_REL_GREEDY SOLVER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'case-value-duration'!$C$11:$P$11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1.0851631997006446</c:v>
                </c:pt>
                <c:pt idx="6">
                  <c:v>2.3672346037093849E-2</c:v>
                </c:pt>
                <c:pt idx="7">
                  <c:v>0</c:v>
                </c:pt>
                <c:pt idx="8">
                  <c:v>0</c:v>
                </c:pt>
                <c:pt idx="9">
                  <c:v>2.3495459874602515E-2</c:v>
                </c:pt>
                <c:pt idx="10">
                  <c:v>4.1650458033726358E-3</c:v>
                </c:pt>
                <c:pt idx="11">
                  <c:v>7.0374062210216401E-2</c:v>
                </c:pt>
                <c:pt idx="12">
                  <c:v>1.1870917907007463E-3</c:v>
                </c:pt>
                <c:pt idx="13">
                  <c:v>1.0179336691022478E-2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57-CE4C-A597-FD62F475C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7873535"/>
        <c:axId val="1407712847"/>
      </c:lineChart>
      <c:catAx>
        <c:axId val="1407873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1407712847"/>
        <c:crosses val="autoZero"/>
        <c:auto val="1"/>
        <c:lblAlgn val="ctr"/>
        <c:lblOffset val="100"/>
        <c:noMultiLvlLbl val="0"/>
      </c:catAx>
      <c:valAx>
        <c:axId val="140771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140787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'case-value-duration'!$A$3</c:f>
              <c:strCache>
                <c:ptCount val="1"/>
                <c:pt idx="0">
                  <c:v>CPLEX_MIP SOLVER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'case-value-duration'!$C$3:$P$3</c:f>
              <c:numCache>
                <c:formatCode>General</c:formatCode>
                <c:ptCount val="14"/>
                <c:pt idx="0">
                  <c:v>1.2028000000000001</c:v>
                </c:pt>
                <c:pt idx="1">
                  <c:v>1.5958000000000001</c:v>
                </c:pt>
                <c:pt idx="2">
                  <c:v>3.2227000000000001</c:v>
                </c:pt>
                <c:pt idx="3">
                  <c:v>15.134600000000001</c:v>
                </c:pt>
                <c:pt idx="4">
                  <c:v>33.383299999999998</c:v>
                </c:pt>
                <c:pt idx="5">
                  <c:v>78.877899999999997</c:v>
                </c:pt>
                <c:pt idx="6">
                  <c:v>147.7841</c:v>
                </c:pt>
                <c:pt idx="7">
                  <c:v>177.45509999999999</c:v>
                </c:pt>
                <c:pt idx="8">
                  <c:v>367.6678</c:v>
                </c:pt>
                <c:pt idx="9">
                  <c:v>1381.5458000000001</c:v>
                </c:pt>
                <c:pt idx="10">
                  <c:v>1676.1964</c:v>
                </c:pt>
                <c:pt idx="11">
                  <c:v>8917.5635000000002</c:v>
                </c:pt>
                <c:pt idx="12">
                  <c:v>8204.8333999999995</c:v>
                </c:pt>
                <c:pt idx="13">
                  <c:v>43721.7264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A1-6A49-8F3C-C59ADF3E6278}"/>
            </c:ext>
          </c:extLst>
        </c:ser>
        <c:ser>
          <c:idx val="1"/>
          <c:order val="1"/>
          <c:tx>
            <c:strRef>
              <c:f>'case-value-duration'!$A$5</c:f>
              <c:strCache>
                <c:ptCount val="1"/>
                <c:pt idx="0">
                  <c:v>GREEDY SOLVER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'case-value-duration'!$C$5:$P$5</c:f>
              <c:numCache>
                <c:formatCode>General</c:formatCode>
                <c:ptCount val="14"/>
                <c:pt idx="0">
                  <c:v>0.15190000000000001</c:v>
                </c:pt>
                <c:pt idx="1">
                  <c:v>0.33410000000000001</c:v>
                </c:pt>
                <c:pt idx="2">
                  <c:v>0.58350000000000002</c:v>
                </c:pt>
                <c:pt idx="3">
                  <c:v>3.2637999999999998</c:v>
                </c:pt>
                <c:pt idx="4">
                  <c:v>6.2447999999999997</c:v>
                </c:pt>
                <c:pt idx="5">
                  <c:v>13.1715</c:v>
                </c:pt>
                <c:pt idx="6">
                  <c:v>14.8908</c:v>
                </c:pt>
                <c:pt idx="7">
                  <c:v>29.8888</c:v>
                </c:pt>
                <c:pt idx="8">
                  <c:v>34.405900000000003</c:v>
                </c:pt>
                <c:pt idx="9">
                  <c:v>344.83260000000001</c:v>
                </c:pt>
                <c:pt idx="10">
                  <c:v>911.22019999999998</c:v>
                </c:pt>
                <c:pt idx="11">
                  <c:v>1925.4408000000001</c:v>
                </c:pt>
                <c:pt idx="12">
                  <c:v>4807.0272000000004</c:v>
                </c:pt>
                <c:pt idx="13">
                  <c:v>5700.4705000000004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A1-6A49-8F3C-C59ADF3E6278}"/>
            </c:ext>
          </c:extLst>
        </c:ser>
        <c:ser>
          <c:idx val="2"/>
          <c:order val="2"/>
          <c:tx>
            <c:strRef>
              <c:f>'case-value-duration'!$A$7</c:f>
              <c:strCache>
                <c:ptCount val="1"/>
                <c:pt idx="0">
                  <c:v>LP_REL_GREEDY SOLVER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'case-value-duration'!$C$7:$P$7</c:f>
              <c:numCache>
                <c:formatCode>General</c:formatCode>
                <c:ptCount val="14"/>
                <c:pt idx="0">
                  <c:v>0.88049999999999995</c:v>
                </c:pt>
                <c:pt idx="1">
                  <c:v>1.5106999999999999</c:v>
                </c:pt>
                <c:pt idx="2">
                  <c:v>2.7442000000000002</c:v>
                </c:pt>
                <c:pt idx="3">
                  <c:v>14.926299999999999</c:v>
                </c:pt>
                <c:pt idx="4">
                  <c:v>28.4282</c:v>
                </c:pt>
                <c:pt idx="5">
                  <c:v>109.7368</c:v>
                </c:pt>
                <c:pt idx="6">
                  <c:v>92.779899999999998</c:v>
                </c:pt>
                <c:pt idx="7">
                  <c:v>122.5116</c:v>
                </c:pt>
                <c:pt idx="8">
                  <c:v>148.89150000000001</c:v>
                </c:pt>
                <c:pt idx="9">
                  <c:v>632.41570000000002</c:v>
                </c:pt>
                <c:pt idx="10">
                  <c:v>1440.8951</c:v>
                </c:pt>
                <c:pt idx="11">
                  <c:v>4512.4215999999997</c:v>
                </c:pt>
                <c:pt idx="12">
                  <c:v>4919.4901</c:v>
                </c:pt>
                <c:pt idx="13">
                  <c:v>8466.2450000000008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A1-6A49-8F3C-C59ADF3E6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445503"/>
        <c:axId val="1376863087"/>
      </c:lineChart>
      <c:catAx>
        <c:axId val="1377445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1376863087"/>
        <c:crosses val="autoZero"/>
        <c:auto val="1"/>
        <c:lblAlgn val="ctr"/>
        <c:lblOffset val="100"/>
        <c:noMultiLvlLbl val="0"/>
      </c:catAx>
      <c:valAx>
        <c:axId val="137686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1377445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660400</xdr:colOff>
      <xdr:row>12</xdr:row>
      <xdr:rowOff>95250</xdr:rowOff>
    </xdr:from>
    <xdr:to>
      <xdr:col>17</xdr:col>
      <xdr:colOff>787400</xdr:colOff>
      <xdr:row>30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74748A-CE47-C94B-9B00-FEB9F5893B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127000</xdr:colOff>
      <xdr:row>12</xdr:row>
      <xdr:rowOff>107950</xdr:rowOff>
    </xdr:from>
    <xdr:to>
      <xdr:col>8</xdr:col>
      <xdr:colOff>177800</xdr:colOff>
      <xdr:row>30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D6B760-F650-F34B-A084-89A4C6E29C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ADE2-A9B3-674B-BA9B-72229A521D77}">
  <dimension ref="B2:I18"/>
  <sheetViews>
    <sheetView tabSelected="1" workbookViewId="0">
      <selection activeCell="B3" sqref="B3"/>
    </sheetView>
  </sheetViews>
  <sheetFormatPr baseColWidth="10" defaultRowHeight="16" x14ac:dyDescent="0.2"/>
  <cols>
    <col min="7" max="7" width="17.6640625" bestFit="1" customWidth="1"/>
    <col min="8" max="8" width="37.5" bestFit="1" customWidth="1"/>
    <col min="9" max="9" width="13.1640625" bestFit="1" customWidth="1"/>
  </cols>
  <sheetData>
    <row r="2" spans="2:9" x14ac:dyDescent="0.2">
      <c r="C2" t="s">
        <v>37</v>
      </c>
      <c r="D2" t="s">
        <v>38</v>
      </c>
      <c r="E2" t="s">
        <v>39</v>
      </c>
      <c r="F2" t="s">
        <v>40</v>
      </c>
      <c r="G2" t="s">
        <v>41</v>
      </c>
    </row>
    <row r="3" spans="2:9" x14ac:dyDescent="0.2">
      <c r="B3" s="10" t="s">
        <v>3</v>
      </c>
      <c r="C3" s="10">
        <v>2</v>
      </c>
      <c r="D3" s="10">
        <v>100</v>
      </c>
      <c r="E3" s="10">
        <v>3</v>
      </c>
      <c r="F3" s="10">
        <v>7</v>
      </c>
      <c r="G3" s="11">
        <f>F3*E3*D3*C3</f>
        <v>4200</v>
      </c>
      <c r="H3" s="10" t="s">
        <v>20</v>
      </c>
      <c r="I3" s="10" t="s">
        <v>34</v>
      </c>
    </row>
    <row r="4" spans="2:9" x14ac:dyDescent="0.2">
      <c r="B4" s="10" t="s">
        <v>0</v>
      </c>
      <c r="C4" s="10">
        <v>5</v>
      </c>
      <c r="D4" s="10">
        <v>100</v>
      </c>
      <c r="E4" s="10">
        <v>3</v>
      </c>
      <c r="F4" s="10">
        <v>7</v>
      </c>
      <c r="G4" s="11">
        <f t="shared" ref="G4:G18" si="0">F4*E4*D4*C4</f>
        <v>10500</v>
      </c>
      <c r="H4" s="10" t="s">
        <v>21</v>
      </c>
      <c r="I4" s="10" t="s">
        <v>34</v>
      </c>
    </row>
    <row r="5" spans="2:9" x14ac:dyDescent="0.2">
      <c r="B5" s="10" t="s">
        <v>4</v>
      </c>
      <c r="C5" s="10">
        <v>5</v>
      </c>
      <c r="D5" s="10">
        <v>200</v>
      </c>
      <c r="E5" s="10">
        <v>3</v>
      </c>
      <c r="F5" s="10">
        <v>7</v>
      </c>
      <c r="G5" s="11">
        <f t="shared" si="0"/>
        <v>21000</v>
      </c>
      <c r="H5" s="10" t="s">
        <v>22</v>
      </c>
      <c r="I5" s="10" t="s">
        <v>34</v>
      </c>
    </row>
    <row r="6" spans="2:9" x14ac:dyDescent="0.2">
      <c r="B6" s="10" t="s">
        <v>5</v>
      </c>
      <c r="C6" s="10">
        <v>5</v>
      </c>
      <c r="D6" s="10">
        <v>1000</v>
      </c>
      <c r="E6" s="10">
        <v>3</v>
      </c>
      <c r="F6" s="10">
        <v>7</v>
      </c>
      <c r="G6" s="11">
        <f t="shared" si="0"/>
        <v>105000</v>
      </c>
      <c r="H6" s="10" t="s">
        <v>23</v>
      </c>
      <c r="I6" s="10" t="s">
        <v>34</v>
      </c>
    </row>
    <row r="7" spans="2:9" x14ac:dyDescent="0.2">
      <c r="B7" s="8" t="s">
        <v>6</v>
      </c>
      <c r="C7" s="8">
        <v>10</v>
      </c>
      <c r="D7" s="8">
        <v>1000</v>
      </c>
      <c r="E7" s="8">
        <v>3</v>
      </c>
      <c r="F7" s="8">
        <v>7</v>
      </c>
      <c r="G7" s="9">
        <f t="shared" si="0"/>
        <v>210000</v>
      </c>
      <c r="H7" s="8" t="s">
        <v>24</v>
      </c>
      <c r="I7" s="8" t="s">
        <v>35</v>
      </c>
    </row>
    <row r="8" spans="2:9" x14ac:dyDescent="0.2">
      <c r="B8" s="8" t="s">
        <v>7</v>
      </c>
      <c r="C8" s="8">
        <v>10</v>
      </c>
      <c r="D8" s="8">
        <v>2000</v>
      </c>
      <c r="E8" s="8">
        <v>3</v>
      </c>
      <c r="F8" s="8">
        <v>7</v>
      </c>
      <c r="G8" s="9">
        <f t="shared" si="0"/>
        <v>420000</v>
      </c>
      <c r="H8" s="8" t="s">
        <v>25</v>
      </c>
      <c r="I8" s="8" t="s">
        <v>35</v>
      </c>
    </row>
    <row r="9" spans="2:9" x14ac:dyDescent="0.2">
      <c r="B9" s="8" t="s">
        <v>8</v>
      </c>
      <c r="C9" s="8">
        <v>10</v>
      </c>
      <c r="D9" s="8">
        <v>3000</v>
      </c>
      <c r="E9" s="8">
        <v>3</v>
      </c>
      <c r="F9" s="8">
        <v>7</v>
      </c>
      <c r="G9" s="9">
        <f t="shared" si="0"/>
        <v>630000</v>
      </c>
      <c r="H9" s="8" t="s">
        <v>26</v>
      </c>
      <c r="I9" s="8" t="s">
        <v>35</v>
      </c>
    </row>
    <row r="10" spans="2:9" x14ac:dyDescent="0.2">
      <c r="B10" s="8" t="s">
        <v>9</v>
      </c>
      <c r="C10" s="8">
        <v>10</v>
      </c>
      <c r="D10" s="8">
        <v>4000</v>
      </c>
      <c r="E10" s="8">
        <v>3</v>
      </c>
      <c r="F10" s="8">
        <v>7</v>
      </c>
      <c r="G10" s="9">
        <f t="shared" si="0"/>
        <v>840000</v>
      </c>
      <c r="H10" s="8" t="s">
        <v>27</v>
      </c>
      <c r="I10" s="8" t="s">
        <v>35</v>
      </c>
    </row>
    <row r="11" spans="2:9" x14ac:dyDescent="0.2">
      <c r="B11" s="8" t="s">
        <v>10</v>
      </c>
      <c r="C11" s="8">
        <v>10</v>
      </c>
      <c r="D11" s="8">
        <v>5000</v>
      </c>
      <c r="E11" s="8">
        <v>3</v>
      </c>
      <c r="F11" s="8">
        <v>7</v>
      </c>
      <c r="G11" s="9">
        <f t="shared" si="0"/>
        <v>1050000</v>
      </c>
      <c r="H11" s="8" t="s">
        <v>28</v>
      </c>
      <c r="I11" s="8" t="s">
        <v>35</v>
      </c>
    </row>
    <row r="12" spans="2:9" x14ac:dyDescent="0.2">
      <c r="B12" s="6" t="s">
        <v>11</v>
      </c>
      <c r="C12" s="6">
        <v>20</v>
      </c>
      <c r="D12" s="6">
        <v>10000</v>
      </c>
      <c r="E12" s="6">
        <v>3</v>
      </c>
      <c r="F12" s="6">
        <v>7</v>
      </c>
      <c r="G12" s="7">
        <f t="shared" si="0"/>
        <v>4200000</v>
      </c>
      <c r="H12" s="6" t="s">
        <v>29</v>
      </c>
      <c r="I12" s="6" t="s">
        <v>36</v>
      </c>
    </row>
    <row r="13" spans="2:9" x14ac:dyDescent="0.2">
      <c r="B13" s="6" t="s">
        <v>12</v>
      </c>
      <c r="C13" s="6">
        <v>20</v>
      </c>
      <c r="D13" s="6">
        <v>20000</v>
      </c>
      <c r="E13" s="6">
        <v>3</v>
      </c>
      <c r="F13" s="6">
        <v>7</v>
      </c>
      <c r="G13" s="7">
        <f t="shared" si="0"/>
        <v>8400000</v>
      </c>
      <c r="H13" s="6" t="s">
        <v>30</v>
      </c>
      <c r="I13" s="6" t="s">
        <v>36</v>
      </c>
    </row>
    <row r="14" spans="2:9" x14ac:dyDescent="0.2">
      <c r="B14" s="6" t="s">
        <v>13</v>
      </c>
      <c r="C14" s="6">
        <v>20</v>
      </c>
      <c r="D14" s="6">
        <v>30000</v>
      </c>
      <c r="E14" s="6">
        <v>3</v>
      </c>
      <c r="F14" s="6">
        <v>7</v>
      </c>
      <c r="G14" s="7">
        <f t="shared" si="0"/>
        <v>12600000</v>
      </c>
      <c r="H14" s="6" t="s">
        <v>31</v>
      </c>
      <c r="I14" s="6" t="s">
        <v>36</v>
      </c>
    </row>
    <row r="15" spans="2:9" x14ac:dyDescent="0.2">
      <c r="B15" s="6" t="s">
        <v>14</v>
      </c>
      <c r="C15" s="6">
        <v>20</v>
      </c>
      <c r="D15" s="6">
        <v>40000</v>
      </c>
      <c r="E15" s="6">
        <v>3</v>
      </c>
      <c r="F15" s="6">
        <v>7</v>
      </c>
      <c r="G15" s="7">
        <f t="shared" si="0"/>
        <v>16800000</v>
      </c>
      <c r="H15" s="6" t="s">
        <v>32</v>
      </c>
      <c r="I15" s="6" t="s">
        <v>36</v>
      </c>
    </row>
    <row r="16" spans="2:9" x14ac:dyDescent="0.2">
      <c r="B16" s="6" t="s">
        <v>15</v>
      </c>
      <c r="C16" s="6">
        <v>20</v>
      </c>
      <c r="D16" s="6">
        <v>50000</v>
      </c>
      <c r="E16" s="6">
        <v>3</v>
      </c>
      <c r="F16" s="6">
        <v>7</v>
      </c>
      <c r="G16" s="7">
        <f t="shared" si="0"/>
        <v>21000000</v>
      </c>
      <c r="H16" s="6" t="s">
        <v>33</v>
      </c>
      <c r="I16" s="6" t="s">
        <v>36</v>
      </c>
    </row>
    <row r="18" spans="2:9" x14ac:dyDescent="0.2">
      <c r="B18" s="4" t="s">
        <v>42</v>
      </c>
      <c r="C18" s="4">
        <v>60</v>
      </c>
      <c r="D18" s="4">
        <v>70000000</v>
      </c>
      <c r="E18" s="4">
        <v>1</v>
      </c>
      <c r="F18" s="4">
        <v>7</v>
      </c>
      <c r="G18" s="5">
        <f t="shared" si="0"/>
        <v>29400000000</v>
      </c>
      <c r="H18" s="4"/>
      <c r="I18" s="4" t="s">
        <v>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3892-A41E-4347-B28F-231E96C4EE45}">
  <dimension ref="A2:P12"/>
  <sheetViews>
    <sheetView workbookViewId="0">
      <selection activeCell="A2" sqref="A2:P12"/>
    </sheetView>
  </sheetViews>
  <sheetFormatPr baseColWidth="10" defaultRowHeight="16" x14ac:dyDescent="0.2"/>
  <cols>
    <col min="1" max="1" width="15.83203125" customWidth="1"/>
  </cols>
  <sheetData>
    <row r="2" spans="1:16" x14ac:dyDescent="0.2">
      <c r="C2" t="s">
        <v>3</v>
      </c>
      <c r="D2" t="s">
        <v>0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2">
      <c r="A3" s="1" t="s">
        <v>16</v>
      </c>
      <c r="B3" s="3" t="s">
        <v>2</v>
      </c>
      <c r="C3">
        <v>1.2028000000000001</v>
      </c>
      <c r="D3">
        <v>1.5958000000000001</v>
      </c>
      <c r="E3">
        <v>3.2227000000000001</v>
      </c>
      <c r="F3">
        <v>15.134600000000001</v>
      </c>
      <c r="G3">
        <v>33.383299999999998</v>
      </c>
      <c r="H3">
        <v>78.877899999999997</v>
      </c>
      <c r="I3">
        <v>147.7841</v>
      </c>
      <c r="J3">
        <v>177.45509999999999</v>
      </c>
      <c r="K3">
        <v>367.6678</v>
      </c>
      <c r="L3">
        <v>1381.5458000000001</v>
      </c>
      <c r="M3">
        <v>1676.1964</v>
      </c>
      <c r="N3">
        <v>8917.5635000000002</v>
      </c>
      <c r="O3">
        <v>8204.8333999999995</v>
      </c>
      <c r="P3">
        <v>43721.7264</v>
      </c>
    </row>
    <row r="4" spans="1:16" x14ac:dyDescent="0.2">
      <c r="A4" s="1"/>
      <c r="B4" s="3" t="s">
        <v>1</v>
      </c>
      <c r="C4">
        <v>13083</v>
      </c>
      <c r="D4">
        <v>12180</v>
      </c>
      <c r="E4">
        <v>63096</v>
      </c>
      <c r="F4">
        <v>74664</v>
      </c>
      <c r="G4">
        <v>341667</v>
      </c>
      <c r="H4">
        <v>705516</v>
      </c>
      <c r="I4">
        <v>1672838</v>
      </c>
      <c r="J4">
        <v>1161046</v>
      </c>
      <c r="K4">
        <v>1982340</v>
      </c>
      <c r="L4">
        <v>5507447</v>
      </c>
      <c r="M4">
        <v>4945924</v>
      </c>
      <c r="N4">
        <v>12318459</v>
      </c>
      <c r="O4">
        <v>26451198</v>
      </c>
      <c r="P4">
        <v>22565321</v>
      </c>
    </row>
    <row r="5" spans="1:16" x14ac:dyDescent="0.2">
      <c r="A5" s="1" t="s">
        <v>17</v>
      </c>
      <c r="B5" s="3" t="s">
        <v>2</v>
      </c>
      <c r="C5">
        <v>0.15190000000000001</v>
      </c>
      <c r="D5">
        <v>0.33410000000000001</v>
      </c>
      <c r="E5">
        <v>0.58350000000000002</v>
      </c>
      <c r="F5">
        <v>3.2637999999999998</v>
      </c>
      <c r="G5">
        <v>6.2447999999999997</v>
      </c>
      <c r="H5">
        <v>13.1715</v>
      </c>
      <c r="I5">
        <v>14.8908</v>
      </c>
      <c r="J5">
        <v>29.8888</v>
      </c>
      <c r="K5">
        <v>34.405900000000003</v>
      </c>
      <c r="L5">
        <v>344.83260000000001</v>
      </c>
      <c r="M5">
        <v>911.22019999999998</v>
      </c>
      <c r="N5">
        <v>1925.4408000000001</v>
      </c>
      <c r="O5">
        <v>4807.0272000000004</v>
      </c>
      <c r="P5">
        <v>5700.4705000000004</v>
      </c>
    </row>
    <row r="6" spans="1:16" x14ac:dyDescent="0.2">
      <c r="A6" s="1"/>
      <c r="B6" s="3" t="s">
        <v>1</v>
      </c>
      <c r="C6">
        <v>13083</v>
      </c>
      <c r="D6">
        <v>12180</v>
      </c>
      <c r="E6">
        <v>63096</v>
      </c>
      <c r="F6">
        <v>74664</v>
      </c>
      <c r="G6">
        <v>340699</v>
      </c>
      <c r="H6">
        <v>658443</v>
      </c>
      <c r="I6">
        <v>1672590</v>
      </c>
      <c r="J6">
        <v>1158598</v>
      </c>
      <c r="K6">
        <v>1979939</v>
      </c>
      <c r="L6">
        <v>5287034</v>
      </c>
      <c r="M6">
        <v>4941547</v>
      </c>
      <c r="N6">
        <v>10256858</v>
      </c>
      <c r="O6">
        <v>26444568</v>
      </c>
      <c r="P6">
        <v>22559756</v>
      </c>
    </row>
    <row r="7" spans="1:16" x14ac:dyDescent="0.2">
      <c r="A7" s="1" t="s">
        <v>18</v>
      </c>
      <c r="B7" s="3" t="s">
        <v>2</v>
      </c>
      <c r="C7">
        <v>0.88049999999999995</v>
      </c>
      <c r="D7">
        <v>1.5106999999999999</v>
      </c>
      <c r="E7">
        <v>2.7442000000000002</v>
      </c>
      <c r="F7">
        <v>14.926299999999999</v>
      </c>
      <c r="G7">
        <v>28.4282</v>
      </c>
      <c r="H7">
        <v>109.7368</v>
      </c>
      <c r="I7">
        <v>92.779899999999998</v>
      </c>
      <c r="J7">
        <v>122.5116</v>
      </c>
      <c r="K7">
        <v>148.89150000000001</v>
      </c>
      <c r="L7">
        <v>632.41570000000002</v>
      </c>
      <c r="M7">
        <v>1440.8951</v>
      </c>
      <c r="N7">
        <v>4512.4215999999997</v>
      </c>
      <c r="O7">
        <v>4919.4901</v>
      </c>
      <c r="P7">
        <v>8466.2450000000008</v>
      </c>
    </row>
    <row r="8" spans="1:16" x14ac:dyDescent="0.2">
      <c r="A8" s="1"/>
      <c r="B8" s="3" t="s">
        <v>1</v>
      </c>
      <c r="C8">
        <v>13083</v>
      </c>
      <c r="D8">
        <v>12180</v>
      </c>
      <c r="E8">
        <v>63096</v>
      </c>
      <c r="F8">
        <v>74664</v>
      </c>
      <c r="G8">
        <v>341667</v>
      </c>
      <c r="H8">
        <v>697860</v>
      </c>
      <c r="I8">
        <v>1672442</v>
      </c>
      <c r="J8">
        <v>1161046</v>
      </c>
      <c r="K8">
        <v>1982340</v>
      </c>
      <c r="L8">
        <v>5506153</v>
      </c>
      <c r="M8">
        <v>4945718</v>
      </c>
      <c r="N8">
        <v>12309790</v>
      </c>
      <c r="O8">
        <v>26450884</v>
      </c>
      <c r="P8">
        <v>22563024</v>
      </c>
    </row>
    <row r="9" spans="1:16" x14ac:dyDescent="0.2">
      <c r="A9" s="1" t="s">
        <v>17</v>
      </c>
      <c r="B9" s="2" t="s">
        <v>19</v>
      </c>
      <c r="C9" s="2">
        <f>100*((C4-C6)/C4)</f>
        <v>0</v>
      </c>
      <c r="D9" s="2">
        <f>100*((D4-D6)/D4)</f>
        <v>0</v>
      </c>
      <c r="E9" s="2">
        <f>100*((E4-E6)/E4)</f>
        <v>0</v>
      </c>
      <c r="F9" s="2">
        <f>100*((F4-F6)/F4)</f>
        <v>0</v>
      </c>
      <c r="G9" s="2">
        <f>100*((G4-G6)/G4)</f>
        <v>0.28331679676410071</v>
      </c>
      <c r="H9" s="2">
        <f>100*((H4-H6)/H4)</f>
        <v>6.6721378395387205</v>
      </c>
      <c r="I9" s="2">
        <f>100*((I4-I6)/I4)</f>
        <v>1.4825105598988066E-2</v>
      </c>
      <c r="J9" s="2">
        <f>100*((J4-J6)/J4)</f>
        <v>0.21084435931048381</v>
      </c>
      <c r="K9" s="2">
        <f>100*((K4-K6)/K4)</f>
        <v>0.12111948505301814</v>
      </c>
      <c r="L9" s="2">
        <f>100*((L4-L6)/L4)</f>
        <v>4.0020902606961082</v>
      </c>
      <c r="M9" s="2">
        <f>100*((M4-M6)/M4)</f>
        <v>8.8497113987194301E-2</v>
      </c>
      <c r="N9" s="2">
        <f>100*((N4-N6)/N4)</f>
        <v>16.735867692541735</v>
      </c>
      <c r="O9" s="2">
        <f>100*((O4-O6)/O4)</f>
        <v>2.5065027300464802E-2</v>
      </c>
      <c r="P9" s="2">
        <f>100*((P4-P6)/P4)</f>
        <v>2.4661736476073174E-2</v>
      </c>
    </row>
    <row r="10" spans="1:16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">
      <c r="A11" s="1" t="s">
        <v>18</v>
      </c>
      <c r="B11" s="2" t="s">
        <v>19</v>
      </c>
      <c r="C11" s="2">
        <f>100*((C4-C8)/C4)</f>
        <v>0</v>
      </c>
      <c r="D11" s="2">
        <f>100*((D4-D8)/D4)</f>
        <v>0</v>
      </c>
      <c r="E11" s="2">
        <f>100*((E4-E8)/E4)</f>
        <v>0</v>
      </c>
      <c r="F11" s="2">
        <f>100*((F4-F8)/F4)</f>
        <v>0</v>
      </c>
      <c r="G11" s="2">
        <f>100*((G4-G8)/G4)</f>
        <v>0</v>
      </c>
      <c r="H11" s="2">
        <f>100*((H4-H8)/H4)</f>
        <v>1.0851631997006446</v>
      </c>
      <c r="I11" s="2">
        <f>100*((I4-I8)/I4)</f>
        <v>2.3672346037093849E-2</v>
      </c>
      <c r="J11" s="2">
        <f>100*((J4-J8)/J4)</f>
        <v>0</v>
      </c>
      <c r="K11" s="2">
        <f>100*((K4-K8)/K4)</f>
        <v>0</v>
      </c>
      <c r="L11" s="2">
        <f>100*((L4-L8)/L4)</f>
        <v>2.3495459874602515E-2</v>
      </c>
      <c r="M11" s="2">
        <f>100*((M4-M8)/M4)</f>
        <v>4.1650458033726358E-3</v>
      </c>
      <c r="N11" s="2">
        <f>100*((N4-N8)/N4)</f>
        <v>7.0374062210216401E-2</v>
      </c>
      <c r="O11" s="2">
        <f>100*((O4-O8)/O4)</f>
        <v>1.1870917907007463E-3</v>
      </c>
      <c r="P11" s="2">
        <f>100*((P4-P8)/P4)</f>
        <v>1.0179336691022478E-2</v>
      </c>
    </row>
    <row r="12" spans="1:16" x14ac:dyDescent="0.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mergeCells count="35">
    <mergeCell ref="D11:D12"/>
    <mergeCell ref="C11:C12"/>
    <mergeCell ref="J11:J12"/>
    <mergeCell ref="I11:I12"/>
    <mergeCell ref="H11:H12"/>
    <mergeCell ref="G11:G12"/>
    <mergeCell ref="F11:F12"/>
    <mergeCell ref="E11:E12"/>
    <mergeCell ref="F9:F10"/>
    <mergeCell ref="E9:E10"/>
    <mergeCell ref="D9:D10"/>
    <mergeCell ref="C9:C10"/>
    <mergeCell ref="P11:P12"/>
    <mergeCell ref="O11:O12"/>
    <mergeCell ref="N11:N12"/>
    <mergeCell ref="M11:M12"/>
    <mergeCell ref="L11:L12"/>
    <mergeCell ref="K11:K12"/>
    <mergeCell ref="A9:A10"/>
    <mergeCell ref="A11:A12"/>
    <mergeCell ref="B9:B10"/>
    <mergeCell ref="B11:B12"/>
    <mergeCell ref="P9:P10"/>
    <mergeCell ref="O9:O10"/>
    <mergeCell ref="N9:N10"/>
    <mergeCell ref="M9:M10"/>
    <mergeCell ref="L9:L10"/>
    <mergeCell ref="K9:K10"/>
    <mergeCell ref="A7:A8"/>
    <mergeCell ref="A5:A6"/>
    <mergeCell ref="A3:A4"/>
    <mergeCell ref="J9:J10"/>
    <mergeCell ref="I9:I10"/>
    <mergeCell ref="H9:H10"/>
    <mergeCell ref="G9:G10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</vt:lpstr>
      <vt:lpstr>case-value-duration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2021-03-14T20:21:08Z</dcterms:created>
  <dcterms:modified xsi:type="dcterms:W3CDTF">2021-03-14T22:00:29Z</dcterms:modified>
</cp:coreProperties>
</file>