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"/>
    </mc:Choice>
  </mc:AlternateContent>
  <xr:revisionPtr revIDLastSave="0" documentId="13_ncr:1_{C6A0FFA7-BD2E-E343-BA9B-10DA28EB0DC5}" xr6:coauthVersionLast="47" xr6:coauthVersionMax="47" xr10:uidLastSave="{00000000-0000-0000-0000-000000000000}"/>
  <bookViews>
    <workbookView xWindow="0" yWindow="760" windowWidth="34560" windowHeight="20440" activeTab="3" xr2:uid="{52A98BD8-4E11-A341-8E33-FFC30D64FA33}"/>
  </bookViews>
  <sheets>
    <sheet name="cases" sheetId="1" r:id="rId1"/>
    <sheet name="case-value-duration" sheetId="2" r:id="rId2"/>
    <sheet name="case-value-duration-with_RL" sheetId="4" r:id="rId3"/>
    <sheet name="case-value-duration-bettermen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5" l="1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<sst xmlns="http://schemas.openxmlformats.org/spreadsheetml/2006/main" count="166" uniqueCount="65">
  <si>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</si>
  <si>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</si>
  <si>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</si>
  <si>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</si>
  <si>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</si>
  <si>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</si>
  <si>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</si>
  <si>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</si>
  <si>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</si>
  <si>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</si>
  <si>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</si>
  <si>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</si>
  <si>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</si>
  <si>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</si>
  <si>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</si>
  <si>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</si>
  <si>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</si>
  <si>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</si>
  <si>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</si>
  <si>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</si>
  <si>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</si>
  <si>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</si>
  <si>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</si>
  <si>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</si>
  <si>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</si>
  <si>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</si>
  <si>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</si>
  <si>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</si>
  <si>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</si>
  <si>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</si>
  <si>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</si>
  <si>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</si>
  <si>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</si>
  <si>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</si>
  <si>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</si>
  <si>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</si>
  <si>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</si>
  <si>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</si>
  <si>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</si>
  <si>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</si>
  <si>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</si>
  <si>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</si>
  <si>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</si>
  <si>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</si>
  <si>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</si>
  <si>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</si>
  <si>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</si>
  <si>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</si>
  <si>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</si>
  <si>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</si>
  <si>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</si>
  <si>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</si>
  <si>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</si>
  <si>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</si>
  <si>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</si>
  <si>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</si>
  <si>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</si>
  <si>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</si>
  <si>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</si>
  <si>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</si>
  <si>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</si>
  <si>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</si>
  <si>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</si>
  <si>
    <t>case15</t>
  </si>
  <si>
    <t>case16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</si>
</sst>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0" fillId="4" borderId="0" xfId="0" applyFill="1"/>
    <xf numFmtId="43" fontId="0" fillId="4" borderId="0" xfId="1" applyFont="1" applyFill="1"/>
    <xf numFmtId="0" fontId="0" fillId="5" borderId="0" xfId="0" applyFill="1"/>
    <xf numFmtId="43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6.6721378395387205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16.735867692541735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'case-value-duration-with_RL'!$A$14:$B$14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'case-value-duration-with_RL'!$C$14:$X$14</c15:sqref>
                        </c15:fullRef>
                        <c15:formulaRef>
                          <c15:sqre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0.28527957398250287</c:v>
                      </c:pt>
                      <c:pt idx="3">
                        <c:v>0</c:v>
                      </c:pt>
                      <c:pt idx="4">
                        <c:v>3.6421027072963456E-3</c:v>
                      </c:pt>
                      <c:pt idx="5">
                        <c:v>6.0101272646758694</c:v>
                      </c:pt>
                      <c:pt idx="6">
                        <c:v>0.37049121158992121</c:v>
                      </c:pt>
                      <c:pt idx="7">
                        <c:v>0.32912008246667857</c:v>
                      </c:pt>
                      <c:pt idx="8">
                        <c:v>1.020697822329222</c:v>
                      </c:pt>
                      <c:pt idx="9">
                        <c:v>0.42842809710485213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80-1248-B57E-76E4326288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'case-value-duration-with_RL'!$A$17:$B$17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'case-value-duration-with_RL'!$C$17:$X$17</c15:sqref>
                        </c15:fullRef>
                        <c15:formulaRef>
                          <c15:sqre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0.27955871310575869</c:v>
                      </c:pt>
                      <c:pt idx="6">
                        <c:v>0</c:v>
                      </c:pt>
                      <c:pt idx="7">
                        <c:v>2.1435556047957841E-2</c:v>
                      </c:pt>
                      <c:pt idx="8">
                        <c:v>0</c:v>
                      </c:pt>
                      <c:pt idx="9">
                        <c:v>-9.3091571075414514E-4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1248-B57E-76E4326288E2}"/>
                  </c:ext>
                </c:extLst>
              </c15:ser>
            </c15:filteredLineSeries>
          </c:ext>
        </c:extLst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'case-value-duration-with_RL'!$A$20:$B$20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'case-value-duration-with_RL'!$C$20:$X$20</c15:sqref>
                        </c15:fullRef>
                        <c15:formulaRef>
                          <c15:sqre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0.67100000000000004</c:v>
                      </c:pt>
                      <c:pt idx="1">
                        <c:v>1.6584000000000001</c:v>
                      </c:pt>
                      <c:pt idx="2">
                        <c:v>2.7709999999999999</c:v>
                      </c:pt>
                      <c:pt idx="3">
                        <c:v>15.633800000000001</c:v>
                      </c:pt>
                      <c:pt idx="4">
                        <c:v>32.877600000000001</c:v>
                      </c:pt>
                      <c:pt idx="5">
                        <c:v>64.142099999999999</c:v>
                      </c:pt>
                      <c:pt idx="6">
                        <c:v>70.239199999999997</c:v>
                      </c:pt>
                      <c:pt idx="7">
                        <c:v>128.3947</c:v>
                      </c:pt>
                      <c:pt idx="8">
                        <c:v>142.79310000000001</c:v>
                      </c:pt>
                      <c:pt idx="9">
                        <c:v>903.16920000000005</c:v>
                      </c:pt>
                      <c:pt idx="10">
                        <c:v>2534.8456999999999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4B-FD47-81FD-D02417CA6B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'case-value-duration-with_RL'!$A$23:$B$23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'case-value-duration-with_RL'!$C$23:$X$23</c15:sqref>
                        </c15:fullRef>
                        <c15:formulaRef>
                          <c15:sqre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1.625</c:v>
                      </c:pt>
                      <c:pt idx="1">
                        <c:v>3.5937999999999999</c:v>
                      </c:pt>
                      <c:pt idx="2">
                        <c:v>5.7656000000000001</c:v>
                      </c:pt>
                      <c:pt idx="3">
                        <c:v>35.382899999999999</c:v>
                      </c:pt>
                      <c:pt idx="4">
                        <c:v>64.046899999999994</c:v>
                      </c:pt>
                      <c:pt idx="5">
                        <c:v>188.39060000000001</c:v>
                      </c:pt>
                      <c:pt idx="6">
                        <c:v>216.10939999999999</c:v>
                      </c:pt>
                      <c:pt idx="7">
                        <c:v>311.26560000000001</c:v>
                      </c:pt>
                      <c:pt idx="8">
                        <c:v>365.04689999999999</c:v>
                      </c:pt>
                      <c:pt idx="9">
                        <c:v>1575.6561999999999</c:v>
                      </c:pt>
                      <c:pt idx="10">
                        <c:v>2794.1891000000001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B-FD47-81FD-D02417CA6B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'case-value-duration-with_RL'!$A$26:$B$26</c15:sqref>
                        </c15:formulaRef>
                      </c:ext>
                    </c:extLst>
                    <c:strCache>
                      <c:ptCount val="2"/>
                      <c:pt idx="0">
                        <c:v>CPLEX_MIP SOLVER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'case-value-duration-with_RL'!$C$26:$X$26</c15:sqref>
                        </c15:fullRef>
                        <c15:formulaRef>
                          <c15:sqre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#,##0.00">
                        <c:v>1.5461</c:v>
                      </c:pt>
                      <c:pt idx="1" formatCode="#,##0.00">
                        <c:v>3.9401000000000002</c:v>
                      </c:pt>
                      <c:pt idx="2" formatCode="#,##0.00">
                        <c:v>6.3446999999999996</c:v>
                      </c:pt>
                      <c:pt idx="3" formatCode="#,##0.00">
                        <c:v>38.189</c:v>
                      </c:pt>
                      <c:pt idx="4" formatCode="#,##0.00">
                        <c:v>72.674499999999995</c:v>
                      </c:pt>
                      <c:pt idx="5" formatCode="#,##0.00">
                        <c:v>161.48249999999999</c:v>
                      </c:pt>
                      <c:pt idx="6" formatCode="#,##0.00">
                        <c:v>223.24950000000001</c:v>
                      </c:pt>
                      <c:pt idx="7" formatCode="#,##0.00">
                        <c:v>324.71039999999999</c:v>
                      </c:pt>
                      <c:pt idx="8" formatCode="#,##0.00">
                        <c:v>464.81439999999998</c:v>
                      </c:pt>
                      <c:pt idx="9" formatCode="#,##0.00">
                        <c:v>1655.0168000000001</c:v>
                      </c:pt>
                      <c:pt idx="10" formatCode="#,##0.00">
                        <c:v>3689.8222000000001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4B-FD47-81FD-D02417CA6B73}"/>
                  </c:ext>
                </c:extLst>
              </c15:ser>
            </c15:filteredLineSeries>
          </c:ext>
        </c:extLst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0.8719061395049823</c:v>
                </c:pt>
                <c:pt idx="4">
                  <c:v>0.28331679676410071</c:v>
                </c:pt>
                <c:pt idx="5">
                  <c:v>6.3009201775721602</c:v>
                </c:pt>
                <c:pt idx="6">
                  <c:v>2.5346148282140889E-2</c:v>
                </c:pt>
                <c:pt idx="7">
                  <c:v>0.29042776944238213</c:v>
                </c:pt>
                <c:pt idx="8">
                  <c:v>0.12111948505301814</c:v>
                </c:pt>
                <c:pt idx="9">
                  <c:v>0.23217654205296939</c:v>
                </c:pt>
                <c:pt idx="10">
                  <c:v>2.2038349153767831E-2</c:v>
                </c:pt>
                <c:pt idx="11">
                  <c:v>5.7645116162662884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8B8-AB04-24A9E9F10432}"/>
            </c:ext>
          </c:extLst>
        </c:ser>
        <c:ser>
          <c:idx val="2"/>
          <c:order val="1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8B8-AB04-24A9E9F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'case-value-duration-betterment'!$A$3:$A$4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'case-value-duration-betterment'!$C$3:$P$3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CF3-B3C9-4AC9E41BC537}"/>
            </c:ext>
          </c:extLst>
        </c:ser>
        <c:ser>
          <c:idx val="3"/>
          <c:order val="1"/>
          <c:tx>
            <c:strRef>
              <c:f>'case-value-duration-betterment'!$A$5:$A$6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'case-value-duration-betterment'!$C$5:$R$5</c:f>
              <c:numCache>
                <c:formatCode>General</c:formatCode>
                <c:ptCount val="16"/>
                <c:pt idx="0">
                  <c:v>0.44900000000000001</c:v>
                </c:pt>
                <c:pt idx="1">
                  <c:v>1.405</c:v>
                </c:pt>
                <c:pt idx="2">
                  <c:v>1.9380999999999999</c:v>
                </c:pt>
                <c:pt idx="3">
                  <c:v>16.660399999999999</c:v>
                </c:pt>
                <c:pt idx="4">
                  <c:v>21.4023</c:v>
                </c:pt>
                <c:pt idx="5">
                  <c:v>54.109299999999998</c:v>
                </c:pt>
                <c:pt idx="6">
                  <c:v>52.830100000000002</c:v>
                </c:pt>
                <c:pt idx="7">
                  <c:v>120.3113</c:v>
                </c:pt>
                <c:pt idx="8">
                  <c:v>125.2332</c:v>
                </c:pt>
                <c:pt idx="9">
                  <c:v>749.32830000000001</c:v>
                </c:pt>
                <c:pt idx="10">
                  <c:v>1217.8594000000001</c:v>
                </c:pt>
                <c:pt idx="11">
                  <c:v>1933.7793999999999</c:v>
                </c:pt>
                <c:pt idx="12">
                  <c:v>4686.2941000000001</c:v>
                </c:pt>
                <c:pt idx="13">
                  <c:v>5271.0021999999999</c:v>
                </c:pt>
                <c:pt idx="14">
                  <c:v>7969.18</c:v>
                </c:pt>
                <c:pt idx="15">
                  <c:v>10612.92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8-4225-8648-FC407F0E621A}"/>
            </c:ext>
          </c:extLst>
        </c:ser>
        <c:ser>
          <c:idx val="5"/>
          <c:order val="2"/>
          <c:tx>
            <c:strRef>
              <c:f>'case-value-duration-betterment'!$A$7:$A$8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'case-value-duration-betterment'!$C$7:$P$7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8-4225-8648-FC407F0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52</xdr:row>
      <xdr:rowOff>152400</xdr:rowOff>
    </xdr:from>
    <xdr:to>
      <xdr:col>20</xdr:col>
      <xdr:colOff>333374</xdr:colOff>
      <xdr:row>68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95251</xdr:rowOff>
    </xdr:from>
    <xdr:to>
      <xdr:col>20</xdr:col>
      <xdr:colOff>28575</xdr:colOff>
      <xdr:row>51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D895-E386-440C-8FB7-53858FA5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CF465-271D-4DB0-938A-35A7BAB1B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topLeftCell="A2" workbookViewId="0">
      <selection activeCell="B18" sqref="B18"/>
    </sheetView>
  </sheetViews>
  <sheetFormatPr baseColWidth="10" defaultColWidth="11" defaultRowHeight="16" x14ac:dyDescent="0.2"/>
  <cols>
    <col min="7" max="7" width="17.6640625" bestFit="1" customWidth="1"/>
    <col min="8" max="8" width="37.5" bestFit="1" customWidth="1"/>
    <col min="9" max="9" width="13.1640625" bestFit="1" customWidth="1"/>
  </cols>
  <sheetData>
    <row r="2" spans="2:9" x14ac:dyDescent="0.2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workbookViewId="0">
      <selection activeCell="I4" sqref="I4"/>
    </sheetView>
  </sheetViews>
  <sheetFormatPr baseColWidth="10" defaultColWidth="11" defaultRowHeight="16" x14ac:dyDescent="0.2"/>
  <cols>
    <col min="1" max="1" width="15.83203125" customWidth="1"/>
  </cols>
  <sheetData>
    <row r="2" spans="1:16" x14ac:dyDescent="0.2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s="15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">
      <c r="A4" s="15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">
      <c r="A5" s="15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">
      <c r="A6" s="15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658443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10256858</v>
      </c>
      <c r="O6">
        <v>26444568</v>
      </c>
      <c r="P6">
        <v>22559756</v>
      </c>
    </row>
    <row r="7" spans="1:16" x14ac:dyDescent="0.2">
      <c r="A7" s="15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">
      <c r="A8" s="15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0.28331679676410071</v>
      </c>
      <c r="H9" s="16">
        <f t="shared" si="0"/>
        <v>6.6721378395387205</v>
      </c>
      <c r="I9" s="16">
        <f t="shared" si="0"/>
        <v>1.4825105598988066E-2</v>
      </c>
      <c r="J9" s="16">
        <f t="shared" si="0"/>
        <v>0.21084435931048381</v>
      </c>
      <c r="K9" s="16">
        <f t="shared" si="0"/>
        <v>0.12111948505301814</v>
      </c>
      <c r="L9" s="16">
        <f t="shared" si="0"/>
        <v>4.0020902606961082</v>
      </c>
      <c r="M9" s="16">
        <f t="shared" si="0"/>
        <v>8.8497113987194301E-2</v>
      </c>
      <c r="N9" s="16">
        <f t="shared" si="0"/>
        <v>16.735867692541735</v>
      </c>
      <c r="O9" s="16">
        <f t="shared" si="0"/>
        <v>2.5065027300464802E-2</v>
      </c>
      <c r="P9" s="16">
        <f t="shared" si="0"/>
        <v>2.4661736476073174E-2</v>
      </c>
    </row>
    <row r="10" spans="1:16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6" x14ac:dyDescent="0.2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A7:A8"/>
    <mergeCell ref="A5:A6"/>
    <mergeCell ref="A3:A4"/>
    <mergeCell ref="J9:J10"/>
    <mergeCell ref="I9:I10"/>
    <mergeCell ref="H9:H10"/>
    <mergeCell ref="G9:G10"/>
    <mergeCell ref="A9:A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workbookViewId="0">
      <pane xSplit="2" ySplit="2" topLeftCell="C41" activePane="bottomRight" state="frozenSplit"/>
      <selection pane="topRight" activeCell="C1" sqref="C1"/>
      <selection pane="bottomLeft" activeCell="A3" sqref="A3"/>
      <selection pane="bottomRight" activeCell="B60" sqref="B60"/>
    </sheetView>
  </sheetViews>
  <sheetFormatPr baseColWidth="10" defaultColWidth="11" defaultRowHeight="16" x14ac:dyDescent="0.2"/>
  <cols>
    <col min="1" max="1" width="14.1640625" customWidth="1"/>
    <col min="2" max="2" width="9" bestFit="1" customWidth="1"/>
    <col min="3" max="24" width="9.83203125" customWidth="1"/>
  </cols>
  <sheetData>
    <row r="1" spans="1:24" x14ac:dyDescent="0.2">
      <c r="C1" s="21" t="s">
        <v>46</v>
      </c>
      <c r="D1" s="21"/>
      <c r="E1" s="21" t="s">
        <v>47</v>
      </c>
      <c r="F1" s="21"/>
      <c r="G1" s="21" t="s">
        <v>48</v>
      </c>
      <c r="H1" s="21"/>
      <c r="I1" s="21" t="s">
        <v>49</v>
      </c>
      <c r="J1" s="21"/>
      <c r="K1" s="21" t="s">
        <v>50</v>
      </c>
      <c r="L1" s="21"/>
      <c r="M1" s="21" t="s">
        <v>51</v>
      </c>
      <c r="N1" s="21"/>
      <c r="O1" s="21" t="s">
        <v>52</v>
      </c>
      <c r="P1" s="21"/>
      <c r="Q1" s="21" t="s">
        <v>53</v>
      </c>
      <c r="R1" s="21"/>
      <c r="S1" s="21" t="s">
        <v>54</v>
      </c>
      <c r="T1" s="21"/>
      <c r="U1" s="21" t="s">
        <v>55</v>
      </c>
      <c r="V1" s="21"/>
      <c r="W1" s="21" t="s">
        <v>56</v>
      </c>
      <c r="X1" s="21"/>
    </row>
    <row r="2" spans="1:24" x14ac:dyDescent="0.2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">
      <c r="A3" s="15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">
      <c r="A4" s="15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">
      <c r="A5" s="15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">
      <c r="A6" s="15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">
      <c r="A7" s="15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">
      <c r="A8" s="15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">
      <c r="A9" s="15" t="s">
        <v>57</v>
      </c>
      <c r="B9" s="16" t="s">
        <v>19</v>
      </c>
      <c r="C9" s="20">
        <f>100*(C4-C6)/C4</f>
        <v>0</v>
      </c>
      <c r="D9" s="20">
        <f t="shared" ref="D9:X9" si="0">100*(D4-D6)/D4</f>
        <v>0</v>
      </c>
      <c r="E9" s="20">
        <f t="shared" si="0"/>
        <v>0</v>
      </c>
      <c r="F9" s="20">
        <f t="shared" si="0"/>
        <v>0</v>
      </c>
      <c r="G9" s="20">
        <f t="shared" si="0"/>
        <v>0.28527957398250287</v>
      </c>
      <c r="H9" s="20">
        <f t="shared" si="0"/>
        <v>0.28527957398250287</v>
      </c>
      <c r="I9" s="20">
        <f t="shared" si="0"/>
        <v>0</v>
      </c>
      <c r="J9" s="20">
        <f t="shared" si="0"/>
        <v>0</v>
      </c>
      <c r="K9" s="20">
        <f t="shared" si="0"/>
        <v>3.6421027072963456E-3</v>
      </c>
      <c r="L9" s="20">
        <f t="shared" si="0"/>
        <v>3.6421027072963456E-3</v>
      </c>
      <c r="M9" s="20">
        <f t="shared" si="0"/>
        <v>6.0101272646758694</v>
      </c>
      <c r="N9" s="20">
        <f t="shared" si="0"/>
        <v>6.0101272646758694</v>
      </c>
      <c r="O9" s="20">
        <f t="shared" si="0"/>
        <v>0.37049121158992121</v>
      </c>
      <c r="P9" s="20">
        <f t="shared" si="0"/>
        <v>0.37049121158992121</v>
      </c>
      <c r="Q9" s="20">
        <f t="shared" si="0"/>
        <v>0.32912008246667857</v>
      </c>
      <c r="R9" s="20">
        <f t="shared" si="0"/>
        <v>0.32767972407946205</v>
      </c>
      <c r="S9" s="20">
        <f t="shared" si="0"/>
        <v>1.020697822329222</v>
      </c>
      <c r="T9" s="20">
        <f t="shared" si="0"/>
        <v>1.020697822329222</v>
      </c>
      <c r="U9" s="20">
        <f t="shared" si="0"/>
        <v>0.42842809710485213</v>
      </c>
      <c r="V9" s="20">
        <f t="shared" si="0"/>
        <v>0.42935501588230851</v>
      </c>
      <c r="W9" s="20">
        <f t="shared" si="0"/>
        <v>0</v>
      </c>
      <c r="X9" s="20">
        <f t="shared" si="0"/>
        <v>0</v>
      </c>
    </row>
    <row r="10" spans="1:24" ht="18" customHeight="1" x14ac:dyDescent="0.2">
      <c r="A10" s="15"/>
      <c r="B10" s="1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8" customHeight="1" x14ac:dyDescent="0.2">
      <c r="A11" s="15" t="s">
        <v>58</v>
      </c>
      <c r="B11" s="16" t="s">
        <v>19</v>
      </c>
      <c r="C11" s="19">
        <f>100*(C4-C8)/C4</f>
        <v>0</v>
      </c>
      <c r="D11" s="19">
        <f t="shared" ref="D11:X11" si="1">100*(D4-D8)/D4</f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0.27955871310575869</v>
      </c>
      <c r="N11" s="19">
        <f t="shared" si="1"/>
        <v>0.28803018926047863</v>
      </c>
      <c r="O11" s="19">
        <f t="shared" si="1"/>
        <v>0</v>
      </c>
      <c r="P11" s="19">
        <f t="shared" si="1"/>
        <v>0</v>
      </c>
      <c r="Q11" s="19">
        <f t="shared" si="1"/>
        <v>2.1435556047957841E-2</v>
      </c>
      <c r="R11" s="19">
        <f t="shared" si="1"/>
        <v>3.3177421530279964E-2</v>
      </c>
      <c r="S11" s="19">
        <f t="shared" si="1"/>
        <v>0</v>
      </c>
      <c r="T11" s="19">
        <f t="shared" si="1"/>
        <v>1.6827101290370412E-2</v>
      </c>
      <c r="U11" s="19">
        <f t="shared" si="1"/>
        <v>-9.3091571075414514E-4</v>
      </c>
      <c r="V11" s="19">
        <f t="shared" si="1"/>
        <v>8.688465751412652E-3</v>
      </c>
      <c r="W11" s="19">
        <f t="shared" si="1"/>
        <v>0</v>
      </c>
      <c r="X11" s="19">
        <f t="shared" si="1"/>
        <v>5.6246789245780558E-3</v>
      </c>
    </row>
    <row r="12" spans="1:24" ht="18" customHeight="1" x14ac:dyDescent="0.2">
      <c r="A12" s="15"/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4" spans="1:24" x14ac:dyDescent="0.2">
      <c r="A14" s="15" t="s">
        <v>57</v>
      </c>
      <c r="B14" t="s">
        <v>59</v>
      </c>
      <c r="C14" s="17">
        <f>C9</f>
        <v>0</v>
      </c>
      <c r="D14" s="17"/>
      <c r="E14" s="17">
        <f>E9</f>
        <v>0</v>
      </c>
      <c r="F14" s="17"/>
      <c r="G14" s="17">
        <f>G9</f>
        <v>0.28527957398250287</v>
      </c>
      <c r="H14" s="17"/>
      <c r="I14" s="17">
        <f>I9</f>
        <v>0</v>
      </c>
      <c r="J14" s="17"/>
      <c r="K14" s="17">
        <f>K9</f>
        <v>3.6421027072963456E-3</v>
      </c>
      <c r="L14" s="17"/>
      <c r="M14" s="17">
        <f>M9</f>
        <v>6.0101272646758694</v>
      </c>
      <c r="N14" s="18"/>
      <c r="O14" s="17">
        <f>O9</f>
        <v>0.37049121158992121</v>
      </c>
      <c r="P14" s="18"/>
      <c r="Q14" s="17">
        <f>Q9</f>
        <v>0.32912008246667857</v>
      </c>
      <c r="R14" s="18"/>
      <c r="S14" s="17">
        <f>S9</f>
        <v>1.020697822329222</v>
      </c>
      <c r="T14" s="18"/>
      <c r="U14" s="17">
        <f>U9</f>
        <v>0.42842809710485213</v>
      </c>
      <c r="V14" s="18"/>
      <c r="W14" s="17">
        <f>W9</f>
        <v>0</v>
      </c>
      <c r="X14" s="18"/>
    </row>
    <row r="15" spans="1:24" x14ac:dyDescent="0.2">
      <c r="A15" s="15"/>
      <c r="B15" t="s">
        <v>60</v>
      </c>
      <c r="C15" s="17">
        <f>D9</f>
        <v>0</v>
      </c>
      <c r="D15" s="17"/>
      <c r="E15" s="17">
        <f>F9</f>
        <v>0</v>
      </c>
      <c r="F15" s="17"/>
      <c r="G15" s="17">
        <f>H9</f>
        <v>0.28527957398250287</v>
      </c>
      <c r="H15" s="17"/>
      <c r="I15" s="17">
        <f>J9</f>
        <v>0</v>
      </c>
      <c r="J15" s="17"/>
      <c r="K15" s="17">
        <f>L9</f>
        <v>3.6421027072963456E-3</v>
      </c>
      <c r="L15" s="17"/>
      <c r="M15" s="17">
        <f>N9</f>
        <v>6.0101272646758694</v>
      </c>
      <c r="N15" s="18"/>
      <c r="O15" s="17">
        <f>P9</f>
        <v>0.37049121158992121</v>
      </c>
      <c r="P15" s="18"/>
      <c r="Q15" s="17">
        <f>R9</f>
        <v>0.32767972407946205</v>
      </c>
      <c r="R15" s="18"/>
      <c r="S15" s="17">
        <f>T9</f>
        <v>1.020697822329222</v>
      </c>
      <c r="T15" s="18"/>
      <c r="U15" s="17">
        <f>V9</f>
        <v>0.42935501588230851</v>
      </c>
      <c r="V15" s="18"/>
      <c r="W15" s="17">
        <f>X9</f>
        <v>0</v>
      </c>
      <c r="X15" s="18"/>
    </row>
    <row r="17" spans="1:24" ht="16" customHeight="1" x14ac:dyDescent="0.2">
      <c r="A17" s="15" t="s">
        <v>58</v>
      </c>
      <c r="B17" t="s">
        <v>59</v>
      </c>
      <c r="C17" s="17">
        <f>C11</f>
        <v>0</v>
      </c>
      <c r="D17" s="17"/>
      <c r="E17" s="17">
        <f>E11</f>
        <v>0</v>
      </c>
      <c r="F17" s="17"/>
      <c r="G17" s="17">
        <f>G11</f>
        <v>0</v>
      </c>
      <c r="H17" s="17"/>
      <c r="I17" s="17">
        <f>I11</f>
        <v>0</v>
      </c>
      <c r="J17" s="17"/>
      <c r="K17" s="17">
        <f>K11</f>
        <v>0</v>
      </c>
      <c r="L17" s="17"/>
      <c r="M17" s="17">
        <f>M11</f>
        <v>0.27955871310575869</v>
      </c>
      <c r="N17" s="17"/>
      <c r="O17" s="17">
        <f>O11</f>
        <v>0</v>
      </c>
      <c r="P17" s="17"/>
      <c r="Q17" s="17">
        <f>Q11</f>
        <v>2.1435556047957841E-2</v>
      </c>
      <c r="R17" s="17"/>
      <c r="S17" s="17">
        <f>S11</f>
        <v>0</v>
      </c>
      <c r="T17" s="17"/>
      <c r="U17" s="17">
        <f>U11</f>
        <v>-9.3091571075414514E-4</v>
      </c>
      <c r="V17" s="17"/>
      <c r="W17" s="17">
        <f>W11</f>
        <v>0</v>
      </c>
      <c r="X17" s="17"/>
    </row>
    <row r="18" spans="1:24" x14ac:dyDescent="0.2">
      <c r="A18" s="15"/>
      <c r="B18" t="s">
        <v>60</v>
      </c>
      <c r="C18" s="17">
        <f>D12</f>
        <v>0</v>
      </c>
      <c r="D18" s="17"/>
      <c r="E18" s="17">
        <f>F12</f>
        <v>0</v>
      </c>
      <c r="F18" s="17"/>
      <c r="G18" s="17">
        <f>H11</f>
        <v>0</v>
      </c>
      <c r="H18" s="17"/>
      <c r="I18" s="17">
        <f>J11</f>
        <v>0</v>
      </c>
      <c r="J18" s="17"/>
      <c r="K18" s="17">
        <f>L11</f>
        <v>0</v>
      </c>
      <c r="L18" s="17"/>
      <c r="M18" s="17">
        <f>N11</f>
        <v>0.28803018926047863</v>
      </c>
      <c r="N18" s="17"/>
      <c r="O18" s="17">
        <f>P11</f>
        <v>0</v>
      </c>
      <c r="P18" s="17"/>
      <c r="Q18" s="17">
        <f>R11</f>
        <v>3.3177421530279964E-2</v>
      </c>
      <c r="R18" s="17"/>
      <c r="S18" s="17">
        <f>T11</f>
        <v>1.6827101290370412E-2</v>
      </c>
      <c r="T18" s="17"/>
      <c r="U18" s="17">
        <f>V11</f>
        <v>8.688465751412652E-3</v>
      </c>
      <c r="V18" s="17"/>
      <c r="W18" s="17">
        <f>X11</f>
        <v>5.6246789245780558E-3</v>
      </c>
      <c r="X18" s="17"/>
    </row>
    <row r="20" spans="1:24" x14ac:dyDescent="0.2">
      <c r="A20" s="15" t="s">
        <v>57</v>
      </c>
      <c r="B20" t="s">
        <v>61</v>
      </c>
      <c r="C20" s="17">
        <f>C5</f>
        <v>0.67100000000000004</v>
      </c>
      <c r="D20" s="17"/>
      <c r="E20" s="17">
        <f>E5</f>
        <v>1.6584000000000001</v>
      </c>
      <c r="F20" s="17"/>
      <c r="G20" s="17">
        <f>G5</f>
        <v>2.7709999999999999</v>
      </c>
      <c r="H20" s="17"/>
      <c r="I20" s="17">
        <f>I5</f>
        <v>15.633800000000001</v>
      </c>
      <c r="J20" s="17"/>
      <c r="K20" s="17">
        <f>K5</f>
        <v>32.877600000000001</v>
      </c>
      <c r="L20" s="17"/>
      <c r="M20" s="17">
        <f>M5</f>
        <v>64.142099999999999</v>
      </c>
      <c r="N20" s="18"/>
      <c r="O20" s="17">
        <f>O5</f>
        <v>70.239199999999997</v>
      </c>
      <c r="P20" s="18"/>
      <c r="Q20" s="17">
        <f>Q5</f>
        <v>128.3947</v>
      </c>
      <c r="R20" s="18"/>
      <c r="S20" s="17">
        <f>S5</f>
        <v>142.79310000000001</v>
      </c>
      <c r="T20" s="18"/>
      <c r="U20" s="17">
        <f>U5</f>
        <v>903.16920000000005</v>
      </c>
      <c r="V20" s="18"/>
      <c r="W20" s="17">
        <f>W5</f>
        <v>2534.8456999999999</v>
      </c>
      <c r="X20" s="18"/>
    </row>
    <row r="21" spans="1:24" x14ac:dyDescent="0.2">
      <c r="A21" s="15"/>
      <c r="B21" t="s">
        <v>62</v>
      </c>
      <c r="C21" s="17">
        <f>D5</f>
        <v>0.39979999999999999</v>
      </c>
      <c r="D21" s="17"/>
      <c r="E21" s="17">
        <f>F5</f>
        <v>1.1163000000000001</v>
      </c>
      <c r="F21" s="17"/>
      <c r="G21" s="17">
        <f>H5</f>
        <v>1.3845000000000001</v>
      </c>
      <c r="H21" s="17"/>
      <c r="I21" s="17">
        <f>J5</f>
        <v>8.7070000000000007</v>
      </c>
      <c r="J21" s="17"/>
      <c r="K21" s="17">
        <f>L5</f>
        <v>14.837</v>
      </c>
      <c r="L21" s="17"/>
      <c r="M21" s="17">
        <f>N5</f>
        <v>35.283999999999999</v>
      </c>
      <c r="N21" s="18"/>
      <c r="O21" s="17">
        <f>P5</f>
        <v>33.219700000000003</v>
      </c>
      <c r="P21" s="18"/>
      <c r="Q21" s="17">
        <f>R5</f>
        <v>63.618000000000002</v>
      </c>
      <c r="R21" s="18"/>
      <c r="S21" s="17">
        <f>T5</f>
        <v>61.295900000000003</v>
      </c>
      <c r="T21" s="18"/>
      <c r="U21" s="17">
        <f>V5</f>
        <v>448.58699999999999</v>
      </c>
      <c r="V21" s="18"/>
      <c r="W21" s="17">
        <f>X5</f>
        <v>1474.5264</v>
      </c>
      <c r="X21" s="18"/>
    </row>
    <row r="23" spans="1:24" ht="16" customHeight="1" x14ac:dyDescent="0.2">
      <c r="A23" s="15" t="s">
        <v>58</v>
      </c>
      <c r="B23" t="s">
        <v>61</v>
      </c>
      <c r="C23" s="17">
        <f>C7</f>
        <v>1.625</v>
      </c>
      <c r="D23" s="17"/>
      <c r="E23" s="17">
        <f>E7</f>
        <v>3.5937999999999999</v>
      </c>
      <c r="F23" s="17"/>
      <c r="G23" s="17">
        <f>G7</f>
        <v>5.7656000000000001</v>
      </c>
      <c r="H23" s="17"/>
      <c r="I23" s="17">
        <f>I7</f>
        <v>35.382899999999999</v>
      </c>
      <c r="J23" s="17"/>
      <c r="K23" s="17">
        <f>K7</f>
        <v>64.046899999999994</v>
      </c>
      <c r="L23" s="17"/>
      <c r="M23" s="17">
        <f>M7</f>
        <v>188.39060000000001</v>
      </c>
      <c r="N23" s="18"/>
      <c r="O23" s="17">
        <f>O7</f>
        <v>216.10939999999999</v>
      </c>
      <c r="P23" s="18"/>
      <c r="Q23" s="17">
        <f>Q7</f>
        <v>311.26560000000001</v>
      </c>
      <c r="R23" s="18"/>
      <c r="S23" s="17">
        <f>S7</f>
        <v>365.04689999999999</v>
      </c>
      <c r="T23" s="18"/>
      <c r="U23" s="17">
        <f>U7</f>
        <v>1575.6561999999999</v>
      </c>
      <c r="V23" s="18"/>
      <c r="W23" s="17">
        <f>W7</f>
        <v>2794.1891000000001</v>
      </c>
      <c r="X23" s="18"/>
    </row>
    <row r="24" spans="1:24" x14ac:dyDescent="0.2">
      <c r="A24" s="15"/>
      <c r="B24" t="s">
        <v>62</v>
      </c>
      <c r="C24" s="17">
        <f>D7</f>
        <v>1.875</v>
      </c>
      <c r="D24" s="17"/>
      <c r="E24" s="17">
        <f>F7</f>
        <v>4.4062000000000001</v>
      </c>
      <c r="F24" s="17"/>
      <c r="G24" s="17">
        <f>H7</f>
        <v>7.5156000000000001</v>
      </c>
      <c r="H24" s="17"/>
      <c r="I24" s="17">
        <f>J7</f>
        <v>44.488599999999998</v>
      </c>
      <c r="J24" s="17"/>
      <c r="K24" s="17">
        <f>L7</f>
        <v>80.75</v>
      </c>
      <c r="L24" s="17"/>
      <c r="M24" s="17">
        <f>N7</f>
        <v>224.54689999999999</v>
      </c>
      <c r="N24" s="18"/>
      <c r="O24" s="17">
        <f>P7</f>
        <v>271.32810000000001</v>
      </c>
      <c r="P24" s="18"/>
      <c r="Q24" s="17">
        <f>R7</f>
        <v>387.5</v>
      </c>
      <c r="R24" s="18"/>
      <c r="S24" s="17">
        <f>T7</f>
        <v>440.04689999999999</v>
      </c>
      <c r="T24" s="18"/>
      <c r="U24" s="17">
        <f>V7</f>
        <v>2883.3281000000002</v>
      </c>
      <c r="V24" s="18"/>
      <c r="W24" s="17">
        <f>X7</f>
        <v>3410.9778999999999</v>
      </c>
      <c r="X24" s="18"/>
    </row>
    <row r="26" spans="1:24" x14ac:dyDescent="0.2">
      <c r="A26" s="15" t="s">
        <v>16</v>
      </c>
      <c r="B26" t="s">
        <v>61</v>
      </c>
      <c r="C26" s="17">
        <f>C3</f>
        <v>1.5461</v>
      </c>
      <c r="D26" s="18"/>
      <c r="E26" s="17">
        <f>E3</f>
        <v>3.9401000000000002</v>
      </c>
      <c r="F26" s="18"/>
      <c r="G26" s="17">
        <f>G3</f>
        <v>6.3446999999999996</v>
      </c>
      <c r="H26" s="18"/>
      <c r="I26" s="17">
        <f>I3</f>
        <v>38.189</v>
      </c>
      <c r="J26" s="18"/>
      <c r="K26" s="17">
        <f>K3</f>
        <v>72.674499999999995</v>
      </c>
      <c r="L26" s="18"/>
      <c r="M26" s="17">
        <f>M3</f>
        <v>161.48249999999999</v>
      </c>
      <c r="N26" s="18"/>
      <c r="O26" s="17">
        <f>O3</f>
        <v>223.24950000000001</v>
      </c>
      <c r="P26" s="18"/>
      <c r="Q26" s="17">
        <f>Q3</f>
        <v>324.71039999999999</v>
      </c>
      <c r="R26" s="18"/>
      <c r="S26" s="17">
        <f>S3</f>
        <v>464.81439999999998</v>
      </c>
      <c r="T26" s="18"/>
      <c r="U26" s="17">
        <f>U3</f>
        <v>1655.0168000000001</v>
      </c>
      <c r="V26" s="18"/>
      <c r="W26" s="17">
        <f>W3</f>
        <v>3689.8222000000001</v>
      </c>
      <c r="X26" s="18"/>
    </row>
    <row r="27" spans="1:24" x14ac:dyDescent="0.2">
      <c r="A27" s="15"/>
      <c r="B27" t="s">
        <v>62</v>
      </c>
      <c r="C27" s="17">
        <f>D3</f>
        <v>1.9312</v>
      </c>
      <c r="D27" s="18"/>
      <c r="E27" s="17">
        <f>F3</f>
        <v>5.1288999999999998</v>
      </c>
      <c r="F27" s="18"/>
      <c r="G27" s="17">
        <f>H3</f>
        <v>8.5748999999999995</v>
      </c>
      <c r="H27" s="18"/>
      <c r="I27" s="17">
        <f>J3</f>
        <v>48.531300000000002</v>
      </c>
      <c r="J27" s="18"/>
      <c r="K27" s="17">
        <f>L3</f>
        <v>93.75</v>
      </c>
      <c r="L27" s="18"/>
      <c r="M27" s="17">
        <f>N3</f>
        <v>225.67140000000001</v>
      </c>
      <c r="N27" s="18"/>
      <c r="O27" s="17">
        <f>P3</f>
        <v>301.35610000000003</v>
      </c>
      <c r="P27" s="18"/>
      <c r="Q27" s="17">
        <f>R3</f>
        <v>478.46609999999998</v>
      </c>
      <c r="R27" s="18"/>
      <c r="S27" s="17">
        <f>T3</f>
        <v>580.44349999999997</v>
      </c>
      <c r="T27" s="18"/>
      <c r="U27" s="17">
        <f>V3</f>
        <v>2248.9456</v>
      </c>
      <c r="V27" s="18"/>
      <c r="W27" s="17">
        <f>X3</f>
        <v>5671.4978000000001</v>
      </c>
      <c r="X27" s="18"/>
    </row>
  </sheetData>
  <mergeCells count="177">
    <mergeCell ref="A3:A4"/>
    <mergeCell ref="A5:A6"/>
    <mergeCell ref="A7:A8"/>
    <mergeCell ref="A9:A10"/>
    <mergeCell ref="B9:B10"/>
    <mergeCell ref="A11:A12"/>
    <mergeCell ref="B11:B12"/>
    <mergeCell ref="C11:C12"/>
    <mergeCell ref="D11:D12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52DE-048D-474A-ABF7-2ADEE1672625}">
  <dimension ref="A2:R12"/>
  <sheetViews>
    <sheetView tabSelected="1" workbookViewId="0">
      <selection activeCell="C5" sqref="C5:R5"/>
    </sheetView>
  </sheetViews>
  <sheetFormatPr baseColWidth="10" defaultColWidth="11" defaultRowHeight="16" x14ac:dyDescent="0.2"/>
  <cols>
    <col min="1" max="1" width="15.83203125" customWidth="1"/>
  </cols>
  <sheetData>
    <row r="2" spans="1:18" x14ac:dyDescent="0.2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63</v>
      </c>
      <c r="R2" t="s">
        <v>64</v>
      </c>
    </row>
    <row r="3" spans="1:18" x14ac:dyDescent="0.2">
      <c r="A3" s="15" t="s">
        <v>16</v>
      </c>
      <c r="B3" s="14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8" x14ac:dyDescent="0.2">
      <c r="A4" s="15"/>
      <c r="B4" s="14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8" x14ac:dyDescent="0.2">
      <c r="A5" s="15" t="s">
        <v>17</v>
      </c>
      <c r="B5" s="14" t="s">
        <v>2</v>
      </c>
      <c r="C5">
        <v>0.44900000000000001</v>
      </c>
      <c r="D5">
        <v>1.405</v>
      </c>
      <c r="E5">
        <v>1.9380999999999999</v>
      </c>
      <c r="F5">
        <v>16.660399999999999</v>
      </c>
      <c r="G5">
        <v>21.4023</v>
      </c>
      <c r="H5">
        <v>54.109299999999998</v>
      </c>
      <c r="I5">
        <v>52.830100000000002</v>
      </c>
      <c r="J5">
        <v>120.3113</v>
      </c>
      <c r="K5">
        <v>125.2332</v>
      </c>
      <c r="L5">
        <v>749.32830000000001</v>
      </c>
      <c r="M5">
        <v>1217.8594000000001</v>
      </c>
      <c r="N5">
        <v>1933.7793999999999</v>
      </c>
      <c r="O5">
        <v>4686.2941000000001</v>
      </c>
      <c r="P5">
        <v>5271.0021999999999</v>
      </c>
      <c r="Q5">
        <v>7969.18</v>
      </c>
      <c r="R5">
        <v>10612.92</v>
      </c>
    </row>
    <row r="6" spans="1:18" x14ac:dyDescent="0.2">
      <c r="A6" s="15"/>
      <c r="B6" s="14" t="s">
        <v>1</v>
      </c>
      <c r="C6">
        <v>13083</v>
      </c>
      <c r="D6">
        <v>12180</v>
      </c>
      <c r="E6">
        <v>63096</v>
      </c>
      <c r="F6">
        <v>74013</v>
      </c>
      <c r="G6">
        <v>340699</v>
      </c>
      <c r="H6">
        <v>661062</v>
      </c>
      <c r="I6">
        <v>1672414</v>
      </c>
      <c r="J6">
        <v>1157674</v>
      </c>
      <c r="K6">
        <v>1979939</v>
      </c>
      <c r="L6">
        <v>5494660</v>
      </c>
      <c r="M6">
        <v>4944834</v>
      </c>
      <c r="N6">
        <v>11608360</v>
      </c>
      <c r="O6">
        <v>26444568</v>
      </c>
      <c r="P6">
        <v>22559756</v>
      </c>
    </row>
    <row r="7" spans="1:18" x14ac:dyDescent="0.2">
      <c r="A7" s="15" t="s">
        <v>18</v>
      </c>
      <c r="B7" s="14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8" x14ac:dyDescent="0.2">
      <c r="A8" s="15"/>
      <c r="B8" s="14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8" x14ac:dyDescent="0.2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0.8719061395049823</v>
      </c>
      <c r="G9" s="16">
        <f t="shared" si="0"/>
        <v>0.28331679676410071</v>
      </c>
      <c r="H9" s="16">
        <f t="shared" si="0"/>
        <v>6.3009201775721602</v>
      </c>
      <c r="I9" s="16">
        <f t="shared" si="0"/>
        <v>2.5346148282140889E-2</v>
      </c>
      <c r="J9" s="16">
        <f t="shared" si="0"/>
        <v>0.29042776944238213</v>
      </c>
      <c r="K9" s="16">
        <f t="shared" si="0"/>
        <v>0.12111948505301814</v>
      </c>
      <c r="L9" s="16">
        <f t="shared" si="0"/>
        <v>0.23217654205296939</v>
      </c>
      <c r="M9" s="16">
        <f t="shared" si="0"/>
        <v>2.2038349153767831E-2</v>
      </c>
      <c r="N9" s="16">
        <f t="shared" si="0"/>
        <v>5.7645116162662884</v>
      </c>
      <c r="O9" s="16">
        <f t="shared" si="0"/>
        <v>2.5065027300464802E-2</v>
      </c>
      <c r="P9" s="16">
        <f t="shared" si="0"/>
        <v>2.4661736476073174E-2</v>
      </c>
    </row>
    <row r="10" spans="1:18" x14ac:dyDescent="0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8" x14ac:dyDescent="0.2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8" x14ac:dyDescent="0.2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P11:P12"/>
    <mergeCell ref="J11:J12"/>
    <mergeCell ref="K11:K12"/>
    <mergeCell ref="L11:L12"/>
    <mergeCell ref="M11:M12"/>
    <mergeCell ref="N11:N12"/>
    <mergeCell ref="O11:O12"/>
    <mergeCell ref="P9:P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9:J10"/>
    <mergeCell ref="K9:K10"/>
    <mergeCell ref="L9:L10"/>
    <mergeCell ref="M9:M10"/>
    <mergeCell ref="N9:N10"/>
    <mergeCell ref="O9:O10"/>
    <mergeCell ref="I9:I10"/>
    <mergeCell ref="A3:A4"/>
    <mergeCell ref="A5:A6"/>
    <mergeCell ref="A7:A8"/>
    <mergeCell ref="A9:A10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case-value-duration</vt:lpstr>
      <vt:lpstr>case-value-duration-with_RL</vt:lpstr>
      <vt:lpstr>case-value-duration-betterment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2021-03-14T20:21:08Z</dcterms:created>
  <dcterms:modified xsi:type="dcterms:W3CDTF">2023-07-15T22:44:58Z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