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k-j/Desktop/"/>
    </mc:Choice>
  </mc:AlternateContent>
  <xr:revisionPtr revIDLastSave="0" documentId="8_{01C73493-5615-0142-9233-9991CC8E7386}" xr6:coauthVersionLast="47" xr6:coauthVersionMax="47" xr10:uidLastSave="{00000000-0000-0000-0000-000000000000}"/>
  <bookViews>
    <workbookView xWindow="340" yWindow="660" windowWidth="16860" windowHeight="15020" activeTab="3" xr2:uid="{6472506F-4196-9648-9878-7C8C3B3F19AA}"/>
  </bookViews>
  <sheets>
    <sheet name="Subject 1" sheetId="2" r:id="rId1"/>
    <sheet name="Subject 2" sheetId="3" r:id="rId2"/>
    <sheet name="Subject 3" sheetId="4" r:id="rId3"/>
    <sheet name="COMBINED DATA" sheetId="5" r:id="rId4"/>
  </sheets>
  <definedNames>
    <definedName name="_xlnm._FilterDatabase" localSheetId="0" hidden="1">'Subject 1'!$C$1:$C$68</definedName>
    <definedName name="_xlnm._FilterDatabase" localSheetId="1" hidden="1">'Subject 2'!$C$1:$C$69</definedName>
    <definedName name="_xlnm._FilterDatabase" localSheetId="2" hidden="1">'Subject 3'!$C$1:$C$69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4" l="1"/>
  <c r="N16" i="4"/>
  <c r="A69" i="4"/>
  <c r="A69" i="3"/>
  <c r="N19" i="3"/>
  <c r="N18" i="3"/>
  <c r="A68" i="2"/>
  <c r="N33" i="2"/>
  <c r="N32" i="2"/>
  <c r="C11" i="5"/>
  <c r="C10" i="5"/>
  <c r="C9" i="5"/>
  <c r="C7" i="5"/>
  <c r="C6" i="5"/>
  <c r="N12" i="4"/>
  <c r="N13" i="4" s="1"/>
  <c r="N11" i="4"/>
  <c r="N14" i="3"/>
  <c r="N15" i="3" s="1"/>
  <c r="N13" i="3"/>
  <c r="N27" i="2"/>
  <c r="N28" i="2"/>
  <c r="N29" i="2" s="1"/>
</calcChain>
</file>

<file path=xl/sharedStrings.xml><?xml version="1.0" encoding="utf-8"?>
<sst xmlns="http://schemas.openxmlformats.org/spreadsheetml/2006/main" count="677" uniqueCount="41">
  <si>
    <t>word</t>
  </si>
  <si>
    <t>colour</t>
  </si>
  <si>
    <t>stim_condition</t>
  </si>
  <si>
    <t>correct_res</t>
  </si>
  <si>
    <t>thisN</t>
  </si>
  <si>
    <t>thisTrialN</t>
  </si>
  <si>
    <t>thisRepN</t>
  </si>
  <si>
    <t>key_resp.keys</t>
  </si>
  <si>
    <t>key_resp.corr</t>
  </si>
  <si>
    <t>key_resp.rt</t>
  </si>
  <si>
    <t>BLUE</t>
  </si>
  <si>
    <t>blue</t>
  </si>
  <si>
    <t>C</t>
  </si>
  <si>
    <t>b</t>
  </si>
  <si>
    <t>RED</t>
  </si>
  <si>
    <t>I</t>
  </si>
  <si>
    <t>red</t>
  </si>
  <si>
    <t>r</t>
  </si>
  <si>
    <t>C AVG</t>
  </si>
  <si>
    <t>IC AVG</t>
  </si>
  <si>
    <t>DIFFERENCE</t>
  </si>
  <si>
    <t>STD  DEV C</t>
  </si>
  <si>
    <t xml:space="preserve">STD DEV IC </t>
  </si>
  <si>
    <t>CONGRUENT</t>
  </si>
  <si>
    <t>INCONGRUENT</t>
  </si>
  <si>
    <t>RT</t>
  </si>
  <si>
    <t>T TEST</t>
  </si>
  <si>
    <t xml:space="preserve"> P VALUE</t>
  </si>
  <si>
    <t>Participants</t>
  </si>
  <si>
    <t>Congruent avg.</t>
  </si>
  <si>
    <t>congruent STD</t>
  </si>
  <si>
    <t>incongruent avg.</t>
  </si>
  <si>
    <t>incongruent std</t>
  </si>
  <si>
    <t>difference</t>
  </si>
  <si>
    <t>subject 1</t>
  </si>
  <si>
    <t>subject 2</t>
  </si>
  <si>
    <t>subject 3</t>
  </si>
  <si>
    <t>AVG</t>
  </si>
  <si>
    <t>STD DEV</t>
  </si>
  <si>
    <t>DOF</t>
  </si>
  <si>
    <t>2 TAILED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</si>
</sst>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of all 3 subjects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'COMBINED DATA'!$B$1</c:f>
              <c:strCache>
                <c:ptCount val="1"/>
                <c:pt idx="0">
                  <c:v>Congruent avg.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'COMBINED DATA'!$B$2:$B$4</c:f>
              <c:numCache>
                <c:formatCode>General</c:formatCode>
                <c:ptCount val="3"/>
                <c:pt idx="0">
                  <c:v>0.48609596999999999</c:v>
                </c:pt>
                <c:pt idx="1">
                  <c:v>0.52104262999999995</c:v>
                </c:pt>
                <c:pt idx="2">
                  <c:v>0.41712492000000001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8-294F-B10C-AC6D93467FB8}"/>
            </c:ext>
          </c:extLst>
        </c:ser>
        <c:ser>
          <c:idx val="1"/>
          <c:order val="1"/>
          <c:tx>
            <c:strRef>
              <c:f>'COMBINED DATA'!$C$1</c:f>
              <c:strCache>
                <c:ptCount val="1"/>
                <c:pt idx="0">
                  <c:v>incongruent avg.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'COMBINED DATA'!$C$2:$C$4</c:f>
              <c:numCache>
                <c:formatCode>General</c:formatCode>
                <c:ptCount val="3"/>
                <c:pt idx="0">
                  <c:v>0.61801432999999995</c:v>
                </c:pt>
                <c:pt idx="1">
                  <c:v>0.64050764000000004</c:v>
                </c:pt>
                <c:pt idx="2">
                  <c:v>0.45013829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8-294F-B10C-AC6D9346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0929039"/>
        <c:axId val="1840978047"/>
      </c:barChart>
      <c:catAx>
        <c:axId val="1840929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978047"/>
        <c:crosses val="autoZero"/>
        <c:auto val="1"/>
        <c:lblAlgn val="ctr"/>
        <c:lblOffset val="100"/>
        <c:noMultiLvlLbl val="0"/>
      </c:catAx>
      <c:valAx>
        <c:axId val="184097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92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12</xdr:row>
      <xdr:rowOff>69850</xdr:rowOff>
    </xdr:from>
    <xdr:to>
      <xdr:col>11</xdr:col>
      <xdr:colOff>812800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BC5D1-FE9A-88D9-9213-CEF0268A0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B60A-29DA-9941-A208-F6ED580CD516}">
  <dimension ref="A1:N68"/>
  <sheetViews>
    <sheetView topLeftCell="A51" workbookViewId="0">
      <selection activeCell="A68" sqref="A68"/>
    </sheetView>
  </sheetViews>
  <sheetFormatPr baseColWidth="10" defaultRowHeight="16" x14ac:dyDescent="0.2"/>
  <cols>
    <col min="1" max="1" width="12" bestFit="1" customWidth="1"/>
    <col min="2" max="2" width="1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0</v>
      </c>
      <c r="H2" t="s">
        <v>13</v>
      </c>
      <c r="I2">
        <v>1</v>
      </c>
      <c r="J2">
        <v>0.70922063800026003</v>
      </c>
    </row>
    <row r="3" spans="1:10" x14ac:dyDescent="0.2">
      <c r="A3" t="s">
        <v>14</v>
      </c>
      <c r="B3" t="s">
        <v>16</v>
      </c>
      <c r="C3" t="s">
        <v>12</v>
      </c>
      <c r="D3" t="s">
        <v>17</v>
      </c>
      <c r="E3">
        <v>3</v>
      </c>
      <c r="F3">
        <v>3</v>
      </c>
      <c r="G3">
        <v>0</v>
      </c>
      <c r="H3" t="s">
        <v>17</v>
      </c>
      <c r="I3">
        <v>1</v>
      </c>
      <c r="J3">
        <v>0.35691731299812002</v>
      </c>
    </row>
    <row r="4" spans="1:10" x14ac:dyDescent="0.2">
      <c r="A4" t="s">
        <v>14</v>
      </c>
      <c r="B4" t="s">
        <v>16</v>
      </c>
      <c r="C4" t="s">
        <v>12</v>
      </c>
      <c r="D4" t="s">
        <v>17</v>
      </c>
      <c r="E4">
        <v>4</v>
      </c>
      <c r="F4">
        <v>0</v>
      </c>
      <c r="G4">
        <v>1</v>
      </c>
      <c r="H4" t="s">
        <v>17</v>
      </c>
      <c r="I4">
        <v>1</v>
      </c>
      <c r="J4">
        <v>0.406385986003442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>
        <v>7</v>
      </c>
      <c r="F5">
        <v>3</v>
      </c>
      <c r="G5">
        <v>1</v>
      </c>
      <c r="H5" t="s">
        <v>13</v>
      </c>
      <c r="I5">
        <v>1</v>
      </c>
      <c r="J5">
        <v>0.38190258900067398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>
        <v>10</v>
      </c>
      <c r="F6">
        <v>2</v>
      </c>
      <c r="G6">
        <v>2</v>
      </c>
      <c r="H6" t="s">
        <v>13</v>
      </c>
      <c r="I6">
        <v>1</v>
      </c>
      <c r="J6">
        <v>0.478088538999145</v>
      </c>
    </row>
    <row r="7" spans="1:10" x14ac:dyDescent="0.2">
      <c r="A7" t="s">
        <v>14</v>
      </c>
      <c r="B7" t="s">
        <v>16</v>
      </c>
      <c r="C7" t="s">
        <v>12</v>
      </c>
      <c r="D7" t="s">
        <v>17</v>
      </c>
      <c r="E7">
        <v>11</v>
      </c>
      <c r="F7">
        <v>3</v>
      </c>
      <c r="G7">
        <v>2</v>
      </c>
      <c r="H7" t="s">
        <v>17</v>
      </c>
      <c r="I7">
        <v>1</v>
      </c>
      <c r="J7">
        <v>0.37945619200036101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>
        <v>13</v>
      </c>
      <c r="F8">
        <v>1</v>
      </c>
      <c r="G8">
        <v>3</v>
      </c>
      <c r="H8" t="s">
        <v>13</v>
      </c>
      <c r="I8">
        <v>1</v>
      </c>
      <c r="J8">
        <v>0.62798676199963599</v>
      </c>
    </row>
    <row r="9" spans="1:10" x14ac:dyDescent="0.2">
      <c r="A9" t="s">
        <v>14</v>
      </c>
      <c r="B9" t="s">
        <v>16</v>
      </c>
      <c r="C9" t="s">
        <v>12</v>
      </c>
      <c r="D9" t="s">
        <v>17</v>
      </c>
      <c r="E9">
        <v>14</v>
      </c>
      <c r="F9">
        <v>2</v>
      </c>
      <c r="G9">
        <v>3</v>
      </c>
      <c r="H9" t="s">
        <v>17</v>
      </c>
      <c r="I9">
        <v>1</v>
      </c>
      <c r="J9">
        <v>0.67232497000077196</v>
      </c>
    </row>
    <row r="10" spans="1:10" x14ac:dyDescent="0.2">
      <c r="A10" t="s">
        <v>14</v>
      </c>
      <c r="B10" t="s">
        <v>16</v>
      </c>
      <c r="C10" t="s">
        <v>12</v>
      </c>
      <c r="D10" t="s">
        <v>17</v>
      </c>
      <c r="E10">
        <v>17</v>
      </c>
      <c r="F10">
        <v>1</v>
      </c>
      <c r="G10">
        <v>4</v>
      </c>
      <c r="H10" t="s">
        <v>17</v>
      </c>
      <c r="I10">
        <v>1</v>
      </c>
      <c r="J10">
        <v>0.37255209800059602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>
        <v>19</v>
      </c>
      <c r="F11">
        <v>3</v>
      </c>
      <c r="G11">
        <v>4</v>
      </c>
      <c r="H11" t="s">
        <v>13</v>
      </c>
      <c r="I11">
        <v>1</v>
      </c>
      <c r="J11">
        <v>0.32105759999831202</v>
      </c>
    </row>
    <row r="12" spans="1:10" x14ac:dyDescent="0.2">
      <c r="A12" t="s">
        <v>14</v>
      </c>
      <c r="B12" t="s">
        <v>16</v>
      </c>
      <c r="C12" t="s">
        <v>12</v>
      </c>
      <c r="D12" t="s">
        <v>17</v>
      </c>
      <c r="E12">
        <v>20</v>
      </c>
      <c r="F12">
        <v>0</v>
      </c>
      <c r="G12">
        <v>5</v>
      </c>
      <c r="H12" t="s">
        <v>17</v>
      </c>
      <c r="I12">
        <v>1</v>
      </c>
      <c r="J12">
        <v>0.50401203099681802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>
        <v>21</v>
      </c>
      <c r="F13">
        <v>1</v>
      </c>
      <c r="G13">
        <v>5</v>
      </c>
      <c r="H13" t="s">
        <v>13</v>
      </c>
      <c r="I13">
        <v>1</v>
      </c>
      <c r="J13">
        <v>0.33641316899957002</v>
      </c>
    </row>
    <row r="14" spans="1:10" x14ac:dyDescent="0.2">
      <c r="A14" t="s">
        <v>14</v>
      </c>
      <c r="B14" t="s">
        <v>16</v>
      </c>
      <c r="C14" t="s">
        <v>12</v>
      </c>
      <c r="D14" t="s">
        <v>17</v>
      </c>
      <c r="E14">
        <v>25</v>
      </c>
      <c r="F14">
        <v>1</v>
      </c>
      <c r="G14">
        <v>6</v>
      </c>
      <c r="H14" t="s">
        <v>17</v>
      </c>
      <c r="I14">
        <v>1</v>
      </c>
      <c r="J14">
        <v>0.34525226099867701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>
        <v>27</v>
      </c>
      <c r="F15">
        <v>3</v>
      </c>
      <c r="G15">
        <v>6</v>
      </c>
      <c r="H15" t="s">
        <v>13</v>
      </c>
      <c r="I15">
        <v>1</v>
      </c>
      <c r="J15">
        <v>0.27863226200133701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>
        <v>30</v>
      </c>
      <c r="F16">
        <v>2</v>
      </c>
      <c r="G16">
        <v>7</v>
      </c>
      <c r="H16" t="s">
        <v>13</v>
      </c>
      <c r="I16">
        <v>1</v>
      </c>
      <c r="J16">
        <v>1.42616868199911</v>
      </c>
    </row>
    <row r="17" spans="1:14" x14ac:dyDescent="0.2">
      <c r="A17" t="s">
        <v>14</v>
      </c>
      <c r="B17" t="s">
        <v>16</v>
      </c>
      <c r="C17" t="s">
        <v>12</v>
      </c>
      <c r="D17" t="s">
        <v>17</v>
      </c>
      <c r="E17">
        <v>31</v>
      </c>
      <c r="F17">
        <v>3</v>
      </c>
      <c r="G17">
        <v>7</v>
      </c>
      <c r="H17" t="s">
        <v>17</v>
      </c>
      <c r="I17">
        <v>1</v>
      </c>
      <c r="J17">
        <v>0.44999963499867501</v>
      </c>
    </row>
    <row r="18" spans="1:14" x14ac:dyDescent="0.2">
      <c r="A18" t="s">
        <v>14</v>
      </c>
      <c r="B18" t="s">
        <v>16</v>
      </c>
      <c r="C18" t="s">
        <v>12</v>
      </c>
      <c r="D18" t="s">
        <v>17</v>
      </c>
      <c r="E18">
        <v>33</v>
      </c>
      <c r="F18">
        <v>1</v>
      </c>
      <c r="G18">
        <v>8</v>
      </c>
      <c r="H18" t="s">
        <v>17</v>
      </c>
      <c r="I18">
        <v>1</v>
      </c>
      <c r="J18">
        <v>0.51523744600126498</v>
      </c>
    </row>
    <row r="19" spans="1:14" x14ac:dyDescent="0.2">
      <c r="A19" t="s">
        <v>10</v>
      </c>
      <c r="B19" t="s">
        <v>11</v>
      </c>
      <c r="C19" t="s">
        <v>12</v>
      </c>
      <c r="D19" t="s">
        <v>13</v>
      </c>
      <c r="E19">
        <v>34</v>
      </c>
      <c r="F19">
        <v>2</v>
      </c>
      <c r="G19">
        <v>8</v>
      </c>
      <c r="H19" t="s">
        <v>13</v>
      </c>
      <c r="I19">
        <v>1</v>
      </c>
      <c r="J19">
        <v>0.44593748500119501</v>
      </c>
    </row>
    <row r="20" spans="1:14" x14ac:dyDescent="0.2">
      <c r="A20" t="s">
        <v>10</v>
      </c>
      <c r="B20" t="s">
        <v>11</v>
      </c>
      <c r="C20" t="s">
        <v>12</v>
      </c>
      <c r="D20" t="s">
        <v>13</v>
      </c>
      <c r="E20">
        <v>37</v>
      </c>
      <c r="F20">
        <v>1</v>
      </c>
      <c r="G20">
        <v>9</v>
      </c>
      <c r="H20" t="s">
        <v>13</v>
      </c>
      <c r="I20">
        <v>1</v>
      </c>
      <c r="J20">
        <v>0.32252509499812698</v>
      </c>
    </row>
    <row r="21" spans="1:14" x14ac:dyDescent="0.2">
      <c r="A21" t="s">
        <v>14</v>
      </c>
      <c r="B21" t="s">
        <v>16</v>
      </c>
      <c r="C21" t="s">
        <v>12</v>
      </c>
      <c r="D21" t="s">
        <v>17</v>
      </c>
      <c r="E21">
        <v>38</v>
      </c>
      <c r="F21">
        <v>2</v>
      </c>
      <c r="G21">
        <v>9</v>
      </c>
      <c r="H21" t="s">
        <v>17</v>
      </c>
      <c r="I21">
        <v>1</v>
      </c>
      <c r="J21">
        <v>0.39184861900139301</v>
      </c>
    </row>
    <row r="22" spans="1:14" x14ac:dyDescent="0.2">
      <c r="A22" t="s">
        <v>10</v>
      </c>
      <c r="B22" t="s">
        <v>16</v>
      </c>
      <c r="C22" t="s">
        <v>15</v>
      </c>
      <c r="D22" t="s">
        <v>17</v>
      </c>
      <c r="E22">
        <v>0</v>
      </c>
      <c r="F22">
        <v>0</v>
      </c>
      <c r="G22">
        <v>0</v>
      </c>
      <c r="H22" t="s">
        <v>17</v>
      </c>
      <c r="I22">
        <v>1</v>
      </c>
      <c r="J22">
        <v>0.85726846500256204</v>
      </c>
    </row>
    <row r="23" spans="1:14" x14ac:dyDescent="0.2">
      <c r="A23" t="s">
        <v>14</v>
      </c>
      <c r="B23" t="s">
        <v>11</v>
      </c>
      <c r="C23" t="s">
        <v>15</v>
      </c>
      <c r="D23" t="s">
        <v>13</v>
      </c>
      <c r="E23">
        <v>2</v>
      </c>
      <c r="F23">
        <v>2</v>
      </c>
      <c r="G23">
        <v>0</v>
      </c>
      <c r="H23" t="s">
        <v>13</v>
      </c>
      <c r="I23">
        <v>1</v>
      </c>
      <c r="J23">
        <v>0.50702332799846705</v>
      </c>
    </row>
    <row r="24" spans="1:14" x14ac:dyDescent="0.2">
      <c r="A24" t="s">
        <v>10</v>
      </c>
      <c r="B24" t="s">
        <v>16</v>
      </c>
      <c r="C24" t="s">
        <v>15</v>
      </c>
      <c r="D24" t="s">
        <v>17</v>
      </c>
      <c r="E24">
        <v>5</v>
      </c>
      <c r="F24">
        <v>1</v>
      </c>
      <c r="G24">
        <v>1</v>
      </c>
      <c r="H24" t="s">
        <v>17</v>
      </c>
      <c r="I24">
        <v>1</v>
      </c>
      <c r="J24">
        <v>0.48737468400213402</v>
      </c>
    </row>
    <row r="25" spans="1:14" x14ac:dyDescent="0.2">
      <c r="A25" t="s">
        <v>14</v>
      </c>
      <c r="B25" t="s">
        <v>11</v>
      </c>
      <c r="C25" t="s">
        <v>15</v>
      </c>
      <c r="D25" t="s">
        <v>13</v>
      </c>
      <c r="E25">
        <v>6</v>
      </c>
      <c r="F25">
        <v>2</v>
      </c>
      <c r="G25">
        <v>1</v>
      </c>
      <c r="H25" t="s">
        <v>13</v>
      </c>
      <c r="I25">
        <v>1</v>
      </c>
      <c r="J25">
        <v>0.38773919099912701</v>
      </c>
    </row>
    <row r="26" spans="1:14" x14ac:dyDescent="0.2">
      <c r="A26" t="s">
        <v>10</v>
      </c>
      <c r="B26" t="s">
        <v>16</v>
      </c>
      <c r="C26" t="s">
        <v>15</v>
      </c>
      <c r="D26" t="s">
        <v>17</v>
      </c>
      <c r="E26">
        <v>8</v>
      </c>
      <c r="F26">
        <v>0</v>
      </c>
      <c r="G26">
        <v>2</v>
      </c>
      <c r="H26" t="s">
        <v>17</v>
      </c>
      <c r="I26">
        <v>1</v>
      </c>
      <c r="J26">
        <v>0.43190738100020098</v>
      </c>
    </row>
    <row r="27" spans="1:14" x14ac:dyDescent="0.2">
      <c r="A27" t="s">
        <v>14</v>
      </c>
      <c r="B27" t="s">
        <v>11</v>
      </c>
      <c r="C27" t="s">
        <v>15</v>
      </c>
      <c r="D27" t="s">
        <v>13</v>
      </c>
      <c r="E27">
        <v>9</v>
      </c>
      <c r="F27">
        <v>1</v>
      </c>
      <c r="G27">
        <v>2</v>
      </c>
      <c r="H27" t="s">
        <v>13</v>
      </c>
      <c r="I27">
        <v>1</v>
      </c>
      <c r="J27">
        <v>0.56661580800209699</v>
      </c>
      <c r="M27" t="s">
        <v>18</v>
      </c>
      <c r="N27" s="1">
        <f>AVERAGEIF(C3:C42,"C",J3:J42)</f>
        <v>0.47435256494722244</v>
      </c>
    </row>
    <row r="28" spans="1:14" x14ac:dyDescent="0.2">
      <c r="A28" t="s">
        <v>10</v>
      </c>
      <c r="B28" t="s">
        <v>16</v>
      </c>
      <c r="C28" t="s">
        <v>15</v>
      </c>
      <c r="D28" t="s">
        <v>17</v>
      </c>
      <c r="E28">
        <v>12</v>
      </c>
      <c r="F28">
        <v>0</v>
      </c>
      <c r="G28">
        <v>3</v>
      </c>
      <c r="H28" t="s">
        <v>17</v>
      </c>
      <c r="I28">
        <v>1</v>
      </c>
      <c r="J28">
        <v>0.71100091500193197</v>
      </c>
      <c r="M28" t="s">
        <v>19</v>
      </c>
      <c r="N28" s="1">
        <f>AVERAGEIF(C3:C42,"I",J3:J42)</f>
        <v>0.61801433124983274</v>
      </c>
    </row>
    <row r="29" spans="1:14" x14ac:dyDescent="0.2">
      <c r="A29" t="s">
        <v>14</v>
      </c>
      <c r="B29" t="s">
        <v>11</v>
      </c>
      <c r="C29" t="s">
        <v>15</v>
      </c>
      <c r="D29" t="s">
        <v>13</v>
      </c>
      <c r="E29">
        <v>15</v>
      </c>
      <c r="F29">
        <v>3</v>
      </c>
      <c r="G29">
        <v>3</v>
      </c>
      <c r="H29" t="s">
        <v>13</v>
      </c>
      <c r="I29">
        <v>1</v>
      </c>
      <c r="J29">
        <v>0.99549605300126098</v>
      </c>
      <c r="M29" t="s">
        <v>20</v>
      </c>
      <c r="N29" s="1">
        <f>N28-N27</f>
        <v>0.14366176630261029</v>
      </c>
    </row>
    <row r="30" spans="1:14" x14ac:dyDescent="0.2">
      <c r="A30" t="s">
        <v>10</v>
      </c>
      <c r="B30" t="s">
        <v>16</v>
      </c>
      <c r="C30" t="s">
        <v>15</v>
      </c>
      <c r="D30" t="s">
        <v>17</v>
      </c>
      <c r="E30">
        <v>16</v>
      </c>
      <c r="F30">
        <v>0</v>
      </c>
      <c r="G30">
        <v>4</v>
      </c>
      <c r="H30" t="s">
        <v>17</v>
      </c>
      <c r="I30">
        <v>1</v>
      </c>
      <c r="J30">
        <v>0.94149005599683699</v>
      </c>
    </row>
    <row r="31" spans="1:14" x14ac:dyDescent="0.2">
      <c r="A31" t="s">
        <v>14</v>
      </c>
      <c r="B31" t="s">
        <v>11</v>
      </c>
      <c r="C31" t="s">
        <v>15</v>
      </c>
      <c r="D31" t="s">
        <v>13</v>
      </c>
      <c r="E31">
        <v>18</v>
      </c>
      <c r="F31">
        <v>2</v>
      </c>
      <c r="G31">
        <v>4</v>
      </c>
      <c r="H31" t="s">
        <v>13</v>
      </c>
      <c r="I31">
        <v>1</v>
      </c>
      <c r="J31">
        <v>0.91319689499869094</v>
      </c>
    </row>
    <row r="32" spans="1:14" x14ac:dyDescent="0.2">
      <c r="A32" t="s">
        <v>10</v>
      </c>
      <c r="B32" t="s">
        <v>16</v>
      </c>
      <c r="C32" t="s">
        <v>15</v>
      </c>
      <c r="D32" t="s">
        <v>17</v>
      </c>
      <c r="E32">
        <v>22</v>
      </c>
      <c r="F32">
        <v>2</v>
      </c>
      <c r="G32">
        <v>5</v>
      </c>
      <c r="H32" t="s">
        <v>17</v>
      </c>
      <c r="I32">
        <v>1</v>
      </c>
      <c r="J32">
        <v>0.67439611999725402</v>
      </c>
      <c r="M32" t="s">
        <v>21</v>
      </c>
      <c r="N32" s="1">
        <f>_xlfn.STDEV.S(A46:A65)</f>
        <v>0.25118724382971636</v>
      </c>
    </row>
    <row r="33" spans="1:14" x14ac:dyDescent="0.2">
      <c r="A33" t="s">
        <v>14</v>
      </c>
      <c r="B33" t="s">
        <v>11</v>
      </c>
      <c r="C33" t="s">
        <v>15</v>
      </c>
      <c r="D33" t="s">
        <v>13</v>
      </c>
      <c r="E33">
        <v>23</v>
      </c>
      <c r="F33">
        <v>3</v>
      </c>
      <c r="G33">
        <v>5</v>
      </c>
      <c r="H33" t="s">
        <v>13</v>
      </c>
      <c r="I33">
        <v>1</v>
      </c>
      <c r="J33">
        <v>0.44606848500188701</v>
      </c>
      <c r="M33" t="s">
        <v>22</v>
      </c>
      <c r="N33" s="1">
        <f>_xlfn.STDEV.S(B46:B65)</f>
        <v>0.22161794531211781</v>
      </c>
    </row>
    <row r="34" spans="1:14" x14ac:dyDescent="0.2">
      <c r="A34" t="s">
        <v>10</v>
      </c>
      <c r="B34" t="s">
        <v>16</v>
      </c>
      <c r="C34" t="s">
        <v>15</v>
      </c>
      <c r="D34" t="s">
        <v>17</v>
      </c>
      <c r="E34">
        <v>24</v>
      </c>
      <c r="F34">
        <v>0</v>
      </c>
      <c r="G34">
        <v>6</v>
      </c>
      <c r="H34" t="s">
        <v>17</v>
      </c>
      <c r="I34">
        <v>1</v>
      </c>
      <c r="J34">
        <v>0.841951483998855</v>
      </c>
    </row>
    <row r="35" spans="1:14" x14ac:dyDescent="0.2">
      <c r="A35" t="s">
        <v>14</v>
      </c>
      <c r="B35" t="s">
        <v>11</v>
      </c>
      <c r="C35" t="s">
        <v>15</v>
      </c>
      <c r="D35" t="s">
        <v>13</v>
      </c>
      <c r="E35">
        <v>26</v>
      </c>
      <c r="F35">
        <v>2</v>
      </c>
      <c r="G35">
        <v>6</v>
      </c>
      <c r="H35" t="s">
        <v>13</v>
      </c>
      <c r="I35">
        <v>1</v>
      </c>
      <c r="J35">
        <v>0.42250215799867802</v>
      </c>
    </row>
    <row r="36" spans="1:14" x14ac:dyDescent="0.2">
      <c r="A36" t="s">
        <v>10</v>
      </c>
      <c r="B36" t="s">
        <v>16</v>
      </c>
      <c r="C36" t="s">
        <v>15</v>
      </c>
      <c r="D36" t="s">
        <v>17</v>
      </c>
      <c r="E36">
        <v>28</v>
      </c>
      <c r="F36">
        <v>0</v>
      </c>
      <c r="G36">
        <v>7</v>
      </c>
      <c r="H36" t="s">
        <v>17</v>
      </c>
      <c r="I36">
        <v>1</v>
      </c>
      <c r="J36">
        <v>0.42526516599900699</v>
      </c>
    </row>
    <row r="37" spans="1:14" x14ac:dyDescent="0.2">
      <c r="A37" t="s">
        <v>14</v>
      </c>
      <c r="B37" t="s">
        <v>11</v>
      </c>
      <c r="C37" t="s">
        <v>15</v>
      </c>
      <c r="D37" t="s">
        <v>13</v>
      </c>
      <c r="E37">
        <v>29</v>
      </c>
      <c r="F37">
        <v>1</v>
      </c>
      <c r="G37">
        <v>7</v>
      </c>
      <c r="H37" t="s">
        <v>13</v>
      </c>
      <c r="I37">
        <v>1</v>
      </c>
      <c r="J37">
        <v>0.41869383300217999</v>
      </c>
    </row>
    <row r="38" spans="1:14" x14ac:dyDescent="0.2">
      <c r="A38" t="s">
        <v>14</v>
      </c>
      <c r="B38" t="s">
        <v>11</v>
      </c>
      <c r="C38" t="s">
        <v>15</v>
      </c>
      <c r="D38" t="s">
        <v>13</v>
      </c>
      <c r="E38">
        <v>32</v>
      </c>
      <c r="F38">
        <v>0</v>
      </c>
      <c r="G38">
        <v>8</v>
      </c>
      <c r="H38" t="s">
        <v>13</v>
      </c>
      <c r="I38">
        <v>1</v>
      </c>
      <c r="J38">
        <v>0.75226420299804797</v>
      </c>
    </row>
    <row r="39" spans="1:14" x14ac:dyDescent="0.2">
      <c r="A39" t="s">
        <v>10</v>
      </c>
      <c r="B39" t="s">
        <v>16</v>
      </c>
      <c r="C39" t="s">
        <v>15</v>
      </c>
      <c r="D39" t="s">
        <v>17</v>
      </c>
      <c r="E39">
        <v>35</v>
      </c>
      <c r="F39">
        <v>3</v>
      </c>
      <c r="G39">
        <v>8</v>
      </c>
      <c r="H39" t="s">
        <v>17</v>
      </c>
      <c r="I39">
        <v>1</v>
      </c>
      <c r="J39">
        <v>0.41156275599860198</v>
      </c>
    </row>
    <row r="40" spans="1:14" x14ac:dyDescent="0.2">
      <c r="A40" t="s">
        <v>14</v>
      </c>
      <c r="B40" t="s">
        <v>11</v>
      </c>
      <c r="C40" t="s">
        <v>15</v>
      </c>
      <c r="D40" t="s">
        <v>13</v>
      </c>
      <c r="E40">
        <v>36</v>
      </c>
      <c r="F40">
        <v>0</v>
      </c>
      <c r="G40">
        <v>9</v>
      </c>
      <c r="H40" t="s">
        <v>13</v>
      </c>
      <c r="I40">
        <v>1</v>
      </c>
      <c r="J40">
        <v>0.86028697000074295</v>
      </c>
    </row>
    <row r="41" spans="1:14" x14ac:dyDescent="0.2">
      <c r="A41" t="s">
        <v>10</v>
      </c>
      <c r="B41" t="s">
        <v>16</v>
      </c>
      <c r="C41" t="s">
        <v>15</v>
      </c>
      <c r="D41" t="s">
        <v>17</v>
      </c>
      <c r="E41">
        <v>39</v>
      </c>
      <c r="F41">
        <v>3</v>
      </c>
      <c r="G41">
        <v>9</v>
      </c>
      <c r="H41" t="s">
        <v>17</v>
      </c>
      <c r="I41">
        <v>1</v>
      </c>
      <c r="J41">
        <v>0.30818267399808902</v>
      </c>
    </row>
    <row r="44" spans="1:14" x14ac:dyDescent="0.2">
      <c r="A44" t="s">
        <v>23</v>
      </c>
      <c r="B44" t="s">
        <v>24</v>
      </c>
    </row>
    <row r="45" spans="1:14" x14ac:dyDescent="0.2">
      <c r="A45" t="s">
        <v>25</v>
      </c>
      <c r="B45" t="s">
        <v>25</v>
      </c>
    </row>
    <row r="46" spans="1:14" x14ac:dyDescent="0.2">
      <c r="A46">
        <v>0.70922063800026003</v>
      </c>
      <c r="B46">
        <v>0.85726846500256204</v>
      </c>
    </row>
    <row r="47" spans="1:14" x14ac:dyDescent="0.2">
      <c r="A47">
        <v>0.35691731299812002</v>
      </c>
      <c r="B47">
        <v>0.50702332799846705</v>
      </c>
    </row>
    <row r="48" spans="1:14" x14ac:dyDescent="0.2">
      <c r="A48">
        <v>0.406385986003442</v>
      </c>
      <c r="B48">
        <v>0.48737468400213402</v>
      </c>
    </row>
    <row r="49" spans="1:2" x14ac:dyDescent="0.2">
      <c r="A49">
        <v>0.38190258900067398</v>
      </c>
      <c r="B49">
        <v>0.38773919099912701</v>
      </c>
    </row>
    <row r="50" spans="1:2" x14ac:dyDescent="0.2">
      <c r="A50">
        <v>0.478088538999145</v>
      </c>
      <c r="B50">
        <v>0.43190738100020098</v>
      </c>
    </row>
    <row r="51" spans="1:2" x14ac:dyDescent="0.2">
      <c r="A51">
        <v>0.37945619200036101</v>
      </c>
      <c r="B51">
        <v>0.56661580800209699</v>
      </c>
    </row>
    <row r="52" spans="1:2" x14ac:dyDescent="0.2">
      <c r="A52">
        <v>0.62798676199963599</v>
      </c>
      <c r="B52">
        <v>0.71100091500193197</v>
      </c>
    </row>
    <row r="53" spans="1:2" x14ac:dyDescent="0.2">
      <c r="A53">
        <v>0.67232497000077196</v>
      </c>
      <c r="B53">
        <v>0.99549605300126098</v>
      </c>
    </row>
    <row r="54" spans="1:2" x14ac:dyDescent="0.2">
      <c r="A54">
        <v>0.37255209800059602</v>
      </c>
      <c r="B54">
        <v>0.94149005599683699</v>
      </c>
    </row>
    <row r="55" spans="1:2" x14ac:dyDescent="0.2">
      <c r="A55">
        <v>0.32105759999831202</v>
      </c>
      <c r="B55">
        <v>0.91319689499869094</v>
      </c>
    </row>
    <row r="56" spans="1:2" x14ac:dyDescent="0.2">
      <c r="A56">
        <v>0.50401203099681802</v>
      </c>
      <c r="B56">
        <v>0.67439611999725402</v>
      </c>
    </row>
    <row r="57" spans="1:2" x14ac:dyDescent="0.2">
      <c r="A57">
        <v>0.33641316899957002</v>
      </c>
      <c r="B57">
        <v>0.44606848500188701</v>
      </c>
    </row>
    <row r="58" spans="1:2" x14ac:dyDescent="0.2">
      <c r="A58">
        <v>0.34525226099867701</v>
      </c>
      <c r="B58">
        <v>0.841951483998855</v>
      </c>
    </row>
    <row r="59" spans="1:2" x14ac:dyDescent="0.2">
      <c r="A59">
        <v>0.27863226200133701</v>
      </c>
      <c r="B59">
        <v>0.42250215799867802</v>
      </c>
    </row>
    <row r="60" spans="1:2" x14ac:dyDescent="0.2">
      <c r="A60">
        <v>1.42616868199911</v>
      </c>
      <c r="B60">
        <v>0.42526516599900699</v>
      </c>
    </row>
    <row r="61" spans="1:2" x14ac:dyDescent="0.2">
      <c r="A61">
        <v>0.44999963499867501</v>
      </c>
      <c r="B61">
        <v>0.41869383300217999</v>
      </c>
    </row>
    <row r="62" spans="1:2" x14ac:dyDescent="0.2">
      <c r="A62">
        <v>0.51523744600126498</v>
      </c>
      <c r="B62">
        <v>0.75226420299804797</v>
      </c>
    </row>
    <row r="63" spans="1:2" x14ac:dyDescent="0.2">
      <c r="A63">
        <v>0.44593748500119501</v>
      </c>
      <c r="B63">
        <v>0.41156275599860198</v>
      </c>
    </row>
    <row r="64" spans="1:2" x14ac:dyDescent="0.2">
      <c r="A64">
        <v>0.32252509499812698</v>
      </c>
      <c r="B64">
        <v>0.86028697000074295</v>
      </c>
    </row>
    <row r="65" spans="1:2" x14ac:dyDescent="0.2">
      <c r="A65">
        <v>0.39184861900139301</v>
      </c>
      <c r="B65">
        <v>0.30818267399808902</v>
      </c>
    </row>
    <row r="67" spans="1:2" x14ac:dyDescent="0.2">
      <c r="A67" t="s">
        <v>26</v>
      </c>
    </row>
    <row r="68" spans="1:2" x14ac:dyDescent="0.2">
      <c r="A68" s="1">
        <f>_xlfn.T.TEST(A46:A65,B46:B65,2,1)</f>
        <v>9.8489380249639061E-2</v>
      </c>
      <c r="B68" t="s">
        <v>27</v>
      </c>
    </row>
  </sheetData>
  <autoFilter ref="C1:C68" xr:uid="{D6CFB60A-29DA-9941-A208-F6ED580CD516}">
    <sortState xmlns:xlrd2="http://schemas.microsoft.com/office/spreadsheetml/2017/richdata2" ref="A2:J68">
      <sortCondition ref="C1:C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47A5-0C42-774A-B805-4A6E91F7AEB3}">
  <dimension ref="A1:N69"/>
  <sheetViews>
    <sheetView topLeftCell="E12" workbookViewId="0">
      <selection activeCell="A70" sqref="A70"/>
    </sheetView>
  </sheetViews>
  <sheetFormatPr baseColWidth="10" defaultRowHeight="16" x14ac:dyDescent="0.2"/>
  <cols>
    <col min="1" max="1" width="12" bestFit="1" customWidth="1"/>
    <col min="2" max="2" width="1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 t="s">
        <v>13</v>
      </c>
      <c r="I2">
        <v>1</v>
      </c>
      <c r="J2">
        <v>1.4902297799999999</v>
      </c>
    </row>
    <row r="3" spans="1:14" x14ac:dyDescent="0.2">
      <c r="A3" t="s">
        <v>14</v>
      </c>
      <c r="B3" t="s">
        <v>16</v>
      </c>
      <c r="C3" t="s">
        <v>12</v>
      </c>
      <c r="D3" t="s">
        <v>17</v>
      </c>
      <c r="E3">
        <v>2</v>
      </c>
      <c r="F3">
        <v>2</v>
      </c>
      <c r="G3">
        <v>0</v>
      </c>
      <c r="H3" t="s">
        <v>17</v>
      </c>
      <c r="I3">
        <v>1</v>
      </c>
      <c r="J3">
        <v>0.36200623999999998</v>
      </c>
    </row>
    <row r="4" spans="1:14" x14ac:dyDescent="0.2">
      <c r="A4" t="s">
        <v>14</v>
      </c>
      <c r="B4" t="s">
        <v>16</v>
      </c>
      <c r="C4" t="s">
        <v>12</v>
      </c>
      <c r="D4" t="s">
        <v>17</v>
      </c>
      <c r="E4">
        <v>5</v>
      </c>
      <c r="F4">
        <v>1</v>
      </c>
      <c r="G4">
        <v>1</v>
      </c>
      <c r="H4" t="s">
        <v>17</v>
      </c>
      <c r="I4">
        <v>1</v>
      </c>
      <c r="J4">
        <v>0.32888666</v>
      </c>
    </row>
    <row r="5" spans="1:14" x14ac:dyDescent="0.2">
      <c r="A5" t="s">
        <v>10</v>
      </c>
      <c r="B5" t="s">
        <v>11</v>
      </c>
      <c r="C5" t="s">
        <v>12</v>
      </c>
      <c r="D5" t="s">
        <v>13</v>
      </c>
      <c r="E5">
        <v>6</v>
      </c>
      <c r="F5">
        <v>2</v>
      </c>
      <c r="G5">
        <v>1</v>
      </c>
      <c r="H5" t="s">
        <v>13</v>
      </c>
      <c r="I5">
        <v>1</v>
      </c>
      <c r="J5">
        <v>0.47054454000000001</v>
      </c>
    </row>
    <row r="6" spans="1:14" x14ac:dyDescent="0.2">
      <c r="A6" t="s">
        <v>10</v>
      </c>
      <c r="B6" t="s">
        <v>11</v>
      </c>
      <c r="C6" t="s">
        <v>12</v>
      </c>
      <c r="D6" t="s">
        <v>13</v>
      </c>
      <c r="E6">
        <v>9</v>
      </c>
      <c r="F6">
        <v>1</v>
      </c>
      <c r="G6">
        <v>2</v>
      </c>
      <c r="H6" t="s">
        <v>13</v>
      </c>
      <c r="I6">
        <v>1</v>
      </c>
      <c r="J6">
        <v>0.37434572999999999</v>
      </c>
    </row>
    <row r="7" spans="1:14" x14ac:dyDescent="0.2">
      <c r="A7" t="s">
        <v>14</v>
      </c>
      <c r="B7" t="s">
        <v>16</v>
      </c>
      <c r="C7" t="s">
        <v>12</v>
      </c>
      <c r="D7" t="s">
        <v>17</v>
      </c>
      <c r="E7">
        <v>10</v>
      </c>
      <c r="F7">
        <v>2</v>
      </c>
      <c r="G7">
        <v>2</v>
      </c>
      <c r="H7" t="s">
        <v>17</v>
      </c>
      <c r="I7">
        <v>1</v>
      </c>
      <c r="J7">
        <v>0.38130508000000002</v>
      </c>
    </row>
    <row r="8" spans="1:14" x14ac:dyDescent="0.2">
      <c r="A8" t="s">
        <v>14</v>
      </c>
      <c r="B8" t="s">
        <v>16</v>
      </c>
      <c r="C8" t="s">
        <v>12</v>
      </c>
      <c r="D8" t="s">
        <v>17</v>
      </c>
      <c r="E8">
        <v>12</v>
      </c>
      <c r="F8">
        <v>0</v>
      </c>
      <c r="G8">
        <v>3</v>
      </c>
      <c r="H8" t="s">
        <v>17</v>
      </c>
      <c r="I8">
        <v>1</v>
      </c>
      <c r="J8">
        <v>0.34689456000000002</v>
      </c>
    </row>
    <row r="9" spans="1:14" x14ac:dyDescent="0.2">
      <c r="A9" t="s">
        <v>10</v>
      </c>
      <c r="B9" t="s">
        <v>11</v>
      </c>
      <c r="C9" t="s">
        <v>12</v>
      </c>
      <c r="D9" t="s">
        <v>13</v>
      </c>
      <c r="E9">
        <v>14</v>
      </c>
      <c r="F9">
        <v>2</v>
      </c>
      <c r="G9">
        <v>3</v>
      </c>
      <c r="H9" t="s">
        <v>13</v>
      </c>
      <c r="I9">
        <v>1</v>
      </c>
      <c r="J9">
        <v>0.44228194999999998</v>
      </c>
    </row>
    <row r="10" spans="1:14" x14ac:dyDescent="0.2">
      <c r="A10" t="s">
        <v>14</v>
      </c>
      <c r="B10" t="s">
        <v>16</v>
      </c>
      <c r="C10" t="s">
        <v>12</v>
      </c>
      <c r="D10" t="s">
        <v>17</v>
      </c>
      <c r="E10">
        <v>17</v>
      </c>
      <c r="F10">
        <v>1</v>
      </c>
      <c r="G10">
        <v>4</v>
      </c>
      <c r="H10" t="s">
        <v>17</v>
      </c>
      <c r="I10">
        <v>1</v>
      </c>
      <c r="J10">
        <v>0.36973323000000002</v>
      </c>
    </row>
    <row r="11" spans="1:14" x14ac:dyDescent="0.2">
      <c r="A11" t="s">
        <v>10</v>
      </c>
      <c r="B11" t="s">
        <v>11</v>
      </c>
      <c r="C11" t="s">
        <v>12</v>
      </c>
      <c r="D11" t="s">
        <v>13</v>
      </c>
      <c r="E11">
        <v>19</v>
      </c>
      <c r="F11">
        <v>3</v>
      </c>
      <c r="G11">
        <v>4</v>
      </c>
      <c r="H11" t="s">
        <v>13</v>
      </c>
      <c r="I11">
        <v>1</v>
      </c>
      <c r="J11">
        <v>0.47248573999999999</v>
      </c>
    </row>
    <row r="12" spans="1:14" x14ac:dyDescent="0.2">
      <c r="A12" t="s">
        <v>10</v>
      </c>
      <c r="B12" t="s">
        <v>11</v>
      </c>
      <c r="C12" t="s">
        <v>12</v>
      </c>
      <c r="D12" t="s">
        <v>13</v>
      </c>
      <c r="E12">
        <v>20</v>
      </c>
      <c r="F12">
        <v>0</v>
      </c>
      <c r="G12">
        <v>5</v>
      </c>
      <c r="H12" t="s">
        <v>13</v>
      </c>
      <c r="I12">
        <v>1</v>
      </c>
      <c r="J12">
        <v>0.45870052</v>
      </c>
    </row>
    <row r="13" spans="1:14" x14ac:dyDescent="0.2">
      <c r="A13" t="s">
        <v>14</v>
      </c>
      <c r="B13" t="s">
        <v>16</v>
      </c>
      <c r="C13" t="s">
        <v>12</v>
      </c>
      <c r="D13" t="s">
        <v>17</v>
      </c>
      <c r="E13">
        <v>23</v>
      </c>
      <c r="F13">
        <v>3</v>
      </c>
      <c r="G13">
        <v>5</v>
      </c>
      <c r="H13" t="s">
        <v>17</v>
      </c>
      <c r="I13">
        <v>1</v>
      </c>
      <c r="J13">
        <v>0.59515492000000003</v>
      </c>
      <c r="M13" t="s">
        <v>18</v>
      </c>
      <c r="N13" s="1">
        <f>AVERAGEIF(C3:C42,"C",J3:J42)</f>
        <v>0.47003278473684212</v>
      </c>
    </row>
    <row r="14" spans="1:14" x14ac:dyDescent="0.2">
      <c r="A14" t="s">
        <v>10</v>
      </c>
      <c r="B14" t="s">
        <v>11</v>
      </c>
      <c r="C14" t="s">
        <v>12</v>
      </c>
      <c r="D14" t="s">
        <v>13</v>
      </c>
      <c r="E14">
        <v>24</v>
      </c>
      <c r="F14">
        <v>0</v>
      </c>
      <c r="G14">
        <v>6</v>
      </c>
      <c r="H14" t="s">
        <v>13</v>
      </c>
      <c r="I14">
        <v>1</v>
      </c>
      <c r="J14">
        <v>0.46974392999999998</v>
      </c>
      <c r="M14" t="s">
        <v>19</v>
      </c>
      <c r="N14" s="1">
        <f>AVERAGEIF(C3:C42,"I",J3:J42)</f>
        <v>0.64050764400000004</v>
      </c>
    </row>
    <row r="15" spans="1:14" x14ac:dyDescent="0.2">
      <c r="A15" t="s">
        <v>14</v>
      </c>
      <c r="B15" t="s">
        <v>16</v>
      </c>
      <c r="C15" t="s">
        <v>12</v>
      </c>
      <c r="D15" t="s">
        <v>17</v>
      </c>
      <c r="E15">
        <v>25</v>
      </c>
      <c r="F15">
        <v>1</v>
      </c>
      <c r="G15">
        <v>6</v>
      </c>
      <c r="H15" t="s">
        <v>17</v>
      </c>
      <c r="I15">
        <v>1</v>
      </c>
      <c r="J15">
        <v>0.35271237</v>
      </c>
      <c r="M15" t="s">
        <v>20</v>
      </c>
      <c r="N15" s="1">
        <f>N14-N13</f>
        <v>0.17047485926315792</v>
      </c>
    </row>
    <row r="16" spans="1:14" x14ac:dyDescent="0.2">
      <c r="A16" t="s">
        <v>14</v>
      </c>
      <c r="B16" t="s">
        <v>16</v>
      </c>
      <c r="C16" t="s">
        <v>12</v>
      </c>
      <c r="D16" t="s">
        <v>17</v>
      </c>
      <c r="E16">
        <v>28</v>
      </c>
      <c r="F16">
        <v>0</v>
      </c>
      <c r="G16">
        <v>7</v>
      </c>
      <c r="H16" t="s">
        <v>17</v>
      </c>
      <c r="I16">
        <v>1</v>
      </c>
      <c r="J16">
        <v>0.37399420999999999</v>
      </c>
    </row>
    <row r="17" spans="1:14" x14ac:dyDescent="0.2">
      <c r="A17" t="s">
        <v>10</v>
      </c>
      <c r="B17" t="s">
        <v>11</v>
      </c>
      <c r="C17" t="s">
        <v>12</v>
      </c>
      <c r="D17" t="s">
        <v>13</v>
      </c>
      <c r="E17">
        <v>30</v>
      </c>
      <c r="F17">
        <v>2</v>
      </c>
      <c r="G17">
        <v>7</v>
      </c>
      <c r="H17" t="s">
        <v>13</v>
      </c>
      <c r="I17">
        <v>1</v>
      </c>
      <c r="J17">
        <v>0.64037206000000002</v>
      </c>
    </row>
    <row r="18" spans="1:14" x14ac:dyDescent="0.2">
      <c r="A18" t="s">
        <v>14</v>
      </c>
      <c r="B18" t="s">
        <v>16</v>
      </c>
      <c r="C18" t="s">
        <v>12</v>
      </c>
      <c r="D18" t="s">
        <v>17</v>
      </c>
      <c r="E18">
        <v>32</v>
      </c>
      <c r="F18">
        <v>0</v>
      </c>
      <c r="G18">
        <v>8</v>
      </c>
      <c r="H18" t="s">
        <v>17</v>
      </c>
      <c r="I18">
        <v>1</v>
      </c>
      <c r="J18">
        <v>1.01354539</v>
      </c>
      <c r="M18" t="s">
        <v>21</v>
      </c>
      <c r="N18" s="1">
        <f>_xlfn.STDEV.S(A47:A66)</f>
        <v>0.27634443444810314</v>
      </c>
    </row>
    <row r="19" spans="1:14" x14ac:dyDescent="0.2">
      <c r="A19" t="s">
        <v>10</v>
      </c>
      <c r="B19" t="s">
        <v>11</v>
      </c>
      <c r="C19" t="s">
        <v>12</v>
      </c>
      <c r="D19" t="s">
        <v>13</v>
      </c>
      <c r="E19">
        <v>35</v>
      </c>
      <c r="F19">
        <v>3</v>
      </c>
      <c r="G19">
        <v>8</v>
      </c>
      <c r="H19" t="s">
        <v>13</v>
      </c>
      <c r="I19">
        <v>1</v>
      </c>
      <c r="J19">
        <v>0.40078216999999999</v>
      </c>
      <c r="M19" t="s">
        <v>22</v>
      </c>
      <c r="N19" s="1">
        <f>_xlfn.STDEV.S(B47:B66)</f>
        <v>0.25522389680906904</v>
      </c>
    </row>
    <row r="20" spans="1:14" x14ac:dyDescent="0.2">
      <c r="A20" t="s">
        <v>10</v>
      </c>
      <c r="B20" t="s">
        <v>11</v>
      </c>
      <c r="C20" t="s">
        <v>12</v>
      </c>
      <c r="D20" t="s">
        <v>13</v>
      </c>
      <c r="E20">
        <v>36</v>
      </c>
      <c r="F20">
        <v>0</v>
      </c>
      <c r="G20">
        <v>9</v>
      </c>
      <c r="H20" t="s">
        <v>13</v>
      </c>
      <c r="I20">
        <v>1</v>
      </c>
      <c r="J20">
        <v>0.60996163999999997</v>
      </c>
    </row>
    <row r="21" spans="1:14" x14ac:dyDescent="0.2">
      <c r="A21" t="s">
        <v>14</v>
      </c>
      <c r="B21" t="s">
        <v>16</v>
      </c>
      <c r="C21" t="s">
        <v>12</v>
      </c>
      <c r="D21" t="s">
        <v>17</v>
      </c>
      <c r="E21">
        <v>39</v>
      </c>
      <c r="F21">
        <v>3</v>
      </c>
      <c r="G21">
        <v>9</v>
      </c>
      <c r="H21" t="s">
        <v>17</v>
      </c>
      <c r="I21">
        <v>1</v>
      </c>
      <c r="J21">
        <v>0.46717196999999999</v>
      </c>
    </row>
    <row r="22" spans="1:14" x14ac:dyDescent="0.2">
      <c r="A22" t="s">
        <v>14</v>
      </c>
      <c r="B22" t="s">
        <v>11</v>
      </c>
      <c r="C22" t="s">
        <v>15</v>
      </c>
      <c r="D22" t="s">
        <v>13</v>
      </c>
      <c r="E22">
        <v>1</v>
      </c>
      <c r="F22">
        <v>1</v>
      </c>
      <c r="G22">
        <v>0</v>
      </c>
      <c r="H22" t="s">
        <v>13</v>
      </c>
      <c r="I22">
        <v>1</v>
      </c>
      <c r="J22">
        <v>0.48464125000000002</v>
      </c>
    </row>
    <row r="23" spans="1:14" x14ac:dyDescent="0.2">
      <c r="A23" t="s">
        <v>10</v>
      </c>
      <c r="B23" t="s">
        <v>16</v>
      </c>
      <c r="C23" t="s">
        <v>15</v>
      </c>
      <c r="D23" t="s">
        <v>17</v>
      </c>
      <c r="E23">
        <v>3</v>
      </c>
      <c r="F23">
        <v>3</v>
      </c>
      <c r="G23">
        <v>0</v>
      </c>
      <c r="H23" t="s">
        <v>17</v>
      </c>
      <c r="I23">
        <v>1</v>
      </c>
      <c r="J23">
        <v>0.59261536999999997</v>
      </c>
    </row>
    <row r="24" spans="1:14" x14ac:dyDescent="0.2">
      <c r="A24" t="s">
        <v>14</v>
      </c>
      <c r="B24" t="s">
        <v>11</v>
      </c>
      <c r="C24" t="s">
        <v>15</v>
      </c>
      <c r="D24" t="s">
        <v>13</v>
      </c>
      <c r="E24">
        <v>4</v>
      </c>
      <c r="F24">
        <v>0</v>
      </c>
      <c r="G24">
        <v>1</v>
      </c>
      <c r="H24" t="s">
        <v>13</v>
      </c>
      <c r="I24">
        <v>1</v>
      </c>
      <c r="J24">
        <v>1.1005786399999999</v>
      </c>
    </row>
    <row r="25" spans="1:14" x14ac:dyDescent="0.2">
      <c r="A25" t="s">
        <v>10</v>
      </c>
      <c r="B25" t="s">
        <v>16</v>
      </c>
      <c r="C25" t="s">
        <v>15</v>
      </c>
      <c r="D25" t="s">
        <v>17</v>
      </c>
      <c r="E25">
        <v>7</v>
      </c>
      <c r="F25">
        <v>3</v>
      </c>
      <c r="G25">
        <v>1</v>
      </c>
      <c r="H25" t="s">
        <v>17</v>
      </c>
      <c r="I25">
        <v>1</v>
      </c>
      <c r="J25">
        <v>0.65757759999999998</v>
      </c>
    </row>
    <row r="26" spans="1:14" x14ac:dyDescent="0.2">
      <c r="A26" t="s">
        <v>14</v>
      </c>
      <c r="B26" t="s">
        <v>11</v>
      </c>
      <c r="C26" t="s">
        <v>15</v>
      </c>
      <c r="D26" t="s">
        <v>13</v>
      </c>
      <c r="E26">
        <v>8</v>
      </c>
      <c r="F26">
        <v>0</v>
      </c>
      <c r="G26">
        <v>2</v>
      </c>
      <c r="H26" t="s">
        <v>13</v>
      </c>
      <c r="I26">
        <v>1</v>
      </c>
      <c r="J26">
        <v>0.41581941</v>
      </c>
    </row>
    <row r="27" spans="1:14" x14ac:dyDescent="0.2">
      <c r="A27" t="s">
        <v>10</v>
      </c>
      <c r="B27" t="s">
        <v>16</v>
      </c>
      <c r="C27" t="s">
        <v>15</v>
      </c>
      <c r="D27" t="s">
        <v>17</v>
      </c>
      <c r="E27">
        <v>11</v>
      </c>
      <c r="F27">
        <v>3</v>
      </c>
      <c r="G27">
        <v>2</v>
      </c>
      <c r="H27" t="s">
        <v>17</v>
      </c>
      <c r="I27">
        <v>1</v>
      </c>
      <c r="J27">
        <v>0.63103836000000002</v>
      </c>
    </row>
    <row r="28" spans="1:14" x14ac:dyDescent="0.2">
      <c r="A28" t="s">
        <v>14</v>
      </c>
      <c r="B28" t="s">
        <v>11</v>
      </c>
      <c r="C28" t="s">
        <v>15</v>
      </c>
      <c r="D28" t="s">
        <v>13</v>
      </c>
      <c r="E28">
        <v>13</v>
      </c>
      <c r="F28">
        <v>1</v>
      </c>
      <c r="G28">
        <v>3</v>
      </c>
      <c r="H28" t="s">
        <v>13</v>
      </c>
      <c r="I28">
        <v>1</v>
      </c>
      <c r="J28">
        <v>0.27944933</v>
      </c>
    </row>
    <row r="29" spans="1:14" x14ac:dyDescent="0.2">
      <c r="A29" t="s">
        <v>10</v>
      </c>
      <c r="B29" t="s">
        <v>16</v>
      </c>
      <c r="C29" t="s">
        <v>15</v>
      </c>
      <c r="D29" t="s">
        <v>17</v>
      </c>
      <c r="E29">
        <v>15</v>
      </c>
      <c r="F29">
        <v>3</v>
      </c>
      <c r="G29">
        <v>3</v>
      </c>
      <c r="H29" t="s">
        <v>17</v>
      </c>
      <c r="I29">
        <v>1</v>
      </c>
      <c r="J29">
        <v>1.0465924799999999</v>
      </c>
    </row>
    <row r="30" spans="1:14" x14ac:dyDescent="0.2">
      <c r="A30" t="s">
        <v>14</v>
      </c>
      <c r="B30" t="s">
        <v>11</v>
      </c>
      <c r="C30" t="s">
        <v>15</v>
      </c>
      <c r="D30" t="s">
        <v>13</v>
      </c>
      <c r="E30">
        <v>16</v>
      </c>
      <c r="F30">
        <v>0</v>
      </c>
      <c r="G30">
        <v>4</v>
      </c>
      <c r="H30" t="s">
        <v>13</v>
      </c>
      <c r="I30">
        <v>1</v>
      </c>
      <c r="J30">
        <v>0.60874170999999999</v>
      </c>
    </row>
    <row r="31" spans="1:14" x14ac:dyDescent="0.2">
      <c r="A31" t="s">
        <v>10</v>
      </c>
      <c r="B31" t="s">
        <v>16</v>
      </c>
      <c r="C31" t="s">
        <v>15</v>
      </c>
      <c r="D31" t="s">
        <v>17</v>
      </c>
      <c r="E31">
        <v>18</v>
      </c>
      <c r="F31">
        <v>2</v>
      </c>
      <c r="G31">
        <v>4</v>
      </c>
      <c r="H31" t="s">
        <v>17</v>
      </c>
      <c r="I31">
        <v>1</v>
      </c>
      <c r="J31">
        <v>0.7067059</v>
      </c>
    </row>
    <row r="32" spans="1:14" x14ac:dyDescent="0.2">
      <c r="A32" t="s">
        <v>10</v>
      </c>
      <c r="B32" t="s">
        <v>16</v>
      </c>
      <c r="C32" t="s">
        <v>15</v>
      </c>
      <c r="D32" t="s">
        <v>17</v>
      </c>
      <c r="E32">
        <v>21</v>
      </c>
      <c r="F32">
        <v>1</v>
      </c>
      <c r="G32">
        <v>5</v>
      </c>
      <c r="H32" t="s">
        <v>17</v>
      </c>
      <c r="I32">
        <v>1</v>
      </c>
      <c r="J32">
        <v>0.32468873999999998</v>
      </c>
    </row>
    <row r="33" spans="1:10" x14ac:dyDescent="0.2">
      <c r="A33" t="s">
        <v>14</v>
      </c>
      <c r="B33" t="s">
        <v>11</v>
      </c>
      <c r="C33" t="s">
        <v>15</v>
      </c>
      <c r="D33" t="s">
        <v>13</v>
      </c>
      <c r="E33">
        <v>22</v>
      </c>
      <c r="F33">
        <v>2</v>
      </c>
      <c r="G33">
        <v>5</v>
      </c>
      <c r="H33" t="s">
        <v>13</v>
      </c>
      <c r="I33">
        <v>1</v>
      </c>
      <c r="J33">
        <v>0.5096617</v>
      </c>
    </row>
    <row r="34" spans="1:10" x14ac:dyDescent="0.2">
      <c r="A34" t="s">
        <v>10</v>
      </c>
      <c r="B34" t="s">
        <v>16</v>
      </c>
      <c r="C34" t="s">
        <v>15</v>
      </c>
      <c r="D34" t="s">
        <v>17</v>
      </c>
      <c r="E34">
        <v>26</v>
      </c>
      <c r="F34">
        <v>2</v>
      </c>
      <c r="G34">
        <v>6</v>
      </c>
      <c r="H34" t="s">
        <v>13</v>
      </c>
      <c r="I34">
        <v>0</v>
      </c>
      <c r="J34">
        <v>0.60497544999999997</v>
      </c>
    </row>
    <row r="35" spans="1:10" x14ac:dyDescent="0.2">
      <c r="A35" t="s">
        <v>14</v>
      </c>
      <c r="B35" t="s">
        <v>11</v>
      </c>
      <c r="C35" t="s">
        <v>15</v>
      </c>
      <c r="D35" t="s">
        <v>13</v>
      </c>
      <c r="E35">
        <v>27</v>
      </c>
      <c r="F35">
        <v>3</v>
      </c>
      <c r="G35">
        <v>6</v>
      </c>
      <c r="H35" t="s">
        <v>13</v>
      </c>
      <c r="I35">
        <v>1</v>
      </c>
      <c r="J35">
        <v>1.20476352</v>
      </c>
    </row>
    <row r="36" spans="1:10" x14ac:dyDescent="0.2">
      <c r="A36" t="s">
        <v>14</v>
      </c>
      <c r="B36" t="s">
        <v>11</v>
      </c>
      <c r="C36" t="s">
        <v>15</v>
      </c>
      <c r="D36" t="s">
        <v>13</v>
      </c>
      <c r="E36">
        <v>29</v>
      </c>
      <c r="F36">
        <v>1</v>
      </c>
      <c r="G36">
        <v>7</v>
      </c>
      <c r="H36" t="s">
        <v>17</v>
      </c>
      <c r="I36">
        <v>0</v>
      </c>
      <c r="J36">
        <v>0.40326298999999999</v>
      </c>
    </row>
    <row r="37" spans="1:10" x14ac:dyDescent="0.2">
      <c r="A37" t="s">
        <v>10</v>
      </c>
      <c r="B37" t="s">
        <v>16</v>
      </c>
      <c r="C37" t="s">
        <v>15</v>
      </c>
      <c r="D37" t="s">
        <v>17</v>
      </c>
      <c r="E37">
        <v>31</v>
      </c>
      <c r="F37">
        <v>3</v>
      </c>
      <c r="G37">
        <v>7</v>
      </c>
      <c r="H37" t="s">
        <v>17</v>
      </c>
      <c r="I37">
        <v>1</v>
      </c>
      <c r="J37">
        <v>0.61214840999999998</v>
      </c>
    </row>
    <row r="38" spans="1:10" x14ac:dyDescent="0.2">
      <c r="A38" t="s">
        <v>10</v>
      </c>
      <c r="B38" t="s">
        <v>16</v>
      </c>
      <c r="C38" t="s">
        <v>15</v>
      </c>
      <c r="D38" t="s">
        <v>17</v>
      </c>
      <c r="E38">
        <v>33</v>
      </c>
      <c r="F38">
        <v>1</v>
      </c>
      <c r="G38">
        <v>8</v>
      </c>
      <c r="H38" t="s">
        <v>17</v>
      </c>
      <c r="I38">
        <v>1</v>
      </c>
      <c r="J38">
        <v>0.64973057000000001</v>
      </c>
    </row>
    <row r="39" spans="1:10" x14ac:dyDescent="0.2">
      <c r="A39" t="s">
        <v>14</v>
      </c>
      <c r="B39" t="s">
        <v>11</v>
      </c>
      <c r="C39" t="s">
        <v>15</v>
      </c>
      <c r="D39" t="s">
        <v>13</v>
      </c>
      <c r="E39">
        <v>34</v>
      </c>
      <c r="F39">
        <v>2</v>
      </c>
      <c r="G39">
        <v>8</v>
      </c>
      <c r="H39" t="s">
        <v>13</v>
      </c>
      <c r="I39">
        <v>1</v>
      </c>
      <c r="J39">
        <v>0.46673592000000003</v>
      </c>
    </row>
    <row r="40" spans="1:10" x14ac:dyDescent="0.2">
      <c r="A40" t="s">
        <v>14</v>
      </c>
      <c r="B40" t="s">
        <v>11</v>
      </c>
      <c r="C40" t="s">
        <v>15</v>
      </c>
      <c r="D40" t="s">
        <v>13</v>
      </c>
      <c r="E40">
        <v>37</v>
      </c>
      <c r="F40">
        <v>1</v>
      </c>
      <c r="G40">
        <v>9</v>
      </c>
      <c r="H40" t="s">
        <v>13</v>
      </c>
      <c r="I40">
        <v>1</v>
      </c>
      <c r="J40">
        <v>0.97620156999999996</v>
      </c>
    </row>
    <row r="41" spans="1:10" x14ac:dyDescent="0.2">
      <c r="A41" t="s">
        <v>10</v>
      </c>
      <c r="B41" t="s">
        <v>16</v>
      </c>
      <c r="C41" t="s">
        <v>15</v>
      </c>
      <c r="D41" t="s">
        <v>17</v>
      </c>
      <c r="E41">
        <v>38</v>
      </c>
      <c r="F41">
        <v>2</v>
      </c>
      <c r="G41">
        <v>9</v>
      </c>
      <c r="H41" t="s">
        <v>17</v>
      </c>
      <c r="I41">
        <v>1</v>
      </c>
      <c r="J41">
        <v>0.53422396000000005</v>
      </c>
    </row>
    <row r="45" spans="1:10" x14ac:dyDescent="0.2">
      <c r="A45" t="s">
        <v>23</v>
      </c>
      <c r="B45" t="s">
        <v>24</v>
      </c>
    </row>
    <row r="46" spans="1:10" x14ac:dyDescent="0.2">
      <c r="A46" t="s">
        <v>25</v>
      </c>
      <c r="B46" t="s">
        <v>25</v>
      </c>
    </row>
    <row r="47" spans="1:10" x14ac:dyDescent="0.2">
      <c r="A47">
        <v>1.4902297799999999</v>
      </c>
      <c r="B47">
        <v>0.48464125000000002</v>
      </c>
    </row>
    <row r="48" spans="1:10" x14ac:dyDescent="0.2">
      <c r="A48">
        <v>0.36200623999999998</v>
      </c>
      <c r="B48">
        <v>0.59261536999999997</v>
      </c>
    </row>
    <row r="49" spans="1:2" x14ac:dyDescent="0.2">
      <c r="A49">
        <v>0.32888666</v>
      </c>
      <c r="B49">
        <v>1.1005786399999999</v>
      </c>
    </row>
    <row r="50" spans="1:2" x14ac:dyDescent="0.2">
      <c r="A50">
        <v>0.47054454000000001</v>
      </c>
      <c r="B50">
        <v>0.65757759999999998</v>
      </c>
    </row>
    <row r="51" spans="1:2" x14ac:dyDescent="0.2">
      <c r="A51">
        <v>0.37434572999999999</v>
      </c>
      <c r="B51">
        <v>0.41581941</v>
      </c>
    </row>
    <row r="52" spans="1:2" x14ac:dyDescent="0.2">
      <c r="A52">
        <v>0.38130508000000002</v>
      </c>
      <c r="B52">
        <v>0.63103836000000002</v>
      </c>
    </row>
    <row r="53" spans="1:2" x14ac:dyDescent="0.2">
      <c r="A53">
        <v>0.34689456000000002</v>
      </c>
      <c r="B53">
        <v>0.27944933</v>
      </c>
    </row>
    <row r="54" spans="1:2" x14ac:dyDescent="0.2">
      <c r="A54">
        <v>0.44228194999999998</v>
      </c>
      <c r="B54">
        <v>1.0465924799999999</v>
      </c>
    </row>
    <row r="55" spans="1:2" x14ac:dyDescent="0.2">
      <c r="A55">
        <v>0.36973323000000002</v>
      </c>
      <c r="B55">
        <v>0.60874170999999999</v>
      </c>
    </row>
    <row r="56" spans="1:2" x14ac:dyDescent="0.2">
      <c r="A56">
        <v>0.47248573999999999</v>
      </c>
      <c r="B56">
        <v>0.7067059</v>
      </c>
    </row>
    <row r="57" spans="1:2" x14ac:dyDescent="0.2">
      <c r="A57">
        <v>0.45870052</v>
      </c>
      <c r="B57">
        <v>0.32468873999999998</v>
      </c>
    </row>
    <row r="58" spans="1:2" x14ac:dyDescent="0.2">
      <c r="A58">
        <v>0.59515492000000003</v>
      </c>
      <c r="B58">
        <v>0.5096617</v>
      </c>
    </row>
    <row r="59" spans="1:2" x14ac:dyDescent="0.2">
      <c r="A59">
        <v>0.46974392999999998</v>
      </c>
      <c r="B59">
        <v>0.60497544999999997</v>
      </c>
    </row>
    <row r="60" spans="1:2" x14ac:dyDescent="0.2">
      <c r="A60">
        <v>0.35271237</v>
      </c>
      <c r="B60">
        <v>1.20476352</v>
      </c>
    </row>
    <row r="61" spans="1:2" x14ac:dyDescent="0.2">
      <c r="A61">
        <v>0.37399420999999999</v>
      </c>
      <c r="B61">
        <v>0.40326298999999999</v>
      </c>
    </row>
    <row r="62" spans="1:2" x14ac:dyDescent="0.2">
      <c r="A62">
        <v>0.64037206000000002</v>
      </c>
      <c r="B62">
        <v>0.61214840999999998</v>
      </c>
    </row>
    <row r="63" spans="1:2" x14ac:dyDescent="0.2">
      <c r="A63">
        <v>1.01354539</v>
      </c>
      <c r="B63">
        <v>0.64973057000000001</v>
      </c>
    </row>
    <row r="64" spans="1:2" x14ac:dyDescent="0.2">
      <c r="A64">
        <v>0.40078216999999999</v>
      </c>
      <c r="B64">
        <v>0.46673592000000003</v>
      </c>
    </row>
    <row r="65" spans="1:2" x14ac:dyDescent="0.2">
      <c r="A65">
        <v>0.60996163999999997</v>
      </c>
      <c r="B65">
        <v>0.97620156999999996</v>
      </c>
    </row>
    <row r="66" spans="1:2" x14ac:dyDescent="0.2">
      <c r="A66">
        <v>0.46717196999999999</v>
      </c>
      <c r="B66">
        <v>0.53422396000000005</v>
      </c>
    </row>
    <row r="68" spans="1:2" x14ac:dyDescent="0.2">
      <c r="A68" t="s">
        <v>26</v>
      </c>
    </row>
    <row r="69" spans="1:2" x14ac:dyDescent="0.2">
      <c r="A69" s="1">
        <f>_xlfn.T.TEST(A47:A66,B47:B66,2,1)</f>
        <v>0.19473614634491782</v>
      </c>
      <c r="B69" t="s">
        <v>27</v>
      </c>
    </row>
  </sheetData>
  <autoFilter ref="C1:C69" xr:uid="{96E747A5-0C42-774A-B805-4A6E91F7AEB3}">
    <sortState xmlns:xlrd2="http://schemas.microsoft.com/office/spreadsheetml/2017/richdata2" ref="A2:J69">
      <sortCondition ref="C1:C6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C243-6218-E54F-B1E9-3133B55DEBCB}">
  <dimension ref="A1:N69"/>
  <sheetViews>
    <sheetView topLeftCell="E7" workbookViewId="0">
      <selection activeCell="N16" sqref="N16"/>
    </sheetView>
  </sheetViews>
  <sheetFormatPr baseColWidth="10" defaultRowHeight="16" x14ac:dyDescent="0.2"/>
  <cols>
    <col min="1" max="1" width="12" bestFit="1" customWidth="1"/>
    <col min="2" max="2" width="1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t="s">
        <v>14</v>
      </c>
      <c r="B2" t="s">
        <v>16</v>
      </c>
      <c r="C2" t="s">
        <v>12</v>
      </c>
      <c r="D2" t="s">
        <v>17</v>
      </c>
      <c r="E2">
        <v>2</v>
      </c>
      <c r="F2">
        <v>2</v>
      </c>
      <c r="G2">
        <v>0</v>
      </c>
      <c r="H2" t="s">
        <v>17</v>
      </c>
      <c r="I2">
        <v>1</v>
      </c>
      <c r="J2">
        <v>0.3794632</v>
      </c>
    </row>
    <row r="3" spans="1:14" x14ac:dyDescent="0.2">
      <c r="A3" t="s">
        <v>10</v>
      </c>
      <c r="B3" t="s">
        <v>11</v>
      </c>
      <c r="C3" t="s">
        <v>12</v>
      </c>
      <c r="D3" t="s">
        <v>13</v>
      </c>
      <c r="E3">
        <v>3</v>
      </c>
      <c r="F3">
        <v>3</v>
      </c>
      <c r="G3">
        <v>0</v>
      </c>
      <c r="H3" t="s">
        <v>13</v>
      </c>
      <c r="I3">
        <v>1</v>
      </c>
      <c r="J3">
        <v>0.32911857</v>
      </c>
    </row>
    <row r="4" spans="1:14" x14ac:dyDescent="0.2">
      <c r="A4" t="s">
        <v>10</v>
      </c>
      <c r="B4" t="s">
        <v>11</v>
      </c>
      <c r="C4" t="s">
        <v>12</v>
      </c>
      <c r="D4" t="s">
        <v>13</v>
      </c>
      <c r="E4">
        <v>5</v>
      </c>
      <c r="F4">
        <v>1</v>
      </c>
      <c r="G4">
        <v>1</v>
      </c>
      <c r="H4" t="s">
        <v>13</v>
      </c>
      <c r="I4">
        <v>1</v>
      </c>
      <c r="J4">
        <v>0.56277630000000001</v>
      </c>
    </row>
    <row r="5" spans="1:14" x14ac:dyDescent="0.2">
      <c r="A5" t="s">
        <v>14</v>
      </c>
      <c r="B5" t="s">
        <v>16</v>
      </c>
      <c r="C5" t="s">
        <v>12</v>
      </c>
      <c r="D5" t="s">
        <v>17</v>
      </c>
      <c r="E5">
        <v>6</v>
      </c>
      <c r="F5">
        <v>2</v>
      </c>
      <c r="G5">
        <v>1</v>
      </c>
      <c r="H5" t="s">
        <v>17</v>
      </c>
      <c r="I5">
        <v>1</v>
      </c>
      <c r="J5">
        <v>0.53603171999999999</v>
      </c>
    </row>
    <row r="6" spans="1:14" x14ac:dyDescent="0.2">
      <c r="A6" t="s">
        <v>14</v>
      </c>
      <c r="B6" t="s">
        <v>16</v>
      </c>
      <c r="C6" t="s">
        <v>12</v>
      </c>
      <c r="D6" t="s">
        <v>17</v>
      </c>
      <c r="E6">
        <v>8</v>
      </c>
      <c r="F6">
        <v>0</v>
      </c>
      <c r="G6">
        <v>2</v>
      </c>
      <c r="H6" t="s">
        <v>17</v>
      </c>
      <c r="I6">
        <v>1</v>
      </c>
      <c r="J6">
        <v>0.39170723000000002</v>
      </c>
    </row>
    <row r="7" spans="1:14" x14ac:dyDescent="0.2">
      <c r="A7" t="s">
        <v>10</v>
      </c>
      <c r="B7" t="s">
        <v>11</v>
      </c>
      <c r="C7" t="s">
        <v>12</v>
      </c>
      <c r="D7" t="s">
        <v>13</v>
      </c>
      <c r="E7">
        <v>11</v>
      </c>
      <c r="F7">
        <v>3</v>
      </c>
      <c r="G7">
        <v>2</v>
      </c>
      <c r="H7" t="s">
        <v>13</v>
      </c>
      <c r="I7">
        <v>1</v>
      </c>
      <c r="J7">
        <v>0.52100893000000004</v>
      </c>
    </row>
    <row r="8" spans="1:14" x14ac:dyDescent="0.2">
      <c r="A8" t="s">
        <v>10</v>
      </c>
      <c r="B8" t="s">
        <v>11</v>
      </c>
      <c r="C8" t="s">
        <v>12</v>
      </c>
      <c r="D8" t="s">
        <v>13</v>
      </c>
      <c r="E8">
        <v>13</v>
      </c>
      <c r="F8">
        <v>1</v>
      </c>
      <c r="G8">
        <v>3</v>
      </c>
      <c r="H8" t="s">
        <v>13</v>
      </c>
      <c r="I8">
        <v>1</v>
      </c>
      <c r="J8">
        <v>0.36138576</v>
      </c>
    </row>
    <row r="9" spans="1:14" x14ac:dyDescent="0.2">
      <c r="A9" t="s">
        <v>14</v>
      </c>
      <c r="B9" t="s">
        <v>16</v>
      </c>
      <c r="C9" t="s">
        <v>12</v>
      </c>
      <c r="D9" t="s">
        <v>17</v>
      </c>
      <c r="E9">
        <v>14</v>
      </c>
      <c r="F9">
        <v>2</v>
      </c>
      <c r="G9">
        <v>3</v>
      </c>
      <c r="H9" t="s">
        <v>17</v>
      </c>
      <c r="I9">
        <v>1</v>
      </c>
      <c r="J9">
        <v>0.40342117</v>
      </c>
    </row>
    <row r="10" spans="1:14" x14ac:dyDescent="0.2">
      <c r="A10" t="s">
        <v>10</v>
      </c>
      <c r="B10" t="s">
        <v>11</v>
      </c>
      <c r="C10" t="s">
        <v>12</v>
      </c>
      <c r="D10" t="s">
        <v>13</v>
      </c>
      <c r="E10">
        <v>16</v>
      </c>
      <c r="F10">
        <v>0</v>
      </c>
      <c r="G10">
        <v>4</v>
      </c>
      <c r="H10" t="s">
        <v>13</v>
      </c>
      <c r="I10">
        <v>1</v>
      </c>
      <c r="J10">
        <v>0.50506516000000001</v>
      </c>
    </row>
    <row r="11" spans="1:14" x14ac:dyDescent="0.2">
      <c r="A11" t="s">
        <v>14</v>
      </c>
      <c r="B11" t="s">
        <v>16</v>
      </c>
      <c r="C11" t="s">
        <v>12</v>
      </c>
      <c r="D11" t="s">
        <v>17</v>
      </c>
      <c r="E11">
        <v>18</v>
      </c>
      <c r="F11">
        <v>2</v>
      </c>
      <c r="G11">
        <v>4</v>
      </c>
      <c r="H11" t="s">
        <v>17</v>
      </c>
      <c r="I11">
        <v>1</v>
      </c>
      <c r="J11">
        <v>0.28324769</v>
      </c>
      <c r="M11" t="s">
        <v>18</v>
      </c>
      <c r="N11" s="1">
        <f>AVERAGEIF(C3:C42,"C",J3:J42)</f>
        <v>0.4191071173684211</v>
      </c>
    </row>
    <row r="12" spans="1:14" x14ac:dyDescent="0.2">
      <c r="A12" t="s">
        <v>10</v>
      </c>
      <c r="B12" t="s">
        <v>11</v>
      </c>
      <c r="C12" t="s">
        <v>12</v>
      </c>
      <c r="D12" t="s">
        <v>13</v>
      </c>
      <c r="E12">
        <v>22</v>
      </c>
      <c r="F12">
        <v>2</v>
      </c>
      <c r="G12">
        <v>5</v>
      </c>
      <c r="H12" t="s">
        <v>13</v>
      </c>
      <c r="I12">
        <v>1</v>
      </c>
      <c r="J12">
        <v>0.43950836999999998</v>
      </c>
      <c r="M12" t="s">
        <v>19</v>
      </c>
      <c r="N12" s="1">
        <f>AVERAGEIF(C3:C42,"I",J3:J42)</f>
        <v>0.45013829449999998</v>
      </c>
    </row>
    <row r="13" spans="1:14" x14ac:dyDescent="0.2">
      <c r="A13" t="s">
        <v>14</v>
      </c>
      <c r="B13" t="s">
        <v>16</v>
      </c>
      <c r="C13" t="s">
        <v>12</v>
      </c>
      <c r="D13" t="s">
        <v>17</v>
      </c>
      <c r="E13">
        <v>23</v>
      </c>
      <c r="F13">
        <v>3</v>
      </c>
      <c r="G13">
        <v>5</v>
      </c>
      <c r="H13" t="s">
        <v>17</v>
      </c>
      <c r="I13">
        <v>1</v>
      </c>
      <c r="J13">
        <v>0.43001283000000001</v>
      </c>
      <c r="M13" t="s">
        <v>20</v>
      </c>
      <c r="N13" s="1">
        <f>N12-N11</f>
        <v>3.103117713157888E-2</v>
      </c>
    </row>
    <row r="14" spans="1:14" x14ac:dyDescent="0.2">
      <c r="A14" t="s">
        <v>10</v>
      </c>
      <c r="B14" t="s">
        <v>11</v>
      </c>
      <c r="C14" t="s">
        <v>12</v>
      </c>
      <c r="D14" t="s">
        <v>13</v>
      </c>
      <c r="E14">
        <v>24</v>
      </c>
      <c r="F14">
        <v>0</v>
      </c>
      <c r="G14">
        <v>6</v>
      </c>
      <c r="H14" t="s">
        <v>13</v>
      </c>
      <c r="I14">
        <v>1</v>
      </c>
      <c r="J14">
        <v>0.36151172999999998</v>
      </c>
    </row>
    <row r="15" spans="1:14" x14ac:dyDescent="0.2">
      <c r="A15" t="s">
        <v>14</v>
      </c>
      <c r="B15" t="s">
        <v>16</v>
      </c>
      <c r="C15" t="s">
        <v>12</v>
      </c>
      <c r="D15" t="s">
        <v>17</v>
      </c>
      <c r="E15">
        <v>26</v>
      </c>
      <c r="F15">
        <v>2</v>
      </c>
      <c r="G15">
        <v>6</v>
      </c>
      <c r="H15" t="s">
        <v>17</v>
      </c>
      <c r="I15">
        <v>1</v>
      </c>
      <c r="J15">
        <v>0.55462268999999997</v>
      </c>
    </row>
    <row r="16" spans="1:14" x14ac:dyDescent="0.2">
      <c r="A16" t="s">
        <v>10</v>
      </c>
      <c r="B16" t="s">
        <v>11</v>
      </c>
      <c r="C16" t="s">
        <v>12</v>
      </c>
      <c r="D16" t="s">
        <v>13</v>
      </c>
      <c r="E16">
        <v>29</v>
      </c>
      <c r="F16">
        <v>1</v>
      </c>
      <c r="G16">
        <v>7</v>
      </c>
      <c r="H16" t="s">
        <v>13</v>
      </c>
      <c r="I16">
        <v>1</v>
      </c>
      <c r="J16">
        <v>0.30331314999999998</v>
      </c>
      <c r="M16" t="s">
        <v>21</v>
      </c>
      <c r="N16" s="1">
        <f>_xlfn.STDEV.S(A47:A66)</f>
        <v>9.1244523165670138E-2</v>
      </c>
    </row>
    <row r="17" spans="1:14" x14ac:dyDescent="0.2">
      <c r="A17" t="s">
        <v>14</v>
      </c>
      <c r="B17" t="s">
        <v>16</v>
      </c>
      <c r="C17" t="s">
        <v>12</v>
      </c>
      <c r="D17" t="s">
        <v>17</v>
      </c>
      <c r="E17">
        <v>31</v>
      </c>
      <c r="F17">
        <v>3</v>
      </c>
      <c r="G17">
        <v>7</v>
      </c>
      <c r="H17" t="s">
        <v>17</v>
      </c>
      <c r="I17">
        <v>1</v>
      </c>
      <c r="J17">
        <v>0.32666091000000003</v>
      </c>
      <c r="M17" t="s">
        <v>22</v>
      </c>
      <c r="N17" s="1">
        <f>_xlfn.STDEV.S(B47:B66)</f>
        <v>0.21382655428229219</v>
      </c>
    </row>
    <row r="18" spans="1:14" x14ac:dyDescent="0.2">
      <c r="A18" t="s">
        <v>10</v>
      </c>
      <c r="B18" t="s">
        <v>11</v>
      </c>
      <c r="C18" t="s">
        <v>12</v>
      </c>
      <c r="D18" t="s">
        <v>13</v>
      </c>
      <c r="E18">
        <v>33</v>
      </c>
      <c r="F18">
        <v>1</v>
      </c>
      <c r="G18">
        <v>8</v>
      </c>
      <c r="H18" t="s">
        <v>13</v>
      </c>
      <c r="I18">
        <v>1</v>
      </c>
      <c r="J18">
        <v>0.39625304</v>
      </c>
    </row>
    <row r="19" spans="1:14" x14ac:dyDescent="0.2">
      <c r="A19" t="s">
        <v>14</v>
      </c>
      <c r="B19" t="s">
        <v>16</v>
      </c>
      <c r="C19" t="s">
        <v>12</v>
      </c>
      <c r="D19" t="s">
        <v>17</v>
      </c>
      <c r="E19">
        <v>35</v>
      </c>
      <c r="F19">
        <v>3</v>
      </c>
      <c r="G19">
        <v>8</v>
      </c>
      <c r="H19" t="s">
        <v>17</v>
      </c>
      <c r="I19">
        <v>1</v>
      </c>
      <c r="J19">
        <v>0.55135316000000001</v>
      </c>
    </row>
    <row r="20" spans="1:14" x14ac:dyDescent="0.2">
      <c r="A20" t="s">
        <v>10</v>
      </c>
      <c r="B20" t="s">
        <v>11</v>
      </c>
      <c r="C20" t="s">
        <v>12</v>
      </c>
      <c r="D20" t="s">
        <v>13</v>
      </c>
      <c r="E20">
        <v>37</v>
      </c>
      <c r="F20">
        <v>1</v>
      </c>
      <c r="G20">
        <v>9</v>
      </c>
      <c r="H20" t="s">
        <v>13</v>
      </c>
      <c r="I20">
        <v>1</v>
      </c>
      <c r="J20">
        <v>0.39047004000000002</v>
      </c>
    </row>
    <row r="21" spans="1:14" x14ac:dyDescent="0.2">
      <c r="A21" t="s">
        <v>14</v>
      </c>
      <c r="B21" t="s">
        <v>16</v>
      </c>
      <c r="C21" t="s">
        <v>12</v>
      </c>
      <c r="D21" t="s">
        <v>17</v>
      </c>
      <c r="E21">
        <v>39</v>
      </c>
      <c r="F21">
        <v>3</v>
      </c>
      <c r="G21">
        <v>9</v>
      </c>
      <c r="H21" t="s">
        <v>17</v>
      </c>
      <c r="I21">
        <v>1</v>
      </c>
      <c r="J21">
        <v>0.31556677999999999</v>
      </c>
    </row>
    <row r="22" spans="1:14" x14ac:dyDescent="0.2">
      <c r="A22" t="s">
        <v>14</v>
      </c>
      <c r="B22" t="s">
        <v>11</v>
      </c>
      <c r="C22" t="s">
        <v>15</v>
      </c>
      <c r="D22" t="s">
        <v>13</v>
      </c>
      <c r="E22">
        <v>0</v>
      </c>
      <c r="F22">
        <v>0</v>
      </c>
      <c r="G22">
        <v>0</v>
      </c>
      <c r="H22" t="s">
        <v>13</v>
      </c>
      <c r="I22">
        <v>1</v>
      </c>
      <c r="J22">
        <v>1.2196961799999999</v>
      </c>
    </row>
    <row r="23" spans="1:14" x14ac:dyDescent="0.2">
      <c r="A23" t="s">
        <v>10</v>
      </c>
      <c r="B23" t="s">
        <v>16</v>
      </c>
      <c r="C23" t="s">
        <v>15</v>
      </c>
      <c r="D23" t="s">
        <v>17</v>
      </c>
      <c r="E23">
        <v>1</v>
      </c>
      <c r="F23">
        <v>1</v>
      </c>
      <c r="G23">
        <v>0</v>
      </c>
      <c r="H23" t="s">
        <v>17</v>
      </c>
      <c r="I23">
        <v>1</v>
      </c>
      <c r="J23">
        <v>0.27834357999999998</v>
      </c>
    </row>
    <row r="24" spans="1:14" x14ac:dyDescent="0.2">
      <c r="A24" t="s">
        <v>14</v>
      </c>
      <c r="B24" t="s">
        <v>11</v>
      </c>
      <c r="C24" t="s">
        <v>15</v>
      </c>
      <c r="D24" t="s">
        <v>13</v>
      </c>
      <c r="E24">
        <v>4</v>
      </c>
      <c r="F24">
        <v>0</v>
      </c>
      <c r="G24">
        <v>1</v>
      </c>
      <c r="H24" t="s">
        <v>17</v>
      </c>
      <c r="I24">
        <v>0</v>
      </c>
      <c r="J24">
        <v>0.29506413999999997</v>
      </c>
    </row>
    <row r="25" spans="1:14" x14ac:dyDescent="0.2">
      <c r="A25" t="s">
        <v>10</v>
      </c>
      <c r="B25" t="s">
        <v>16</v>
      </c>
      <c r="C25" t="s">
        <v>15</v>
      </c>
      <c r="D25" t="s">
        <v>17</v>
      </c>
      <c r="E25">
        <v>7</v>
      </c>
      <c r="F25">
        <v>3</v>
      </c>
      <c r="G25">
        <v>1</v>
      </c>
      <c r="H25" t="s">
        <v>17</v>
      </c>
      <c r="I25">
        <v>1</v>
      </c>
      <c r="J25">
        <v>0.55570713999999999</v>
      </c>
    </row>
    <row r="26" spans="1:14" x14ac:dyDescent="0.2">
      <c r="A26" t="s">
        <v>14</v>
      </c>
      <c r="B26" t="s">
        <v>11</v>
      </c>
      <c r="C26" t="s">
        <v>15</v>
      </c>
      <c r="D26" t="s">
        <v>13</v>
      </c>
      <c r="E26">
        <v>9</v>
      </c>
      <c r="F26">
        <v>1</v>
      </c>
      <c r="G26">
        <v>2</v>
      </c>
      <c r="H26" t="s">
        <v>13</v>
      </c>
      <c r="I26">
        <v>1</v>
      </c>
      <c r="J26">
        <v>0.31744050000000001</v>
      </c>
    </row>
    <row r="27" spans="1:14" x14ac:dyDescent="0.2">
      <c r="A27" t="s">
        <v>10</v>
      </c>
      <c r="B27" t="s">
        <v>16</v>
      </c>
      <c r="C27" t="s">
        <v>15</v>
      </c>
      <c r="D27" t="s">
        <v>17</v>
      </c>
      <c r="E27">
        <v>10</v>
      </c>
      <c r="F27">
        <v>2</v>
      </c>
      <c r="G27">
        <v>2</v>
      </c>
      <c r="H27" t="s">
        <v>17</v>
      </c>
      <c r="I27">
        <v>1</v>
      </c>
      <c r="J27">
        <v>0.43641266000000001</v>
      </c>
    </row>
    <row r="28" spans="1:14" x14ac:dyDescent="0.2">
      <c r="A28" t="s">
        <v>10</v>
      </c>
      <c r="B28" t="s">
        <v>16</v>
      </c>
      <c r="C28" t="s">
        <v>15</v>
      </c>
      <c r="D28" t="s">
        <v>17</v>
      </c>
      <c r="E28">
        <v>12</v>
      </c>
      <c r="F28">
        <v>0</v>
      </c>
      <c r="G28">
        <v>3</v>
      </c>
      <c r="H28" t="s">
        <v>17</v>
      </c>
      <c r="I28">
        <v>1</v>
      </c>
      <c r="J28">
        <v>0.34929271000000001</v>
      </c>
    </row>
    <row r="29" spans="1:14" x14ac:dyDescent="0.2">
      <c r="A29" t="s">
        <v>14</v>
      </c>
      <c r="B29" t="s">
        <v>11</v>
      </c>
      <c r="C29" t="s">
        <v>15</v>
      </c>
      <c r="D29" t="s">
        <v>13</v>
      </c>
      <c r="E29">
        <v>15</v>
      </c>
      <c r="F29">
        <v>3</v>
      </c>
      <c r="G29">
        <v>3</v>
      </c>
      <c r="H29" t="s">
        <v>13</v>
      </c>
      <c r="I29">
        <v>1</v>
      </c>
      <c r="J29">
        <v>0.49734956000000002</v>
      </c>
    </row>
    <row r="30" spans="1:14" x14ac:dyDescent="0.2">
      <c r="A30" t="s">
        <v>10</v>
      </c>
      <c r="B30" t="s">
        <v>16</v>
      </c>
      <c r="C30" t="s">
        <v>15</v>
      </c>
      <c r="D30" t="s">
        <v>17</v>
      </c>
      <c r="E30">
        <v>17</v>
      </c>
      <c r="F30">
        <v>1</v>
      </c>
      <c r="G30">
        <v>4</v>
      </c>
      <c r="H30" t="s">
        <v>17</v>
      </c>
      <c r="I30">
        <v>1</v>
      </c>
      <c r="J30">
        <v>0.68158777999999998</v>
      </c>
    </row>
    <row r="31" spans="1:14" x14ac:dyDescent="0.2">
      <c r="A31" t="s">
        <v>14</v>
      </c>
      <c r="B31" t="s">
        <v>11</v>
      </c>
      <c r="C31" t="s">
        <v>15</v>
      </c>
      <c r="D31" t="s">
        <v>13</v>
      </c>
      <c r="E31">
        <v>19</v>
      </c>
      <c r="F31">
        <v>3</v>
      </c>
      <c r="G31">
        <v>4</v>
      </c>
      <c r="H31" t="s">
        <v>13</v>
      </c>
      <c r="I31">
        <v>1</v>
      </c>
      <c r="J31">
        <v>0.36461528999999998</v>
      </c>
    </row>
    <row r="32" spans="1:14" x14ac:dyDescent="0.2">
      <c r="A32" t="s">
        <v>14</v>
      </c>
      <c r="B32" t="s">
        <v>11</v>
      </c>
      <c r="C32" t="s">
        <v>15</v>
      </c>
      <c r="D32" t="s">
        <v>13</v>
      </c>
      <c r="E32">
        <v>20</v>
      </c>
      <c r="F32">
        <v>0</v>
      </c>
      <c r="G32">
        <v>5</v>
      </c>
      <c r="H32" t="s">
        <v>13</v>
      </c>
      <c r="I32">
        <v>1</v>
      </c>
      <c r="J32">
        <v>0.26639568000000002</v>
      </c>
    </row>
    <row r="33" spans="1:10" x14ac:dyDescent="0.2">
      <c r="A33" t="s">
        <v>10</v>
      </c>
      <c r="B33" t="s">
        <v>16</v>
      </c>
      <c r="C33" t="s">
        <v>15</v>
      </c>
      <c r="D33" t="s">
        <v>17</v>
      </c>
      <c r="E33">
        <v>21</v>
      </c>
      <c r="F33">
        <v>1</v>
      </c>
      <c r="G33">
        <v>5</v>
      </c>
      <c r="H33" t="s">
        <v>17</v>
      </c>
      <c r="I33">
        <v>1</v>
      </c>
      <c r="J33">
        <v>0.53053879000000004</v>
      </c>
    </row>
    <row r="34" spans="1:10" x14ac:dyDescent="0.2">
      <c r="A34" t="s">
        <v>14</v>
      </c>
      <c r="B34" t="s">
        <v>11</v>
      </c>
      <c r="C34" t="s">
        <v>15</v>
      </c>
      <c r="D34" t="s">
        <v>13</v>
      </c>
      <c r="E34">
        <v>25</v>
      </c>
      <c r="F34">
        <v>1</v>
      </c>
      <c r="G34">
        <v>6</v>
      </c>
      <c r="H34" t="s">
        <v>13</v>
      </c>
      <c r="I34">
        <v>1</v>
      </c>
      <c r="J34">
        <v>0.36347689</v>
      </c>
    </row>
    <row r="35" spans="1:10" x14ac:dyDescent="0.2">
      <c r="A35" t="s">
        <v>10</v>
      </c>
      <c r="B35" t="s">
        <v>16</v>
      </c>
      <c r="C35" t="s">
        <v>15</v>
      </c>
      <c r="D35" t="s">
        <v>17</v>
      </c>
      <c r="E35">
        <v>27</v>
      </c>
      <c r="F35">
        <v>3</v>
      </c>
      <c r="G35">
        <v>6</v>
      </c>
      <c r="H35" t="s">
        <v>17</v>
      </c>
      <c r="I35">
        <v>1</v>
      </c>
      <c r="J35">
        <v>0.30906443</v>
      </c>
    </row>
    <row r="36" spans="1:10" x14ac:dyDescent="0.2">
      <c r="A36" t="s">
        <v>14</v>
      </c>
      <c r="B36" t="s">
        <v>11</v>
      </c>
      <c r="C36" t="s">
        <v>15</v>
      </c>
      <c r="D36" t="s">
        <v>13</v>
      </c>
      <c r="E36">
        <v>28</v>
      </c>
      <c r="F36">
        <v>0</v>
      </c>
      <c r="G36">
        <v>7</v>
      </c>
      <c r="H36" t="s">
        <v>13</v>
      </c>
      <c r="I36">
        <v>1</v>
      </c>
      <c r="J36">
        <v>0.45657228999999999</v>
      </c>
    </row>
    <row r="37" spans="1:10" x14ac:dyDescent="0.2">
      <c r="A37" t="s">
        <v>10</v>
      </c>
      <c r="B37" t="s">
        <v>16</v>
      </c>
      <c r="C37" t="s">
        <v>15</v>
      </c>
      <c r="D37" t="s">
        <v>17</v>
      </c>
      <c r="E37">
        <v>30</v>
      </c>
      <c r="F37">
        <v>2</v>
      </c>
      <c r="G37">
        <v>7</v>
      </c>
      <c r="H37" t="s">
        <v>17</v>
      </c>
      <c r="I37">
        <v>1</v>
      </c>
      <c r="J37">
        <v>0.48958098999999999</v>
      </c>
    </row>
    <row r="38" spans="1:10" x14ac:dyDescent="0.2">
      <c r="A38" t="s">
        <v>10</v>
      </c>
      <c r="B38" t="s">
        <v>16</v>
      </c>
      <c r="C38" t="s">
        <v>15</v>
      </c>
      <c r="D38" t="s">
        <v>17</v>
      </c>
      <c r="E38">
        <v>32</v>
      </c>
      <c r="F38">
        <v>0</v>
      </c>
      <c r="G38">
        <v>8</v>
      </c>
      <c r="H38" t="s">
        <v>17</v>
      </c>
      <c r="I38">
        <v>1</v>
      </c>
      <c r="J38">
        <v>0.44235661999999998</v>
      </c>
    </row>
    <row r="39" spans="1:10" x14ac:dyDescent="0.2">
      <c r="A39" t="s">
        <v>14</v>
      </c>
      <c r="B39" t="s">
        <v>11</v>
      </c>
      <c r="C39" t="s">
        <v>15</v>
      </c>
      <c r="D39" t="s">
        <v>13</v>
      </c>
      <c r="E39">
        <v>34</v>
      </c>
      <c r="F39">
        <v>2</v>
      </c>
      <c r="G39">
        <v>8</v>
      </c>
      <c r="H39" t="s">
        <v>13</v>
      </c>
      <c r="I39">
        <v>1</v>
      </c>
      <c r="J39">
        <v>0.25393073999999999</v>
      </c>
    </row>
    <row r="40" spans="1:10" x14ac:dyDescent="0.2">
      <c r="A40" t="s">
        <v>10</v>
      </c>
      <c r="B40" t="s">
        <v>16</v>
      </c>
      <c r="C40" t="s">
        <v>15</v>
      </c>
      <c r="D40" t="s">
        <v>17</v>
      </c>
      <c r="E40">
        <v>36</v>
      </c>
      <c r="F40">
        <v>0</v>
      </c>
      <c r="G40">
        <v>9</v>
      </c>
      <c r="H40" t="s">
        <v>17</v>
      </c>
      <c r="I40">
        <v>1</v>
      </c>
      <c r="J40">
        <v>0.36734312000000002</v>
      </c>
    </row>
    <row r="41" spans="1:10" x14ac:dyDescent="0.2">
      <c r="A41" t="s">
        <v>14</v>
      </c>
      <c r="B41" t="s">
        <v>11</v>
      </c>
      <c r="C41" t="s">
        <v>15</v>
      </c>
      <c r="D41" t="s">
        <v>13</v>
      </c>
      <c r="E41">
        <v>38</v>
      </c>
      <c r="F41">
        <v>2</v>
      </c>
      <c r="G41">
        <v>9</v>
      </c>
      <c r="H41" t="s">
        <v>13</v>
      </c>
      <c r="I41">
        <v>1</v>
      </c>
      <c r="J41">
        <v>0.52799680000000004</v>
      </c>
    </row>
    <row r="45" spans="1:10" x14ac:dyDescent="0.2">
      <c r="A45" t="s">
        <v>23</v>
      </c>
      <c r="B45" t="s">
        <v>24</v>
      </c>
    </row>
    <row r="46" spans="1:10" x14ac:dyDescent="0.2">
      <c r="A46" t="s">
        <v>25</v>
      </c>
      <c r="B46" t="s">
        <v>25</v>
      </c>
    </row>
    <row r="47" spans="1:10" x14ac:dyDescent="0.2">
      <c r="A47">
        <v>0.3794632</v>
      </c>
      <c r="B47">
        <v>1.2196961799999999</v>
      </c>
    </row>
    <row r="48" spans="1:10" x14ac:dyDescent="0.2">
      <c r="A48">
        <v>0.32911857</v>
      </c>
      <c r="B48">
        <v>0.27834357999999998</v>
      </c>
    </row>
    <row r="49" spans="1:2" x14ac:dyDescent="0.2">
      <c r="A49">
        <v>0.56277630000000001</v>
      </c>
      <c r="B49">
        <v>0.29506413999999997</v>
      </c>
    </row>
    <row r="50" spans="1:2" x14ac:dyDescent="0.2">
      <c r="A50">
        <v>0.53603171999999999</v>
      </c>
      <c r="B50">
        <v>0.55570713999999999</v>
      </c>
    </row>
    <row r="51" spans="1:2" x14ac:dyDescent="0.2">
      <c r="A51">
        <v>0.39170723000000002</v>
      </c>
      <c r="B51">
        <v>0.31744050000000001</v>
      </c>
    </row>
    <row r="52" spans="1:2" x14ac:dyDescent="0.2">
      <c r="A52">
        <v>0.52100893000000004</v>
      </c>
      <c r="B52">
        <v>0.43641266000000001</v>
      </c>
    </row>
    <row r="53" spans="1:2" x14ac:dyDescent="0.2">
      <c r="A53">
        <v>0.36138576</v>
      </c>
      <c r="B53">
        <v>0.34929271000000001</v>
      </c>
    </row>
    <row r="54" spans="1:2" x14ac:dyDescent="0.2">
      <c r="A54">
        <v>0.40342117</v>
      </c>
      <c r="B54">
        <v>0.49734956000000002</v>
      </c>
    </row>
    <row r="55" spans="1:2" x14ac:dyDescent="0.2">
      <c r="A55">
        <v>0.50506516000000001</v>
      </c>
      <c r="B55">
        <v>0.68158777999999998</v>
      </c>
    </row>
    <row r="56" spans="1:2" x14ac:dyDescent="0.2">
      <c r="A56">
        <v>0.28324769</v>
      </c>
      <c r="B56">
        <v>0.36461528999999998</v>
      </c>
    </row>
    <row r="57" spans="1:2" x14ac:dyDescent="0.2">
      <c r="A57">
        <v>0.43950836999999998</v>
      </c>
      <c r="B57">
        <v>0.26639568000000002</v>
      </c>
    </row>
    <row r="58" spans="1:2" x14ac:dyDescent="0.2">
      <c r="A58">
        <v>0.43001283000000001</v>
      </c>
      <c r="B58">
        <v>0.53053879000000004</v>
      </c>
    </row>
    <row r="59" spans="1:2" x14ac:dyDescent="0.2">
      <c r="A59">
        <v>0.36151172999999998</v>
      </c>
      <c r="B59">
        <v>0.36347689</v>
      </c>
    </row>
    <row r="60" spans="1:2" x14ac:dyDescent="0.2">
      <c r="A60">
        <v>0.55462268999999997</v>
      </c>
      <c r="B60">
        <v>0.30906443</v>
      </c>
    </row>
    <row r="61" spans="1:2" x14ac:dyDescent="0.2">
      <c r="A61">
        <v>0.30331314999999998</v>
      </c>
      <c r="B61">
        <v>0.45657228999999999</v>
      </c>
    </row>
    <row r="62" spans="1:2" x14ac:dyDescent="0.2">
      <c r="A62">
        <v>0.32666091000000003</v>
      </c>
      <c r="B62">
        <v>0.48958098999999999</v>
      </c>
    </row>
    <row r="63" spans="1:2" x14ac:dyDescent="0.2">
      <c r="A63">
        <v>0.39625304</v>
      </c>
      <c r="B63">
        <v>0.44235661999999998</v>
      </c>
    </row>
    <row r="64" spans="1:2" x14ac:dyDescent="0.2">
      <c r="A64">
        <v>0.55135316000000001</v>
      </c>
      <c r="B64">
        <v>0.25393073999999999</v>
      </c>
    </row>
    <row r="65" spans="1:2" x14ac:dyDescent="0.2">
      <c r="A65">
        <v>0.39047004000000002</v>
      </c>
      <c r="B65">
        <v>0.36734312000000002</v>
      </c>
    </row>
    <row r="66" spans="1:2" x14ac:dyDescent="0.2">
      <c r="A66">
        <v>0.31556677999999999</v>
      </c>
      <c r="B66">
        <v>0.52799680000000004</v>
      </c>
    </row>
    <row r="68" spans="1:2" x14ac:dyDescent="0.2">
      <c r="A68" t="s">
        <v>26</v>
      </c>
    </row>
    <row r="69" spans="1:2" x14ac:dyDescent="0.2">
      <c r="A69" s="1">
        <f>_xlfn.T.TEST(A47:A66,B47:B66,2,1)</f>
        <v>0.54763906607797308</v>
      </c>
      <c r="B69" t="s">
        <v>27</v>
      </c>
    </row>
  </sheetData>
  <autoFilter ref="C1:C69" xr:uid="{C28FC243-6218-E54F-B1E9-3133B55DEBCB}">
    <sortState xmlns:xlrd2="http://schemas.microsoft.com/office/spreadsheetml/2017/richdata2" ref="A2:J69">
      <sortCondition ref="C1:C6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F44B-3CFC-C943-BE51-1F318AAEF603}">
  <dimension ref="A1:F11"/>
  <sheetViews>
    <sheetView tabSelected="1" workbookViewId="0">
      <selection activeCell="H3" sqref="H3"/>
    </sheetView>
  </sheetViews>
  <sheetFormatPr baseColWidth="10" defaultRowHeight="16" x14ac:dyDescent="0.2"/>
  <cols>
    <col min="2" max="2" width="15.83203125" bestFit="1" customWidth="1"/>
    <col min="3" max="4" width="14.6640625" bestFit="1" customWidth="1"/>
    <col min="5" max="5" width="13.83203125" bestFit="1" customWidth="1"/>
    <col min="6" max="6" width="12.1640625" bestFit="1" customWidth="1"/>
  </cols>
  <sheetData>
    <row r="1" spans="1:6" x14ac:dyDescent="0.2">
      <c r="A1" t="s">
        <v>28</v>
      </c>
      <c r="B1" t="s">
        <v>29</v>
      </c>
      <c r="C1" t="s">
        <v>31</v>
      </c>
      <c r="D1" t="s">
        <v>30</v>
      </c>
      <c r="E1" t="s">
        <v>32</v>
      </c>
      <c r="F1" t="s">
        <v>33</v>
      </c>
    </row>
    <row r="2" spans="1:6" x14ac:dyDescent="0.2">
      <c r="A2" t="s">
        <v>34</v>
      </c>
      <c r="B2">
        <v>0.48609596999999999</v>
      </c>
      <c r="C2">
        <v>0.61801432999999995</v>
      </c>
      <c r="D2">
        <v>0.25118723999999998</v>
      </c>
      <c r="E2">
        <v>0.22161795000000001</v>
      </c>
      <c r="F2">
        <v>0.13191836000000001</v>
      </c>
    </row>
    <row r="3" spans="1:6" x14ac:dyDescent="0.2">
      <c r="A3" t="s">
        <v>35</v>
      </c>
      <c r="B3">
        <v>0.52104262999999995</v>
      </c>
      <c r="C3">
        <v>0.64050764000000004</v>
      </c>
      <c r="D3">
        <v>0.27634442999999997</v>
      </c>
      <c r="E3">
        <v>0.2552239</v>
      </c>
      <c r="F3">
        <v>0.11946501</v>
      </c>
    </row>
    <row r="4" spans="1:6" x14ac:dyDescent="0.2">
      <c r="A4" t="s">
        <v>36</v>
      </c>
      <c r="B4">
        <v>0.41712492000000001</v>
      </c>
      <c r="C4">
        <v>0.45013829</v>
      </c>
      <c r="D4">
        <v>9.1244519999999996E-2</v>
      </c>
      <c r="E4">
        <v>0.21382655</v>
      </c>
      <c r="F4">
        <v>3.301337E-2</v>
      </c>
    </row>
    <row r="6" spans="1:6" x14ac:dyDescent="0.2">
      <c r="B6" t="s">
        <v>37</v>
      </c>
      <c r="C6" s="1">
        <f>AVERAGE(F2:F4)</f>
        <v>9.4798913333333332E-2</v>
      </c>
    </row>
    <row r="7" spans="1:6" x14ac:dyDescent="0.2">
      <c r="B7" t="s">
        <v>38</v>
      </c>
      <c r="C7" s="1">
        <f>_xlfn.STDEV.S(F2:F4)</f>
        <v>5.3868928941478288E-2</v>
      </c>
    </row>
    <row r="8" spans="1:6" x14ac:dyDescent="0.2">
      <c r="C8" s="2"/>
    </row>
    <row r="9" spans="1:6" x14ac:dyDescent="0.2">
      <c r="B9" t="s">
        <v>26</v>
      </c>
      <c r="C9" s="1">
        <f>C6/(C7/SQRT(3))</f>
        <v>3.0480749779530716</v>
      </c>
    </row>
    <row r="10" spans="1:6" x14ac:dyDescent="0.2">
      <c r="B10" t="s">
        <v>39</v>
      </c>
      <c r="C10" s="1">
        <f>3-1</f>
        <v>2</v>
      </c>
    </row>
    <row r="11" spans="1:6" x14ac:dyDescent="0.2">
      <c r="B11" t="s">
        <v>40</v>
      </c>
      <c r="C11" s="1">
        <f>_xlfn.T.DIST.2T(ABS(C9),2)</f>
        <v>9.2881472784485331E-2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 1</vt:lpstr>
      <vt:lpstr>Subject 2</vt:lpstr>
      <vt:lpstr>Subject 3</vt:lpstr>
      <vt:lpstr>COMBINED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Alpesh Kogje</dc:creator>
  <cp:lastModifiedBy>Justice Alpesh Kogje</cp:lastModifiedBy>
  <dcterms:created xsi:type="dcterms:W3CDTF">2025-08-26T11:14:06Z</dcterms:created>
  <dcterms:modified xsi:type="dcterms:W3CDTF">2025-08-26T12:10:13Z</dcterms:modified>
</cp:coreProperties>
</file>