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stin Goetz\Documents\DustinGoetz\Lab_Projects\Project_LightOrchestrated\Modeling\Thermal\Thermocouple_Measuremen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  <c r="K13" i="1" s="1"/>
  <c r="J4" i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F11" i="1"/>
  <c r="F10" i="1"/>
  <c r="F9" i="1"/>
  <c r="F8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<sst xmlns="http://schemas.openxmlformats.org/spreadsheetml/2006/main" count="12" uniqueCount="12">
  <si>
    <t>Input Voltage</t>
  </si>
  <si>
    <t>Initial Current</t>
  </si>
  <si>
    <t>Initial Temperature</t>
  </si>
  <si>
    <t>Final Temperature</t>
  </si>
  <si>
    <t>Delta Temperature</t>
  </si>
  <si>
    <t>Final Current</t>
  </si>
  <si>
    <t>Pulse Time</t>
  </si>
  <si>
    <t>Room Temp</t>
  </si>
  <si>
    <t>Nominal Resistance</t>
  </si>
  <si>
    <t>Alpha</t>
  </si>
  <si>
    <t>Initial Resistance</t>
  </si>
  <si>
    <t>Final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</si>
</sst>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4.5</c:v>
                </c:pt>
                <c:pt idx="6">
                  <c:v>3.5</c:v>
                </c:pt>
                <c:pt idx="7">
                  <c:v>2.5</c:v>
                </c:pt>
                <c:pt idx="8">
                  <c:v>2</c:v>
                </c:pt>
              </c:numCache>
            </c:numRef>
          </c:xVal>
          <c:yVal>
            <c:numRef>
              <c:f>Sheet1!$K$3:$K$11</c:f>
              <c:numCache>
                <c:formatCode>General</c:formatCode>
                <c:ptCount val="9"/>
                <c:pt idx="0">
                  <c:v>1.4329576258868321E-3</c:v>
                </c:pt>
                <c:pt idx="1">
                  <c:v>2.2813403543782253E-3</c:v>
                </c:pt>
                <c:pt idx="2">
                  <c:v>7.1339411188866605E-3</c:v>
                </c:pt>
                <c:pt idx="3">
                  <c:v>3.7994831573163234E-3</c:v>
                </c:pt>
                <c:pt idx="4">
                  <c:v>6.7731608855821721E-3</c:v>
                </c:pt>
                <c:pt idx="5">
                  <c:v>5.6548300800058062E-3</c:v>
                </c:pt>
                <c:pt idx="6">
                  <c:v>8.6261694467432582E-3</c:v>
                </c:pt>
                <c:pt idx="7">
                  <c:v>8.8651717564449499E-3</c:v>
                </c:pt>
                <c:pt idx="8">
                  <c:v>4.8437552965489277E-3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E-49B8-9F00-91471057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34831"/>
        <c:axId val="1225435247"/>
      </c:scatterChart>
      <c:valAx>
        <c:axId val="12254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35247"/>
        <c:crosses val="autoZero"/>
        <c:crossBetween val="midCat"/>
      </c:valAx>
      <c:valAx>
        <c:axId val="12254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3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947737</xdr:colOff>
      <xdr:row>15</xdr:row>
      <xdr:rowOff>123825</xdr:rowOff>
    </xdr:from>
    <xdr:to>
      <xdr:col>8</xdr:col>
      <xdr:colOff>157162</xdr:colOff>
      <xdr:row>30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tabSelected="1" workbookViewId="0">
      <selection activeCell="J23" sqref="J23"/>
    </sheetView>
  </sheetViews>
  <sheetFormatPr defaultRowHeight="15" x14ac:dyDescent="0.25"/>
  <cols>
    <col min="2" max="3" width="17.42578125" customWidth="1"/>
    <col min="4" max="4" width="22.7109375" customWidth="1"/>
    <col min="5" max="5" width="20.5703125" customWidth="1"/>
    <col min="6" max="6" width="20" customWidth="1"/>
    <col min="7" max="7" width="18.28515625" customWidth="1"/>
    <col min="8" max="8" width="21.5703125" customWidth="1"/>
    <col min="9" max="10" width="17.140625" customWidth="1"/>
    <col min="11" max="11" width="16" customWidth="1"/>
    <col min="12" max="12" width="23.7109375" customWidth="1"/>
    <col min="13" max="13" width="19.7109375" customWidth="1"/>
  </cols>
  <sheetData>
    <row r="2" spans="2:14" x14ac:dyDescent="0.25">
      <c r="B2" s="1" t="s">
        <v>0</v>
      </c>
      <c r="C2" s="1" t="s">
        <v>6</v>
      </c>
      <c r="D2" s="1" t="s">
        <v>2</v>
      </c>
      <c r="E2" s="1" t="s">
        <v>3</v>
      </c>
      <c r="F2" s="1" t="s">
        <v>4</v>
      </c>
      <c r="G2" s="1" t="s">
        <v>1</v>
      </c>
      <c r="H2" s="1" t="s">
        <v>5</v>
      </c>
      <c r="I2" s="1" t="s">
        <v>10</v>
      </c>
      <c r="J2" s="1" t="s">
        <v>11</v>
      </c>
      <c r="K2" s="1" t="s">
        <v>9</v>
      </c>
    </row>
    <row r="3" spans="2:14" x14ac:dyDescent="0.25">
      <c r="B3" s="2">
        <v>2</v>
      </c>
      <c r="C3" s="2">
        <v>60</v>
      </c>
      <c r="D3" s="2">
        <v>21</v>
      </c>
      <c r="E3" s="2">
        <v>29.5</v>
      </c>
      <c r="F3" s="2">
        <f>E3-D3</f>
        <v>8.5</v>
      </c>
      <c r="G3" s="2">
        <v>0.2918</v>
      </c>
      <c r="H3" s="2">
        <v>0.28839999999999999</v>
      </c>
      <c r="I3" s="2">
        <f>B3/G3 - 0.22</f>
        <v>6.634009595613434</v>
      </c>
      <c r="J3" s="2">
        <f>B3/H3 - 0.22</f>
        <v>6.7148127600554792</v>
      </c>
      <c r="K3">
        <f>((J3/I3)-1)/F3</f>
        <v>1.4329576258868321E-3</v>
      </c>
      <c r="M3" t="s">
        <v>7</v>
      </c>
      <c r="N3">
        <v>21.7</v>
      </c>
    </row>
    <row r="4" spans="2:14" x14ac:dyDescent="0.25">
      <c r="B4" s="2">
        <v>4</v>
      </c>
      <c r="C4" s="2">
        <v>60</v>
      </c>
      <c r="D4" s="2">
        <v>21.5</v>
      </c>
      <c r="E4" s="2">
        <v>63.8</v>
      </c>
      <c r="F4" s="2">
        <f t="shared" ref="F4:F11" si="0">E4-D4</f>
        <v>42.3</v>
      </c>
      <c r="G4" s="2">
        <v>0.65810000000000002</v>
      </c>
      <c r="H4" s="2">
        <v>0.60209999999999997</v>
      </c>
      <c r="I4" s="2">
        <f t="shared" ref="I4:I11" si="1">B4/G4 - 0.22</f>
        <v>5.8581036316669204</v>
      </c>
      <c r="J4" s="2">
        <f t="shared" ref="J4:J11" si="2">B4/H4 - 0.22</f>
        <v>6.4234147151635943</v>
      </c>
      <c r="K4">
        <f t="shared" ref="K4:K11" si="3">((J4/I4)-1)/F4</f>
        <v>2.2813403543782253E-3</v>
      </c>
      <c r="M4" t="s">
        <v>8</v>
      </c>
      <c r="N4">
        <v>4.7</v>
      </c>
    </row>
    <row r="5" spans="2:14" x14ac:dyDescent="0.25">
      <c r="B5" s="2">
        <v>4</v>
      </c>
      <c r="C5" s="2">
        <v>120</v>
      </c>
      <c r="D5" s="2">
        <v>21.5</v>
      </c>
      <c r="E5" s="2">
        <v>70.2</v>
      </c>
      <c r="F5" s="2">
        <f t="shared" si="0"/>
        <v>48.7</v>
      </c>
      <c r="G5" s="2">
        <v>0.74670000000000003</v>
      </c>
      <c r="H5" s="2">
        <v>0.56010000000000004</v>
      </c>
      <c r="I5" s="2">
        <f t="shared" si="1"/>
        <v>5.1369037096558188</v>
      </c>
      <c r="J5" s="2">
        <f t="shared" si="2"/>
        <v>6.9215818603820747</v>
      </c>
      <c r="K5">
        <f t="shared" si="3"/>
        <v>7.1339411188866605E-3</v>
      </c>
    </row>
    <row r="6" spans="2:14" x14ac:dyDescent="0.25">
      <c r="B6" s="2">
        <v>3</v>
      </c>
      <c r="C6" s="2">
        <v>120</v>
      </c>
      <c r="D6" s="2">
        <v>21.6</v>
      </c>
      <c r="E6" s="2">
        <v>47.8</v>
      </c>
      <c r="F6" s="2">
        <f t="shared" si="0"/>
        <v>26.199999999999996</v>
      </c>
      <c r="G6" s="2">
        <v>0.50529999999999997</v>
      </c>
      <c r="H6" s="2">
        <v>0.46110000000000001</v>
      </c>
      <c r="I6" s="2">
        <f t="shared" si="1"/>
        <v>5.717067088858105</v>
      </c>
      <c r="J6" s="2">
        <f t="shared" si="2"/>
        <v>6.286180871828237</v>
      </c>
      <c r="K6">
        <f t="shared" si="3"/>
        <v>3.7994831573163234E-3</v>
      </c>
    </row>
    <row r="7" spans="2:14" x14ac:dyDescent="0.25">
      <c r="B7" s="2">
        <v>5</v>
      </c>
      <c r="C7" s="2">
        <v>120</v>
      </c>
      <c r="D7" s="2">
        <v>21.9</v>
      </c>
      <c r="E7" s="2">
        <v>76.400000000000006</v>
      </c>
      <c r="F7" s="2">
        <f t="shared" si="0"/>
        <v>54.500000000000007</v>
      </c>
      <c r="G7" s="2">
        <v>0.86160000000000003</v>
      </c>
      <c r="H7" s="2">
        <v>0.63580000000000003</v>
      </c>
      <c r="I7" s="2">
        <f t="shared" si="1"/>
        <v>5.5831569173630458</v>
      </c>
      <c r="J7" s="2">
        <f t="shared" si="2"/>
        <v>7.6441082101289712</v>
      </c>
      <c r="K7">
        <f t="shared" si="3"/>
        <v>6.7731608855821721E-3</v>
      </c>
    </row>
    <row r="8" spans="2:14" x14ac:dyDescent="0.25">
      <c r="B8" s="2">
        <v>4.5</v>
      </c>
      <c r="C8" s="2">
        <v>120</v>
      </c>
      <c r="D8" s="2">
        <v>20.9</v>
      </c>
      <c r="E8" s="2">
        <v>68</v>
      </c>
      <c r="F8" s="2">
        <f t="shared" si="0"/>
        <v>47.1</v>
      </c>
      <c r="G8" s="2">
        <v>0.77710000000000001</v>
      </c>
      <c r="H8" s="2">
        <v>0.61860000000000004</v>
      </c>
      <c r="I8" s="2">
        <f t="shared" si="1"/>
        <v>5.5707605198816115</v>
      </c>
      <c r="J8" s="2">
        <f t="shared" si="2"/>
        <v>7.0544907856450045</v>
      </c>
      <c r="K8">
        <f t="shared" si="3"/>
        <v>5.6548300800058062E-3</v>
      </c>
    </row>
    <row r="9" spans="2:14" x14ac:dyDescent="0.25">
      <c r="B9" s="2">
        <v>3.5</v>
      </c>
      <c r="C9" s="2">
        <v>120</v>
      </c>
      <c r="D9" s="2">
        <v>21.9</v>
      </c>
      <c r="E9" s="2">
        <v>54</v>
      </c>
      <c r="F9" s="2">
        <f t="shared" si="0"/>
        <v>32.1</v>
      </c>
      <c r="G9" s="2">
        <v>0.64849999999999997</v>
      </c>
      <c r="H9" s="2">
        <v>0.51239999999999997</v>
      </c>
      <c r="I9" s="2">
        <f t="shared" si="1"/>
        <v>5.1770701619121056</v>
      </c>
      <c r="J9" s="2">
        <f t="shared" si="2"/>
        <v>6.6106010928961751</v>
      </c>
      <c r="K9">
        <f t="shared" si="3"/>
        <v>8.6261694467432582E-3</v>
      </c>
    </row>
    <row r="10" spans="2:14" x14ac:dyDescent="0.25">
      <c r="B10" s="2">
        <v>2.5</v>
      </c>
      <c r="C10" s="2">
        <v>120</v>
      </c>
      <c r="D10" s="2">
        <v>21.5</v>
      </c>
      <c r="E10" s="2">
        <v>38.700000000000003</v>
      </c>
      <c r="F10" s="2">
        <f t="shared" si="0"/>
        <v>17.200000000000003</v>
      </c>
      <c r="G10" s="2">
        <v>0.46560000000000001</v>
      </c>
      <c r="H10" s="2">
        <v>0.40620000000000001</v>
      </c>
      <c r="I10" s="2">
        <f t="shared" si="1"/>
        <v>5.1494158075601373</v>
      </c>
      <c r="J10" s="2">
        <f t="shared" si="2"/>
        <v>5.9346036435253575</v>
      </c>
      <c r="K10">
        <f t="shared" si="3"/>
        <v>8.8651717564449499E-3</v>
      </c>
    </row>
    <row r="11" spans="2:14" x14ac:dyDescent="0.25">
      <c r="B11" s="2">
        <v>2</v>
      </c>
      <c r="C11" s="2">
        <v>120</v>
      </c>
      <c r="D11" s="2">
        <v>21.5</v>
      </c>
      <c r="E11" s="2">
        <v>32.6</v>
      </c>
      <c r="F11" s="2">
        <f t="shared" si="0"/>
        <v>11.100000000000001</v>
      </c>
      <c r="G11" s="2">
        <v>0.36049999999999999</v>
      </c>
      <c r="H11" s="2">
        <v>0.34279999999999999</v>
      </c>
      <c r="I11" s="2">
        <f t="shared" si="1"/>
        <v>5.3278502080443833</v>
      </c>
      <c r="J11" s="2">
        <f t="shared" si="2"/>
        <v>5.6143057176196036</v>
      </c>
      <c r="K11">
        <f t="shared" si="3"/>
        <v>4.8437552965489277E-3</v>
      </c>
    </row>
    <row r="12" spans="2:14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4" x14ac:dyDescent="0.25">
      <c r="B13" s="2"/>
      <c r="C13" s="2"/>
      <c r="D13" s="2"/>
      <c r="E13" s="2"/>
      <c r="F13" s="2"/>
      <c r="G13" s="2"/>
      <c r="H13" s="2"/>
      <c r="I13" s="2"/>
      <c r="J13" s="2"/>
      <c r="K13">
        <f>AVERAGE(K3:K11)</f>
        <v>5.4900899690881284E-3</v>
      </c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</row>
    <row r="15" spans="2:14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4" x14ac:dyDescent="0.25">
      <c r="B16" s="2"/>
      <c r="C16" s="2"/>
      <c r="E16" s="2"/>
      <c r="F16" s="2"/>
      <c r="G16" s="2"/>
      <c r="H16" s="2"/>
      <c r="I16" s="2"/>
      <c r="J16" s="2"/>
    </row>
    <row r="17" spans="2:10" x14ac:dyDescent="0.25">
      <c r="B17" s="2"/>
      <c r="C17" s="2"/>
      <c r="E17" s="2"/>
      <c r="F17" s="2"/>
      <c r="G17" s="2"/>
      <c r="H17" s="2"/>
      <c r="I17" s="2"/>
      <c r="J17" s="2"/>
    </row>
    <row r="18" spans="2:10" x14ac:dyDescent="0.25">
      <c r="B18" s="2"/>
      <c r="C18" s="2"/>
      <c r="E18" s="2"/>
      <c r="F18" s="2"/>
      <c r="G18" s="2"/>
      <c r="H18" s="2"/>
      <c r="I18" s="2"/>
      <c r="J18" s="2"/>
    </row>
    <row r="19" spans="2:10" x14ac:dyDescent="0.25">
      <c r="B19" s="2"/>
      <c r="C19" s="2"/>
      <c r="E19" s="2"/>
      <c r="F19" s="2"/>
      <c r="G19" s="2"/>
      <c r="H19" s="2"/>
      <c r="I19" s="2"/>
      <c r="J19" s="2"/>
    </row>
    <row r="20" spans="2:10" x14ac:dyDescent="0.25">
      <c r="B20" s="2"/>
      <c r="C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E22" s="2"/>
      <c r="F22" s="2"/>
      <c r="G22" s="2"/>
      <c r="H22" s="2"/>
      <c r="I22" s="2"/>
      <c r="J22" s="2"/>
    </row>
    <row r="23" spans="2:10" x14ac:dyDescent="0.25">
      <c r="C23" s="2"/>
    </row>
    <row r="24" spans="2:10" x14ac:dyDescent="0.25">
      <c r="C2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Goetz</dc:creator>
  <cp:lastModifiedBy>Dustin Goetz</cp:lastModifiedBy>
  <dcterms:created xsi:type="dcterms:W3CDTF">2025-06-04T21:36:07Z</dcterms:created>
  <dcterms:modified xsi:type="dcterms:W3CDTF">2025-06-04T23:56:38Z</dcterms:modified>
</cp:coreProperties>
</file>