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680" activeTab="3"/>
  </bookViews>
  <sheets>
    <sheet name="Bug List" sheetId="1" r:id="rId1"/>
    <sheet name="Feature List" sheetId="2" r:id="rId2"/>
    <sheet name="apba_bank_name_tab" sheetId="3" r:id="rId3"/>
    <sheet name="spm_bank_name_tab" sheetId="4" r:id="rId4"/>
  </sheets>
  <calcPr calcId="144525"/>
</workbook>
</file>

<file path=xl/sharedStrings.xml><?xml version="1.0" encoding="utf-8"?>
<sst xmlns="http://schemas.openxmlformats.org/spreadsheetml/2006/main" count="933">
  <si>
    <t>Created Date</t>
  </si>
  <si>
    <t>Fixed Date</t>
  </si>
  <si>
    <t>Name</t>
  </si>
  <si>
    <t>Impact Area</t>
  </si>
  <si>
    <t>Serverity</t>
  </si>
  <si>
    <t>Description</t>
  </si>
  <si>
    <t>MySQL Can not accept utf8mb4</t>
  </si>
  <si>
    <t>Bot can not accept any message with emoji</t>
  </si>
  <si>
    <t>auto approve facility is facing on all groups</t>
  </si>
  <si>
    <t>Start Date</t>
  </si>
  <si>
    <t>Due Date</t>
  </si>
  <si>
    <t>Title</t>
  </si>
  <si>
    <t>Background</t>
  </si>
  <si>
    <t>allow admin to edit list field</t>
  </si>
  <si>
    <t>a lot of plugins need it</t>
  </si>
  <si>
    <t>dev alzhemier dementia with celery</t>
  </si>
  <si>
    <t>add random string in the end of message</t>
  </si>
  <si>
    <t>tencent will do fraud test</t>
  </si>
  <si>
    <t>add qq group choice filed in admin</t>
  </si>
  <si>
    <t>cid</t>
  </si>
  <si>
    <t>id</t>
  </si>
  <si>
    <t>bank_name</t>
  </si>
  <si>
    <t>icon</t>
  </si>
  <si>
    <t>valid_lengths</t>
  </si>
  <si>
    <t>code</t>
  </si>
  <si>
    <t>sort_weight</t>
  </si>
  <si>
    <t>extra_data</t>
  </si>
  <si>
    <t>ctime</t>
  </si>
  <si>
    <t>mtime</t>
  </si>
  <si>
    <t>icon_url</t>
  </si>
  <si>
    <t>card_type</t>
  </si>
  <si>
    <t>card_types</t>
  </si>
  <si>
    <t>ID</t>
  </si>
  <si>
    <t>1</t>
  </si>
  <si>
    <t>Bank Mandiri</t>
  </si>
  <si>
    <t>ic_bank_mandiri</t>
  </si>
  <si>
    <t>[11,12,13]</t>
  </si>
  <si>
    <t>{"account_info_types":[], "spm_bank_ids":[2200,6121], "main_bank_flag":1}</t>
  </si>
  <si>
    <t>https://deo.shopeemobile.com/shopee/shopee-shopeepayfe-live-id/spba/bank/icon/bank_mandiri.png</t>
  </si>
  <si>
    <t>2</t>
  </si>
  <si>
    <t>BCA</t>
  </si>
  <si>
    <t>ic_bank_bca</t>
  </si>
  <si>
    <t>[10,17]</t>
  </si>
  <si>
    <t>{"account_info_types":[], "spm_bank_ids":[2614,5236], "main_bank_flag":1}</t>
  </si>
  <si>
    <t>https://deo.shopeemobile.com/shopee/shopee-shopeepayfe-live-id/spba/bank/icon/bank_bca.png</t>
  </si>
  <si>
    <t>3</t>
  </si>
  <si>
    <t>BNI</t>
  </si>
  <si>
    <t>ic_bank_bni</t>
  </si>
  <si>
    <t>[7,8,9,10,16]</t>
  </si>
  <si>
    <t>{"account_info_types":[], "spm_bank_ids":[3632], "main_bank_flag":1}</t>
  </si>
  <si>
    <t>https://deo.shopeemobile.com/shopee/shopee-shopeepayfe-live-id/spba/bank/icon/bank_bni.png</t>
  </si>
  <si>
    <t>4</t>
  </si>
  <si>
    <t>BRI</t>
  </si>
  <si>
    <t>ic_bank_bri</t>
  </si>
  <si>
    <t>[14, 15]</t>
  </si>
  <si>
    <t>{"account_info_types":[], "spm_bank_ids":[5011], "main_bank_flag":1}</t>
  </si>
  <si>
    <t>https://deo.shopeemobile.com/shopee/shopee-shopeepayfe-live-id/spba/bank/icon/bank_bri.png</t>
  </si>
  <si>
    <t>5</t>
  </si>
  <si>
    <t>BII</t>
  </si>
  <si>
    <t>[10]</t>
  </si>
  <si>
    <t>{"account_info_types":[], "spm_bank_ids":[13916]}</t>
  </si>
  <si>
    <t>6</t>
  </si>
  <si>
    <t>CIMB Niaga</t>
  </si>
  <si>
    <t>ic_bank_cimb</t>
  </si>
  <si>
    <t>[12,13,16]</t>
  </si>
  <si>
    <t>{"account_info_types":[], "spm_bank_ids":[1499]}</t>
  </si>
  <si>
    <t>https://deo.shopeemobile.com/shopee/shopee-shopeepayfe-live-id/spba/bank/icon/bank_cimb_niaga.png</t>
  </si>
  <si>
    <t>7</t>
  </si>
  <si>
    <t>CITIBANK</t>
  </si>
  <si>
    <t>{"account_info_types":[], "spm_bank_ids":[4575,13892]}</t>
  </si>
  <si>
    <t>https://deo.shopeemobile.com/shopee/shopee-shopeepayfe-live-id/spba/bank/icon/bank_citybank.png</t>
  </si>
  <si>
    <t>8</t>
  </si>
  <si>
    <t>Danamon</t>
  </si>
  <si>
    <t>[8,10,11,12,16]</t>
  </si>
  <si>
    <t>{"account_info_types":[], "spm_bank_ids":[858,2032]}</t>
  </si>
  <si>
    <t>https://deo.shopeemobile.com/shopee/shopee-shopeepayfe-live-id/spba/bank/icon/bank_danamon.png</t>
  </si>
  <si>
    <t>9</t>
  </si>
  <si>
    <t>HSBC</t>
  </si>
  <si>
    <t>[9,10,11,12,13,14,15,16]</t>
  </si>
  <si>
    <t>{"account_info_types":[], "spm_bank_ids":[4495]}</t>
  </si>
  <si>
    <t>https://deo.shopeemobile.com/shopee/shopee-shopeepayfe-live-id/spba/bank/icon/bank_hsbc.png</t>
  </si>
  <si>
    <t>10</t>
  </si>
  <si>
    <t>BTN</t>
  </si>
  <si>
    <t>[10,16]</t>
  </si>
  <si>
    <t>{"account_info_types":[], "spm_bank_ids":[13895]}</t>
  </si>
  <si>
    <t>https://deo.shopeemobile.com/shopee/shopee-shopeepayfe-live-id/spba/bank/icon/bank_btn.png</t>
  </si>
  <si>
    <t>11</t>
  </si>
  <si>
    <t>Bukopin</t>
  </si>
  <si>
    <t>[10, 13, 16]</t>
  </si>
  <si>
    <t>{"account_info_types":[], "spm_bank_ids":[11878,1577]}</t>
  </si>
  <si>
    <t>12</t>
  </si>
  <si>
    <t>Mega</t>
  </si>
  <si>
    <t>[15]</t>
  </si>
  <si>
    <t>{"account_info_types":[], "spm_bank_ids":[4882,13917]}</t>
  </si>
  <si>
    <t>https://deo.shopeemobile.com/shopee/shopee-shopeepayfe-live-id/spba/bank/icon/bank_maga.png</t>
  </si>
  <si>
    <t>13</t>
  </si>
  <si>
    <t>Bangkok Bank Public CO</t>
  </si>
  <si>
    <t>[13]</t>
  </si>
  <si>
    <t>{"account_info_types":[], "spm_bank_ids":[]}</t>
  </si>
  <si>
    <t>14</t>
  </si>
  <si>
    <t>Bank Hana</t>
  </si>
  <si>
    <t>[11, 15]</t>
  </si>
  <si>
    <t>{"account_info_types":[], "spm_bank_ids":[13919]}</t>
  </si>
  <si>
    <t>15</t>
  </si>
  <si>
    <t>BJB Syariah</t>
  </si>
  <si>
    <t>16</t>
  </si>
  <si>
    <t>Bank Jatim Unit Usaha Syariah</t>
  </si>
  <si>
    <t>17</t>
  </si>
  <si>
    <t>Bank Of America</t>
  </si>
  <si>
    <t>[]</t>
  </si>
  <si>
    <t>18</t>
  </si>
  <si>
    <t>Bank Of China Limited</t>
  </si>
  <si>
    <t>[13,15]</t>
  </si>
  <si>
    <t>19</t>
  </si>
  <si>
    <t>BPD Jatim</t>
  </si>
  <si>
    <t>20</t>
  </si>
  <si>
    <t>BPD Kalsel</t>
  </si>
  <si>
    <t>[10,13]</t>
  </si>
  <si>
    <t>21</t>
  </si>
  <si>
    <t>BPD Kalsel UUS</t>
  </si>
  <si>
    <t>22</t>
  </si>
  <si>
    <t>BPD Kaltim UUS</t>
  </si>
  <si>
    <t>23</t>
  </si>
  <si>
    <t>BPD Lampung</t>
  </si>
  <si>
    <t>24</t>
  </si>
  <si>
    <t>BPD NTT</t>
  </si>
  <si>
    <t>[14]</t>
  </si>
  <si>
    <t>25</t>
  </si>
  <si>
    <t>BPD Sumbar (Bank Nagari)</t>
  </si>
  <si>
    <t>26</t>
  </si>
  <si>
    <t>BPD Sumbar UUS</t>
  </si>
  <si>
    <t>27</t>
  </si>
  <si>
    <t>BPD Sumsel Dan Babel</t>
  </si>
  <si>
    <t>[10,11]</t>
  </si>
  <si>
    <t>28</t>
  </si>
  <si>
    <t>BPD DIY</t>
  </si>
  <si>
    <t>[12]</t>
  </si>
  <si>
    <t>29</t>
  </si>
  <si>
    <t>Deutsche Bank AG</t>
  </si>
  <si>
    <t>30</t>
  </si>
  <si>
    <t>HSBC UUS</t>
  </si>
  <si>
    <t>31</t>
  </si>
  <si>
    <t>Indonesia EximBank</t>
  </si>
  <si>
    <t>32</t>
  </si>
  <si>
    <t>JPMorgan Chase Bank NA</t>
  </si>
  <si>
    <t>33</t>
  </si>
  <si>
    <t xml:space="preserve">Agroniaga Bank </t>
  </si>
  <si>
    <t>34</t>
  </si>
  <si>
    <t>ANZ Panin Bank</t>
  </si>
  <si>
    <t>[16]</t>
  </si>
  <si>
    <t>{"account_info_types":[], "spm_bank_ids":[13868]}</t>
  </si>
  <si>
    <t>35</t>
  </si>
  <si>
    <t>Artajasa Pembayaran Elektronik</t>
  </si>
  <si>
    <t>36</t>
  </si>
  <si>
    <t>Bank Agris</t>
  </si>
  <si>
    <t>37</t>
  </si>
  <si>
    <t>Bank Andara</t>
  </si>
  <si>
    <t>38</t>
  </si>
  <si>
    <t>Bank Antar Daerah</t>
  </si>
  <si>
    <t>39</t>
  </si>
  <si>
    <t>Bank Artha Graha INT</t>
  </si>
  <si>
    <t>{"account_info_types":[], "spm_bank_ids":[11586]}</t>
  </si>
  <si>
    <t>40</t>
  </si>
  <si>
    <t>Bank Artos Indonesia</t>
  </si>
  <si>
    <t>41</t>
  </si>
  <si>
    <t>BCA Syariah</t>
  </si>
  <si>
    <t>42</t>
  </si>
  <si>
    <t>Bank Bisnis International</t>
  </si>
  <si>
    <t>43</t>
  </si>
  <si>
    <t>BNI Syariah</t>
  </si>
  <si>
    <t>44</t>
  </si>
  <si>
    <t>BPD Aceh UUS</t>
  </si>
  <si>
    <t>45</t>
  </si>
  <si>
    <t>Bank Bumi Arta</t>
  </si>
  <si>
    <t>46</t>
  </si>
  <si>
    <t>Bank Capital Indonesia</t>
  </si>
  <si>
    <t>[12, 13]</t>
  </si>
  <si>
    <t>47</t>
  </si>
  <si>
    <t>Bank China Trust Indonesia</t>
  </si>
  <si>
    <t>48</t>
  </si>
  <si>
    <t>Cimb Niaga UUS</t>
  </si>
  <si>
    <t>[12,13]</t>
  </si>
  <si>
    <t>49</t>
  </si>
  <si>
    <t>Bank Commonwealth</t>
  </si>
  <si>
    <t>{"account_info_types":[], "spm_bank_ids":[13918]}</t>
  </si>
  <si>
    <t>https://deo.shopeemobile.com/shopee/shopee-shopeepayfe-live-id/spba/bank/icon/bank_commonwealth.png</t>
  </si>
  <si>
    <t>50</t>
  </si>
  <si>
    <t>Bank Danamon IND. UU Syariah</t>
  </si>
  <si>
    <t>51</t>
  </si>
  <si>
    <t>Bank DBS Indonesia</t>
  </si>
  <si>
    <t>[9, 10]</t>
  </si>
  <si>
    <t>{"account_info_types":[], "spm_bank_ids":[833,13870]}</t>
  </si>
  <si>
    <t>https://deo.shopeemobile.com/shopee/shopee-shopeepayfe-live-id/spba/bank/icon/bank_dbs_digibank.png</t>
  </si>
  <si>
    <t>52</t>
  </si>
  <si>
    <t>Bank DIPO International</t>
  </si>
  <si>
    <t>53</t>
  </si>
  <si>
    <t>Bank DKI</t>
  </si>
  <si>
    <t>[10,11,12]</t>
  </si>
  <si>
    <t>54</t>
  </si>
  <si>
    <t>Bank DKI UUS</t>
  </si>
  <si>
    <t>55</t>
  </si>
  <si>
    <t>Bank Ekonomi Raharja</t>
  </si>
  <si>
    <t>56</t>
  </si>
  <si>
    <t>Bank Fama International</t>
  </si>
  <si>
    <t>57</t>
  </si>
  <si>
    <t>Bank Ganesha</t>
  </si>
  <si>
    <t>[11]</t>
  </si>
  <si>
    <t>58</t>
  </si>
  <si>
    <t>Bank Harda International</t>
  </si>
  <si>
    <t>59</t>
  </si>
  <si>
    <t>Bank ICB Bumiputera</t>
  </si>
  <si>
    <t>60</t>
  </si>
  <si>
    <t>Bank ICBC Indonesia</t>
  </si>
  <si>
    <t>[19]</t>
  </si>
  <si>
    <t>{"account_info_types":[], "spm_bank_ids":[4956]}</t>
  </si>
  <si>
    <t>61</t>
  </si>
  <si>
    <t>Bank INA Perdana</t>
  </si>
  <si>
    <t>62</t>
  </si>
  <si>
    <t>Bank Index Selindo</t>
  </si>
  <si>
    <t>63</t>
  </si>
  <si>
    <t>BJB</t>
  </si>
  <si>
    <t>https://deo.shopeemobile.com/shopee/shopee-shopeepayfe-live-id/spba/bank/icon/bank_bjb.png</t>
  </si>
  <si>
    <t>64</t>
  </si>
  <si>
    <t>Bank Jasa Jakarta</t>
  </si>
  <si>
    <t>65</t>
  </si>
  <si>
    <t>Bank Kalbar UUS</t>
  </si>
  <si>
    <t>66</t>
  </si>
  <si>
    <t>Bank KEB Indonesia</t>
  </si>
  <si>
    <t>[11, 16]</t>
  </si>
  <si>
    <t>67</t>
  </si>
  <si>
    <t>Bank Kesawan</t>
  </si>
  <si>
    <t>68</t>
  </si>
  <si>
    <t>SeaBank (rekening 11 digit)</t>
  </si>
  <si>
    <t>69</t>
  </si>
  <si>
    <t>Bank Liman International</t>
  </si>
  <si>
    <t>70</t>
  </si>
  <si>
    <t>Bank Maspion Indonesia</t>
  </si>
  <si>
    <t>71</t>
  </si>
  <si>
    <t>Bank Mayapada International T</t>
  </si>
  <si>
    <t>72</t>
  </si>
  <si>
    <t>Bank Maybank Syariah Indonesia</t>
  </si>
  <si>
    <t>{"account_info_types":[], "spm_bank_ids":[13865]}</t>
  </si>
  <si>
    <t>73</t>
  </si>
  <si>
    <t>Bank Mayora Indonesia</t>
  </si>
  <si>
    <t>74</t>
  </si>
  <si>
    <t>Bank Mestika Dharma</t>
  </si>
  <si>
    <t>75</t>
  </si>
  <si>
    <t>Bank Shinhan Indonesia</t>
  </si>
  <si>
    <t>76</t>
  </si>
  <si>
    <t>Bank Mitraniaga</t>
  </si>
  <si>
    <t>77</t>
  </si>
  <si>
    <t>Bank Mizuho Indonesia</t>
  </si>
  <si>
    <t>78</t>
  </si>
  <si>
    <t>Bank Muamalat Indonesia</t>
  </si>
  <si>
    <t>{"account_info_types":[], "spm_bank_ids":[13921]}</t>
  </si>
  <si>
    <t>https://deo.shopeemobile.com/shopee/shopee-shopeepayfe-live-id/spba/bank/icon/bank_muamalat.png</t>
  </si>
  <si>
    <t>79</t>
  </si>
  <si>
    <t>Bank Multiarta Sentosa</t>
  </si>
  <si>
    <t>[10,12]</t>
  </si>
  <si>
    <t>80</t>
  </si>
  <si>
    <t>Bank Mutiara</t>
  </si>
  <si>
    <t>81</t>
  </si>
  <si>
    <t>Bank National NOBU</t>
  </si>
  <si>
    <t>{"account_info_types":[], "spm_bank_ids":[13898]}</t>
  </si>
  <si>
    <t>82</t>
  </si>
  <si>
    <t>NTB UUS</t>
  </si>
  <si>
    <t>83</t>
  </si>
  <si>
    <t>Bank Nusantara Parahyangan</t>
  </si>
  <si>
    <t>84</t>
  </si>
  <si>
    <t>Bank OCBC NISP</t>
  </si>
  <si>
    <t>{"account_info_types":[], "spm_bank_ids":[7447]}</t>
  </si>
  <si>
    <t>https://deo.shopeemobile.com/shopee/shopee-shopeepayfe-live-id/spba/bank/icon/bank_ocbc_nisp.png</t>
  </si>
  <si>
    <t>85</t>
  </si>
  <si>
    <t>Bank OCBC NISP Syariah</t>
  </si>
  <si>
    <t>86</t>
  </si>
  <si>
    <t>PANIN</t>
  </si>
  <si>
    <t>{"account_info_types":[], "spm_bank_ids":[13339,8764]}</t>
  </si>
  <si>
    <t>https://deo.shopeemobile.com/shopee/shopee-shopeepayfe-live-id/spba/bank/icon/bank_panin.png</t>
  </si>
  <si>
    <t>87</t>
  </si>
  <si>
    <t>PANIN Syariah</t>
  </si>
  <si>
    <t>88</t>
  </si>
  <si>
    <t>BPD Jambi</t>
  </si>
  <si>
    <t>[9,10]</t>
  </si>
  <si>
    <t>89</t>
  </si>
  <si>
    <t>BPD Papua</t>
  </si>
  <si>
    <t>[13, 15]</t>
  </si>
  <si>
    <t>90</t>
  </si>
  <si>
    <t>Bank Permata</t>
  </si>
  <si>
    <t>[6,7,8,9,10]</t>
  </si>
  <si>
    <t>{"account_info_types":[], "spm_bank_ids":[2505]}</t>
  </si>
  <si>
    <t>https://deo.shopeemobile.com/shopee/shopee-shopeepayfe-live-id/spba/bank/icon/bank_permata.png</t>
  </si>
  <si>
    <t>91</t>
  </si>
  <si>
    <t>Bank Permata Syariah</t>
  </si>
  <si>
    <t>92</t>
  </si>
  <si>
    <t>Bank Pembangunan Daerah Banten (BPDB)</t>
  </si>
  <si>
    <t>93</t>
  </si>
  <si>
    <t>RABOBANK International IND</t>
  </si>
  <si>
    <t>94</t>
  </si>
  <si>
    <t>Bank Resona Perdania</t>
  </si>
  <si>
    <t>95</t>
  </si>
  <si>
    <t>BCA Digital</t>
  </si>
  <si>
    <t>[11, 12]</t>
  </si>
  <si>
    <t>96</t>
  </si>
  <si>
    <t>Bank Sahabat Purba Danarta</t>
  </si>
  <si>
    <t>97</t>
  </si>
  <si>
    <t>Bank SBI Indonesia</t>
  </si>
  <si>
    <t>{"account_info_types":[], "spm_bank_ids":[14487]}</t>
  </si>
  <si>
    <t>98</t>
  </si>
  <si>
    <t>Bank Sinar Harapan Bali</t>
  </si>
  <si>
    <t>99</t>
  </si>
  <si>
    <t>Bank Sinarmas</t>
  </si>
  <si>
    <t>{"account_info_types":[], "spm_bank_ids":[13897]}</t>
  </si>
  <si>
    <t>https://deo.shopeemobile.com/shopee/shopee-shopeepayfe-live-id/spba/bank/icon/bank_sinarmas.png</t>
  </si>
  <si>
    <t>100</t>
  </si>
  <si>
    <t>Bank Sinarmas Syariah</t>
  </si>
  <si>
    <t>101</t>
  </si>
  <si>
    <t>Bank Sulselbar</t>
  </si>
  <si>
    <t>[15,16]</t>
  </si>
  <si>
    <t>102</t>
  </si>
  <si>
    <t>Bank Sulselbar Syariah</t>
  </si>
  <si>
    <t>103</t>
  </si>
  <si>
    <t>Bank Sulut</t>
  </si>
  <si>
    <t>104</t>
  </si>
  <si>
    <t>Bank Sumitomo Mitsui Indonesia</t>
  </si>
  <si>
    <t>105</t>
  </si>
  <si>
    <t>BPD Sumut</t>
  </si>
  <si>
    <t>106</t>
  </si>
  <si>
    <t>Bank Swadesi</t>
  </si>
  <si>
    <t>107</t>
  </si>
  <si>
    <t>BRI Syariah</t>
  </si>
  <si>
    <t>108</t>
  </si>
  <si>
    <t>Bank Syariah Bukopin</t>
  </si>
  <si>
    <t>109</t>
  </si>
  <si>
    <t>Bank Syariah Mandiri</t>
  </si>
  <si>
    <t>https://deo.shopeemobile.com/shopee/shopee-shopeepayfe-live-id/spba/bank/icon/bank_syariah_mandiri.png</t>
  </si>
  <si>
    <t>110</t>
  </si>
  <si>
    <t>Bank Syariah Mega Indonesia</t>
  </si>
  <si>
    <t>111</t>
  </si>
  <si>
    <t>BTPN</t>
  </si>
  <si>
    <t>[11,12]</t>
  </si>
  <si>
    <t>{"account_info_types":[], "spm_bank_ids":[13894]}</t>
  </si>
  <si>
    <t>112</t>
  </si>
  <si>
    <t>BTPN Syariah</t>
  </si>
  <si>
    <t>113</t>
  </si>
  <si>
    <t>Bank UOB Indonesia</t>
  </si>
  <si>
    <t>{"account_info_types":[], "spm_bank_ids":[6391,13904]}</t>
  </si>
  <si>
    <t>https://deo.shopeemobile.com/shopee/shopee-shopeepayfe-live-id/spba/bank/icon/bank_uob.png</t>
  </si>
  <si>
    <t>114</t>
  </si>
  <si>
    <t>Bank Victoria International</t>
  </si>
  <si>
    <t>115</t>
  </si>
  <si>
    <t>Bank Victoria Syariah</t>
  </si>
  <si>
    <t>116</t>
  </si>
  <si>
    <t>Bank Windu Kentjana</t>
  </si>
  <si>
    <t>117</t>
  </si>
  <si>
    <t>Bank Woori Indonesia</t>
  </si>
  <si>
    <t>118</t>
  </si>
  <si>
    <t>Bank Neo Commerce</t>
  </si>
  <si>
    <t>[10,11,12,13,14,15,16]</t>
  </si>
  <si>
    <t>119</t>
  </si>
  <si>
    <t>Bank Himpunan Saudara 1906</t>
  </si>
  <si>
    <t>120</t>
  </si>
  <si>
    <t>BII Syariah</t>
  </si>
  <si>
    <t>121</t>
  </si>
  <si>
    <t>BNP PARIBAS Indonesia</t>
  </si>
  <si>
    <t>{"account_info_types":[], "spm_bank_ids":[14122]}</t>
  </si>
  <si>
    <t>122</t>
  </si>
  <si>
    <t>BPD Aceh</t>
  </si>
  <si>
    <t>123</t>
  </si>
  <si>
    <t>BPD Bali</t>
  </si>
  <si>
    <t>124</t>
  </si>
  <si>
    <t>BPD Bengkulu</t>
  </si>
  <si>
    <t>125</t>
  </si>
  <si>
    <t>BPD DIY Syariah</t>
  </si>
  <si>
    <t>126</t>
  </si>
  <si>
    <t>BPD Jateng</t>
  </si>
  <si>
    <t>127</t>
  </si>
  <si>
    <t>BPD Jateng UUS</t>
  </si>
  <si>
    <t>128</t>
  </si>
  <si>
    <t>BPD Kalbar</t>
  </si>
  <si>
    <t>129</t>
  </si>
  <si>
    <t>BPD Kaltim</t>
  </si>
  <si>
    <t>130</t>
  </si>
  <si>
    <t>BPD Kalteng</t>
  </si>
  <si>
    <t>[13,16]</t>
  </si>
  <si>
    <t>131</t>
  </si>
  <si>
    <t>BPD Maluku</t>
  </si>
  <si>
    <t>132</t>
  </si>
  <si>
    <t>BPD NTB</t>
  </si>
  <si>
    <t>133</t>
  </si>
  <si>
    <t>BPD Riau</t>
  </si>
  <si>
    <t>134</t>
  </si>
  <si>
    <t>BPD Riau UUS</t>
  </si>
  <si>
    <t>135</t>
  </si>
  <si>
    <t>BPD Sulteng</t>
  </si>
  <si>
    <t>136</t>
  </si>
  <si>
    <t>BPD Sultra</t>
  </si>
  <si>
    <t>137</t>
  </si>
  <si>
    <t>BPD Sumsel dan BABEL Syariah</t>
  </si>
  <si>
    <t>138</t>
  </si>
  <si>
    <t>BPD Sumut Syariah</t>
  </si>
  <si>
    <t>139</t>
  </si>
  <si>
    <t>BTN UUS</t>
  </si>
  <si>
    <t>140</t>
  </si>
  <si>
    <t>Centratama Nasional Bank</t>
  </si>
  <si>
    <t>141</t>
  </si>
  <si>
    <t>Kustodian Sentral Efek Indonesia</t>
  </si>
  <si>
    <t>142</t>
  </si>
  <si>
    <t>Prima Master Bank</t>
  </si>
  <si>
    <t>143</t>
  </si>
  <si>
    <t>Standard Chartered Bank</t>
  </si>
  <si>
    <t>{"account_info_types":[], "spm_bank_ids":[13978]}</t>
  </si>
  <si>
    <t>https://deo.shopeemobile.com/shopee/shopee-shopeepayfe-live-id/spba/bank/icon/bank_standard_chartered.png</t>
  </si>
  <si>
    <t>144</t>
  </si>
  <si>
    <t>The BOT Mitsubishi UFJ</t>
  </si>
  <si>
    <t>145</t>
  </si>
  <si>
    <t>The Royal Bank Of Scotland N.V</t>
  </si>
  <si>
    <t>146</t>
  </si>
  <si>
    <t>Bank Lainnya</t>
  </si>
  <si>
    <t>147</t>
  </si>
  <si>
    <t>Maybank</t>
  </si>
  <si>
    <t>https://deo.shopeemobile.com/shopee/shopee-shopeepayfe-live-id/spba/bank/icon/bank_maybank.png</t>
  </si>
  <si>
    <t>148</t>
  </si>
  <si>
    <t>Bank Nagari</t>
  </si>
  <si>
    <t>149</t>
  </si>
  <si>
    <t>BRI Agroniaga</t>
  </si>
  <si>
    <t>150</t>
  </si>
  <si>
    <t>ANZ Panin</t>
  </si>
  <si>
    <t>151</t>
  </si>
  <si>
    <t>Bank QNB Indonesia</t>
  </si>
  <si>
    <t>{"account_info_types":[], "spm_bank_ids":[13896]}</t>
  </si>
  <si>
    <t>152</t>
  </si>
  <si>
    <t>Bank Mayapada International</t>
  </si>
  <si>
    <t>https://deo.shopeemobile.com/shopee/shopee-shopeepayfe-live-id/spba/bank/icon/bank_mayapada.png</t>
  </si>
  <si>
    <t>153</t>
  </si>
  <si>
    <t>Bank Panin</t>
  </si>
  <si>
    <t>{"account_info_types":[], "spm_bank_ids":[13339]}</t>
  </si>
  <si>
    <t>154</t>
  </si>
  <si>
    <t>Bank Panin Syariah</t>
  </si>
  <si>
    <t>155</t>
  </si>
  <si>
    <t>Bank MNC Internasional</t>
  </si>
  <si>
    <t>{"account_info_types":[], "spm_bank_ids":[13863]}</t>
  </si>
  <si>
    <t>156</t>
  </si>
  <si>
    <t>SeaBank</t>
  </si>
  <si>
    <t>ic_bank_sea</t>
  </si>
  <si>
    <t>{"account_info_types":[], "spm_bank_ids":[], "skip_get_name_list":false, "main_bank_flag":1}</t>
  </si>
  <si>
    <t>https://deo.shopeemobile.com/shopee/shopee-shopeepayfe-live-id/spba/bank/icon/bank_seabank.png</t>
  </si>
  <si>
    <t>157</t>
  </si>
  <si>
    <t>Bank Syariah Indonesia</t>
  </si>
  <si>
    <t>ic_bank_bsi</t>
  </si>
  <si>
    <t>MY</t>
  </si>
  <si>
    <t>AMBANK BHD</t>
  </si>
  <si>
    <t>{"account_info_types":[], "spm_bank_ids":[5481]}</t>
  </si>
  <si>
    <t>BANK SIMPANAN NASIONAL</t>
  </si>
  <si>
    <t>{"account_info_types":[], "spm_bank_ids":[1268]}</t>
  </si>
  <si>
    <t>CITIBANK BHD</t>
  </si>
  <si>
    <t>{"account_info_types":[], "spm_bank_ids":[2844]}</t>
  </si>
  <si>
    <t>CIMB BANK BHD</t>
  </si>
  <si>
    <t>[10,14]</t>
  </si>
  <si>
    <t>{"account_info_types":[], "spm_bank_ids":[6411]}</t>
  </si>
  <si>
    <t>HONG LEONG BANK BHD</t>
  </si>
  <si>
    <t>[11,13]</t>
  </si>
  <si>
    <t>{"account_info_types":[], "spm_bank_ids":[8252]}</t>
  </si>
  <si>
    <t>HSBC BANK MALAYSIA BHD</t>
  </si>
  <si>
    <t>{"account_info_types":[], "spm_bank_ids":[482]}</t>
  </si>
  <si>
    <t>MALAYAN BANKING BHD (MAYBANK)</t>
  </si>
  <si>
    <t>{"account_info_types":[], "spm_bank_ids":[3617]}</t>
  </si>
  <si>
    <t>OCBC BANK MALAYSIA BHD</t>
  </si>
  <si>
    <t>{"account_info_types":[], "spm_bank_ids":[13913]}</t>
  </si>
  <si>
    <t>PUBLIC BANK BHD</t>
  </si>
  <si>
    <t>{"account_info_types":[], "spm_bank_ids":[554]}</t>
  </si>
  <si>
    <t>RHB BANK BHD</t>
  </si>
  <si>
    <t>{"account_info_types":[], "spm_bank_ids":[2145]}</t>
  </si>
  <si>
    <t>STANDARD CHARTERED BANK BHD</t>
  </si>
  <si>
    <t>[5,6,7,8,9,10,11,12,13,14,15,16,17]</t>
  </si>
  <si>
    <t>{"account_info_types":[], "spm_bank_ids":[9954]}</t>
  </si>
  <si>
    <t>UNITED OVERSEAS BANK MALAYSIA BHD</t>
  </si>
  <si>
    <t>[7,9,10,11,12,13,14,17]</t>
  </si>
  <si>
    <t>{"account_info_types":[], "spm_bank_ids":[5432]}</t>
  </si>
  <si>
    <t>BANK ISLAM MALAYSIA BERHAD</t>
  </si>
  <si>
    <t>{"account_info_types":[], "spm_bank_ids":[4330]}</t>
  </si>
  <si>
    <t>ALLIANCE BANK MALAYSIA BERHAD</t>
  </si>
  <si>
    <t>{"account_info_types":[], "spm_bank_ids":[968]}</t>
  </si>
  <si>
    <t>AFFIN BANK</t>
  </si>
  <si>
    <t>{"account_info_types":[], "spm_bank_ids":[4048]}</t>
  </si>
  <si>
    <t>AL_RAJHI BANK</t>
  </si>
  <si>
    <t>{"account_info_types":[], "spm_bank_ids":[5033]}</t>
  </si>
  <si>
    <t>BANK OF CHINA (MALAYSIA) BERHAD</t>
  </si>
  <si>
    <t>{"account_info_types":[], "spm_bank_ids":[13041]}</t>
  </si>
  <si>
    <t>DEUTSCHE BANK</t>
  </si>
  <si>
    <t>[10,11,12,13,14,15,16,17]</t>
  </si>
  <si>
    <t>INDUSTRIAL AND COMMERCIAL BANK OF CHINA</t>
  </si>
  <si>
    <t>[17]</t>
  </si>
  <si>
    <t>J.P. MORGAN CHASE BANK BERHAD</t>
  </si>
  <si>
    <t>BANK MUAMALAT</t>
  </si>
  <si>
    <t>{"account_info_types":[], "spm_bank_ids":[13928]}</t>
  </si>
  <si>
    <t>KUWAIT FINANCE HOUSE (MALAYSIA) BHD</t>
  </si>
  <si>
    <t>BANK PERTANIAN MALAYSIA BERHAD (AGROBANK)</t>
  </si>
  <si>
    <t>{"account_info_types":[], "spm_bank_ids":[13937]}</t>
  </si>
  <si>
    <t>BANK KERJASAMA RAKYAT MALAYSIA</t>
  </si>
  <si>
    <t>{"account_info_types":[], "spm_bank_ids":[3173]}</t>
  </si>
  <si>
    <t>BANK OF AMERICA</t>
  </si>
  <si>
    <t>PH</t>
  </si>
  <si>
    <t>Asia United Bank Corporation</t>
  </si>
  <si>
    <t>[12,13,14,15,16]</t>
  </si>
  <si>
    <t>NULL</t>
  </si>
  <si>
    <t>{"bic_code": "AUBKPHMMXXX", "channel_flag": 3, "spm_bank_ids": [1019], "instapay_bank_id": 10016, "account_info_types": []}</t>
  </si>
  <si>
    <t>http://f.shopee.ph/file/bo_1633509111</t>
  </si>
  <si>
    <t>BDO Unibank, Inc.</t>
  </si>
  <si>
    <t>{"bic_code": "BNORPHMMXXX", "channel_flag": 3, "spm_bank_ids": [1010], "instapay_bank_id": 10001, "account_info_types": []}</t>
  </si>
  <si>
    <t>http://f.shopee.ph/file/bo_1633328303</t>
  </si>
  <si>
    <t>Bank of Commerce</t>
  </si>
  <si>
    <t>{"bic_code": "PABIPHMMXXX", "channel_flag": 1, "spm_bank_ids": [1021], "instapay_bank_id": 10052, "account_info_types": []}</t>
  </si>
  <si>
    <t>http://f.shopee.ph/file/bo_1633598342</t>
  </si>
  <si>
    <t>BPI/BPI Family Savings Bank</t>
  </si>
  <si>
    <t>{"bic_code": "BOPIPHMMXXX", "channel_flag": 3, "spm_bank_ids": [1005], "instapay_bank_id": 10002, "account_info_types": []}</t>
  </si>
  <si>
    <t>http://f.shopee.ph/file/bo_1633328806</t>
  </si>
  <si>
    <t>China Banking Corporation</t>
  </si>
  <si>
    <t>{"bic_code": "CHBKPHMMXXX", "channel_flag": 3, "spm_bank_ids": [1022], "instapay_bank_id": 10014, "account_info_types": []}</t>
  </si>
  <si>
    <t>http://f.shopee.ph/file/bo_1633508690</t>
  </si>
  <si>
    <t>CTBC Bank (Philippines) Corp</t>
  </si>
  <si>
    <t>{"bic_code": "CTCBPHMMXXX", "channel_flag": 1, "spm_bank_ids": [1023, 1024], "instapay_bank_id": 10046, "account_info_types": []}</t>
  </si>
  <si>
    <t>http://f.shopee.ph/file/bo_1633597060</t>
  </si>
  <si>
    <t>East West Banking Corporation</t>
  </si>
  <si>
    <t>{"bic_code": "EWBCPHMMXXX", "channel_flag": 3, "spm_bank_ids": [1014], "instapay_bank_id": 10012, "account_info_types": []}</t>
  </si>
  <si>
    <t>http://f.shopee.ph/file/bo_1633508193</t>
  </si>
  <si>
    <t>LANDBANK / OFBank</t>
  </si>
  <si>
    <t>[5,6,7,10,15,16]</t>
  </si>
  <si>
    <t>{"bic_code": "TLBPPHMMXXX", "channel_flag": 3, "spm_bank_ids": [1028, 1038], "instapay_bank_id": 10008, "account_info_types": []}</t>
  </si>
  <si>
    <t>http://f.shopee.ph/file/bo_1633507204</t>
  </si>
  <si>
    <t>Maybank Philippines, Inc.</t>
  </si>
  <si>
    <t>{"bic_code": "MBBEPHMMXXX", "channel_flag": 3, "spm_bank_ids": [1018], "instapay_bank_id": 10040, "account_info_types": []}</t>
  </si>
  <si>
    <t>http://f.shopee.ph/file/bo_1633596122</t>
  </si>
  <si>
    <t>Metropolitan Bank and Trust Co.</t>
  </si>
  <si>
    <t>{"bic_code": "MBTCPHMMXXX", "channel_flag": 3, "spm_bank_ids": [1011], "instapay_bank_id": 10003, "account_info_types": []}</t>
  </si>
  <si>
    <t>http://f.shopee.ph/file/bo_1633332132</t>
  </si>
  <si>
    <t>Philippine Bank of Communications</t>
  </si>
  <si>
    <t>{"bic_code": "CPHIPHMMXXX", "channel_flag": 1, "spm_bank_ids": [2013], "instapay_bank_id": 10038, "account_info_types": []}</t>
  </si>
  <si>
    <t>http://f.shopee.ph/file/bo_1633595588</t>
  </si>
  <si>
    <t>Philippine National Bank (PNB)</t>
  </si>
  <si>
    <t>[10,12,16]</t>
  </si>
  <si>
    <t>{"bic_code": "PNBMPHMMTOD", "channel_flag": 3, "spm_bank_ids": [1009, 1017], "instapay_bank_id": 10011, "account_info_types": []}</t>
  </si>
  <si>
    <t>http://f.shopee.ph/file/bo_1633507805</t>
  </si>
  <si>
    <t>Veterans Bank</t>
  </si>
  <si>
    <t>{"bic_code": "PHVBPHMMXXX", "channel_flag": 1, "spm_bank_ids": [], "instapay_bank_id": 10030, "account_info_types": []}</t>
  </si>
  <si>
    <t>http://f.shopee.ph/file/bo_1633594235</t>
  </si>
  <si>
    <t>RCBC</t>
  </si>
  <si>
    <t>[10,15,16]</t>
  </si>
  <si>
    <t>{"bic_code": "RCBCPHMMXXX", "channel_flag": 2, "spm_bank_ids": [1008], "instapay_bank_id": 10013, "account_info_types": []}</t>
  </si>
  <si>
    <t>http://f.shopee.ph/file/bo_1633508582</t>
  </si>
  <si>
    <t>Robinsons Bank Corporation</t>
  </si>
  <si>
    <t>[12,15,16]</t>
  </si>
  <si>
    <t>{"bic_code": "ROBPPHMQXXX", "channel_flag": 3, "spm_bank_ids": [1030], "instapay_bank_id": 10020, "account_info_types": []}</t>
  </si>
  <si>
    <t>http://f.shopee.ph/file/bo_1633509947</t>
  </si>
  <si>
    <t>SECURITY BANK CORPORATION</t>
  </si>
  <si>
    <t>{"bic_code": "SETCPHMMXXX", "channel_flag": 3, "spm_bank_ids": [1013], "instapay_bank_id": 10010, "account_info_types": []}</t>
  </si>
  <si>
    <t>http://f.shopee.ph/file/bo_1633507664</t>
  </si>
  <si>
    <t>Union Bank of the Philippines</t>
  </si>
  <si>
    <t>[12,13,14,15,16,17,18,19]</t>
  </si>
  <si>
    <t>{"bic_code": "UBPHPHMMXXX", "channel_flag": 3, "spm_bank_ids": [1032], "instapay_bank_id": 10000, "account_info_types": []}</t>
  </si>
  <si>
    <t>http://f.shopee.ph/file/bo_1633327715</t>
  </si>
  <si>
    <t>United Coconut Planters Bank (UCPB)</t>
  </si>
  <si>
    <t>{"bic_code": "UCPBPHMMXXX", "channel_flag": 3, "spm_bank_ids": [1036], "instapay_bank_id": 10018, "account_info_types": []}</t>
  </si>
  <si>
    <t>http://f.shopee.ph/file/bo_1633509445</t>
  </si>
  <si>
    <t>Philippine Savings Bank</t>
  </si>
  <si>
    <t>[12,15]</t>
  </si>
  <si>
    <t>{"bic_code": "PHSBPHMMXXX", "channel_flag": 1, "spm_bank_ids": [1040], "instapay_bank_id": 10015, "account_info_types": []}</t>
  </si>
  <si>
    <t>http://f.shopee.ph/file/bo_1633508825</t>
  </si>
  <si>
    <t>China Bank Savings, Inc.</t>
  </si>
  <si>
    <t>{"bic_code": "CHSVPHM1XXX", "channel_flag": 1, "spm_bank_ids": [1022], "instapay_bank_id": 10047, "account_info_types": []}</t>
  </si>
  <si>
    <t>http://f.shopee.ph/file/bo_1633597227</t>
  </si>
  <si>
    <t>Sterling Bank of Asia</t>
  </si>
  <si>
    <t>{"bic_code": "STLAPH22XXX", "channel_flag": 1, "spm_bank_ids": [1031], "instapay_bank_id": 10022, "account_info_types": []}</t>
  </si>
  <si>
    <t>http://f.shopee.ph/file/bo_1633584194</t>
  </si>
  <si>
    <t>[6,7,8,9,10,11,12,13,14,15,16]</t>
  </si>
  <si>
    <t>{"bic_code": "SCBLPHMMXXX", "channel_flag": 1, "instapay_bank_id": 10006}</t>
  </si>
  <si>
    <t>http://f.shopee.ph/file/bo_1633400577</t>
  </si>
  <si>
    <t>ING Bank N.V.</t>
  </si>
  <si>
    <t>{"bic_code": "INGBPHMMRTL", "channel_flag": 1, "instapay_bank_id": 10017}</t>
  </si>
  <si>
    <t>http://f.shopee.ph/file/bo_1633509282</t>
  </si>
  <si>
    <t>Cebuana Lhuillier Rural Bank, Inc.</t>
  </si>
  <si>
    <t>[12,14]</t>
  </si>
  <si>
    <t>{"bic_code": "CELRPHM1XXX", "channel_flag": 1, "instapay_bank_id": 10019}</t>
  </si>
  <si>
    <t>http://f.shopee.ph/file/bo_1633509651</t>
  </si>
  <si>
    <t>Sun Savings Bank, Inc.</t>
  </si>
  <si>
    <t>{"bic_code": "SUSVPHM1XXX", "channel_flag": 1, "instapay_bank_id": 10021}</t>
  </si>
  <si>
    <t>http://f.shopee.ph/file/bo_1633583766</t>
  </si>
  <si>
    <t>Asenso</t>
  </si>
  <si>
    <t>{"bic_code": "RUGUPHM1XXX", "channel_flag": 1, "instapay_bank_id": 10024}</t>
  </si>
  <si>
    <t>http://f.shopee.ph/file/bo_1633584627</t>
  </si>
  <si>
    <t>Bangko Mabuhay</t>
  </si>
  <si>
    <t>{"bic_code": "MRTCPHM1XXX", "channel_flag": 1, "instapay_bank_id": 10025}</t>
  </si>
  <si>
    <t>http://f.shopee.ph/file/bo_1633585354</t>
  </si>
  <si>
    <t>BDO Network Bank</t>
  </si>
  <si>
    <t>{"bic_code": "ONNRPHM1XXX", "channel_flag": 1, "instapay_bank_id": 10026}</t>
  </si>
  <si>
    <t>http://f.shopee.ph/file/bo_1633585542</t>
  </si>
  <si>
    <t>ISLA Bank (A Thrift Bank), Inc.</t>
  </si>
  <si>
    <t>{"bic_code": "ISTHPHM1XXX", "channel_flag": 1, "instapay_bank_id": 10027}</t>
  </si>
  <si>
    <t>http://f.shopee.ph/file/bo_1633585685</t>
  </si>
  <si>
    <t>Philippine Business Bank, Inc., A Savings Bank</t>
  </si>
  <si>
    <t>{"bic_code": "PPBUPHMMXXX", "channel_flag": 1, "instapay_bank_id": 10029}</t>
  </si>
  <si>
    <t>http://f.shopee.ph/file/bo_1633593887</t>
  </si>
  <si>
    <t>Quezon Capital Rural Bank</t>
  </si>
  <si>
    <t>{"bic_code": "QCRIPHM1XXX", "channel_flag": 1, "instapay_bank_id": 10031}</t>
  </si>
  <si>
    <t>http://f.shopee.ph/file/bo_1633594364</t>
  </si>
  <si>
    <t>UCPB Savings Bank</t>
  </si>
  <si>
    <t>{"bic_code": "UCSVPHM1XXX", "channel_flag": 1, "instapay_bank_id": 10032}</t>
  </si>
  <si>
    <t>http://f.shopee.ph/file/bo_1633594592</t>
  </si>
  <si>
    <t>Wealth Development Bank</t>
  </si>
  <si>
    <t>{"bic_code": "WEDVPHM1XXX", "channel_flag": 1, "instapay_bank_id": 10033}</t>
  </si>
  <si>
    <t>http://f.shopee.ph/file/bo_1633594708</t>
  </si>
  <si>
    <t>Mindanao Consolidated CoopBank</t>
  </si>
  <si>
    <t>{"bic_code": "MIOCPHM1XXX", "channel_flag": 1, "instapay_bank_id": 10034}</t>
  </si>
  <si>
    <t>http://f.shopee.ph/file/bo_1633594876</t>
  </si>
  <si>
    <t>QueenBank</t>
  </si>
  <si>
    <t>[11,12,13,14,19]</t>
  </si>
  <si>
    <t>{"bic_code": "QCDFPHM1XXX", "channel_flag": 1, "instapay_bank_id": 10035}</t>
  </si>
  <si>
    <t>http://f.shopee.ph/file/bo_1633595029</t>
  </si>
  <si>
    <t>Producers Bank</t>
  </si>
  <si>
    <t>{"bic_code": "PSCOPHM1XXX", "channel_flag": 1, "instapay_bank_id": 10036}</t>
  </si>
  <si>
    <t>http://f.shopee.ph/file/bo_1633595229</t>
  </si>
  <si>
    <t>Philippine Trust Company</t>
  </si>
  <si>
    <t>{"bic_code": "PHTBPHMMXXX", "channel_flag": 1, "instapay_bank_id": 10037}</t>
  </si>
  <si>
    <t>http://f.shopee.ph/file/bo_1633595445</t>
  </si>
  <si>
    <t>Partner Rural Bank (Cotabato), Inc.</t>
  </si>
  <si>
    <t>{"bic_code": "PRTOPHM1XXX", "channel_flag": 1, "instapay_bank_id": 10039}</t>
  </si>
  <si>
    <t>http://f.shopee.ph/file/bo_1633595958</t>
  </si>
  <si>
    <t>Malayan Bank Savings and Mortgage Bank, Inc.</t>
  </si>
  <si>
    <t>{"bic_code": "MAARPHM1XXX", "channel_flag": 1, "instapay_bank_id": 10041}</t>
  </si>
  <si>
    <t>http://f.shopee.ph/file/bo_1633596377</t>
  </si>
  <si>
    <t>Equicom Savings Bank, Inc.</t>
  </si>
  <si>
    <t>{"bic_code": "EQSNPHM1XXX", "channel_flag": 1, "instapay_bank_id": 10042}</t>
  </si>
  <si>
    <t>http://f.shopee.ph/file/bo_1633596475</t>
  </si>
  <si>
    <t>Komo / EastWest Rural Bank</t>
  </si>
  <si>
    <t>{"bic_code": "EAWRPHM2XXX", "channel_flag": 1, "instapay_bank_id": 10043}</t>
  </si>
  <si>
    <t>http://f.shopee.ph/file/bo_1633596662</t>
  </si>
  <si>
    <t>Dungganon Bank (A Microfinance Rural Bank), Inc.</t>
  </si>
  <si>
    <t>[8,10,13]</t>
  </si>
  <si>
    <t>{"bic_code": "DUMTPHM1XXX", "channel_flag": 1, "instapay_bank_id": 10044}</t>
  </si>
  <si>
    <t>http://f.shopee.ph/file/bo_1633596753</t>
  </si>
  <si>
    <t>Development Bank of the Philippines</t>
  </si>
  <si>
    <t>{"bic_code": "DBPHPHMMXXX", "channel_flag": 1, "instapay_bank_id": 10045}</t>
  </si>
  <si>
    <t>http://f.shopee.ph/file/bo_1633596938</t>
  </si>
  <si>
    <t>CARD Bank Inc.</t>
  </si>
  <si>
    <t>{"bic_code": "CBMFPHM1XXX", "channel_flag": 1, "instapay_bank_id": 10048}</t>
  </si>
  <si>
    <t>http://f.shopee.ph/file/bo_1633597472</t>
  </si>
  <si>
    <t>CAMALIG BANK</t>
  </si>
  <si>
    <t>{"bic_code": "RUCAPHM1XXX", "channel_flag": 1, "instapay_bank_id": 10049}</t>
  </si>
  <si>
    <t>http://f.shopee.ph/file/bo_1633597841</t>
  </si>
  <si>
    <t>BanKo, A subsidiary of BPI</t>
  </si>
  <si>
    <t>{"bic_code": "BPDIPHM1XXX", "channel_flag": 1, "instapay_bank_id": 10050}</t>
  </si>
  <si>
    <t>http://f.shopee.ph/file/bo_1633597986</t>
  </si>
  <si>
    <t>Binangonan Rural Bank (BRBDigital)</t>
  </si>
  <si>
    <t>[12,19]</t>
  </si>
  <si>
    <t>{"bic_code": "BIUUPHM1XXX", "channel_flag": 1, "instapay_bank_id": 10051}</t>
  </si>
  <si>
    <t>http://f.shopee.ph/file/bo_1633598142</t>
  </si>
  <si>
    <t>AllBank (A Thrift Bank), Inc.</t>
  </si>
  <si>
    <t>{"bic_code": "OPDVPHM1XXX", "channel_flag": 1, "instapay_bank_id": 10053}</t>
  </si>
  <si>
    <t>http://f.shopee.ph/file/bo_1633598479</t>
  </si>
  <si>
    <t>Dumaguete City Development Bank</t>
  </si>
  <si>
    <t>{"bic_code": "DCDEPHM1XXX", "channel_flag": 1, "instapay_bank_id": 10058}</t>
  </si>
  <si>
    <t>http://f.shopee.ph/file/bo_1638848104</t>
  </si>
  <si>
    <t>Netbank</t>
  </si>
  <si>
    <t>[10,11,12,13,14,15,16,17,18,19]</t>
  </si>
  <si>
    <t>{"bic_code": "CUOBPHM2XXX", "channel_flag": 1, "instapay_bank_id": 10059}</t>
  </si>
  <si>
    <t>http://f.shopee.ph/file/bo_1638884986</t>
  </si>
  <si>
    <t>Legazpi Savings Bank</t>
  </si>
  <si>
    <t>{"bic_code": "LESIPHM1XXX", "channel_flag": 1, "instapay_bank_id": 10060}</t>
  </si>
  <si>
    <t>http://f.shopee.ph/file/bo_1639548502</t>
  </si>
  <si>
    <t>RCBC/DiskarTech</t>
  </si>
  <si>
    <t>{"channel_flag": 1, "instapay_bank_id": 10013}</t>
  </si>
  <si>
    <t>Seabank Philippines, Inc.</t>
  </si>
  <si>
    <t>{"bic_code": "LAUIPHM2XXX", "channel_flag": 1, "instapay_bank_id": 10062}</t>
  </si>
  <si>
    <t>https://deo.shopeemobile.com/shopee/shopee-shopeepayfe-live-ph/spba/banks/icon/ic_bank_sea@3x.png</t>
  </si>
  <si>
    <t>GCash</t>
  </si>
  <si>
    <t>{"bic_code": "GXCHPHM2XXX", "channel_flag": 1, "instapay_bank_id": 10004}</t>
  </si>
  <si>
    <t>http://f.shopee.ph/file/bo_1633332226</t>
  </si>
  <si>
    <t>PayMaya Philippines, Inc.</t>
  </si>
  <si>
    <t>[11,12,16,19]</t>
  </si>
  <si>
    <t>{"bic_code": "PAPHPHM1XXX", "channel_flag": 1, "instapay_bank_id": 10005}</t>
  </si>
  <si>
    <t>http://f.shopee.ph/file/bo_1633332299</t>
  </si>
  <si>
    <t>GrabPay Philippines</t>
  </si>
  <si>
    <t>{"bic_code": "GHPESGSGXXX", "channel_flag": 1, "instapay_bank_id": 10007}</t>
  </si>
  <si>
    <t>http://f.shopee.ph/file/bo_1633506848</t>
  </si>
  <si>
    <t>USSC Money Services</t>
  </si>
  <si>
    <t>{"bic_code": "USMEPHM2XXX", "channel_flag": 1, "instapay_bank_id": 10054}</t>
  </si>
  <si>
    <t>http://f.shopee.ph/file/bo_1633698404</t>
  </si>
  <si>
    <t>JuanCash</t>
  </si>
  <si>
    <t>[12,16]</t>
  </si>
  <si>
    <t>{"bic_code": "ZBTEPHM2XXX", "channel_flag": 1, "instapay_bank_id": 10055}</t>
  </si>
  <si>
    <t>http://f.shopee.ph/file/bo_1633698509</t>
  </si>
  <si>
    <t>Bayad</t>
  </si>
  <si>
    <t>{"bic_code": "CIYCPHM2XXX", "channel_flag": 1, "instapay_bank_id": 10056}</t>
  </si>
  <si>
    <t>http://f.shopee.ph/file/bo_1633698564</t>
  </si>
  <si>
    <t>TayoCash</t>
  </si>
  <si>
    <t>{"bic_code": "TAYOPHM2XXX", "channel_flag": 1, "instapay_bank_id": 10057}</t>
  </si>
  <si>
    <t>http://f.shopee.ph/file/bo_1633698608</t>
  </si>
  <si>
    <t>Omnipay, Inc.</t>
  </si>
  <si>
    <t>{"bic_code": "OMNPPHM2XXX", "channel_flag": 1, "instapay_bank_id": 10028}</t>
  </si>
  <si>
    <t>http://f.shopee.ph/file/bo_1633593631</t>
  </si>
  <si>
    <t>Starpay</t>
  </si>
  <si>
    <t>[12,11,12]</t>
  </si>
  <si>
    <t>{"bic_code": "SRCPPHM2XXX", "channel_flag": 1, "instapay_bank_id": 10023}</t>
  </si>
  <si>
    <t>http://f.shopee.ph/file/bo_1633584480</t>
  </si>
  <si>
    <t>COINS.PH</t>
  </si>
  <si>
    <t>{"bic_code": "DCPHPHM1XXX", "channel_flag": 1, "instapay_bank_id": 10009}</t>
  </si>
  <si>
    <t>http://f.shopee.ph/file/bo_1633507339</t>
  </si>
  <si>
    <t>1000001</t>
  </si>
  <si>
    <t>Cebuana Lhuillier</t>
  </si>
  <si>
    <t>Cebuana</t>
  </si>
  <si>
    <t>{"payout_type": 1, "channel_flag": 1}</t>
  </si>
  <si>
    <t>SG</t>
  </si>
  <si>
    <t>UNITED OVERSEAS BANK</t>
  </si>
  <si>
    <t>[10, 13]</t>
  </si>
  <si>
    <t>UOVBSGSGXXX</t>
  </si>
  <si>
    <t>{"account_info_types":[], "spm_bank_ids":[1641]}</t>
  </si>
  <si>
    <t>MAYBANK</t>
  </si>
  <si>
    <t>MBBESGS2XXX</t>
  </si>
  <si>
    <t>{"account_info_types":[], "spm_bank_ids":[7419]}</t>
  </si>
  <si>
    <t>DBS BANK / POSB BANK</t>
  </si>
  <si>
    <t>[9, 10, 17]</t>
  </si>
  <si>
    <t>DBSSSGSGXXX</t>
  </si>
  <si>
    <t>{"account_info_types":[], "spm_bank_ids":[4]}</t>
  </si>
  <si>
    <t>OVERSEA-CHINESE BANKING CORP.</t>
  </si>
  <si>
    <t>[10, 12]</t>
  </si>
  <si>
    <t>OCBCSGSGXXX</t>
  </si>
  <si>
    <t>{"account_info_types":[], "spm_bank_ids":[3430]}</t>
  </si>
  <si>
    <t>STANDARD CHARTERED BANK</t>
  </si>
  <si>
    <t>SCBLSG22XXX</t>
  </si>
  <si>
    <t>{"account_info_types":[], "spm_bank_ids":[1559]}</t>
  </si>
  <si>
    <t>CITIBANK SINGAPORE LIMITED</t>
  </si>
  <si>
    <t>CITISGSLXXX</t>
  </si>
  <si>
    <t>{"account_info_types":[], "spm_bank_ids":[4559]}</t>
  </si>
  <si>
    <t>CIMB BANK</t>
  </si>
  <si>
    <t>CIBBSGSGXXX</t>
  </si>
  <si>
    <t>{"account_info_types":[], "spm_bank_ids":[7609]}</t>
  </si>
  <si>
    <t>HONGKONG AND SHANGHAI BANKING CORP.</t>
  </si>
  <si>
    <t>HSBCSGSGXXX</t>
  </si>
  <si>
    <t>{"account_info_types":[], "spm_bank_ids":[1363]}</t>
  </si>
  <si>
    <t>HSBC BANK (SINGAPORE) LTD</t>
  </si>
  <si>
    <t>HSBCSGS2XXX</t>
  </si>
  <si>
    <t>RHB Bank</t>
  </si>
  <si>
    <t>RHBBSGSGXXX</t>
  </si>
  <si>
    <t>{"account_info_types":[], "spm_bank_ids":[10853]}</t>
  </si>
  <si>
    <t>DEUTSGSGXXX</t>
  </si>
  <si>
    <t>{"account_info_types":[], "spm_bank_ids":[14992]}</t>
  </si>
  <si>
    <t>CITIBANK N.A. SINGAPORE</t>
  </si>
  <si>
    <t>CITISGSGXXX</t>
  </si>
  <si>
    <t>BANK OF CHINA LIMITED</t>
  </si>
  <si>
    <t>[14,15]</t>
  </si>
  <si>
    <t>BKCHSGSGXXX</t>
  </si>
  <si>
    <t>{"account_info_types":[], "spm_bank_ids":[14754]}</t>
  </si>
  <si>
    <t>158</t>
  </si>
  <si>
    <t>BANK OF TOKYO‐MITSUBISHI UFJ, LTD</t>
  </si>
  <si>
    <t>[6]</t>
  </si>
  <si>
    <t>BOTKSGSXXXX</t>
  </si>
  <si>
    <t>{"account_info_types":[], "spm_bank_ids":[14993]}</t>
  </si>
  <si>
    <t>159</t>
  </si>
  <si>
    <t>HONG LEONG BANK BERHAD</t>
  </si>
  <si>
    <t>HLBBSGSGXXX</t>
  </si>
  <si>
    <t>{"account_info_types":[], "spm_bank_ids":[14994]}</t>
  </si>
  <si>
    <t>160</t>
  </si>
  <si>
    <t>JPMORGAN CHASE BANK, N.A.</t>
  </si>
  <si>
    <t>CHASSGSGXXX</t>
  </si>
  <si>
    <t>{"account_info_types":[], "spm_bank_ids":[14995]}</t>
  </si>
  <si>
    <t>161</t>
  </si>
  <si>
    <t>SUMITOMO MITSUI BANKING CORPORATION</t>
  </si>
  <si>
    <t>[8]</t>
  </si>
  <si>
    <t>SMBCSGSGXXX</t>
  </si>
  <si>
    <t>{"account_info_types":[], "spm_bank_ids":[14996]}</t>
  </si>
  <si>
    <t>162</t>
  </si>
  <si>
    <t>AUSTRALIA AND NEW ZEALAND BANKING GROUP LTD</t>
  </si>
  <si>
    <t>ANZBSGSXXXX</t>
  </si>
  <si>
    <t>{"account_info_types":[], "spm_bank_ids":[14753]}</t>
  </si>
  <si>
    <t>163</t>
  </si>
  <si>
    <t>ICICI BANK LIMITED</t>
  </si>
  <si>
    <t>ICICSGSGXXX</t>
  </si>
  <si>
    <t>{"account_info_types":[], "spm_bank_ids":[14997]}</t>
  </si>
  <si>
    <t>164</t>
  </si>
  <si>
    <t>BANGKOK BANK PUBLIC COMPANY LIMITED</t>
  </si>
  <si>
    <t>BKKBSGSGXXX</t>
  </si>
  <si>
    <t>{"account_info_types":[], "spm_bank_ids":[14998]}</t>
  </si>
  <si>
    <t>165</t>
  </si>
  <si>
    <t>BANK OF AMERICA, N.A.</t>
  </si>
  <si>
    <t>[8,12]</t>
  </si>
  <si>
    <t>BOFASG2XXXX</t>
  </si>
  <si>
    <t>{"account_info_types":[], "spm_bank_ids":[11551]}</t>
  </si>
  <si>
    <t>valid_account</t>
  </si>
  <si>
    <t>bank_status</t>
  </si>
  <si>
    <t>valid</t>
  </si>
  <si>
    <t>srot weig</t>
  </si>
  <si>
    <t>extra data</t>
  </si>
  <si>
    <t>{"account_info_types": [], "bank_type": 2, "main_bank_flag": 1, "spm_bank_ids": [2200, 6121]}</t>
  </si>
  <si>
    <t>{"account_info_types": [], "bank_type": 2, "main_bank_flag": 1, "spm_bank_ids": [2614, 5236]}</t>
  </si>
  <si>
    <t>{"account_info_types": [], "bank_type": 2, "main_bank_flag": 1, "spm_bank_ids": [3632]}</t>
  </si>
  <si>
    <t>{"account_info_types": [], "bank_type": 2, "main_bank_flag": 1, "spm_bank_ids": [5011]}</t>
  </si>
  <si>
    <t>{"account_info_types": [], "bank_type": 2, "spm_bank_ids": [13916]}</t>
  </si>
  <si>
    <t>{"account_info_types": [], "bank_type": 2, "spm_bank_ids": [1499]}</t>
  </si>
  <si>
    <t>{"account_info_types": [], "bank_type": 2, "spm_bank_ids": [4575, 13892]}</t>
  </si>
  <si>
    <t>[8,10,12,16]</t>
  </si>
  <si>
    <t>{"account_info_types": [], "bank_type": 2, "spm_bank_ids": [858, 2032]}</t>
  </si>
  <si>
    <t>{"account_info_types": [], "bank_type": 2, "spm_bank_ids": [4495]}</t>
  </si>
  <si>
    <t>{"account_info_types": [], "bank_type": 2, "spm_bank_ids": [13895]}</t>
  </si>
  <si>
    <t>{"account_info_types": [], "bank_type": 2, "spm_bank_ids": [11878, 1577]}</t>
  </si>
  <si>
    <t>{"account_info_types": [], "bank_type": 2, "spm_bank_ids": [4882, 13917]}</t>
  </si>
  <si>
    <t>{"account_info_types": [], "bank_type": 2, "spm_bank_ids": []}</t>
  </si>
  <si>
    <t>{"account_info_types": [], "bank_type": 2, "spm_bank_ids": [13919]}</t>
  </si>
  <si>
    <t>{"account_info_types": [], "bank_type": 2, "spm_bank_ids": [13868]}</t>
  </si>
  <si>
    <t>{"account_info_types": [], "bank_type": 2, "spm_bank_ids": [11586]}</t>
  </si>
  <si>
    <t>{"account_info_types": [], "bank_type": 2, "spm_bank_ids": [13918]}</t>
  </si>
  <si>
    <t>{"account_info_types": [], "bank_type": 2, "spm_bank_ids": [833, 13870]}</t>
  </si>
  <si>
    <t>{"account_info_types": [], "bank_type": 2, "spm_bank_ids": [4956]}</t>
  </si>
  <si>
    <t>{"account_info_types": [], "bank_type": 2, "spm_bank_ids": [13865]}</t>
  </si>
  <si>
    <t>{"account_info_types": [], "bank_type": 2, "spm_bank_ids": [13921]}</t>
  </si>
  <si>
    <t>{"account_info_types": [], "bank_type": 2, "spm_bank_ids": [13898]}</t>
  </si>
  <si>
    <t>{"account_info_types": [], "bank_type": 2, "spm_bank_ids": [7447]}</t>
  </si>
  <si>
    <t>{"account_info_types": [], "bank_type": 2, "spm_bank_ids": [13339, 8764]}</t>
  </si>
  <si>
    <t>{"account_info_types": [], "bank_type": 2, "spm_bank_ids": [2505]}</t>
  </si>
  <si>
    <t>{"account_info_types": [], "bank_type": 2, "spm_bank_ids": [14487]}</t>
  </si>
  <si>
    <t>{"account_info_types": [], "bank_type": 2, "spm_bank_ids": [13897]}</t>
  </si>
  <si>
    <t>{"account_info_types": [], "bank_type": 2, "spm_bank_ids": [13894]}</t>
  </si>
  <si>
    <t>{"account_info_types": [], "bank_type": 2, "spm_bank_ids": [6391, 13904]}</t>
  </si>
  <si>
    <t>{"account_info_types": [], "bank_type": 2, "spm_bank_ids": [14122]}</t>
  </si>
  <si>
    <t>{"account_info_types": [], "bank_type": 2, "spm_bank_ids": [13978]}</t>
  </si>
  <si>
    <t>{"account_info_types": [], "bank_type": 2, "spm_bank_ids": [13896]}</t>
  </si>
  <si>
    <t>{"account_info_types": [], "bank_type": 2, "spm_bank_ids": [13339]}</t>
  </si>
  <si>
    <t>{"account_info_types": [], "bank_type": 2, "spm_bank_ids": [13863]}</t>
  </si>
  <si>
    <t>{"account_info_types": [], "bank_type": 2, "main_bank_flag": 1, "spm_bank_ids": [], "skip_get_name_list": false}</t>
  </si>
  <si>
    <t>{"account_info_types":[],"bank_type":2,"spm_bank_ids":[]}</t>
  </si>
  <si>
    <t>{"account_info_types": [], "bank_type": 2, "spm_bank_ids": [5481]}</t>
  </si>
  <si>
    <t>{"account_info_types": [], "bank_type": 2, "spm_bank_ids": [1268]}</t>
  </si>
  <si>
    <t>{"account_info_types": [], "bank_type": 2, "spm_bank_ids": [2844]}</t>
  </si>
  <si>
    <t>{"account_info_types": [], "bank_type": 2, "spm_bank_ids": [6411]}</t>
  </si>
  <si>
    <t>{"account_info_types": [], "bank_type": 2, "spm_bank_ids": [8252]}</t>
  </si>
  <si>
    <t>{"account_info_types": [], "bank_type": 2, "spm_bank_ids": [482]}</t>
  </si>
  <si>
    <t>{"account_info_types": [], "bank_type": 2, "spm_bank_ids": [3617]}</t>
  </si>
  <si>
    <t>{"account_info_types": [], "bank_type": 2, "spm_bank_ids": [13913]}</t>
  </si>
  <si>
    <t>{"account_info_types": [], "bank_type": 2, "spm_bank_ids": [554]}</t>
  </si>
  <si>
    <t>{"account_info_types": [], "bank_type": 2, "spm_bank_ids": [2145]}</t>
  </si>
  <si>
    <t>{"account_info_types": [], "bank_type": 2, "spm_bank_ids": [9954]}</t>
  </si>
  <si>
    <t>{"account_info_types": [], "bank_type": 2, "spm_bank_ids": [5432]}</t>
  </si>
  <si>
    <t>{"account_info_types": [], "bank_type": 2, "spm_bank_ids": [4330]}</t>
  </si>
  <si>
    <t>{"account_info_types": [], "bank_type": 2, "spm_bank_ids": [968]}</t>
  </si>
  <si>
    <t>{"account_info_types": [], "bank_type": 2, "spm_bank_ids": [4048]}</t>
  </si>
  <si>
    <t>{"account_info_types": [], "bank_type": 2, "spm_bank_ids": [5033]}</t>
  </si>
  <si>
    <t>{"account_info_types": [], "bank_type": 2, "spm_bank_ids": [13041]}</t>
  </si>
  <si>
    <t>{"account_info_types": [], "bank_type": 2, "spm_bank_ids": [13928]}</t>
  </si>
  <si>
    <t>{"account_info_types": [], "bank_type": 2, "spm_bank_ids": [13937]}</t>
  </si>
  <si>
    <t>{"account_info_types": [], "bank_type": 2, "spm_bank_ids": [3173]}</t>
  </si>
  <si>
    <t>{"account_info_types": [], "instapay_bank_id": 10016, "spm_bank_ids": [1019], "bank_type": 2, "bic_code": "AUBKPHMMXXX", "channel_flag": 3}</t>
  </si>
  <si>
    <t>{"account_info_types": [], "instapay_bank_id": 10001, "spm_bank_ids": [1010], "bank_type": 2, "bic_code": "BNORPHMMXXX", "channel_flag": 3}</t>
  </si>
  <si>
    <t>{"account_info_types": [], "instapay_bank_id": 10052, "spm_bank_ids": [1021], "bank_type": 2, "bic_code": "PABIPHMMXXX", "channel_flag": 1}</t>
  </si>
  <si>
    <t>{"account_info_types": [], "instapay_bank_id": 10002, "spm_bank_ids": [1005], "bank_type": 2, "bic_code": "BOPIPHMMXXX", "channel_flag": 3}</t>
  </si>
  <si>
    <t>{"account_info_types": [], "instapay_bank_id": 10014, "spm_bank_ids": [1022], "bank_type": 2, "bic_code": "CHBKPHMMXXX", "channel_flag": 3}</t>
  </si>
  <si>
    <t>{"account_info_types": [], "instapay_bank_id": 10046, "spm_bank_ids": [1023, 1024], "bank_type": 2, "bic_code": "CTCBPHMMXXX", "channel_flag": 1}</t>
  </si>
  <si>
    <t>{"account_info_types": [], "instapay_bank_id": 10012, "spm_bank_ids": [1014], "bank_type": 2, "bic_code": "EWBCPHMMXXX", "channel_flag": 3}</t>
  </si>
  <si>
    <t>{"account_info_types": [], "instapay_bank_id": 10008, "spm_bank_ids": [1028, 1038], "bank_type": 2, "bic_code": "TLBPPHMMXXX", "channel_flag": 3}</t>
  </si>
  <si>
    <t>{"account_info_types": [], "instapay_bank_id": 10040, "spm_bank_ids": [1018], "bank_type": 2, "bic_code": "MBBEPHMMXXX", "channel_flag": 3}</t>
  </si>
  <si>
    <t>{"account_info_types": [], "instapay_bank_id": 10003, "spm_bank_ids": [1011], "bank_type": 2, "bic_code": "MBTCPHMMXXX", "channel_flag": 3}</t>
  </si>
  <si>
    <t>{"account_info_types": [], "instapay_bank_id": 10038, "spm_bank_ids": [2013], "bank_type": 2, "bic_code": "CPHIPHMMXXX", "channel_flag": 1}</t>
  </si>
  <si>
    <t>{"account_info_types": [], "instapay_bank_id": 10011, "spm_bank_ids": [1009, 1017], "bank_type": 2, "bic_code": "PNBMPHMMTOD", "channel_flag": 3}</t>
  </si>
  <si>
    <t>{"account_info_types": [], "instapay_bank_id": 10030, "spm_bank_ids": [], "bank_type": 2, "bic_code": "PHVBPHMMXXX", "channel_flag": 1}</t>
  </si>
  <si>
    <t>{"account_info_types": [], "instapay_bank_id": 10013, "spm_bank_ids": [1008], "bank_type": 2, "bic_code": "RCBCPHMMXXX", "channel_flag": 2}</t>
  </si>
  <si>
    <t>{"account_info_types": [], "instapay_bank_id": 10020, "spm_bank_ids": [1030], "bank_type": 2, "bic_code": "ROBPPHMQXXX", "channel_flag": 3}</t>
  </si>
  <si>
    <t>{"account_info_types": [], "instapay_bank_id": 10010, "spm_bank_ids": [1013], "bank_type": 2, "bic_code": "SETCPHMMXXX", "channel_flag": 3}</t>
  </si>
  <si>
    <t>{"account_info_types": [], "instapay_bank_id": 10000, "spm_bank_ids": [1032], "bank_type": 2, "bic_code": "UBPHPHMMXXX", "channel_flag": 3}</t>
  </si>
  <si>
    <t>{"account_info_types": [], "instapay_bank_id": 10018, "spm_bank_ids": [1036], "bank_type": 2, "bic_code": "UCPBPHMMXXX", "channel_flag": 3}</t>
  </si>
  <si>
    <t>{"account_info_types": [], "instapay_bank_id": 10015, "spm_bank_ids": [1040], "bank_type": 2, "bic_code": "PHSBPHMMXXX", "channel_flag": 1}</t>
  </si>
  <si>
    <t>{"account_info_types": [], "instapay_bank_id": 10047, "spm_bank_ids": [1022], "bank_type": 2, "bic_code": "CHSVPHM1XXX", "channel_flag": 1}</t>
  </si>
  <si>
    <t>{"account_info_types": [], "instapay_bank_id": 10022, "spm_bank_ids": [1031], "bank_type": 2, "bic_code": "STLAPH22XXX", "channel_flag": 1}</t>
  </si>
  <si>
    <t>{"bank_type": 2, "bic_code": "SCBLPHMMXXX", "instapay_bank_id": 10006, "channel_flag": 1}</t>
  </si>
  <si>
    <t>{"bank_type": 2, "bic_code": "INGBPHMMRTL", "instapay_bank_id": 10017, "channel_flag": 1}</t>
  </si>
  <si>
    <t>{"bank_type": 2, "bic_code": "CELRPHM1XXX", "instapay_bank_id": 10019, "channel_flag": 1}</t>
  </si>
  <si>
    <t>{"bank_type": 2, "bic_code": "SUSVPHM1XXX", "instapay_bank_id": 10021, "channel_flag": 1}</t>
  </si>
  <si>
    <t>{"bank_type": 2, "bic_code": "RUGUPHM1XXX", "instapay_bank_id": 10024, "channel_flag": 1}</t>
  </si>
  <si>
    <t>{"bank_type": 2, "bic_code": "MRTCPHM1XXX", "instapay_bank_id": 10025, "channel_flag": 1}</t>
  </si>
  <si>
    <t>{"bank_type": 2, "bic_code": "ONNRPHM1XXX", "instapay_bank_id": 10026, "channel_flag": 1}</t>
  </si>
  <si>
    <t>{"bank_type": 2, "bic_code": "ISTHPHM1XXX", "instapay_bank_id": 10027, "channel_flag": 1}</t>
  </si>
  <si>
    <t>{"bank_type": 2, "bic_code": "PPBUPHMMXXX", "instapay_bank_id": 10029, "channel_flag": 1}</t>
  </si>
  <si>
    <t>{"bank_type": 2, "bic_code": "QCRIPHM1XXX", "instapay_bank_id": 10031, "channel_flag": 1}</t>
  </si>
  <si>
    <t>{"bank_type": 2, "bic_code": "UCSVPHM1XXX", "instapay_bank_id": 10032, "channel_flag": 1}</t>
  </si>
  <si>
    <t>{"bank_type": 2, "bic_code": "WEDVPHM1XXX", "instapay_bank_id": 10033, "channel_flag": 1}</t>
  </si>
  <si>
    <t>{"bank_type": 2, "bic_code": "MIOCPHM1XXX", "instapay_bank_id": 10034, "channel_flag": 1}</t>
  </si>
  <si>
    <t>{"bank_type": 2, "bic_code": "QCDFPHM1XXX", "instapay_bank_id": 10035, "channel_flag": 1}</t>
  </si>
  <si>
    <t>{"bank_type": 2, "bic_code": "PSCOPHM1XXX", "instapay_bank_id": 10036, "channel_flag": 1}</t>
  </si>
  <si>
    <t>{"bank_type": 2, "bic_code": "PHTBPHMMXXX", "instapay_bank_id": 10037, "channel_flag": 1}</t>
  </si>
  <si>
    <t>{"bank_type": 2, "bic_code": "PRTOPHM1XXX", "instapay_bank_id": 10039, "channel_flag": 1}</t>
  </si>
  <si>
    <t>{"bank_type": 2, "bic_code": "MAARPHM1XXX", "instapay_bank_id": 10041, "channel_flag": 1}</t>
  </si>
  <si>
    <t>{"bank_type": 2, "bic_code": "EQSNPHM1XXX", "instapay_bank_id": 10042, "channel_flag": 1}</t>
  </si>
  <si>
    <t>{"bank_type": 2, "bic_code": "EAWRPHM2XXX", "instapay_bank_id": 10043, "channel_flag": 1}</t>
  </si>
  <si>
    <t>{"bank_type": 2, "bic_code": "DUMTPHM1XXX", "instapay_bank_id": 10044, "channel_flag": 1}</t>
  </si>
  <si>
    <t>{"bank_type": 2, "bic_code": "DBPHPHMMXXX", "instapay_bank_id": 10045, "channel_flag": 1}</t>
  </si>
  <si>
    <t>{"bank_type": 2, "bic_code": "CBMFPHM1XXX", "instapay_bank_id": 10048, "channel_flag": 1}</t>
  </si>
  <si>
    <t>{"bank_type": 2, "bic_code": "RUCAPHM1XXX", "instapay_bank_id": 10049, "channel_flag": 1}</t>
  </si>
  <si>
    <t>{"bank_type": 2, "bic_code": "BPDIPHM1XXX", "instapay_bank_id": 10050, "channel_flag": 1}</t>
  </si>
  <si>
    <t>{"bank_type": 2, "bic_code": "BIUUPHM1XXX", "instapay_bank_id": 10051, "channel_flag": 1}</t>
  </si>
  <si>
    <t>{"bank_type": 2, "bic_code": "OPDVPHM1XXX", "instapay_bank_id": 10053, "channel_flag": 1}</t>
  </si>
  <si>
    <t>{"bank_type": 2, "bic_code": "DCDEPHM1XXX", "instapay_bank_id": 10058, "channel_flag": 1}</t>
  </si>
  <si>
    <t>{"bank_type": 2, "bic_code": "CUOBPHM2XXX", "instapay_bank_id": 10059, "channel_flag": 1}</t>
  </si>
  <si>
    <t>{"bank_type": 2, "bic_code": "LESIPHM1XXX", "instapay_bank_id": 10060, "channel_flag": 1}</t>
  </si>
  <si>
    <t>{"bank_type": 2, "instapay_bank_id": 10013, "channel_flag": 1}</t>
  </si>
  <si>
    <t>Seabank Philippines, Inc. (A Rural Bank)</t>
  </si>
  <si>
    <t>{"bank_type": 2, "bic_code": "LAUIPHM2XXX", "instapay_bank_id": 10062, "channel_flag": 1}</t>
  </si>
  <si>
    <t>{"bank_type": 4, "bic_code": "GXCHPHM2XXX", "instapay_bank_id": 10004, "channel_flag": 1}</t>
  </si>
  <si>
    <t>{"bank_type": 4, "bic_code": "PAPHPHM1XXX", "instapay_bank_id": 10005, "channel_flag": 1}</t>
  </si>
  <si>
    <t>{"bank_type": 4, "bic_code": "GHPESGSGXXX", "instapay_bank_id": 10007, "channel_flag": 1}</t>
  </si>
  <si>
    <t>[2,3,4,5,6,7,8,9,10,11,12]</t>
  </si>
  <si>
    <t>{"bank_type": 4, "bic_code": "USMEPHM2XXX", "instapay_bank_id": 10054, "channel_flag": 1}</t>
  </si>
  <si>
    <t>{"bank_type": 4, "bic_code": "ZBTEPHM2XXX", "instapay_bank_id": 10055, "channel_flag": 1}</t>
  </si>
  <si>
    <t>{"bank_type": 4, "bic_code": "CIYCPHM2XXX", "instapay_bank_id": 10056, "channel_flag": 1}</t>
  </si>
  <si>
    <t>{"bank_type": 4, "bic_code": "TAYOPHM2XXX", "instapay_bank_id": 10057, "channel_flag": 1}</t>
  </si>
  <si>
    <t>{"bank_type": 4, "bic_code": "OMNPPHM2XXX", "instapay_bank_id": 10028, "channel_flag": 1}</t>
  </si>
  <si>
    <t>{"bank_type": 4, "bic_code": "SRCPPHM2XXX", "instapay_bank_id": 10023, "channel_flag": 1}</t>
  </si>
  <si>
    <t>{"bank_type": 4, "bic_code": "DCPHPHM1XXX", "instapay_bank_id": 10009, "channel_flag": 1}</t>
  </si>
  <si>
    <t>{"bank_type": 2, "channel_flag": 1, "payout_type": 1}</t>
  </si>
  <si>
    <t>{"account_info_types": [], "bank_type": 2, "spm_bank_ids": [1641]}</t>
  </si>
  <si>
    <t>{"account_info_types": [], "bank_type": 2, "spm_bank_ids": [7419]}</t>
  </si>
  <si>
    <t>{"account_info_types": [], "bank_type": 2, "spm_bank_ids": [4]}</t>
  </si>
  <si>
    <t>{"account_info_types": [], "bank_type": 2, "spm_bank_ids": [3430]}</t>
  </si>
  <si>
    <t>{"account_info_types": [], "bank_type": 2, "spm_bank_ids": [1559]}</t>
  </si>
  <si>
    <t>{"account_info_types": [], "bank_type": 2, "spm_bank_ids": [4559]}</t>
  </si>
  <si>
    <t>{"account_info_types": [], "bank_type": 2, "spm_bank_ids": [7609]}</t>
  </si>
  <si>
    <t>{"account_info_types": [], "bank_type": 2, "spm_bank_ids": [1363]}</t>
  </si>
  <si>
    <t>{"account_info_types": [], "bank_type": 2, "spm_bank_ids": [10853]}</t>
  </si>
  <si>
    <t>{"account_info_types": [], "bank_type": 2, "spm_bank_ids": [14992]}</t>
  </si>
  <si>
    <t>{"account_info_types": [], "bank_type": 2, "spm_bank_ids": [14754]}</t>
  </si>
  <si>
    <t>{"account_info_types": [], "bank_type": 2, "spm_bank_ids": [14993]}</t>
  </si>
  <si>
    <t>{"account_info_types": [], "bank_type": 2, "spm_bank_ids": [14994]}</t>
  </si>
  <si>
    <t>{"account_info_types": [], "bank_type": 2, "spm_bank_ids": [14995]}</t>
  </si>
  <si>
    <t>{"account_info_types": [], "bank_type": 2, "spm_bank_ids": [14996]}</t>
  </si>
  <si>
    <t>{"account_info_types": [], "bank_type": 2, "spm_bank_ids": [14753]}</t>
  </si>
  <si>
    <t>{"account_info_types": [], "bank_type": 2, "spm_bank_ids": [14997]}</t>
  </si>
  <si>
    <t>{"account_info_types": [], "bank_type": 2, "spm_bank_ids": [14998]}</t>
  </si>
  <si>
    <t>{"account_info_types": [], "bank_type": 2, "spm_bank_ids": [11551]}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</si>
</sst>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A1" sqref="$A1:$XFD1"/>
    </sheetView>
  </sheetViews>
  <sheetFormatPr defaultColWidth="9.14285714285714" defaultRowHeight="17.6" outlineLevelRow="4" outlineLevelCol="5"/>
  <cols>
    <col min="1" max="1" width="16.0714285714286" customWidth="1"/>
    <col min="2" max="2" width="13.3571428571429" customWidth="1"/>
    <col min="3" max="3" width="43.2857142857143" customWidth="1"/>
    <col min="4" max="4" width="42.7142857142857" customWidth="1"/>
    <col min="5" max="5" width="10.6428571428571" customWidth="1"/>
    <col min="6" max="6" width="14" customWidth="1"/>
  </cols>
  <sheetData>
    <row r="1" s="6" customFormat="1" ht="20" customHeight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5">
      <c r="A2" s="7">
        <v>44715</v>
      </c>
      <c r="C2" t="s">
        <v>6</v>
      </c>
      <c r="D2" t="s">
        <v>7</v>
      </c>
      <c r="E2">
        <v>5</v>
      </c>
    </row>
    <row r="3" spans="1:5">
      <c r="A3" s="7">
        <v>44715</v>
      </c>
      <c r="C3" t="s">
        <v>8</v>
      </c>
      <c r="E3">
        <v>5</v>
      </c>
    </row>
    <row r="4" spans="1:1">
      <c r="A4" s="7"/>
    </row>
    <row r="5" spans="1:1">
      <c r="A5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C5" sqref="C5"/>
    </sheetView>
  </sheetViews>
  <sheetFormatPr defaultColWidth="9.14285714285714" defaultRowHeight="17.6" outlineLevelRow="4" outlineLevelCol="5"/>
  <cols>
    <col min="1" max="1" width="12.7142857142857" customWidth="1"/>
    <col min="2" max="2" width="11.9285714285714" customWidth="1"/>
    <col min="3" max="3" width="40.5" customWidth="1"/>
    <col min="4" max="4" width="25.0714285714286" customWidth="1"/>
    <col min="5" max="5" width="10.6428571428571" customWidth="1"/>
    <col min="6" max="6" width="14" customWidth="1"/>
  </cols>
  <sheetData>
    <row r="1" s="6" customFormat="1" ht="20" customHeight="1" spans="1:6">
      <c r="A1" s="6" t="s">
        <v>9</v>
      </c>
      <c r="B1" s="6" t="s">
        <v>10</v>
      </c>
      <c r="C1" s="6" t="s">
        <v>11</v>
      </c>
      <c r="D1" s="6" t="s">
        <v>12</v>
      </c>
      <c r="E1" s="6" t="s">
        <v>4</v>
      </c>
      <c r="F1" s="6" t="s">
        <v>5</v>
      </c>
    </row>
    <row r="2" spans="3:4">
      <c r="C2" t="s">
        <v>13</v>
      </c>
      <c r="D2" t="s">
        <v>14</v>
      </c>
    </row>
    <row r="3" spans="1:3">
      <c r="A3" s="7">
        <v>44715</v>
      </c>
      <c r="B3" s="7">
        <v>44716</v>
      </c>
      <c r="C3" t="s">
        <v>15</v>
      </c>
    </row>
    <row r="4" spans="3:4">
      <c r="C4" t="s">
        <v>16</v>
      </c>
      <c r="D4" t="s">
        <v>17</v>
      </c>
    </row>
    <row r="5" spans="1:3">
      <c r="A5" s="7">
        <v>44717</v>
      </c>
      <c r="B5" s="7">
        <v>44717</v>
      </c>
      <c r="C5" t="s">
        <v>18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8"/>
  <sheetViews>
    <sheetView topLeftCell="A238" workbookViewId="0">
      <selection activeCell="A268" sqref="A268"/>
    </sheetView>
  </sheetViews>
  <sheetFormatPr defaultColWidth="9.14285714285714" defaultRowHeight="17.6"/>
  <cols>
    <col min="2" max="2" width="4" customWidth="1"/>
    <col min="3" max="3" width="18.4464285714286" customWidth="1"/>
    <col min="4" max="4" width="17.1428571428571" customWidth="1"/>
    <col min="5" max="5" width="22.5" customWidth="1"/>
    <col min="6" max="6" width="5.5" customWidth="1"/>
    <col min="7" max="7" width="12" customWidth="1"/>
    <col min="8" max="8" width="31.5446428571429" customWidth="1"/>
    <col min="9" max="9" width="24.2589285714286" customWidth="1"/>
    <col min="10" max="10" width="18.6071428571429" customWidth="1"/>
    <col min="11" max="11" width="23.6607142857143" customWidth="1"/>
    <col min="12" max="12" width="22.4642857142857" customWidth="1"/>
    <col min="13" max="13" width="21.4196428571429" customWidth="1"/>
  </cols>
  <sheetData>
    <row r="1" spans="1:13">
      <c r="A1" t="s">
        <v>19</v>
      </c>
      <c r="B1" s="4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2">
      <c r="A2" s="4" t="s">
        <v>32</v>
      </c>
      <c r="B2" s="4" t="s">
        <v>33</v>
      </c>
      <c r="C2" t="s">
        <v>34</v>
      </c>
      <c r="D2" t="s">
        <v>35</v>
      </c>
      <c r="E2" t="s">
        <v>36</v>
      </c>
      <c r="F2">
        <v>8</v>
      </c>
      <c r="G2">
        <v>501</v>
      </c>
      <c r="H2" t="s">
        <v>37</v>
      </c>
      <c r="I2">
        <v>1640070213</v>
      </c>
      <c r="J2">
        <v>1648454248</v>
      </c>
      <c r="K2" t="s">
        <v>38</v>
      </c>
      <c r="L2">
        <v>2</v>
      </c>
    </row>
    <row r="3" spans="1:12">
      <c r="A3" s="4" t="s">
        <v>32</v>
      </c>
      <c r="B3" s="4" t="s">
        <v>39</v>
      </c>
      <c r="C3" t="s">
        <v>40</v>
      </c>
      <c r="D3" t="s">
        <v>41</v>
      </c>
      <c r="E3" t="s">
        <v>42</v>
      </c>
      <c r="F3">
        <v>14</v>
      </c>
      <c r="G3">
        <v>504</v>
      </c>
      <c r="H3" t="s">
        <v>43</v>
      </c>
      <c r="I3">
        <v>1640070213</v>
      </c>
      <c r="J3">
        <v>1648454248</v>
      </c>
      <c r="K3" t="s">
        <v>44</v>
      </c>
      <c r="L3">
        <v>2</v>
      </c>
    </row>
    <row r="4" spans="1:12">
      <c r="A4" s="4" t="s">
        <v>32</v>
      </c>
      <c r="B4" s="4" t="s">
        <v>45</v>
      </c>
      <c r="C4" t="s">
        <v>46</v>
      </c>
      <c r="D4" t="s">
        <v>47</v>
      </c>
      <c r="E4" t="s">
        <v>48</v>
      </c>
      <c r="F4">
        <v>9</v>
      </c>
      <c r="G4">
        <v>502</v>
      </c>
      <c r="H4" t="s">
        <v>49</v>
      </c>
      <c r="I4">
        <v>1640070213</v>
      </c>
      <c r="J4">
        <v>1648454248</v>
      </c>
      <c r="K4" t="s">
        <v>50</v>
      </c>
      <c r="L4">
        <v>2</v>
      </c>
    </row>
    <row r="5" spans="1:12">
      <c r="A5" s="4" t="s">
        <v>32</v>
      </c>
      <c r="B5" s="4" t="s">
        <v>51</v>
      </c>
      <c r="C5" t="s">
        <v>52</v>
      </c>
      <c r="D5" t="s">
        <v>53</v>
      </c>
      <c r="E5" t="s">
        <v>54</v>
      </c>
      <c r="F5">
        <v>2</v>
      </c>
      <c r="G5">
        <v>503</v>
      </c>
      <c r="H5" t="s">
        <v>55</v>
      </c>
      <c r="I5">
        <v>1640070213</v>
      </c>
      <c r="J5">
        <v>1648454248</v>
      </c>
      <c r="K5" t="s">
        <v>56</v>
      </c>
      <c r="L5">
        <v>2</v>
      </c>
    </row>
    <row r="6" spans="1:12">
      <c r="A6" s="4" t="s">
        <v>32</v>
      </c>
      <c r="B6" s="4" t="s">
        <v>57</v>
      </c>
      <c r="C6" t="s">
        <v>58</v>
      </c>
      <c r="E6" t="s">
        <v>59</v>
      </c>
      <c r="F6">
        <v>16</v>
      </c>
      <c r="G6">
        <v>-1</v>
      </c>
      <c r="H6" t="s">
        <v>60</v>
      </c>
      <c r="I6">
        <v>1640070213</v>
      </c>
      <c r="J6">
        <v>1640070213</v>
      </c>
      <c r="L6">
        <v>2</v>
      </c>
    </row>
    <row r="7" spans="1:12">
      <c r="A7" s="4" t="s">
        <v>32</v>
      </c>
      <c r="B7" s="4" t="s">
        <v>61</v>
      </c>
      <c r="C7" t="s">
        <v>62</v>
      </c>
      <c r="D7" t="s">
        <v>63</v>
      </c>
      <c r="E7" t="s">
        <v>64</v>
      </c>
      <c r="F7">
        <v>22</v>
      </c>
      <c r="G7">
        <v>131</v>
      </c>
      <c r="H7" t="s">
        <v>65</v>
      </c>
      <c r="I7">
        <v>1640070213</v>
      </c>
      <c r="J7">
        <v>1648454248</v>
      </c>
      <c r="K7" t="s">
        <v>66</v>
      </c>
      <c r="L7">
        <v>2</v>
      </c>
    </row>
    <row r="8" spans="1:12">
      <c r="A8" s="4" t="s">
        <v>32</v>
      </c>
      <c r="B8" s="4" t="s">
        <v>67</v>
      </c>
      <c r="C8" t="s">
        <v>68</v>
      </c>
      <c r="E8" t="s">
        <v>59</v>
      </c>
      <c r="F8">
        <v>31</v>
      </c>
      <c r="G8">
        <v>129</v>
      </c>
      <c r="H8" t="s">
        <v>69</v>
      </c>
      <c r="I8">
        <v>1640070213</v>
      </c>
      <c r="J8">
        <v>1648454248</v>
      </c>
      <c r="K8" t="s">
        <v>70</v>
      </c>
      <c r="L8">
        <v>2</v>
      </c>
    </row>
    <row r="9" spans="1:12">
      <c r="A9" s="4" t="s">
        <v>32</v>
      </c>
      <c r="B9" s="4" t="s">
        <v>71</v>
      </c>
      <c r="C9" t="s">
        <v>72</v>
      </c>
      <c r="E9" t="s">
        <v>73</v>
      </c>
      <c r="F9">
        <v>11</v>
      </c>
      <c r="G9">
        <v>128</v>
      </c>
      <c r="H9" t="s">
        <v>74</v>
      </c>
      <c r="I9">
        <v>1640070213</v>
      </c>
      <c r="J9">
        <v>1648454248</v>
      </c>
      <c r="K9" t="s">
        <v>75</v>
      </c>
      <c r="L9">
        <v>2</v>
      </c>
    </row>
    <row r="10" spans="1:12">
      <c r="A10" s="4" t="s">
        <v>32</v>
      </c>
      <c r="B10" s="4" t="s">
        <v>76</v>
      </c>
      <c r="C10" t="s">
        <v>77</v>
      </c>
      <c r="E10" t="s">
        <v>78</v>
      </c>
      <c r="F10">
        <v>41</v>
      </c>
      <c r="G10">
        <v>126</v>
      </c>
      <c r="H10" t="s">
        <v>79</v>
      </c>
      <c r="I10">
        <v>1640070213</v>
      </c>
      <c r="J10">
        <v>1648454248</v>
      </c>
      <c r="K10" t="s">
        <v>80</v>
      </c>
      <c r="L10">
        <v>2</v>
      </c>
    </row>
    <row r="11" spans="1:12">
      <c r="A11" s="4" t="s">
        <v>32</v>
      </c>
      <c r="B11" s="4" t="s">
        <v>81</v>
      </c>
      <c r="C11" t="s">
        <v>82</v>
      </c>
      <c r="E11" t="s">
        <v>83</v>
      </c>
      <c r="F11">
        <v>200</v>
      </c>
      <c r="G11">
        <v>137</v>
      </c>
      <c r="H11" t="s">
        <v>84</v>
      </c>
      <c r="I11">
        <v>1640070213</v>
      </c>
      <c r="J11">
        <v>1648454248</v>
      </c>
      <c r="K11" t="s">
        <v>85</v>
      </c>
      <c r="L11">
        <v>2</v>
      </c>
    </row>
    <row r="12" spans="1:12">
      <c r="A12" s="4" t="s">
        <v>32</v>
      </c>
      <c r="B12" s="4" t="s">
        <v>86</v>
      </c>
      <c r="C12" t="s">
        <v>87</v>
      </c>
      <c r="E12" t="s">
        <v>88</v>
      </c>
      <c r="F12">
        <v>441</v>
      </c>
      <c r="G12">
        <v>133</v>
      </c>
      <c r="H12" t="s">
        <v>89</v>
      </c>
      <c r="I12">
        <v>1640070213</v>
      </c>
      <c r="J12">
        <v>1640070213</v>
      </c>
      <c r="L12">
        <v>2</v>
      </c>
    </row>
    <row r="13" spans="1:12">
      <c r="A13" s="4" t="s">
        <v>32</v>
      </c>
      <c r="B13" s="4" t="s">
        <v>90</v>
      </c>
      <c r="C13" t="s">
        <v>91</v>
      </c>
      <c r="E13" t="s">
        <v>92</v>
      </c>
      <c r="F13">
        <v>426</v>
      </c>
      <c r="G13">
        <v>120</v>
      </c>
      <c r="H13" t="s">
        <v>93</v>
      </c>
      <c r="I13">
        <v>1640070213</v>
      </c>
      <c r="J13">
        <v>1648454248</v>
      </c>
      <c r="K13" t="s">
        <v>94</v>
      </c>
      <c r="L13">
        <v>2</v>
      </c>
    </row>
    <row r="14" spans="1:12">
      <c r="A14" s="4" t="s">
        <v>32</v>
      </c>
      <c r="B14" s="4" t="s">
        <v>95</v>
      </c>
      <c r="C14" t="s">
        <v>96</v>
      </c>
      <c r="E14" t="s">
        <v>97</v>
      </c>
      <c r="F14">
        <v>40</v>
      </c>
      <c r="G14">
        <v>147</v>
      </c>
      <c r="H14" t="s">
        <v>98</v>
      </c>
      <c r="I14">
        <v>1640070213</v>
      </c>
      <c r="J14">
        <v>1640070213</v>
      </c>
      <c r="L14">
        <v>2</v>
      </c>
    </row>
    <row r="15" spans="1:12">
      <c r="A15" s="4" t="s">
        <v>32</v>
      </c>
      <c r="B15" s="4" t="s">
        <v>99</v>
      </c>
      <c r="C15" t="s">
        <v>100</v>
      </c>
      <c r="E15" t="s">
        <v>101</v>
      </c>
      <c r="F15">
        <v>484</v>
      </c>
      <c r="G15">
        <v>93</v>
      </c>
      <c r="H15" t="s">
        <v>102</v>
      </c>
      <c r="I15">
        <v>1640070213</v>
      </c>
      <c r="J15">
        <v>1640070213</v>
      </c>
      <c r="L15">
        <v>2</v>
      </c>
    </row>
    <row r="16" spans="1:12">
      <c r="A16" s="4" t="s">
        <v>32</v>
      </c>
      <c r="B16" s="4" t="s">
        <v>103</v>
      </c>
      <c r="C16" t="s">
        <v>104</v>
      </c>
      <c r="E16" t="s">
        <v>97</v>
      </c>
      <c r="F16">
        <v>425</v>
      </c>
      <c r="G16">
        <v>142</v>
      </c>
      <c r="H16" t="s">
        <v>98</v>
      </c>
      <c r="I16">
        <v>1640070213</v>
      </c>
      <c r="J16">
        <v>1640070213</v>
      </c>
      <c r="L16">
        <v>2</v>
      </c>
    </row>
    <row r="17" spans="1:12">
      <c r="A17" s="4" t="s">
        <v>32</v>
      </c>
      <c r="B17" s="4" t="s">
        <v>105</v>
      </c>
      <c r="C17" t="s">
        <v>106</v>
      </c>
      <c r="E17" t="s">
        <v>59</v>
      </c>
      <c r="F17">
        <v>114</v>
      </c>
      <c r="G17">
        <v>85</v>
      </c>
      <c r="H17" t="s">
        <v>98</v>
      </c>
      <c r="I17">
        <v>1640070213</v>
      </c>
      <c r="J17">
        <v>1640070213</v>
      </c>
      <c r="L17">
        <v>2</v>
      </c>
    </row>
    <row r="18" spans="1:12">
      <c r="A18" s="4" t="s">
        <v>32</v>
      </c>
      <c r="B18" s="4" t="s">
        <v>107</v>
      </c>
      <c r="C18" t="s">
        <v>108</v>
      </c>
      <c r="E18" t="s">
        <v>109</v>
      </c>
      <c r="F18">
        <v>33</v>
      </c>
      <c r="G18">
        <v>60</v>
      </c>
      <c r="H18" t="s">
        <v>98</v>
      </c>
      <c r="I18">
        <v>1640070213</v>
      </c>
      <c r="J18">
        <v>1640070213</v>
      </c>
      <c r="L18">
        <v>2</v>
      </c>
    </row>
    <row r="19" spans="1:12">
      <c r="A19" s="4" t="s">
        <v>32</v>
      </c>
      <c r="B19" s="4" t="s">
        <v>110</v>
      </c>
      <c r="C19" t="s">
        <v>111</v>
      </c>
      <c r="E19" t="s">
        <v>112</v>
      </c>
      <c r="F19">
        <v>69</v>
      </c>
      <c r="G19">
        <v>59</v>
      </c>
      <c r="H19" t="s">
        <v>98</v>
      </c>
      <c r="I19">
        <v>1640070213</v>
      </c>
      <c r="J19">
        <v>1640070213</v>
      </c>
      <c r="L19">
        <v>2</v>
      </c>
    </row>
    <row r="20" spans="1:12">
      <c r="A20" s="4" t="s">
        <v>32</v>
      </c>
      <c r="B20" s="4" t="s">
        <v>113</v>
      </c>
      <c r="C20" t="s">
        <v>114</v>
      </c>
      <c r="E20" t="s">
        <v>59</v>
      </c>
      <c r="F20">
        <v>114</v>
      </c>
      <c r="G20">
        <v>22</v>
      </c>
      <c r="H20" t="s">
        <v>98</v>
      </c>
      <c r="I20">
        <v>1640070213</v>
      </c>
      <c r="J20">
        <v>1640070213</v>
      </c>
      <c r="L20">
        <v>2</v>
      </c>
    </row>
    <row r="21" spans="1:12">
      <c r="A21" s="4" t="s">
        <v>32</v>
      </c>
      <c r="B21" s="4" t="s">
        <v>115</v>
      </c>
      <c r="C21" t="s">
        <v>116</v>
      </c>
      <c r="E21" t="s">
        <v>117</v>
      </c>
      <c r="F21">
        <v>122</v>
      </c>
      <c r="G21">
        <v>20</v>
      </c>
      <c r="H21" t="s">
        <v>98</v>
      </c>
      <c r="I21">
        <v>1640070213</v>
      </c>
      <c r="J21">
        <v>1640070213</v>
      </c>
      <c r="L21">
        <v>2</v>
      </c>
    </row>
    <row r="22" spans="1:12">
      <c r="A22" s="4" t="s">
        <v>32</v>
      </c>
      <c r="B22" s="4" t="s">
        <v>118</v>
      </c>
      <c r="C22" t="s">
        <v>119</v>
      </c>
      <c r="E22" t="s">
        <v>97</v>
      </c>
      <c r="F22">
        <v>122</v>
      </c>
      <c r="G22">
        <v>19</v>
      </c>
      <c r="H22" t="s">
        <v>98</v>
      </c>
      <c r="I22">
        <v>1640070213</v>
      </c>
      <c r="J22">
        <v>1640070213</v>
      </c>
      <c r="L22">
        <v>2</v>
      </c>
    </row>
    <row r="23" spans="1:12">
      <c r="A23" s="4" t="s">
        <v>32</v>
      </c>
      <c r="B23" s="4" t="s">
        <v>120</v>
      </c>
      <c r="C23" t="s">
        <v>121</v>
      </c>
      <c r="E23" t="s">
        <v>59</v>
      </c>
      <c r="F23">
        <v>124</v>
      </c>
      <c r="G23">
        <v>16</v>
      </c>
      <c r="H23" t="s">
        <v>98</v>
      </c>
      <c r="I23">
        <v>1640070213</v>
      </c>
      <c r="J23">
        <v>1640070213</v>
      </c>
      <c r="L23">
        <v>2</v>
      </c>
    </row>
    <row r="24" spans="1:12">
      <c r="A24" s="4" t="s">
        <v>32</v>
      </c>
      <c r="B24" s="4" t="s">
        <v>122</v>
      </c>
      <c r="C24" t="s">
        <v>123</v>
      </c>
      <c r="E24" t="s">
        <v>97</v>
      </c>
      <c r="F24">
        <v>121</v>
      </c>
      <c r="G24">
        <v>15</v>
      </c>
      <c r="H24" t="s">
        <v>98</v>
      </c>
      <c r="I24">
        <v>1640070213</v>
      </c>
      <c r="J24">
        <v>1640070213</v>
      </c>
      <c r="L24">
        <v>2</v>
      </c>
    </row>
    <row r="25" spans="1:12">
      <c r="A25" s="4" t="s">
        <v>32</v>
      </c>
      <c r="B25" s="4" t="s">
        <v>124</v>
      </c>
      <c r="C25" t="s">
        <v>125</v>
      </c>
      <c r="E25" t="s">
        <v>126</v>
      </c>
      <c r="F25">
        <v>130</v>
      </c>
      <c r="G25">
        <v>12</v>
      </c>
      <c r="H25" t="s">
        <v>98</v>
      </c>
      <c r="I25">
        <v>1640070213</v>
      </c>
      <c r="J25">
        <v>1640070213</v>
      </c>
      <c r="L25">
        <v>2</v>
      </c>
    </row>
    <row r="26" spans="1:12">
      <c r="A26" s="4" t="s">
        <v>32</v>
      </c>
      <c r="B26" s="4" t="s">
        <v>127</v>
      </c>
      <c r="C26" t="s">
        <v>128</v>
      </c>
      <c r="E26" t="s">
        <v>126</v>
      </c>
      <c r="F26">
        <v>118</v>
      </c>
      <c r="G26">
        <v>-1</v>
      </c>
      <c r="H26" t="s">
        <v>98</v>
      </c>
      <c r="I26">
        <v>1640070213</v>
      </c>
      <c r="J26">
        <v>1640070213</v>
      </c>
      <c r="L26">
        <v>2</v>
      </c>
    </row>
    <row r="27" spans="1:12">
      <c r="A27" s="4" t="s">
        <v>32</v>
      </c>
      <c r="B27" s="4" t="s">
        <v>129</v>
      </c>
      <c r="C27" t="s">
        <v>130</v>
      </c>
      <c r="E27" t="s">
        <v>126</v>
      </c>
      <c r="F27">
        <v>118</v>
      </c>
      <c r="G27">
        <v>5</v>
      </c>
      <c r="H27" t="s">
        <v>98</v>
      </c>
      <c r="I27">
        <v>1640070213</v>
      </c>
      <c r="J27">
        <v>1640070213</v>
      </c>
      <c r="L27">
        <v>2</v>
      </c>
    </row>
    <row r="28" spans="1:12">
      <c r="A28" s="4" t="s">
        <v>32</v>
      </c>
      <c r="B28" s="4" t="s">
        <v>131</v>
      </c>
      <c r="C28" t="s">
        <v>132</v>
      </c>
      <c r="E28" t="s">
        <v>133</v>
      </c>
      <c r="F28">
        <v>120</v>
      </c>
      <c r="G28">
        <v>4</v>
      </c>
      <c r="H28" t="s">
        <v>98</v>
      </c>
      <c r="I28">
        <v>1640070213</v>
      </c>
      <c r="J28">
        <v>1640070213</v>
      </c>
      <c r="L28">
        <v>2</v>
      </c>
    </row>
    <row r="29" spans="1:12">
      <c r="A29" s="4" t="s">
        <v>32</v>
      </c>
      <c r="B29" s="4" t="s">
        <v>134</v>
      </c>
      <c r="C29" t="s">
        <v>135</v>
      </c>
      <c r="E29" t="s">
        <v>136</v>
      </c>
      <c r="F29">
        <v>112</v>
      </c>
      <c r="G29">
        <v>27</v>
      </c>
      <c r="H29" t="s">
        <v>98</v>
      </c>
      <c r="I29">
        <v>1640070213</v>
      </c>
      <c r="J29">
        <v>1640070213</v>
      </c>
      <c r="L29">
        <v>2</v>
      </c>
    </row>
    <row r="30" spans="1:12">
      <c r="A30" s="4" t="s">
        <v>32</v>
      </c>
      <c r="B30" s="4" t="s">
        <v>137</v>
      </c>
      <c r="C30" t="s">
        <v>138</v>
      </c>
      <c r="E30" t="s">
        <v>59</v>
      </c>
      <c r="F30">
        <v>67</v>
      </c>
      <c r="G30">
        <v>127</v>
      </c>
      <c r="H30" t="s">
        <v>98</v>
      </c>
      <c r="I30">
        <v>1640070213</v>
      </c>
      <c r="J30">
        <v>1640070213</v>
      </c>
      <c r="L30">
        <v>2</v>
      </c>
    </row>
    <row r="31" spans="1:12">
      <c r="A31" s="4" t="s">
        <v>32</v>
      </c>
      <c r="B31" s="4" t="s">
        <v>139</v>
      </c>
      <c r="C31" t="s">
        <v>140</v>
      </c>
      <c r="E31" t="s">
        <v>136</v>
      </c>
      <c r="F31">
        <v>41</v>
      </c>
      <c r="G31">
        <v>-1</v>
      </c>
      <c r="H31" t="s">
        <v>98</v>
      </c>
      <c r="I31">
        <v>1640070213</v>
      </c>
      <c r="J31">
        <v>1640070213</v>
      </c>
      <c r="L31">
        <v>2</v>
      </c>
    </row>
    <row r="32" spans="1:12">
      <c r="A32" s="4" t="s">
        <v>32</v>
      </c>
      <c r="B32" s="4" t="s">
        <v>141</v>
      </c>
      <c r="C32" t="s">
        <v>142</v>
      </c>
      <c r="E32" t="s">
        <v>109</v>
      </c>
      <c r="F32">
        <v>3</v>
      </c>
      <c r="G32">
        <v>-1</v>
      </c>
      <c r="H32" t="s">
        <v>98</v>
      </c>
      <c r="I32">
        <v>1640070213</v>
      </c>
      <c r="J32">
        <v>1640070213</v>
      </c>
      <c r="L32">
        <v>2</v>
      </c>
    </row>
    <row r="33" spans="1:12">
      <c r="A33" s="4" t="s">
        <v>32</v>
      </c>
      <c r="B33" s="4" t="s">
        <v>143</v>
      </c>
      <c r="C33" t="s">
        <v>144</v>
      </c>
      <c r="E33" t="s">
        <v>59</v>
      </c>
      <c r="F33">
        <v>32</v>
      </c>
      <c r="G33">
        <v>123</v>
      </c>
      <c r="H33" t="s">
        <v>98</v>
      </c>
      <c r="I33">
        <v>1640070213</v>
      </c>
      <c r="J33">
        <v>1640070213</v>
      </c>
      <c r="L33">
        <v>2</v>
      </c>
    </row>
    <row r="34" spans="1:12">
      <c r="A34" s="4" t="s">
        <v>32</v>
      </c>
      <c r="B34" s="4" t="s">
        <v>145</v>
      </c>
      <c r="C34" t="s">
        <v>146</v>
      </c>
      <c r="E34" t="s">
        <v>109</v>
      </c>
      <c r="F34">
        <v>494</v>
      </c>
      <c r="G34">
        <v>151</v>
      </c>
      <c r="H34" t="s">
        <v>98</v>
      </c>
      <c r="I34">
        <v>1640070213</v>
      </c>
      <c r="J34">
        <v>1640070213</v>
      </c>
      <c r="L34">
        <v>2</v>
      </c>
    </row>
    <row r="35" spans="1:12">
      <c r="A35" s="4" t="s">
        <v>32</v>
      </c>
      <c r="B35" s="4" t="s">
        <v>147</v>
      </c>
      <c r="C35" t="s">
        <v>148</v>
      </c>
      <c r="E35" t="s">
        <v>149</v>
      </c>
      <c r="F35">
        <v>61</v>
      </c>
      <c r="G35">
        <v>149</v>
      </c>
      <c r="H35" t="s">
        <v>150</v>
      </c>
      <c r="I35">
        <v>1640070213</v>
      </c>
      <c r="J35">
        <v>1640070213</v>
      </c>
      <c r="L35">
        <v>2</v>
      </c>
    </row>
    <row r="36" spans="1:12">
      <c r="A36" s="4" t="s">
        <v>32</v>
      </c>
      <c r="B36" s="4" t="s">
        <v>151</v>
      </c>
      <c r="C36" t="s">
        <v>152</v>
      </c>
      <c r="E36" t="s">
        <v>109</v>
      </c>
      <c r="G36">
        <v>-1</v>
      </c>
      <c r="H36" t="s">
        <v>98</v>
      </c>
      <c r="I36">
        <v>1640070213</v>
      </c>
      <c r="J36">
        <v>1640070213</v>
      </c>
      <c r="L36">
        <v>2</v>
      </c>
    </row>
    <row r="37" spans="1:12">
      <c r="A37" s="4" t="s">
        <v>32</v>
      </c>
      <c r="B37" s="4" t="s">
        <v>153</v>
      </c>
      <c r="C37" t="s">
        <v>154</v>
      </c>
      <c r="E37" t="s">
        <v>59</v>
      </c>
      <c r="G37">
        <v>111</v>
      </c>
      <c r="H37" t="s">
        <v>98</v>
      </c>
      <c r="I37">
        <v>1640070213</v>
      </c>
      <c r="J37">
        <v>1640070213</v>
      </c>
      <c r="L37">
        <v>2</v>
      </c>
    </row>
    <row r="38" spans="1:12">
      <c r="A38" s="4" t="s">
        <v>32</v>
      </c>
      <c r="B38" s="4" t="s">
        <v>155</v>
      </c>
      <c r="C38" t="s">
        <v>156</v>
      </c>
      <c r="E38" t="s">
        <v>59</v>
      </c>
      <c r="F38">
        <v>526</v>
      </c>
      <c r="G38">
        <v>110</v>
      </c>
      <c r="H38" t="s">
        <v>98</v>
      </c>
      <c r="I38">
        <v>1640070213</v>
      </c>
      <c r="J38">
        <v>1640070213</v>
      </c>
      <c r="L38">
        <v>2</v>
      </c>
    </row>
    <row r="39" spans="1:12">
      <c r="A39" s="4" t="s">
        <v>32</v>
      </c>
      <c r="B39" s="4" t="s">
        <v>157</v>
      </c>
      <c r="C39" t="s">
        <v>158</v>
      </c>
      <c r="E39" t="s">
        <v>59</v>
      </c>
      <c r="F39">
        <v>88</v>
      </c>
      <c r="G39">
        <v>109</v>
      </c>
      <c r="H39" t="s">
        <v>98</v>
      </c>
      <c r="I39">
        <v>1640070213</v>
      </c>
      <c r="J39">
        <v>1640070213</v>
      </c>
      <c r="L39">
        <v>2</v>
      </c>
    </row>
    <row r="40" spans="1:12">
      <c r="A40" s="4" t="s">
        <v>32</v>
      </c>
      <c r="B40" s="4" t="s">
        <v>159</v>
      </c>
      <c r="C40" t="s">
        <v>160</v>
      </c>
      <c r="E40" t="s">
        <v>59</v>
      </c>
      <c r="F40">
        <v>37</v>
      </c>
      <c r="G40">
        <v>108</v>
      </c>
      <c r="H40" t="s">
        <v>161</v>
      </c>
      <c r="I40">
        <v>1640070213</v>
      </c>
      <c r="J40">
        <v>1640070213</v>
      </c>
      <c r="L40">
        <v>2</v>
      </c>
    </row>
    <row r="41" spans="1:12">
      <c r="A41" s="4" t="s">
        <v>32</v>
      </c>
      <c r="B41" s="4" t="s">
        <v>162</v>
      </c>
      <c r="C41" t="s">
        <v>163</v>
      </c>
      <c r="E41" t="s">
        <v>136</v>
      </c>
      <c r="F41">
        <v>542</v>
      </c>
      <c r="G41">
        <v>107</v>
      </c>
      <c r="H41" t="s">
        <v>98</v>
      </c>
      <c r="I41">
        <v>1640070213</v>
      </c>
      <c r="J41">
        <v>1640070213</v>
      </c>
      <c r="L41">
        <v>2</v>
      </c>
    </row>
    <row r="42" spans="1:12">
      <c r="A42" s="4" t="s">
        <v>32</v>
      </c>
      <c r="B42" s="4" t="s">
        <v>164</v>
      </c>
      <c r="C42" t="s">
        <v>165</v>
      </c>
      <c r="E42" t="s">
        <v>59</v>
      </c>
      <c r="F42">
        <v>536</v>
      </c>
      <c r="G42">
        <v>146</v>
      </c>
      <c r="H42" t="s">
        <v>98</v>
      </c>
      <c r="I42">
        <v>1640070213</v>
      </c>
      <c r="J42">
        <v>1640070213</v>
      </c>
      <c r="L42">
        <v>2</v>
      </c>
    </row>
    <row r="43" spans="1:12">
      <c r="A43" s="4" t="s">
        <v>32</v>
      </c>
      <c r="B43" s="4" t="s">
        <v>166</v>
      </c>
      <c r="C43" t="s">
        <v>167</v>
      </c>
      <c r="E43" t="s">
        <v>109</v>
      </c>
      <c r="F43">
        <v>459</v>
      </c>
      <c r="G43">
        <v>106</v>
      </c>
      <c r="H43" t="s">
        <v>98</v>
      </c>
      <c r="I43">
        <v>1640070213</v>
      </c>
      <c r="J43">
        <v>1640070213</v>
      </c>
      <c r="L43">
        <v>2</v>
      </c>
    </row>
    <row r="44" spans="1:12">
      <c r="A44" s="4" t="s">
        <v>32</v>
      </c>
      <c r="B44" s="4" t="s">
        <v>168</v>
      </c>
      <c r="C44" t="s">
        <v>169</v>
      </c>
      <c r="E44" t="s">
        <v>59</v>
      </c>
      <c r="F44">
        <v>451</v>
      </c>
      <c r="G44">
        <v>-1</v>
      </c>
      <c r="H44" t="s">
        <v>98</v>
      </c>
      <c r="I44">
        <v>1640070213</v>
      </c>
      <c r="J44">
        <v>1640070213</v>
      </c>
      <c r="L44">
        <v>2</v>
      </c>
    </row>
    <row r="45" spans="1:12">
      <c r="A45" s="4" t="s">
        <v>32</v>
      </c>
      <c r="B45" s="4" t="s">
        <v>170</v>
      </c>
      <c r="C45" t="s">
        <v>171</v>
      </c>
      <c r="E45" t="s">
        <v>126</v>
      </c>
      <c r="F45">
        <v>116</v>
      </c>
      <c r="G45">
        <v>30</v>
      </c>
      <c r="H45" t="s">
        <v>98</v>
      </c>
      <c r="I45">
        <v>1640070213</v>
      </c>
      <c r="J45">
        <v>1640070213</v>
      </c>
      <c r="L45">
        <v>2</v>
      </c>
    </row>
    <row r="46" spans="1:12">
      <c r="A46" s="4" t="s">
        <v>32</v>
      </c>
      <c r="B46" s="4" t="s">
        <v>172</v>
      </c>
      <c r="C46" t="s">
        <v>173</v>
      </c>
      <c r="E46" t="s">
        <v>59</v>
      </c>
      <c r="F46">
        <v>76</v>
      </c>
      <c r="G46">
        <v>105</v>
      </c>
      <c r="H46" t="s">
        <v>98</v>
      </c>
      <c r="I46">
        <v>1640070213</v>
      </c>
      <c r="J46">
        <v>1640070213</v>
      </c>
      <c r="L46">
        <v>2</v>
      </c>
    </row>
    <row r="47" spans="1:12">
      <c r="A47" s="4" t="s">
        <v>32</v>
      </c>
      <c r="B47" s="4" t="s">
        <v>174</v>
      </c>
      <c r="C47" t="s">
        <v>175</v>
      </c>
      <c r="E47" t="s">
        <v>176</v>
      </c>
      <c r="F47">
        <v>54</v>
      </c>
      <c r="G47">
        <v>104</v>
      </c>
      <c r="H47" t="s">
        <v>98</v>
      </c>
      <c r="I47">
        <v>1640070213</v>
      </c>
      <c r="J47">
        <v>1640070213</v>
      </c>
      <c r="L47">
        <v>2</v>
      </c>
    </row>
    <row r="48" spans="1:12">
      <c r="A48" s="4" t="s">
        <v>32</v>
      </c>
      <c r="B48" s="4" t="s">
        <v>177</v>
      </c>
      <c r="C48" t="s">
        <v>178</v>
      </c>
      <c r="E48" t="s">
        <v>109</v>
      </c>
      <c r="F48">
        <v>949</v>
      </c>
      <c r="G48">
        <v>103</v>
      </c>
      <c r="H48" t="s">
        <v>98</v>
      </c>
      <c r="I48">
        <v>1640070213</v>
      </c>
      <c r="J48">
        <v>1640070213</v>
      </c>
      <c r="L48">
        <v>2</v>
      </c>
    </row>
    <row r="49" spans="1:12">
      <c r="A49" s="4" t="s">
        <v>32</v>
      </c>
      <c r="B49" s="4" t="s">
        <v>179</v>
      </c>
      <c r="C49" t="s">
        <v>180</v>
      </c>
      <c r="E49" t="s">
        <v>181</v>
      </c>
      <c r="F49">
        <v>22</v>
      </c>
      <c r="G49">
        <v>99</v>
      </c>
      <c r="H49" t="s">
        <v>98</v>
      </c>
      <c r="I49">
        <v>1640070213</v>
      </c>
      <c r="J49">
        <v>1640070213</v>
      </c>
      <c r="L49">
        <v>2</v>
      </c>
    </row>
    <row r="50" spans="1:12">
      <c r="A50" s="4" t="s">
        <v>32</v>
      </c>
      <c r="B50" s="4" t="s">
        <v>182</v>
      </c>
      <c r="C50" t="s">
        <v>183</v>
      </c>
      <c r="E50" t="s">
        <v>59</v>
      </c>
      <c r="F50">
        <v>950</v>
      </c>
      <c r="G50">
        <v>102</v>
      </c>
      <c r="H50" t="s">
        <v>184</v>
      </c>
      <c r="I50">
        <v>1640070213</v>
      </c>
      <c r="J50">
        <v>1648454248</v>
      </c>
      <c r="K50" t="s">
        <v>185</v>
      </c>
      <c r="L50">
        <v>2</v>
      </c>
    </row>
    <row r="51" spans="1:12">
      <c r="A51" s="4" t="s">
        <v>32</v>
      </c>
      <c r="B51" s="4" t="s">
        <v>186</v>
      </c>
      <c r="C51" t="s">
        <v>187</v>
      </c>
      <c r="E51" t="s">
        <v>136</v>
      </c>
      <c r="F51">
        <v>11</v>
      </c>
      <c r="G51">
        <v>101</v>
      </c>
      <c r="H51" t="s">
        <v>74</v>
      </c>
      <c r="I51">
        <v>1640070213</v>
      </c>
      <c r="J51">
        <v>1640070213</v>
      </c>
      <c r="L51">
        <v>2</v>
      </c>
    </row>
    <row r="52" spans="1:12">
      <c r="A52" s="4" t="s">
        <v>32</v>
      </c>
      <c r="B52" s="4" t="s">
        <v>188</v>
      </c>
      <c r="C52" t="s">
        <v>189</v>
      </c>
      <c r="E52" t="s">
        <v>190</v>
      </c>
      <c r="F52">
        <v>46</v>
      </c>
      <c r="G52">
        <v>100</v>
      </c>
      <c r="H52" t="s">
        <v>191</v>
      </c>
      <c r="I52">
        <v>1640070213</v>
      </c>
      <c r="J52">
        <v>1648454248</v>
      </c>
      <c r="K52" t="s">
        <v>192</v>
      </c>
      <c r="L52">
        <v>2</v>
      </c>
    </row>
    <row r="53" spans="1:12">
      <c r="A53" s="4" t="s">
        <v>32</v>
      </c>
      <c r="B53" s="4" t="s">
        <v>193</v>
      </c>
      <c r="C53" t="s">
        <v>194</v>
      </c>
      <c r="E53" t="s">
        <v>59</v>
      </c>
      <c r="F53">
        <v>523</v>
      </c>
      <c r="G53">
        <v>99</v>
      </c>
      <c r="H53" t="s">
        <v>98</v>
      </c>
      <c r="I53">
        <v>1640070213</v>
      </c>
      <c r="J53">
        <v>1640070213</v>
      </c>
      <c r="L53">
        <v>2</v>
      </c>
    </row>
    <row r="54" spans="1:12">
      <c r="A54" s="4" t="s">
        <v>32</v>
      </c>
      <c r="B54" s="4" t="s">
        <v>195</v>
      </c>
      <c r="C54" t="s">
        <v>196</v>
      </c>
      <c r="E54" t="s">
        <v>197</v>
      </c>
      <c r="F54">
        <v>111</v>
      </c>
      <c r="G54">
        <v>98</v>
      </c>
      <c r="H54" t="s">
        <v>98</v>
      </c>
      <c r="I54">
        <v>1640070213</v>
      </c>
      <c r="J54">
        <v>1640070213</v>
      </c>
      <c r="L54">
        <v>2</v>
      </c>
    </row>
    <row r="55" spans="1:12">
      <c r="A55" s="4" t="s">
        <v>32</v>
      </c>
      <c r="B55" s="4" t="s">
        <v>198</v>
      </c>
      <c r="C55" t="s">
        <v>199</v>
      </c>
      <c r="E55" t="s">
        <v>197</v>
      </c>
      <c r="F55">
        <v>111</v>
      </c>
      <c r="G55">
        <v>97</v>
      </c>
      <c r="H55" t="s">
        <v>98</v>
      </c>
      <c r="I55">
        <v>1640070213</v>
      </c>
      <c r="J55">
        <v>1640070213</v>
      </c>
      <c r="L55">
        <v>2</v>
      </c>
    </row>
    <row r="56" spans="1:12">
      <c r="A56" s="4" t="s">
        <v>32</v>
      </c>
      <c r="B56" s="4" t="s">
        <v>200</v>
      </c>
      <c r="C56" t="s">
        <v>201</v>
      </c>
      <c r="E56" t="s">
        <v>136</v>
      </c>
      <c r="F56">
        <v>87</v>
      </c>
      <c r="G56">
        <v>96</v>
      </c>
      <c r="H56" t="s">
        <v>98</v>
      </c>
      <c r="I56">
        <v>1640070213</v>
      </c>
      <c r="J56">
        <v>1640070213</v>
      </c>
      <c r="L56">
        <v>2</v>
      </c>
    </row>
    <row r="57" spans="1:12">
      <c r="A57" s="4" t="s">
        <v>32</v>
      </c>
      <c r="B57" s="4" t="s">
        <v>202</v>
      </c>
      <c r="C57" t="s">
        <v>203</v>
      </c>
      <c r="E57" t="s">
        <v>59</v>
      </c>
      <c r="F57">
        <v>562</v>
      </c>
      <c r="G57">
        <v>95</v>
      </c>
      <c r="H57" t="s">
        <v>98</v>
      </c>
      <c r="I57">
        <v>1640070213</v>
      </c>
      <c r="J57">
        <v>1640070213</v>
      </c>
      <c r="L57">
        <v>2</v>
      </c>
    </row>
    <row r="58" spans="1:12">
      <c r="A58" s="4" t="s">
        <v>32</v>
      </c>
      <c r="B58" s="4" t="s">
        <v>204</v>
      </c>
      <c r="C58" t="s">
        <v>205</v>
      </c>
      <c r="E58" t="s">
        <v>206</v>
      </c>
      <c r="F58">
        <v>161</v>
      </c>
      <c r="G58">
        <v>94</v>
      </c>
      <c r="H58" t="s">
        <v>98</v>
      </c>
      <c r="I58">
        <v>1640070213</v>
      </c>
      <c r="J58">
        <v>1640070213</v>
      </c>
      <c r="L58">
        <v>2</v>
      </c>
    </row>
    <row r="59" spans="1:12">
      <c r="A59" s="4" t="s">
        <v>32</v>
      </c>
      <c r="B59" s="4" t="s">
        <v>207</v>
      </c>
      <c r="C59" t="s">
        <v>208</v>
      </c>
      <c r="E59" t="s">
        <v>59</v>
      </c>
      <c r="F59">
        <v>567</v>
      </c>
      <c r="G59">
        <v>92</v>
      </c>
      <c r="H59" t="s">
        <v>98</v>
      </c>
      <c r="I59">
        <v>1640070213</v>
      </c>
      <c r="J59">
        <v>1640070213</v>
      </c>
      <c r="L59">
        <v>2</v>
      </c>
    </row>
    <row r="60" spans="1:12">
      <c r="A60" s="4" t="s">
        <v>32</v>
      </c>
      <c r="B60" s="4" t="s">
        <v>209</v>
      </c>
      <c r="C60" t="s">
        <v>210</v>
      </c>
      <c r="E60" t="s">
        <v>92</v>
      </c>
      <c r="F60">
        <v>485</v>
      </c>
      <c r="G60">
        <v>90</v>
      </c>
      <c r="H60" t="s">
        <v>98</v>
      </c>
      <c r="I60">
        <v>1640070213</v>
      </c>
      <c r="J60">
        <v>1640070213</v>
      </c>
      <c r="L60">
        <v>2</v>
      </c>
    </row>
    <row r="61" spans="1:12">
      <c r="A61" s="4" t="s">
        <v>32</v>
      </c>
      <c r="B61" s="4" t="s">
        <v>211</v>
      </c>
      <c r="C61" t="s">
        <v>212</v>
      </c>
      <c r="E61" t="s">
        <v>213</v>
      </c>
      <c r="F61">
        <v>164</v>
      </c>
      <c r="G61">
        <v>89</v>
      </c>
      <c r="H61" t="s">
        <v>214</v>
      </c>
      <c r="I61">
        <v>1640070213</v>
      </c>
      <c r="J61">
        <v>1640070213</v>
      </c>
      <c r="L61">
        <v>2</v>
      </c>
    </row>
    <row r="62" spans="1:12">
      <c r="A62" s="4" t="s">
        <v>32</v>
      </c>
      <c r="B62" s="4" t="s">
        <v>215</v>
      </c>
      <c r="C62" t="s">
        <v>216</v>
      </c>
      <c r="E62" t="s">
        <v>197</v>
      </c>
      <c r="F62">
        <v>513</v>
      </c>
      <c r="G62">
        <v>88</v>
      </c>
      <c r="H62" t="s">
        <v>98</v>
      </c>
      <c r="I62">
        <v>1640070213</v>
      </c>
      <c r="J62">
        <v>1640070213</v>
      </c>
      <c r="L62">
        <v>2</v>
      </c>
    </row>
    <row r="63" spans="1:12">
      <c r="A63" s="4" t="s">
        <v>32</v>
      </c>
      <c r="B63" s="4" t="s">
        <v>217</v>
      </c>
      <c r="C63" t="s">
        <v>218</v>
      </c>
      <c r="E63" t="s">
        <v>59</v>
      </c>
      <c r="F63">
        <v>555</v>
      </c>
      <c r="G63">
        <v>87</v>
      </c>
      <c r="H63" t="s">
        <v>98</v>
      </c>
      <c r="I63">
        <v>1640070213</v>
      </c>
      <c r="J63">
        <v>1640070213</v>
      </c>
      <c r="L63">
        <v>2</v>
      </c>
    </row>
    <row r="64" spans="1:12">
      <c r="A64" s="4" t="s">
        <v>32</v>
      </c>
      <c r="B64" s="4" t="s">
        <v>219</v>
      </c>
      <c r="C64" t="s">
        <v>220</v>
      </c>
      <c r="E64" t="s">
        <v>97</v>
      </c>
      <c r="F64">
        <v>110</v>
      </c>
      <c r="G64">
        <v>143</v>
      </c>
      <c r="H64" t="s">
        <v>98</v>
      </c>
      <c r="I64">
        <v>1640070213</v>
      </c>
      <c r="J64">
        <v>1648454248</v>
      </c>
      <c r="K64" t="s">
        <v>221</v>
      </c>
      <c r="L64">
        <v>2</v>
      </c>
    </row>
    <row r="65" spans="1:12">
      <c r="A65" s="4" t="s">
        <v>32</v>
      </c>
      <c r="B65" s="4" t="s">
        <v>222</v>
      </c>
      <c r="C65" t="s">
        <v>223</v>
      </c>
      <c r="E65" t="s">
        <v>136</v>
      </c>
      <c r="F65">
        <v>472</v>
      </c>
      <c r="G65">
        <v>86</v>
      </c>
      <c r="H65" t="s">
        <v>98</v>
      </c>
      <c r="I65">
        <v>1640070213</v>
      </c>
      <c r="J65">
        <v>1640070213</v>
      </c>
      <c r="L65">
        <v>2</v>
      </c>
    </row>
    <row r="66" spans="1:12">
      <c r="A66" s="4" t="s">
        <v>32</v>
      </c>
      <c r="B66" s="4" t="s">
        <v>224</v>
      </c>
      <c r="C66" t="s">
        <v>225</v>
      </c>
      <c r="E66" t="s">
        <v>136</v>
      </c>
      <c r="F66">
        <v>123</v>
      </c>
      <c r="G66">
        <v>84</v>
      </c>
      <c r="H66" t="s">
        <v>98</v>
      </c>
      <c r="I66">
        <v>1640070213</v>
      </c>
      <c r="J66">
        <v>1640070213</v>
      </c>
      <c r="L66">
        <v>2</v>
      </c>
    </row>
    <row r="67" spans="1:12">
      <c r="A67" s="4" t="s">
        <v>32</v>
      </c>
      <c r="B67" s="4" t="s">
        <v>226</v>
      </c>
      <c r="C67" t="s">
        <v>227</v>
      </c>
      <c r="E67" t="s">
        <v>228</v>
      </c>
      <c r="F67">
        <v>484</v>
      </c>
      <c r="G67">
        <v>83</v>
      </c>
      <c r="H67" t="s">
        <v>102</v>
      </c>
      <c r="I67">
        <v>1640070213</v>
      </c>
      <c r="J67">
        <v>1640070213</v>
      </c>
      <c r="L67">
        <v>2</v>
      </c>
    </row>
    <row r="68" spans="1:12">
      <c r="A68" s="4" t="s">
        <v>32</v>
      </c>
      <c r="B68" s="4" t="s">
        <v>229</v>
      </c>
      <c r="C68" t="s">
        <v>230</v>
      </c>
      <c r="E68" t="s">
        <v>109</v>
      </c>
      <c r="F68">
        <v>167</v>
      </c>
      <c r="G68">
        <v>82</v>
      </c>
      <c r="H68" t="s">
        <v>98</v>
      </c>
      <c r="I68">
        <v>1640070213</v>
      </c>
      <c r="J68">
        <v>1640070213</v>
      </c>
      <c r="L68">
        <v>2</v>
      </c>
    </row>
    <row r="69" spans="1:12">
      <c r="A69" s="4" t="s">
        <v>32</v>
      </c>
      <c r="B69" s="4" t="s">
        <v>231</v>
      </c>
      <c r="C69" t="s">
        <v>232</v>
      </c>
      <c r="E69" t="s">
        <v>206</v>
      </c>
      <c r="F69">
        <v>535</v>
      </c>
      <c r="G69">
        <v>-1</v>
      </c>
      <c r="H69" t="s">
        <v>98</v>
      </c>
      <c r="I69">
        <v>1640070213</v>
      </c>
      <c r="J69">
        <v>1640070213</v>
      </c>
      <c r="L69">
        <v>2</v>
      </c>
    </row>
    <row r="70" spans="1:12">
      <c r="A70" s="4" t="s">
        <v>32</v>
      </c>
      <c r="B70" s="4" t="s">
        <v>233</v>
      </c>
      <c r="C70" t="s">
        <v>234</v>
      </c>
      <c r="E70" t="s">
        <v>59</v>
      </c>
      <c r="F70">
        <v>526</v>
      </c>
      <c r="G70">
        <v>79</v>
      </c>
      <c r="H70" t="s">
        <v>98</v>
      </c>
      <c r="I70">
        <v>1640070213</v>
      </c>
      <c r="J70">
        <v>1640070213</v>
      </c>
      <c r="L70">
        <v>2</v>
      </c>
    </row>
    <row r="71" spans="1:12">
      <c r="A71" s="4" t="s">
        <v>32</v>
      </c>
      <c r="B71" s="4" t="s">
        <v>235</v>
      </c>
      <c r="C71" t="s">
        <v>236</v>
      </c>
      <c r="E71" t="s">
        <v>59</v>
      </c>
      <c r="F71">
        <v>157</v>
      </c>
      <c r="G71">
        <v>78</v>
      </c>
      <c r="H71" t="s">
        <v>98</v>
      </c>
      <c r="I71">
        <v>1640070213</v>
      </c>
      <c r="J71">
        <v>1640070213</v>
      </c>
      <c r="L71">
        <v>2</v>
      </c>
    </row>
    <row r="72" spans="1:12">
      <c r="A72" s="4" t="s">
        <v>32</v>
      </c>
      <c r="B72" s="4" t="s">
        <v>237</v>
      </c>
      <c r="C72" t="s">
        <v>238</v>
      </c>
      <c r="E72" t="s">
        <v>206</v>
      </c>
      <c r="F72">
        <v>97</v>
      </c>
      <c r="G72">
        <v>76</v>
      </c>
      <c r="H72" t="s">
        <v>60</v>
      </c>
      <c r="I72">
        <v>1640070213</v>
      </c>
      <c r="J72">
        <v>1640070213</v>
      </c>
      <c r="L72">
        <v>2</v>
      </c>
    </row>
    <row r="73" spans="1:12">
      <c r="A73" s="4" t="s">
        <v>32</v>
      </c>
      <c r="B73" s="4" t="s">
        <v>239</v>
      </c>
      <c r="C73" t="s">
        <v>240</v>
      </c>
      <c r="E73" t="s">
        <v>59</v>
      </c>
      <c r="F73">
        <v>947</v>
      </c>
      <c r="G73">
        <v>75</v>
      </c>
      <c r="H73" t="s">
        <v>241</v>
      </c>
      <c r="I73">
        <v>1640070213</v>
      </c>
      <c r="J73">
        <v>1640070213</v>
      </c>
      <c r="L73">
        <v>2</v>
      </c>
    </row>
    <row r="74" spans="1:12">
      <c r="A74" s="4" t="s">
        <v>32</v>
      </c>
      <c r="B74" s="4" t="s">
        <v>242</v>
      </c>
      <c r="C74" t="s">
        <v>243</v>
      </c>
      <c r="E74" t="s">
        <v>59</v>
      </c>
      <c r="F74">
        <v>553</v>
      </c>
      <c r="G74">
        <v>74</v>
      </c>
      <c r="H74" t="s">
        <v>98</v>
      </c>
      <c r="I74">
        <v>1640070213</v>
      </c>
      <c r="J74">
        <v>1640070213</v>
      </c>
      <c r="L74">
        <v>2</v>
      </c>
    </row>
    <row r="75" spans="1:12">
      <c r="A75" s="4" t="s">
        <v>32</v>
      </c>
      <c r="B75" s="4" t="s">
        <v>244</v>
      </c>
      <c r="C75" t="s">
        <v>245</v>
      </c>
      <c r="E75" t="s">
        <v>206</v>
      </c>
      <c r="F75">
        <v>151</v>
      </c>
      <c r="G75">
        <v>73</v>
      </c>
      <c r="H75" t="s">
        <v>98</v>
      </c>
      <c r="I75">
        <v>1640070213</v>
      </c>
      <c r="J75">
        <v>1640070213</v>
      </c>
      <c r="L75">
        <v>2</v>
      </c>
    </row>
    <row r="76" spans="1:12">
      <c r="A76" s="4" t="s">
        <v>32</v>
      </c>
      <c r="B76" s="4" t="s">
        <v>246</v>
      </c>
      <c r="C76" t="s">
        <v>247</v>
      </c>
      <c r="E76" t="s">
        <v>109</v>
      </c>
      <c r="F76">
        <v>152</v>
      </c>
      <c r="G76">
        <v>72</v>
      </c>
      <c r="H76" t="s">
        <v>98</v>
      </c>
      <c r="I76">
        <v>1640070213</v>
      </c>
      <c r="J76">
        <v>1640070213</v>
      </c>
      <c r="L76">
        <v>2</v>
      </c>
    </row>
    <row r="77" spans="1:12">
      <c r="A77" s="4" t="s">
        <v>32</v>
      </c>
      <c r="B77" s="4" t="s">
        <v>248</v>
      </c>
      <c r="C77" t="s">
        <v>249</v>
      </c>
      <c r="E77" t="s">
        <v>59</v>
      </c>
      <c r="F77">
        <v>491</v>
      </c>
      <c r="G77">
        <v>71</v>
      </c>
      <c r="H77" t="s">
        <v>98</v>
      </c>
      <c r="I77">
        <v>1640070213</v>
      </c>
      <c r="J77">
        <v>1640070213</v>
      </c>
      <c r="L77">
        <v>2</v>
      </c>
    </row>
    <row r="78" spans="1:12">
      <c r="A78" s="4" t="s">
        <v>32</v>
      </c>
      <c r="B78" s="4" t="s">
        <v>250</v>
      </c>
      <c r="C78" t="s">
        <v>251</v>
      </c>
      <c r="E78" t="s">
        <v>59</v>
      </c>
      <c r="F78">
        <v>48</v>
      </c>
      <c r="G78">
        <v>70</v>
      </c>
      <c r="H78" t="s">
        <v>98</v>
      </c>
      <c r="I78">
        <v>1640070213</v>
      </c>
      <c r="J78">
        <v>1640070213</v>
      </c>
      <c r="L78">
        <v>2</v>
      </c>
    </row>
    <row r="79" spans="1:12">
      <c r="A79" s="4" t="s">
        <v>32</v>
      </c>
      <c r="B79" s="4" t="s">
        <v>252</v>
      </c>
      <c r="C79" t="s">
        <v>253</v>
      </c>
      <c r="E79" t="s">
        <v>59</v>
      </c>
      <c r="F79">
        <v>147</v>
      </c>
      <c r="G79">
        <v>68</v>
      </c>
      <c r="H79" t="s">
        <v>254</v>
      </c>
      <c r="I79">
        <v>1640070213</v>
      </c>
      <c r="J79">
        <v>1648454248</v>
      </c>
      <c r="K79" t="s">
        <v>255</v>
      </c>
      <c r="L79">
        <v>2</v>
      </c>
    </row>
    <row r="80" spans="1:12">
      <c r="A80" s="4" t="s">
        <v>32</v>
      </c>
      <c r="B80" s="4" t="s">
        <v>256</v>
      </c>
      <c r="C80" t="s">
        <v>257</v>
      </c>
      <c r="E80" t="s">
        <v>258</v>
      </c>
      <c r="F80">
        <v>548</v>
      </c>
      <c r="G80">
        <v>67</v>
      </c>
      <c r="H80" t="s">
        <v>98</v>
      </c>
      <c r="I80">
        <v>1640070213</v>
      </c>
      <c r="J80">
        <v>1640070213</v>
      </c>
      <c r="L80">
        <v>2</v>
      </c>
    </row>
    <row r="81" spans="1:12">
      <c r="A81" s="4" t="s">
        <v>32</v>
      </c>
      <c r="B81" s="4" t="s">
        <v>259</v>
      </c>
      <c r="C81" t="s">
        <v>260</v>
      </c>
      <c r="E81" t="s">
        <v>42</v>
      </c>
      <c r="F81">
        <v>95</v>
      </c>
      <c r="G81">
        <v>66</v>
      </c>
      <c r="H81" t="s">
        <v>98</v>
      </c>
      <c r="I81">
        <v>1640070213</v>
      </c>
      <c r="J81">
        <v>1640070213</v>
      </c>
      <c r="L81">
        <v>2</v>
      </c>
    </row>
    <row r="82" spans="1:12">
      <c r="A82" s="4" t="s">
        <v>32</v>
      </c>
      <c r="B82" s="4" t="s">
        <v>261</v>
      </c>
      <c r="C82" t="s">
        <v>262</v>
      </c>
      <c r="E82" t="s">
        <v>206</v>
      </c>
      <c r="F82">
        <v>503</v>
      </c>
      <c r="G82">
        <v>64</v>
      </c>
      <c r="H82" t="s">
        <v>263</v>
      </c>
      <c r="I82">
        <v>1640070213</v>
      </c>
      <c r="J82">
        <v>1640070213</v>
      </c>
      <c r="L82">
        <v>2</v>
      </c>
    </row>
    <row r="83" spans="1:12">
      <c r="A83" s="4" t="s">
        <v>32</v>
      </c>
      <c r="B83" s="4" t="s">
        <v>264</v>
      </c>
      <c r="C83" t="s">
        <v>265</v>
      </c>
      <c r="E83" t="s">
        <v>59</v>
      </c>
      <c r="F83">
        <v>128</v>
      </c>
      <c r="G83">
        <v>-1</v>
      </c>
      <c r="H83" t="s">
        <v>98</v>
      </c>
      <c r="I83">
        <v>1640070213</v>
      </c>
      <c r="J83">
        <v>1640070213</v>
      </c>
      <c r="L83">
        <v>2</v>
      </c>
    </row>
    <row r="84" spans="1:12">
      <c r="A84" s="4" t="s">
        <v>32</v>
      </c>
      <c r="B84" s="4" t="s">
        <v>266</v>
      </c>
      <c r="C84" t="s">
        <v>267</v>
      </c>
      <c r="E84" t="s">
        <v>206</v>
      </c>
      <c r="F84">
        <v>145</v>
      </c>
      <c r="G84">
        <v>63</v>
      </c>
      <c r="H84" t="s">
        <v>98</v>
      </c>
      <c r="I84">
        <v>1640070213</v>
      </c>
      <c r="J84">
        <v>1640070213</v>
      </c>
      <c r="L84">
        <v>2</v>
      </c>
    </row>
    <row r="85" spans="1:12">
      <c r="A85" s="4" t="s">
        <v>32</v>
      </c>
      <c r="B85" s="4" t="s">
        <v>268</v>
      </c>
      <c r="C85" t="s">
        <v>269</v>
      </c>
      <c r="E85" t="s">
        <v>136</v>
      </c>
      <c r="F85">
        <v>28</v>
      </c>
      <c r="G85">
        <v>62</v>
      </c>
      <c r="H85" t="s">
        <v>270</v>
      </c>
      <c r="I85">
        <v>1640070213</v>
      </c>
      <c r="J85">
        <v>1648454248</v>
      </c>
      <c r="K85" t="s">
        <v>271</v>
      </c>
      <c r="L85">
        <v>2</v>
      </c>
    </row>
    <row r="86" spans="1:12">
      <c r="A86" s="4" t="s">
        <v>32</v>
      </c>
      <c r="B86" s="4" t="s">
        <v>272</v>
      </c>
      <c r="C86" t="s">
        <v>273</v>
      </c>
      <c r="E86" t="s">
        <v>136</v>
      </c>
      <c r="F86">
        <v>28</v>
      </c>
      <c r="G86">
        <v>61</v>
      </c>
      <c r="H86" t="s">
        <v>98</v>
      </c>
      <c r="I86">
        <v>1640070213</v>
      </c>
      <c r="J86">
        <v>1640070213</v>
      </c>
      <c r="L86">
        <v>2</v>
      </c>
    </row>
    <row r="87" spans="1:12">
      <c r="A87" s="4" t="s">
        <v>32</v>
      </c>
      <c r="B87" s="4" t="s">
        <v>274</v>
      </c>
      <c r="C87" t="s">
        <v>275</v>
      </c>
      <c r="E87" t="s">
        <v>59</v>
      </c>
      <c r="F87">
        <v>19</v>
      </c>
      <c r="G87">
        <v>-1</v>
      </c>
      <c r="H87" t="s">
        <v>276</v>
      </c>
      <c r="I87">
        <v>1640070213</v>
      </c>
      <c r="J87">
        <v>1648454248</v>
      </c>
      <c r="K87" t="s">
        <v>277</v>
      </c>
      <c r="L87">
        <v>2</v>
      </c>
    </row>
    <row r="88" spans="1:12">
      <c r="A88" s="4" t="s">
        <v>32</v>
      </c>
      <c r="B88" s="4" t="s">
        <v>278</v>
      </c>
      <c r="C88" t="s">
        <v>279</v>
      </c>
      <c r="E88" t="s">
        <v>109</v>
      </c>
      <c r="F88">
        <v>517</v>
      </c>
      <c r="G88">
        <v>-1</v>
      </c>
      <c r="H88" t="s">
        <v>98</v>
      </c>
      <c r="I88">
        <v>1640070213</v>
      </c>
      <c r="J88">
        <v>1640070213</v>
      </c>
      <c r="L88">
        <v>2</v>
      </c>
    </row>
    <row r="89" spans="1:12">
      <c r="A89" s="4" t="s">
        <v>32</v>
      </c>
      <c r="B89" s="4" t="s">
        <v>280</v>
      </c>
      <c r="C89" t="s">
        <v>281</v>
      </c>
      <c r="E89" t="s">
        <v>282</v>
      </c>
      <c r="F89">
        <v>115</v>
      </c>
      <c r="G89">
        <v>25</v>
      </c>
      <c r="H89" t="s">
        <v>98</v>
      </c>
      <c r="I89">
        <v>1640070213</v>
      </c>
      <c r="J89">
        <v>1640070213</v>
      </c>
      <c r="L89">
        <v>2</v>
      </c>
    </row>
    <row r="90" spans="1:12">
      <c r="A90" s="4" t="s">
        <v>32</v>
      </c>
      <c r="B90" s="4" t="s">
        <v>283</v>
      </c>
      <c r="C90" t="s">
        <v>284</v>
      </c>
      <c r="E90" t="s">
        <v>285</v>
      </c>
      <c r="F90">
        <v>132</v>
      </c>
      <c r="G90">
        <v>11</v>
      </c>
      <c r="H90" t="s">
        <v>98</v>
      </c>
      <c r="I90">
        <v>1640070213</v>
      </c>
      <c r="J90">
        <v>1640070213</v>
      </c>
      <c r="L90">
        <v>2</v>
      </c>
    </row>
    <row r="91" spans="1:12">
      <c r="A91" s="4" t="s">
        <v>32</v>
      </c>
      <c r="B91" s="4" t="s">
        <v>286</v>
      </c>
      <c r="C91" t="s">
        <v>287</v>
      </c>
      <c r="E91" t="s">
        <v>288</v>
      </c>
      <c r="F91">
        <v>13</v>
      </c>
      <c r="G91">
        <v>56</v>
      </c>
      <c r="H91" t="s">
        <v>289</v>
      </c>
      <c r="I91">
        <v>1640070213</v>
      </c>
      <c r="J91">
        <v>1648454248</v>
      </c>
      <c r="K91" t="s">
        <v>290</v>
      </c>
      <c r="L91">
        <v>2</v>
      </c>
    </row>
    <row r="92" spans="1:12">
      <c r="A92" s="4" t="s">
        <v>32</v>
      </c>
      <c r="B92" s="4" t="s">
        <v>291</v>
      </c>
      <c r="C92" t="s">
        <v>292</v>
      </c>
      <c r="E92" t="s">
        <v>59</v>
      </c>
      <c r="F92">
        <v>13</v>
      </c>
      <c r="G92">
        <v>55</v>
      </c>
      <c r="H92" t="s">
        <v>98</v>
      </c>
      <c r="I92">
        <v>1640070213</v>
      </c>
      <c r="J92">
        <v>1640070213</v>
      </c>
      <c r="L92">
        <v>2</v>
      </c>
    </row>
    <row r="93" spans="1:12">
      <c r="A93" s="4" t="s">
        <v>32</v>
      </c>
      <c r="B93" s="4" t="s">
        <v>293</v>
      </c>
      <c r="C93" t="s">
        <v>294</v>
      </c>
      <c r="E93" t="s">
        <v>59</v>
      </c>
      <c r="F93">
        <v>137</v>
      </c>
      <c r="G93">
        <v>54</v>
      </c>
      <c r="H93" t="s">
        <v>98</v>
      </c>
      <c r="I93">
        <v>1640070213</v>
      </c>
      <c r="J93">
        <v>1640070213</v>
      </c>
      <c r="L93">
        <v>2</v>
      </c>
    </row>
    <row r="94" spans="1:12">
      <c r="A94" s="4" t="s">
        <v>32</v>
      </c>
      <c r="B94" s="4" t="s">
        <v>295</v>
      </c>
      <c r="C94" t="s">
        <v>296</v>
      </c>
      <c r="E94" t="s">
        <v>59</v>
      </c>
      <c r="F94">
        <v>60</v>
      </c>
      <c r="G94">
        <v>115</v>
      </c>
      <c r="H94" t="s">
        <v>98</v>
      </c>
      <c r="I94">
        <v>1640070213</v>
      </c>
      <c r="J94">
        <v>1640070213</v>
      </c>
      <c r="L94">
        <v>2</v>
      </c>
    </row>
    <row r="95" spans="1:12">
      <c r="A95" s="4" t="s">
        <v>32</v>
      </c>
      <c r="B95" s="4" t="s">
        <v>297</v>
      </c>
      <c r="C95" t="s">
        <v>298</v>
      </c>
      <c r="E95" t="s">
        <v>206</v>
      </c>
      <c r="F95">
        <v>47</v>
      </c>
      <c r="G95">
        <v>52</v>
      </c>
      <c r="H95" t="s">
        <v>98</v>
      </c>
      <c r="I95">
        <v>1640070213</v>
      </c>
      <c r="J95">
        <v>1640070213</v>
      </c>
      <c r="L95">
        <v>2</v>
      </c>
    </row>
    <row r="96" spans="1:12">
      <c r="A96" s="4" t="s">
        <v>32</v>
      </c>
      <c r="B96" s="4" t="s">
        <v>299</v>
      </c>
      <c r="C96" t="s">
        <v>300</v>
      </c>
      <c r="E96" t="s">
        <v>301</v>
      </c>
      <c r="F96">
        <v>501</v>
      </c>
      <c r="G96">
        <v>51</v>
      </c>
      <c r="H96" t="s">
        <v>98</v>
      </c>
      <c r="I96">
        <v>1640070213</v>
      </c>
      <c r="J96">
        <v>1640070213</v>
      </c>
      <c r="L96">
        <v>2</v>
      </c>
    </row>
    <row r="97" spans="1:12">
      <c r="A97" s="4" t="s">
        <v>32</v>
      </c>
      <c r="B97" s="4" t="s">
        <v>302</v>
      </c>
      <c r="C97" t="s">
        <v>303</v>
      </c>
      <c r="E97" t="s">
        <v>59</v>
      </c>
      <c r="F97">
        <v>547</v>
      </c>
      <c r="G97">
        <v>-1</v>
      </c>
      <c r="H97" t="s">
        <v>98</v>
      </c>
      <c r="I97">
        <v>1640070213</v>
      </c>
      <c r="J97">
        <v>1640070213</v>
      </c>
      <c r="L97">
        <v>2</v>
      </c>
    </row>
    <row r="98" spans="1:12">
      <c r="A98" s="4" t="s">
        <v>32</v>
      </c>
      <c r="B98" s="4" t="s">
        <v>304</v>
      </c>
      <c r="C98" t="s">
        <v>305</v>
      </c>
      <c r="E98" t="s">
        <v>149</v>
      </c>
      <c r="F98">
        <v>498</v>
      </c>
      <c r="G98">
        <v>49</v>
      </c>
      <c r="H98" t="s">
        <v>306</v>
      </c>
      <c r="I98">
        <v>1640070213</v>
      </c>
      <c r="J98">
        <v>1640070213</v>
      </c>
      <c r="L98">
        <v>2</v>
      </c>
    </row>
    <row r="99" spans="1:12">
      <c r="A99" s="4" t="s">
        <v>32</v>
      </c>
      <c r="B99" s="4" t="s">
        <v>307</v>
      </c>
      <c r="C99" t="s">
        <v>308</v>
      </c>
      <c r="E99" t="s">
        <v>97</v>
      </c>
      <c r="F99">
        <v>564</v>
      </c>
      <c r="G99">
        <v>48</v>
      </c>
      <c r="H99" t="s">
        <v>98</v>
      </c>
      <c r="I99">
        <v>1640070213</v>
      </c>
      <c r="J99">
        <v>1640070213</v>
      </c>
      <c r="L99">
        <v>2</v>
      </c>
    </row>
    <row r="100" spans="1:12">
      <c r="A100" s="4" t="s">
        <v>32</v>
      </c>
      <c r="B100" s="4" t="s">
        <v>309</v>
      </c>
      <c r="C100" t="s">
        <v>310</v>
      </c>
      <c r="E100" t="s">
        <v>59</v>
      </c>
      <c r="F100">
        <v>153</v>
      </c>
      <c r="G100">
        <v>47</v>
      </c>
      <c r="H100" t="s">
        <v>311</v>
      </c>
      <c r="I100">
        <v>1640070213</v>
      </c>
      <c r="J100">
        <v>1648454248</v>
      </c>
      <c r="K100" t="s">
        <v>312</v>
      </c>
      <c r="L100">
        <v>2</v>
      </c>
    </row>
    <row r="101" spans="1:12">
      <c r="A101" s="4" t="s">
        <v>32</v>
      </c>
      <c r="B101" s="4" t="s">
        <v>313</v>
      </c>
      <c r="C101" t="s">
        <v>314</v>
      </c>
      <c r="E101" t="s">
        <v>59</v>
      </c>
      <c r="F101">
        <v>153</v>
      </c>
      <c r="G101">
        <v>46</v>
      </c>
      <c r="H101" t="s">
        <v>98</v>
      </c>
      <c r="I101">
        <v>1640070213</v>
      </c>
      <c r="J101">
        <v>1640070213</v>
      </c>
      <c r="L101">
        <v>2</v>
      </c>
    </row>
    <row r="102" spans="1:12">
      <c r="A102" s="4" t="s">
        <v>32</v>
      </c>
      <c r="B102" s="4" t="s">
        <v>315</v>
      </c>
      <c r="C102" t="s">
        <v>316</v>
      </c>
      <c r="E102" t="s">
        <v>317</v>
      </c>
      <c r="F102">
        <v>126</v>
      </c>
      <c r="G102">
        <v>45</v>
      </c>
      <c r="H102" t="s">
        <v>98</v>
      </c>
      <c r="I102">
        <v>1640070213</v>
      </c>
      <c r="J102">
        <v>1640070213</v>
      </c>
      <c r="L102">
        <v>2</v>
      </c>
    </row>
    <row r="103" spans="1:12">
      <c r="A103" s="4" t="s">
        <v>32</v>
      </c>
      <c r="B103" s="4" t="s">
        <v>318</v>
      </c>
      <c r="C103" t="s">
        <v>319</v>
      </c>
      <c r="E103" t="s">
        <v>149</v>
      </c>
      <c r="F103">
        <v>126</v>
      </c>
      <c r="G103">
        <v>44</v>
      </c>
      <c r="H103" t="s">
        <v>98</v>
      </c>
      <c r="I103">
        <v>1640070213</v>
      </c>
      <c r="J103">
        <v>1640070213</v>
      </c>
      <c r="L103">
        <v>2</v>
      </c>
    </row>
    <row r="104" spans="1:12">
      <c r="A104" s="4" t="s">
        <v>32</v>
      </c>
      <c r="B104" s="4" t="s">
        <v>320</v>
      </c>
      <c r="C104" t="s">
        <v>321</v>
      </c>
      <c r="E104" t="s">
        <v>126</v>
      </c>
      <c r="F104">
        <v>127</v>
      </c>
      <c r="G104">
        <v>43</v>
      </c>
      <c r="H104" t="s">
        <v>98</v>
      </c>
      <c r="I104">
        <v>1640070213</v>
      </c>
      <c r="J104">
        <v>1640070213</v>
      </c>
      <c r="L104">
        <v>2</v>
      </c>
    </row>
    <row r="105" spans="1:12">
      <c r="A105" s="4" t="s">
        <v>32</v>
      </c>
      <c r="B105" s="4" t="s">
        <v>322</v>
      </c>
      <c r="C105" t="s">
        <v>323</v>
      </c>
      <c r="E105" t="s">
        <v>109</v>
      </c>
      <c r="F105">
        <v>45</v>
      </c>
      <c r="G105">
        <v>42</v>
      </c>
      <c r="H105" t="s">
        <v>98</v>
      </c>
      <c r="I105">
        <v>1640070213</v>
      </c>
      <c r="J105">
        <v>1640070213</v>
      </c>
      <c r="L105">
        <v>2</v>
      </c>
    </row>
    <row r="106" spans="1:12">
      <c r="A106" s="4" t="s">
        <v>32</v>
      </c>
      <c r="B106" s="4" t="s">
        <v>324</v>
      </c>
      <c r="C106" t="s">
        <v>325</v>
      </c>
      <c r="E106" t="s">
        <v>126</v>
      </c>
      <c r="F106">
        <v>117</v>
      </c>
      <c r="G106">
        <v>2</v>
      </c>
      <c r="H106" t="s">
        <v>98</v>
      </c>
      <c r="I106">
        <v>1640070213</v>
      </c>
      <c r="J106">
        <v>1640070213</v>
      </c>
      <c r="L106">
        <v>2</v>
      </c>
    </row>
    <row r="107" spans="1:12">
      <c r="A107" s="4" t="s">
        <v>32</v>
      </c>
      <c r="B107" s="4" t="s">
        <v>326</v>
      </c>
      <c r="C107" t="s">
        <v>327</v>
      </c>
      <c r="E107" t="s">
        <v>59</v>
      </c>
      <c r="F107">
        <v>146</v>
      </c>
      <c r="G107">
        <v>41</v>
      </c>
      <c r="H107" t="s">
        <v>98</v>
      </c>
      <c r="I107">
        <v>1640070213</v>
      </c>
      <c r="J107">
        <v>1640070213</v>
      </c>
      <c r="L107">
        <v>2</v>
      </c>
    </row>
    <row r="108" spans="1:12">
      <c r="A108" s="4" t="s">
        <v>32</v>
      </c>
      <c r="B108" s="4" t="s">
        <v>328</v>
      </c>
      <c r="C108" t="s">
        <v>329</v>
      </c>
      <c r="E108" t="s">
        <v>59</v>
      </c>
      <c r="F108">
        <v>451</v>
      </c>
      <c r="G108">
        <v>-1</v>
      </c>
      <c r="H108" t="s">
        <v>98</v>
      </c>
      <c r="I108">
        <v>1640070213</v>
      </c>
      <c r="J108">
        <v>1640070213</v>
      </c>
      <c r="L108">
        <v>2</v>
      </c>
    </row>
    <row r="109" spans="1:12">
      <c r="A109" s="4" t="s">
        <v>32</v>
      </c>
      <c r="B109" s="4" t="s">
        <v>330</v>
      </c>
      <c r="C109" t="s">
        <v>331</v>
      </c>
      <c r="E109" t="s">
        <v>59</v>
      </c>
      <c r="F109">
        <v>521</v>
      </c>
      <c r="G109">
        <v>40</v>
      </c>
      <c r="H109" t="s">
        <v>98</v>
      </c>
      <c r="I109">
        <v>1640070213</v>
      </c>
      <c r="J109">
        <v>1640070213</v>
      </c>
      <c r="L109">
        <v>2</v>
      </c>
    </row>
    <row r="110" spans="1:12">
      <c r="A110" s="4" t="s">
        <v>32</v>
      </c>
      <c r="B110" s="4" t="s">
        <v>332</v>
      </c>
      <c r="C110" t="s">
        <v>333</v>
      </c>
      <c r="E110" t="s">
        <v>59</v>
      </c>
      <c r="F110">
        <v>451</v>
      </c>
      <c r="G110">
        <v>-1</v>
      </c>
      <c r="H110" t="s">
        <v>98</v>
      </c>
      <c r="I110">
        <v>1640070213</v>
      </c>
      <c r="J110">
        <v>1648454248</v>
      </c>
      <c r="K110" t="s">
        <v>334</v>
      </c>
      <c r="L110">
        <v>2</v>
      </c>
    </row>
    <row r="111" spans="1:12">
      <c r="A111" s="4" t="s">
        <v>32</v>
      </c>
      <c r="B111" s="4" t="s">
        <v>335</v>
      </c>
      <c r="C111" t="s">
        <v>336</v>
      </c>
      <c r="E111" t="s">
        <v>59</v>
      </c>
      <c r="F111">
        <v>506</v>
      </c>
      <c r="G111">
        <v>38</v>
      </c>
      <c r="H111" t="s">
        <v>98</v>
      </c>
      <c r="I111">
        <v>1640070213</v>
      </c>
      <c r="J111">
        <v>1640070213</v>
      </c>
      <c r="L111">
        <v>2</v>
      </c>
    </row>
    <row r="112" spans="1:12">
      <c r="A112" s="4" t="s">
        <v>32</v>
      </c>
      <c r="B112" s="4" t="s">
        <v>337</v>
      </c>
      <c r="C112" t="s">
        <v>338</v>
      </c>
      <c r="E112" t="s">
        <v>339</v>
      </c>
      <c r="F112">
        <v>213</v>
      </c>
      <c r="G112">
        <v>135</v>
      </c>
      <c r="H112" t="s">
        <v>340</v>
      </c>
      <c r="I112">
        <v>1640070213</v>
      </c>
      <c r="J112">
        <v>1640070213</v>
      </c>
      <c r="L112">
        <v>2</v>
      </c>
    </row>
    <row r="113" spans="1:12">
      <c r="A113" s="4" t="s">
        <v>32</v>
      </c>
      <c r="B113" s="4" t="s">
        <v>341</v>
      </c>
      <c r="C113" t="s">
        <v>342</v>
      </c>
      <c r="E113" t="s">
        <v>59</v>
      </c>
      <c r="F113">
        <v>547</v>
      </c>
      <c r="G113">
        <v>134</v>
      </c>
      <c r="H113" t="s">
        <v>98</v>
      </c>
      <c r="I113">
        <v>1640070213</v>
      </c>
      <c r="J113">
        <v>1640070213</v>
      </c>
      <c r="L113">
        <v>2</v>
      </c>
    </row>
    <row r="114" spans="1:12">
      <c r="A114" s="4" t="s">
        <v>32</v>
      </c>
      <c r="B114" s="4" t="s">
        <v>343</v>
      </c>
      <c r="C114" t="s">
        <v>344</v>
      </c>
      <c r="E114" t="s">
        <v>59</v>
      </c>
      <c r="F114">
        <v>23</v>
      </c>
      <c r="G114">
        <v>37</v>
      </c>
      <c r="H114" t="s">
        <v>345</v>
      </c>
      <c r="I114">
        <v>1640070213</v>
      </c>
      <c r="J114">
        <v>1648454248</v>
      </c>
      <c r="K114" t="s">
        <v>346</v>
      </c>
      <c r="L114">
        <v>2</v>
      </c>
    </row>
    <row r="115" spans="1:12">
      <c r="A115" s="4" t="s">
        <v>32</v>
      </c>
      <c r="B115" s="4" t="s">
        <v>347</v>
      </c>
      <c r="C115" t="s">
        <v>348</v>
      </c>
      <c r="E115" t="s">
        <v>59</v>
      </c>
      <c r="F115">
        <v>566</v>
      </c>
      <c r="G115">
        <v>36</v>
      </c>
      <c r="H115" t="s">
        <v>98</v>
      </c>
      <c r="I115">
        <v>1640070213</v>
      </c>
      <c r="J115">
        <v>1640070213</v>
      </c>
      <c r="L115">
        <v>2</v>
      </c>
    </row>
    <row r="116" spans="1:12">
      <c r="A116" s="4" t="s">
        <v>32</v>
      </c>
      <c r="B116" s="4" t="s">
        <v>349</v>
      </c>
      <c r="C116" t="s">
        <v>350</v>
      </c>
      <c r="E116" t="s">
        <v>59</v>
      </c>
      <c r="F116">
        <v>405</v>
      </c>
      <c r="G116">
        <v>35</v>
      </c>
      <c r="H116" t="s">
        <v>98</v>
      </c>
      <c r="I116">
        <v>1640070213</v>
      </c>
      <c r="J116">
        <v>1640070213</v>
      </c>
      <c r="L116">
        <v>2</v>
      </c>
    </row>
    <row r="117" spans="1:12">
      <c r="A117" s="4" t="s">
        <v>32</v>
      </c>
      <c r="B117" s="4" t="s">
        <v>351</v>
      </c>
      <c r="C117" t="s">
        <v>352</v>
      </c>
      <c r="E117" t="s">
        <v>59</v>
      </c>
      <c r="F117">
        <v>162</v>
      </c>
      <c r="G117">
        <v>34</v>
      </c>
      <c r="H117" t="s">
        <v>98</v>
      </c>
      <c r="I117">
        <v>1640070213</v>
      </c>
      <c r="J117">
        <v>1640070213</v>
      </c>
      <c r="L117">
        <v>2</v>
      </c>
    </row>
    <row r="118" spans="1:12">
      <c r="A118" s="4" t="s">
        <v>32</v>
      </c>
      <c r="B118" s="4" t="s">
        <v>353</v>
      </c>
      <c r="C118" t="s">
        <v>354</v>
      </c>
      <c r="E118" t="s">
        <v>136</v>
      </c>
      <c r="F118">
        <v>68</v>
      </c>
      <c r="G118">
        <v>33</v>
      </c>
      <c r="H118" t="s">
        <v>98</v>
      </c>
      <c r="I118">
        <v>1640070213</v>
      </c>
      <c r="J118">
        <v>1640070213</v>
      </c>
      <c r="L118">
        <v>2</v>
      </c>
    </row>
    <row r="119" spans="1:12">
      <c r="A119" s="4" t="s">
        <v>32</v>
      </c>
      <c r="B119" s="4" t="s">
        <v>355</v>
      </c>
      <c r="C119" t="s">
        <v>356</v>
      </c>
      <c r="E119" t="s">
        <v>357</v>
      </c>
      <c r="F119">
        <v>490</v>
      </c>
      <c r="G119">
        <v>32</v>
      </c>
      <c r="H119" t="s">
        <v>98</v>
      </c>
      <c r="I119">
        <v>1640070213</v>
      </c>
      <c r="J119">
        <v>1640070213</v>
      </c>
      <c r="L119">
        <v>2</v>
      </c>
    </row>
    <row r="120" spans="1:12">
      <c r="A120" s="4" t="s">
        <v>32</v>
      </c>
      <c r="B120" s="4" t="s">
        <v>358</v>
      </c>
      <c r="C120" t="s">
        <v>359</v>
      </c>
      <c r="E120" t="s">
        <v>59</v>
      </c>
      <c r="F120">
        <v>212</v>
      </c>
      <c r="G120">
        <v>-1</v>
      </c>
      <c r="H120" t="s">
        <v>98</v>
      </c>
      <c r="I120">
        <v>1640070213</v>
      </c>
      <c r="J120">
        <v>1640070213</v>
      </c>
      <c r="L120">
        <v>2</v>
      </c>
    </row>
    <row r="121" spans="1:12">
      <c r="A121" s="4" t="s">
        <v>32</v>
      </c>
      <c r="B121" s="4" t="s">
        <v>360</v>
      </c>
      <c r="C121" t="s">
        <v>361</v>
      </c>
      <c r="E121" t="s">
        <v>59</v>
      </c>
      <c r="F121">
        <v>16</v>
      </c>
      <c r="G121">
        <v>-1</v>
      </c>
      <c r="H121" t="s">
        <v>98</v>
      </c>
      <c r="I121">
        <v>1640070213</v>
      </c>
      <c r="J121">
        <v>1640070213</v>
      </c>
      <c r="L121">
        <v>2</v>
      </c>
    </row>
    <row r="122" spans="1:12">
      <c r="A122" s="4" t="s">
        <v>32</v>
      </c>
      <c r="B122" s="4" t="s">
        <v>362</v>
      </c>
      <c r="C122" t="s">
        <v>363</v>
      </c>
      <c r="E122" t="s">
        <v>109</v>
      </c>
      <c r="F122">
        <v>57</v>
      </c>
      <c r="G122">
        <v>140</v>
      </c>
      <c r="H122" t="s">
        <v>364</v>
      </c>
      <c r="I122">
        <v>1640070213</v>
      </c>
      <c r="J122">
        <v>1640070213</v>
      </c>
      <c r="L122">
        <v>2</v>
      </c>
    </row>
    <row r="123" spans="1:12">
      <c r="A123" s="4" t="s">
        <v>32</v>
      </c>
      <c r="B123" s="4" t="s">
        <v>365</v>
      </c>
      <c r="C123" t="s">
        <v>366</v>
      </c>
      <c r="E123" t="s">
        <v>126</v>
      </c>
      <c r="F123">
        <v>116</v>
      </c>
      <c r="G123">
        <v>31</v>
      </c>
      <c r="H123" t="s">
        <v>98</v>
      </c>
      <c r="I123">
        <v>1640070213</v>
      </c>
      <c r="J123">
        <v>1640070213</v>
      </c>
      <c r="L123">
        <v>2</v>
      </c>
    </row>
    <row r="124" spans="1:12">
      <c r="A124" s="4" t="s">
        <v>32</v>
      </c>
      <c r="B124" s="4" t="s">
        <v>367</v>
      </c>
      <c r="C124" t="s">
        <v>368</v>
      </c>
      <c r="E124" t="s">
        <v>97</v>
      </c>
      <c r="F124">
        <v>129</v>
      </c>
      <c r="G124">
        <v>29</v>
      </c>
      <c r="H124" t="s">
        <v>98</v>
      </c>
      <c r="I124">
        <v>1640070213</v>
      </c>
      <c r="J124">
        <v>1640070213</v>
      </c>
      <c r="L124">
        <v>2</v>
      </c>
    </row>
    <row r="125" spans="1:12">
      <c r="A125" s="4" t="s">
        <v>32</v>
      </c>
      <c r="B125" s="4" t="s">
        <v>369</v>
      </c>
      <c r="C125" t="s">
        <v>370</v>
      </c>
      <c r="E125" t="s">
        <v>97</v>
      </c>
      <c r="F125">
        <v>133</v>
      </c>
      <c r="G125">
        <v>28</v>
      </c>
      <c r="H125" t="s">
        <v>98</v>
      </c>
      <c r="I125">
        <v>1640070213</v>
      </c>
      <c r="J125">
        <v>1640070213</v>
      </c>
      <c r="L125">
        <v>2</v>
      </c>
    </row>
    <row r="126" spans="1:12">
      <c r="A126" s="4" t="s">
        <v>32</v>
      </c>
      <c r="B126" s="4" t="s">
        <v>371</v>
      </c>
      <c r="C126" t="s">
        <v>372</v>
      </c>
      <c r="E126" t="s">
        <v>136</v>
      </c>
      <c r="F126">
        <v>112</v>
      </c>
      <c r="G126">
        <v>26</v>
      </c>
      <c r="H126" t="s">
        <v>98</v>
      </c>
      <c r="I126">
        <v>1640070213</v>
      </c>
      <c r="J126">
        <v>1640070213</v>
      </c>
      <c r="L126">
        <v>2</v>
      </c>
    </row>
    <row r="127" spans="1:12">
      <c r="A127" s="4" t="s">
        <v>32</v>
      </c>
      <c r="B127" s="4" t="s">
        <v>373</v>
      </c>
      <c r="C127" t="s">
        <v>374</v>
      </c>
      <c r="E127" t="s">
        <v>59</v>
      </c>
      <c r="F127">
        <v>113</v>
      </c>
      <c r="G127">
        <v>24</v>
      </c>
      <c r="H127" t="s">
        <v>98</v>
      </c>
      <c r="I127">
        <v>1640070213</v>
      </c>
      <c r="J127">
        <v>1640070213</v>
      </c>
      <c r="L127">
        <v>2</v>
      </c>
    </row>
    <row r="128" spans="1:12">
      <c r="A128" s="4" t="s">
        <v>32</v>
      </c>
      <c r="B128" s="4" t="s">
        <v>375</v>
      </c>
      <c r="C128" t="s">
        <v>376</v>
      </c>
      <c r="E128" t="s">
        <v>59</v>
      </c>
      <c r="F128">
        <v>113</v>
      </c>
      <c r="G128">
        <v>23</v>
      </c>
      <c r="H128" t="s">
        <v>98</v>
      </c>
      <c r="I128">
        <v>1640070213</v>
      </c>
      <c r="J128">
        <v>1640070213</v>
      </c>
      <c r="L128">
        <v>2</v>
      </c>
    </row>
    <row r="129" spans="1:12">
      <c r="A129" s="4" t="s">
        <v>32</v>
      </c>
      <c r="B129" s="4" t="s">
        <v>377</v>
      </c>
      <c r="C129" t="s">
        <v>378</v>
      </c>
      <c r="E129" t="s">
        <v>59</v>
      </c>
      <c r="F129">
        <v>123</v>
      </c>
      <c r="G129">
        <v>21</v>
      </c>
      <c r="H129" t="s">
        <v>98</v>
      </c>
      <c r="I129">
        <v>1640070213</v>
      </c>
      <c r="J129">
        <v>1640070213</v>
      </c>
      <c r="L129">
        <v>2</v>
      </c>
    </row>
    <row r="130" spans="1:12">
      <c r="A130" s="4" t="s">
        <v>32</v>
      </c>
      <c r="B130" s="4" t="s">
        <v>379</v>
      </c>
      <c r="C130" t="s">
        <v>380</v>
      </c>
      <c r="E130" t="s">
        <v>59</v>
      </c>
      <c r="F130">
        <v>124</v>
      </c>
      <c r="G130">
        <v>17</v>
      </c>
      <c r="H130" t="s">
        <v>98</v>
      </c>
      <c r="I130">
        <v>1640070213</v>
      </c>
      <c r="J130">
        <v>1640070213</v>
      </c>
      <c r="L130">
        <v>2</v>
      </c>
    </row>
    <row r="131" spans="1:12">
      <c r="A131" s="4" t="s">
        <v>32</v>
      </c>
      <c r="B131" s="4" t="s">
        <v>381</v>
      </c>
      <c r="C131" t="s">
        <v>382</v>
      </c>
      <c r="E131" t="s">
        <v>383</v>
      </c>
      <c r="F131">
        <v>125</v>
      </c>
      <c r="G131">
        <v>18</v>
      </c>
      <c r="H131" t="s">
        <v>98</v>
      </c>
      <c r="I131">
        <v>1640070213</v>
      </c>
      <c r="J131">
        <v>1640070213</v>
      </c>
      <c r="L131">
        <v>2</v>
      </c>
    </row>
    <row r="132" spans="1:12">
      <c r="A132" s="4" t="s">
        <v>32</v>
      </c>
      <c r="B132" s="4" t="s">
        <v>384</v>
      </c>
      <c r="C132" t="s">
        <v>385</v>
      </c>
      <c r="E132" t="s">
        <v>59</v>
      </c>
      <c r="F132">
        <v>131</v>
      </c>
      <c r="G132">
        <v>14</v>
      </c>
      <c r="H132" t="s">
        <v>98</v>
      </c>
      <c r="I132">
        <v>1640070213</v>
      </c>
      <c r="J132">
        <v>1640070213</v>
      </c>
      <c r="L132">
        <v>2</v>
      </c>
    </row>
    <row r="133" spans="1:12">
      <c r="A133" s="4" t="s">
        <v>32</v>
      </c>
      <c r="B133" s="4" t="s">
        <v>386</v>
      </c>
      <c r="C133" t="s">
        <v>387</v>
      </c>
      <c r="E133" t="s">
        <v>97</v>
      </c>
      <c r="F133">
        <v>128</v>
      </c>
      <c r="G133">
        <v>13</v>
      </c>
      <c r="H133" t="s">
        <v>98</v>
      </c>
      <c r="I133">
        <v>1640070213</v>
      </c>
      <c r="J133">
        <v>1640070213</v>
      </c>
      <c r="L133">
        <v>2</v>
      </c>
    </row>
    <row r="134" spans="1:12">
      <c r="A134" s="4" t="s">
        <v>32</v>
      </c>
      <c r="B134" s="4" t="s">
        <v>388</v>
      </c>
      <c r="C134" t="s">
        <v>389</v>
      </c>
      <c r="E134" t="s">
        <v>59</v>
      </c>
      <c r="F134">
        <v>119</v>
      </c>
      <c r="G134">
        <v>10</v>
      </c>
      <c r="H134" t="s">
        <v>98</v>
      </c>
      <c r="I134">
        <v>1640070213</v>
      </c>
      <c r="J134">
        <v>1640070213</v>
      </c>
      <c r="L134">
        <v>2</v>
      </c>
    </row>
    <row r="135" spans="1:12">
      <c r="A135" s="4" t="s">
        <v>32</v>
      </c>
      <c r="B135" s="4" t="s">
        <v>390</v>
      </c>
      <c r="C135" t="s">
        <v>391</v>
      </c>
      <c r="E135" t="s">
        <v>59</v>
      </c>
      <c r="F135">
        <v>119</v>
      </c>
      <c r="G135">
        <v>-1</v>
      </c>
      <c r="H135" t="s">
        <v>98</v>
      </c>
      <c r="I135">
        <v>1640070213</v>
      </c>
      <c r="J135">
        <v>1640070213</v>
      </c>
      <c r="L135">
        <v>2</v>
      </c>
    </row>
    <row r="136" spans="1:12">
      <c r="A136" s="4" t="s">
        <v>32</v>
      </c>
      <c r="B136" s="4" t="s">
        <v>392</v>
      </c>
      <c r="C136" t="s">
        <v>393</v>
      </c>
      <c r="E136" t="s">
        <v>97</v>
      </c>
      <c r="F136">
        <v>134</v>
      </c>
      <c r="G136">
        <v>8</v>
      </c>
      <c r="H136" t="s">
        <v>98</v>
      </c>
      <c r="I136">
        <v>1640070213</v>
      </c>
      <c r="J136">
        <v>1640070213</v>
      </c>
      <c r="L136">
        <v>2</v>
      </c>
    </row>
    <row r="137" spans="1:12">
      <c r="A137" s="4" t="s">
        <v>32</v>
      </c>
      <c r="B137" s="4" t="s">
        <v>394</v>
      </c>
      <c r="C137" t="s">
        <v>395</v>
      </c>
      <c r="E137" t="s">
        <v>126</v>
      </c>
      <c r="F137">
        <v>135</v>
      </c>
      <c r="G137">
        <v>7</v>
      </c>
      <c r="H137" t="s">
        <v>98</v>
      </c>
      <c r="I137">
        <v>1640070213</v>
      </c>
      <c r="J137">
        <v>1640070213</v>
      </c>
      <c r="L137">
        <v>2</v>
      </c>
    </row>
    <row r="138" spans="1:12">
      <c r="A138" s="4" t="s">
        <v>32</v>
      </c>
      <c r="B138" s="4" t="s">
        <v>396</v>
      </c>
      <c r="C138" t="s">
        <v>397</v>
      </c>
      <c r="E138" t="s">
        <v>59</v>
      </c>
      <c r="F138">
        <v>120</v>
      </c>
      <c r="G138">
        <v>3</v>
      </c>
      <c r="H138" t="s">
        <v>98</v>
      </c>
      <c r="I138">
        <v>1640070213</v>
      </c>
      <c r="J138">
        <v>1640070213</v>
      </c>
      <c r="L138">
        <v>2</v>
      </c>
    </row>
    <row r="139" spans="1:12">
      <c r="A139" s="4" t="s">
        <v>32</v>
      </c>
      <c r="B139" s="4" t="s">
        <v>398</v>
      </c>
      <c r="C139" t="s">
        <v>399</v>
      </c>
      <c r="E139" t="s">
        <v>126</v>
      </c>
      <c r="F139">
        <v>117</v>
      </c>
      <c r="G139">
        <v>1</v>
      </c>
      <c r="H139" t="s">
        <v>98</v>
      </c>
      <c r="I139">
        <v>1640070213</v>
      </c>
      <c r="J139">
        <v>1640070213</v>
      </c>
      <c r="L139">
        <v>2</v>
      </c>
    </row>
    <row r="140" spans="1:12">
      <c r="A140" s="4" t="s">
        <v>32</v>
      </c>
      <c r="B140" s="4" t="s">
        <v>400</v>
      </c>
      <c r="C140" t="s">
        <v>401</v>
      </c>
      <c r="E140" t="s">
        <v>59</v>
      </c>
      <c r="F140">
        <v>200</v>
      </c>
      <c r="G140">
        <v>136</v>
      </c>
      <c r="H140" t="s">
        <v>84</v>
      </c>
      <c r="I140">
        <v>1640070213</v>
      </c>
      <c r="J140">
        <v>1640070213</v>
      </c>
      <c r="L140">
        <v>2</v>
      </c>
    </row>
    <row r="141" spans="1:12">
      <c r="A141" s="4" t="s">
        <v>32</v>
      </c>
      <c r="B141" s="4" t="s">
        <v>402</v>
      </c>
      <c r="C141" t="s">
        <v>403</v>
      </c>
      <c r="E141" t="s">
        <v>109</v>
      </c>
      <c r="F141">
        <v>559</v>
      </c>
      <c r="G141">
        <v>132</v>
      </c>
      <c r="H141" t="s">
        <v>98</v>
      </c>
      <c r="I141">
        <v>1640070213</v>
      </c>
      <c r="J141">
        <v>1640070213</v>
      </c>
      <c r="L141">
        <v>2</v>
      </c>
    </row>
    <row r="142" spans="1:12">
      <c r="A142" s="4" t="s">
        <v>32</v>
      </c>
      <c r="B142" s="4" t="s">
        <v>404</v>
      </c>
      <c r="C142" t="s">
        <v>405</v>
      </c>
      <c r="E142" t="s">
        <v>109</v>
      </c>
      <c r="G142">
        <v>-1</v>
      </c>
      <c r="H142" t="s">
        <v>98</v>
      </c>
      <c r="I142">
        <v>1640070213</v>
      </c>
      <c r="J142">
        <v>1640070213</v>
      </c>
      <c r="L142">
        <v>2</v>
      </c>
    </row>
    <row r="143" spans="1:12">
      <c r="A143" s="4" t="s">
        <v>32</v>
      </c>
      <c r="B143" s="4" t="s">
        <v>406</v>
      </c>
      <c r="C143" t="s">
        <v>407</v>
      </c>
      <c r="E143" t="s">
        <v>109</v>
      </c>
      <c r="F143">
        <v>520</v>
      </c>
      <c r="G143">
        <v>116</v>
      </c>
      <c r="H143" t="s">
        <v>98</v>
      </c>
      <c r="I143">
        <v>1640070213</v>
      </c>
      <c r="J143">
        <v>1640070213</v>
      </c>
      <c r="L143">
        <v>2</v>
      </c>
    </row>
    <row r="144" spans="1:12">
      <c r="A144" s="4" t="s">
        <v>32</v>
      </c>
      <c r="B144" s="4" t="s">
        <v>408</v>
      </c>
      <c r="C144" t="s">
        <v>409</v>
      </c>
      <c r="E144" t="s">
        <v>206</v>
      </c>
      <c r="F144">
        <v>50</v>
      </c>
      <c r="G144">
        <v>114</v>
      </c>
      <c r="H144" t="s">
        <v>410</v>
      </c>
      <c r="I144">
        <v>1640070213</v>
      </c>
      <c r="J144">
        <v>1648454248</v>
      </c>
      <c r="K144" t="s">
        <v>411</v>
      </c>
      <c r="L144">
        <v>2</v>
      </c>
    </row>
    <row r="145" spans="1:12">
      <c r="A145" s="4" t="s">
        <v>32</v>
      </c>
      <c r="B145" s="4" t="s">
        <v>412</v>
      </c>
      <c r="C145" t="s">
        <v>413</v>
      </c>
      <c r="E145" t="s">
        <v>109</v>
      </c>
      <c r="F145">
        <v>42</v>
      </c>
      <c r="G145">
        <v>113</v>
      </c>
      <c r="H145" t="s">
        <v>98</v>
      </c>
      <c r="I145">
        <v>1640070213</v>
      </c>
      <c r="J145">
        <v>1640070213</v>
      </c>
      <c r="L145">
        <v>2</v>
      </c>
    </row>
    <row r="146" spans="1:12">
      <c r="A146" s="4" t="s">
        <v>32</v>
      </c>
      <c r="B146" s="4" t="s">
        <v>414</v>
      </c>
      <c r="C146" t="s">
        <v>415</v>
      </c>
      <c r="E146" t="s">
        <v>109</v>
      </c>
      <c r="F146">
        <v>52</v>
      </c>
      <c r="G146">
        <v>-1</v>
      </c>
      <c r="H146" t="s">
        <v>98</v>
      </c>
      <c r="I146">
        <v>1640070213</v>
      </c>
      <c r="J146">
        <v>1640070213</v>
      </c>
      <c r="L146">
        <v>2</v>
      </c>
    </row>
    <row r="147" spans="1:12">
      <c r="A147" s="4" t="s">
        <v>32</v>
      </c>
      <c r="B147" s="4" t="s">
        <v>416</v>
      </c>
      <c r="C147" t="s">
        <v>417</v>
      </c>
      <c r="E147" t="s">
        <v>109</v>
      </c>
      <c r="G147">
        <v>-1</v>
      </c>
      <c r="H147" t="s">
        <v>98</v>
      </c>
      <c r="I147">
        <v>1640070213</v>
      </c>
      <c r="J147">
        <v>1640070213</v>
      </c>
      <c r="L147">
        <v>2</v>
      </c>
    </row>
    <row r="148" spans="1:12">
      <c r="A148" s="4" t="s">
        <v>32</v>
      </c>
      <c r="B148" s="4" t="s">
        <v>418</v>
      </c>
      <c r="C148" t="s">
        <v>419</v>
      </c>
      <c r="E148" t="s">
        <v>59</v>
      </c>
      <c r="F148">
        <v>16</v>
      </c>
      <c r="G148">
        <v>121</v>
      </c>
      <c r="H148" t="s">
        <v>241</v>
      </c>
      <c r="I148">
        <v>1640070213</v>
      </c>
      <c r="J148">
        <v>1648454248</v>
      </c>
      <c r="K148" t="s">
        <v>420</v>
      </c>
      <c r="L148">
        <v>2</v>
      </c>
    </row>
    <row r="149" spans="1:12">
      <c r="A149" s="4" t="s">
        <v>32</v>
      </c>
      <c r="B149" s="4" t="s">
        <v>421</v>
      </c>
      <c r="C149" t="s">
        <v>422</v>
      </c>
      <c r="E149" t="s">
        <v>126</v>
      </c>
      <c r="F149">
        <v>118</v>
      </c>
      <c r="G149">
        <v>65</v>
      </c>
      <c r="H149" t="s">
        <v>98</v>
      </c>
      <c r="I149">
        <v>1640070213</v>
      </c>
      <c r="J149">
        <v>1640070213</v>
      </c>
      <c r="L149">
        <v>2</v>
      </c>
    </row>
    <row r="150" spans="1:12">
      <c r="A150" s="4" t="s">
        <v>32</v>
      </c>
      <c r="B150" s="4" t="s">
        <v>423</v>
      </c>
      <c r="C150" t="s">
        <v>424</v>
      </c>
      <c r="E150" t="s">
        <v>92</v>
      </c>
      <c r="F150">
        <v>494</v>
      </c>
      <c r="G150">
        <v>139</v>
      </c>
      <c r="H150" t="s">
        <v>98</v>
      </c>
      <c r="I150">
        <v>1640070213</v>
      </c>
      <c r="J150">
        <v>1640070213</v>
      </c>
      <c r="L150">
        <v>2</v>
      </c>
    </row>
    <row r="151" spans="1:12">
      <c r="A151" s="4" t="s">
        <v>32</v>
      </c>
      <c r="B151" s="4" t="s">
        <v>425</v>
      </c>
      <c r="C151" t="s">
        <v>426</v>
      </c>
      <c r="E151" t="s">
        <v>149</v>
      </c>
      <c r="F151">
        <v>61</v>
      </c>
      <c r="G151">
        <v>150</v>
      </c>
      <c r="H151" t="s">
        <v>150</v>
      </c>
      <c r="I151">
        <v>1640070213</v>
      </c>
      <c r="J151">
        <v>1640070213</v>
      </c>
      <c r="L151">
        <v>2</v>
      </c>
    </row>
    <row r="152" spans="1:12">
      <c r="A152" s="4" t="s">
        <v>32</v>
      </c>
      <c r="B152" s="4" t="s">
        <v>427</v>
      </c>
      <c r="C152" t="s">
        <v>428</v>
      </c>
      <c r="E152" t="s">
        <v>97</v>
      </c>
      <c r="F152">
        <v>167</v>
      </c>
      <c r="G152">
        <v>53</v>
      </c>
      <c r="H152" t="s">
        <v>429</v>
      </c>
      <c r="I152">
        <v>1640070213</v>
      </c>
      <c r="J152">
        <v>1640070213</v>
      </c>
      <c r="L152">
        <v>2</v>
      </c>
    </row>
    <row r="153" spans="1:12">
      <c r="A153" s="4" t="s">
        <v>32</v>
      </c>
      <c r="B153" s="4" t="s">
        <v>430</v>
      </c>
      <c r="C153" t="s">
        <v>431</v>
      </c>
      <c r="E153" t="s">
        <v>206</v>
      </c>
      <c r="F153">
        <v>97</v>
      </c>
      <c r="G153">
        <v>77</v>
      </c>
      <c r="H153" t="s">
        <v>60</v>
      </c>
      <c r="I153">
        <v>1640070213</v>
      </c>
      <c r="J153">
        <v>1648454248</v>
      </c>
      <c r="K153" t="s">
        <v>432</v>
      </c>
      <c r="L153">
        <v>2</v>
      </c>
    </row>
    <row r="154" spans="1:12">
      <c r="A154" s="4" t="s">
        <v>32</v>
      </c>
      <c r="B154" s="4" t="s">
        <v>433</v>
      </c>
      <c r="C154" t="s">
        <v>434</v>
      </c>
      <c r="E154" t="s">
        <v>59</v>
      </c>
      <c r="F154">
        <v>19</v>
      </c>
      <c r="G154">
        <v>58</v>
      </c>
      <c r="H154" t="s">
        <v>435</v>
      </c>
      <c r="I154">
        <v>1640070213</v>
      </c>
      <c r="J154">
        <v>1640070213</v>
      </c>
      <c r="L154">
        <v>2</v>
      </c>
    </row>
    <row r="155" spans="1:12">
      <c r="A155" s="4" t="s">
        <v>32</v>
      </c>
      <c r="B155" s="4" t="s">
        <v>436</v>
      </c>
      <c r="C155" t="s">
        <v>437</v>
      </c>
      <c r="E155" t="s">
        <v>59</v>
      </c>
      <c r="F155">
        <v>517</v>
      </c>
      <c r="G155">
        <v>57</v>
      </c>
      <c r="H155" t="s">
        <v>98</v>
      </c>
      <c r="I155">
        <v>1640070213</v>
      </c>
      <c r="J155">
        <v>1640070213</v>
      </c>
      <c r="L155">
        <v>2</v>
      </c>
    </row>
    <row r="156" spans="1:12">
      <c r="A156" s="4" t="s">
        <v>32</v>
      </c>
      <c r="B156" s="4" t="s">
        <v>438</v>
      </c>
      <c r="C156" t="s">
        <v>439</v>
      </c>
      <c r="E156" t="s">
        <v>92</v>
      </c>
      <c r="F156">
        <v>485</v>
      </c>
      <c r="G156">
        <v>69</v>
      </c>
      <c r="H156" t="s">
        <v>440</v>
      </c>
      <c r="I156">
        <v>1640070213</v>
      </c>
      <c r="J156">
        <v>1640070213</v>
      </c>
      <c r="L156">
        <v>2</v>
      </c>
    </row>
    <row r="157" spans="1:12">
      <c r="A157" s="4" t="s">
        <v>32</v>
      </c>
      <c r="B157" s="4" t="s">
        <v>441</v>
      </c>
      <c r="C157" t="s">
        <v>442</v>
      </c>
      <c r="D157" t="s">
        <v>443</v>
      </c>
      <c r="E157" t="s">
        <v>136</v>
      </c>
      <c r="F157">
        <v>535</v>
      </c>
      <c r="G157">
        <v>510</v>
      </c>
      <c r="H157" t="s">
        <v>444</v>
      </c>
      <c r="I157">
        <v>1640070213</v>
      </c>
      <c r="J157">
        <v>1648454249</v>
      </c>
      <c r="K157" t="s">
        <v>445</v>
      </c>
      <c r="L157">
        <v>2</v>
      </c>
    </row>
    <row r="158" spans="1:12">
      <c r="A158" s="4" t="s">
        <v>32</v>
      </c>
      <c r="B158" s="4" t="s">
        <v>446</v>
      </c>
      <c r="C158" t="s">
        <v>447</v>
      </c>
      <c r="D158" t="s">
        <v>448</v>
      </c>
      <c r="E158" t="s">
        <v>59</v>
      </c>
      <c r="F158">
        <v>451</v>
      </c>
      <c r="G158">
        <v>148</v>
      </c>
      <c r="H158" t="s">
        <v>98</v>
      </c>
      <c r="I158">
        <v>1640070213</v>
      </c>
      <c r="J158">
        <v>1640070213</v>
      </c>
      <c r="L158">
        <v>2</v>
      </c>
    </row>
    <row r="159" spans="1:12">
      <c r="A159" s="5" t="s">
        <v>449</v>
      </c>
      <c r="B159" s="4" t="s">
        <v>33</v>
      </c>
      <c r="C159" t="s">
        <v>450</v>
      </c>
      <c r="E159" t="s">
        <v>97</v>
      </c>
      <c r="G159">
        <v>2607</v>
      </c>
      <c r="H159" t="s">
        <v>451</v>
      </c>
      <c r="I159">
        <v>1640070213</v>
      </c>
      <c r="J159">
        <v>1640070213</v>
      </c>
      <c r="L159">
        <v>2</v>
      </c>
    </row>
    <row r="160" spans="1:12">
      <c r="A160" s="5" t="s">
        <v>449</v>
      </c>
      <c r="B160" s="4" t="s">
        <v>39</v>
      </c>
      <c r="C160" t="s">
        <v>452</v>
      </c>
      <c r="E160" t="s">
        <v>149</v>
      </c>
      <c r="G160">
        <v>2505</v>
      </c>
      <c r="H160" t="s">
        <v>453</v>
      </c>
      <c r="I160">
        <v>1640070213</v>
      </c>
      <c r="J160">
        <v>1640070213</v>
      </c>
      <c r="L160">
        <v>2</v>
      </c>
    </row>
    <row r="161" spans="1:12">
      <c r="A161" s="5" t="s">
        <v>449</v>
      </c>
      <c r="B161" s="4" t="s">
        <v>45</v>
      </c>
      <c r="C161" t="s">
        <v>454</v>
      </c>
      <c r="E161" t="s">
        <v>78</v>
      </c>
      <c r="G161">
        <v>2409</v>
      </c>
      <c r="H161" t="s">
        <v>455</v>
      </c>
      <c r="I161">
        <v>1640070213</v>
      </c>
      <c r="J161">
        <v>1640070213</v>
      </c>
      <c r="L161">
        <v>2</v>
      </c>
    </row>
    <row r="162" spans="1:12">
      <c r="A162" s="5" t="s">
        <v>449</v>
      </c>
      <c r="B162" s="4" t="s">
        <v>51</v>
      </c>
      <c r="C162" t="s">
        <v>456</v>
      </c>
      <c r="E162" t="s">
        <v>457</v>
      </c>
      <c r="G162">
        <v>2410</v>
      </c>
      <c r="H162" t="s">
        <v>458</v>
      </c>
      <c r="I162">
        <v>1640070213</v>
      </c>
      <c r="J162">
        <v>1640070213</v>
      </c>
      <c r="L162">
        <v>2</v>
      </c>
    </row>
    <row r="163" spans="1:12">
      <c r="A163" s="5" t="s">
        <v>449</v>
      </c>
      <c r="B163" s="4" t="s">
        <v>57</v>
      </c>
      <c r="C163" t="s">
        <v>459</v>
      </c>
      <c r="E163" t="s">
        <v>460</v>
      </c>
      <c r="G163">
        <v>1910</v>
      </c>
      <c r="H163" t="s">
        <v>461</v>
      </c>
      <c r="I163">
        <v>1640070213</v>
      </c>
      <c r="J163">
        <v>1640070213</v>
      </c>
      <c r="L163">
        <v>2</v>
      </c>
    </row>
    <row r="164" spans="1:12">
      <c r="A164" s="5" t="s">
        <v>449</v>
      </c>
      <c r="B164" s="4" t="s">
        <v>61</v>
      </c>
      <c r="C164" t="s">
        <v>462</v>
      </c>
      <c r="E164" t="s">
        <v>136</v>
      </c>
      <c r="G164">
        <v>1909</v>
      </c>
      <c r="H164" t="s">
        <v>463</v>
      </c>
      <c r="I164">
        <v>1640070213</v>
      </c>
      <c r="J164">
        <v>1640070213</v>
      </c>
      <c r="L164">
        <v>2</v>
      </c>
    </row>
    <row r="165" spans="1:12">
      <c r="A165" s="5" t="s">
        <v>449</v>
      </c>
      <c r="B165" s="4" t="s">
        <v>67</v>
      </c>
      <c r="C165" t="s">
        <v>464</v>
      </c>
      <c r="E165" t="s">
        <v>136</v>
      </c>
      <c r="G165">
        <v>1410</v>
      </c>
      <c r="H165" t="s">
        <v>465</v>
      </c>
      <c r="I165">
        <v>1640070213</v>
      </c>
      <c r="J165">
        <v>1640070213</v>
      </c>
      <c r="L165">
        <v>2</v>
      </c>
    </row>
    <row r="166" spans="1:12">
      <c r="A166" s="5" t="s">
        <v>449</v>
      </c>
      <c r="B166" s="4" t="s">
        <v>71</v>
      </c>
      <c r="C166" t="s">
        <v>466</v>
      </c>
      <c r="E166" t="s">
        <v>59</v>
      </c>
      <c r="G166">
        <v>1210</v>
      </c>
      <c r="H166" t="s">
        <v>467</v>
      </c>
      <c r="I166">
        <v>1640070213</v>
      </c>
      <c r="J166">
        <v>1640070213</v>
      </c>
      <c r="L166">
        <v>2</v>
      </c>
    </row>
    <row r="167" spans="1:12">
      <c r="A167" s="5" t="s">
        <v>449</v>
      </c>
      <c r="B167" s="4" t="s">
        <v>76</v>
      </c>
      <c r="C167" t="s">
        <v>468</v>
      </c>
      <c r="E167" t="s">
        <v>59</v>
      </c>
      <c r="G167">
        <v>1110</v>
      </c>
      <c r="H167" t="s">
        <v>469</v>
      </c>
      <c r="I167">
        <v>1640070213</v>
      </c>
      <c r="J167">
        <v>1640070213</v>
      </c>
      <c r="L167">
        <v>2</v>
      </c>
    </row>
    <row r="168" spans="1:12">
      <c r="A168" s="5" t="s">
        <v>449</v>
      </c>
      <c r="B168" s="4" t="s">
        <v>81</v>
      </c>
      <c r="C168" t="s">
        <v>470</v>
      </c>
      <c r="E168" t="s">
        <v>126</v>
      </c>
      <c r="G168">
        <v>910</v>
      </c>
      <c r="H168" t="s">
        <v>471</v>
      </c>
      <c r="I168">
        <v>1640070213</v>
      </c>
      <c r="J168">
        <v>1640070213</v>
      </c>
      <c r="L168">
        <v>2</v>
      </c>
    </row>
    <row r="169" spans="1:12">
      <c r="A169" s="5" t="s">
        <v>449</v>
      </c>
      <c r="B169" s="4" t="s">
        <v>86</v>
      </c>
      <c r="C169" t="s">
        <v>472</v>
      </c>
      <c r="E169" t="s">
        <v>473</v>
      </c>
      <c r="G169">
        <v>810</v>
      </c>
      <c r="H169" t="s">
        <v>474</v>
      </c>
      <c r="I169">
        <v>1640070213</v>
      </c>
      <c r="J169">
        <v>1640070213</v>
      </c>
      <c r="L169">
        <v>2</v>
      </c>
    </row>
    <row r="170" spans="1:12">
      <c r="A170" s="5" t="s">
        <v>449</v>
      </c>
      <c r="B170" s="4" t="s">
        <v>90</v>
      </c>
      <c r="C170" t="s">
        <v>475</v>
      </c>
      <c r="E170" t="s">
        <v>476</v>
      </c>
      <c r="G170">
        <v>610</v>
      </c>
      <c r="H170" t="s">
        <v>477</v>
      </c>
      <c r="I170">
        <v>1640070213</v>
      </c>
      <c r="J170">
        <v>1640070213</v>
      </c>
      <c r="L170">
        <v>2</v>
      </c>
    </row>
    <row r="171" spans="1:12">
      <c r="A171" s="5" t="s">
        <v>449</v>
      </c>
      <c r="B171" s="4" t="s">
        <v>95</v>
      </c>
      <c r="C171" t="s">
        <v>478</v>
      </c>
      <c r="E171" t="s">
        <v>126</v>
      </c>
      <c r="G171">
        <v>2510</v>
      </c>
      <c r="H171" t="s">
        <v>479</v>
      </c>
      <c r="I171">
        <v>1640070213</v>
      </c>
      <c r="J171">
        <v>1640070213</v>
      </c>
      <c r="L171">
        <v>2</v>
      </c>
    </row>
    <row r="172" spans="1:12">
      <c r="A172" s="5" t="s">
        <v>449</v>
      </c>
      <c r="B172" s="4" t="s">
        <v>99</v>
      </c>
      <c r="C172" t="s">
        <v>480</v>
      </c>
      <c r="E172" t="s">
        <v>92</v>
      </c>
      <c r="G172">
        <v>2609</v>
      </c>
      <c r="H172" t="s">
        <v>481</v>
      </c>
      <c r="I172">
        <v>1640070213</v>
      </c>
      <c r="J172">
        <v>1640070213</v>
      </c>
      <c r="L172">
        <v>2</v>
      </c>
    </row>
    <row r="173" spans="1:12">
      <c r="A173" s="5" t="s">
        <v>449</v>
      </c>
      <c r="B173" s="4" t="s">
        <v>103</v>
      </c>
      <c r="C173" t="s">
        <v>482</v>
      </c>
      <c r="E173" t="s">
        <v>136</v>
      </c>
      <c r="G173">
        <v>2610</v>
      </c>
      <c r="H173" t="s">
        <v>483</v>
      </c>
      <c r="I173">
        <v>1640070213</v>
      </c>
      <c r="J173">
        <v>1640070213</v>
      </c>
      <c r="L173">
        <v>2</v>
      </c>
    </row>
    <row r="174" spans="1:12">
      <c r="A174" s="5" t="s">
        <v>449</v>
      </c>
      <c r="B174" s="4" t="s">
        <v>105</v>
      </c>
      <c r="C174" t="s">
        <v>484</v>
      </c>
      <c r="E174" t="s">
        <v>92</v>
      </c>
      <c r="G174">
        <v>2608</v>
      </c>
      <c r="H174" t="s">
        <v>485</v>
      </c>
      <c r="I174">
        <v>1640070213</v>
      </c>
      <c r="J174">
        <v>1640070213</v>
      </c>
      <c r="L174">
        <v>2</v>
      </c>
    </row>
    <row r="175" spans="1:12">
      <c r="A175" s="5" t="s">
        <v>449</v>
      </c>
      <c r="B175" s="4" t="s">
        <v>107</v>
      </c>
      <c r="C175" t="s">
        <v>486</v>
      </c>
      <c r="E175" t="s">
        <v>112</v>
      </c>
      <c r="G175">
        <v>2507</v>
      </c>
      <c r="H175" t="s">
        <v>487</v>
      </c>
      <c r="I175">
        <v>1640070213</v>
      </c>
      <c r="J175">
        <v>1640070213</v>
      </c>
      <c r="L175">
        <v>2</v>
      </c>
    </row>
    <row r="176" spans="1:12">
      <c r="A176" s="5" t="s">
        <v>449</v>
      </c>
      <c r="B176" s="4" t="s">
        <v>110</v>
      </c>
      <c r="C176" t="s">
        <v>488</v>
      </c>
      <c r="E176" t="s">
        <v>489</v>
      </c>
      <c r="G176">
        <v>2310</v>
      </c>
      <c r="H176" t="s">
        <v>98</v>
      </c>
      <c r="I176">
        <v>1640070213</v>
      </c>
      <c r="J176">
        <v>1640070213</v>
      </c>
      <c r="L176">
        <v>2</v>
      </c>
    </row>
    <row r="177" spans="1:12">
      <c r="A177" s="5" t="s">
        <v>449</v>
      </c>
      <c r="B177" s="4" t="s">
        <v>113</v>
      </c>
      <c r="C177" t="s">
        <v>490</v>
      </c>
      <c r="E177" t="s">
        <v>491</v>
      </c>
      <c r="G177">
        <v>1810</v>
      </c>
      <c r="H177" t="s">
        <v>487</v>
      </c>
      <c r="I177">
        <v>1640070213</v>
      </c>
      <c r="J177">
        <v>1640070213</v>
      </c>
      <c r="L177">
        <v>2</v>
      </c>
    </row>
    <row r="178" spans="1:12">
      <c r="A178" s="5" t="s">
        <v>449</v>
      </c>
      <c r="B178" s="4" t="s">
        <v>115</v>
      </c>
      <c r="C178" t="s">
        <v>492</v>
      </c>
      <c r="E178" t="s">
        <v>489</v>
      </c>
      <c r="G178">
        <v>1710</v>
      </c>
      <c r="H178" t="s">
        <v>98</v>
      </c>
      <c r="I178">
        <v>1640070213</v>
      </c>
      <c r="J178">
        <v>1640070213</v>
      </c>
      <c r="L178">
        <v>2</v>
      </c>
    </row>
    <row r="179" spans="1:12">
      <c r="A179" s="5" t="s">
        <v>449</v>
      </c>
      <c r="B179" s="4" t="s">
        <v>118</v>
      </c>
      <c r="C179" t="s">
        <v>493</v>
      </c>
      <c r="E179" t="s">
        <v>126</v>
      </c>
      <c r="G179">
        <v>2508</v>
      </c>
      <c r="H179" t="s">
        <v>494</v>
      </c>
      <c r="I179">
        <v>1640070213</v>
      </c>
      <c r="J179">
        <v>1640070213</v>
      </c>
      <c r="L179">
        <v>2</v>
      </c>
    </row>
    <row r="180" spans="1:12">
      <c r="A180" s="5" t="s">
        <v>449</v>
      </c>
      <c r="B180" s="4" t="s">
        <v>120</v>
      </c>
      <c r="C180" t="s">
        <v>495</v>
      </c>
      <c r="E180" t="s">
        <v>136</v>
      </c>
      <c r="G180">
        <v>1610</v>
      </c>
      <c r="H180" t="s">
        <v>98</v>
      </c>
      <c r="I180">
        <v>1640070213</v>
      </c>
      <c r="J180">
        <v>1640070213</v>
      </c>
      <c r="L180">
        <v>2</v>
      </c>
    </row>
    <row r="181" spans="1:12">
      <c r="A181" s="5" t="s">
        <v>449</v>
      </c>
      <c r="B181" s="4" t="s">
        <v>122</v>
      </c>
      <c r="C181" t="s">
        <v>496</v>
      </c>
      <c r="E181" t="s">
        <v>149</v>
      </c>
      <c r="G181">
        <v>2506</v>
      </c>
      <c r="H181" t="s">
        <v>497</v>
      </c>
      <c r="I181">
        <v>1640070213</v>
      </c>
      <c r="J181">
        <v>1640070213</v>
      </c>
      <c r="L181">
        <v>2</v>
      </c>
    </row>
    <row r="182" spans="1:12">
      <c r="A182" s="5" t="s">
        <v>449</v>
      </c>
      <c r="B182" s="4" t="s">
        <v>124</v>
      </c>
      <c r="C182" t="s">
        <v>498</v>
      </c>
      <c r="E182" t="s">
        <v>258</v>
      </c>
      <c r="G182">
        <v>2509</v>
      </c>
      <c r="H182" t="s">
        <v>499</v>
      </c>
      <c r="I182">
        <v>1640070213</v>
      </c>
      <c r="J182">
        <v>1640070213</v>
      </c>
      <c r="L182">
        <v>2</v>
      </c>
    </row>
    <row r="183" spans="1:12">
      <c r="A183" s="5" t="s">
        <v>449</v>
      </c>
      <c r="B183" s="4" t="s">
        <v>127</v>
      </c>
      <c r="C183" t="s">
        <v>500</v>
      </c>
      <c r="E183" t="s">
        <v>473</v>
      </c>
      <c r="G183">
        <v>2501</v>
      </c>
      <c r="H183" t="s">
        <v>98</v>
      </c>
      <c r="I183">
        <v>1640070213</v>
      </c>
      <c r="J183">
        <v>1640070213</v>
      </c>
      <c r="L183">
        <v>2</v>
      </c>
    </row>
    <row r="184" spans="1:12">
      <c r="A184" s="5" t="s">
        <v>501</v>
      </c>
      <c r="B184" s="4" t="s">
        <v>33</v>
      </c>
      <c r="C184" t="s">
        <v>502</v>
      </c>
      <c r="E184" t="s">
        <v>503</v>
      </c>
      <c r="F184" t="s">
        <v>504</v>
      </c>
      <c r="G184">
        <v>1</v>
      </c>
      <c r="H184" t="s">
        <v>505</v>
      </c>
      <c r="I184">
        <v>0</v>
      </c>
      <c r="J184">
        <v>0</v>
      </c>
      <c r="K184" t="s">
        <v>506</v>
      </c>
      <c r="L184">
        <v>2</v>
      </c>
    </row>
    <row r="185" spans="1:12">
      <c r="A185" s="5" t="s">
        <v>501</v>
      </c>
      <c r="B185" s="4" t="s">
        <v>39</v>
      </c>
      <c r="C185" t="s">
        <v>507</v>
      </c>
      <c r="E185" t="s">
        <v>136</v>
      </c>
      <c r="F185" t="s">
        <v>504</v>
      </c>
      <c r="G185">
        <v>1</v>
      </c>
      <c r="H185" t="s">
        <v>508</v>
      </c>
      <c r="I185">
        <v>0</v>
      </c>
      <c r="J185">
        <v>0</v>
      </c>
      <c r="K185" t="s">
        <v>509</v>
      </c>
      <c r="L185">
        <v>2</v>
      </c>
    </row>
    <row r="186" spans="1:12">
      <c r="A186" s="5" t="s">
        <v>501</v>
      </c>
      <c r="B186" s="4" t="s">
        <v>45</v>
      </c>
      <c r="C186" t="s">
        <v>510</v>
      </c>
      <c r="E186" t="s">
        <v>136</v>
      </c>
      <c r="F186" t="s">
        <v>504</v>
      </c>
      <c r="G186">
        <v>1</v>
      </c>
      <c r="H186" t="s">
        <v>511</v>
      </c>
      <c r="I186">
        <v>0</v>
      </c>
      <c r="J186">
        <v>0</v>
      </c>
      <c r="K186" t="s">
        <v>512</v>
      </c>
      <c r="L186">
        <v>2</v>
      </c>
    </row>
    <row r="187" spans="1:12">
      <c r="A187" s="5" t="s">
        <v>501</v>
      </c>
      <c r="B187" s="4" t="s">
        <v>51</v>
      </c>
      <c r="C187" t="s">
        <v>513</v>
      </c>
      <c r="E187" t="s">
        <v>133</v>
      </c>
      <c r="F187" t="s">
        <v>504</v>
      </c>
      <c r="G187">
        <v>1</v>
      </c>
      <c r="H187" t="s">
        <v>514</v>
      </c>
      <c r="I187">
        <v>0</v>
      </c>
      <c r="J187">
        <v>0</v>
      </c>
      <c r="K187" t="s">
        <v>515</v>
      </c>
      <c r="L187">
        <v>2</v>
      </c>
    </row>
    <row r="188" spans="1:12">
      <c r="A188" s="5" t="s">
        <v>501</v>
      </c>
      <c r="B188" s="4" t="s">
        <v>61</v>
      </c>
      <c r="C188" t="s">
        <v>516</v>
      </c>
      <c r="E188" t="s">
        <v>258</v>
      </c>
      <c r="F188" t="s">
        <v>504</v>
      </c>
      <c r="G188">
        <v>1</v>
      </c>
      <c r="H188" t="s">
        <v>517</v>
      </c>
      <c r="I188">
        <v>0</v>
      </c>
      <c r="J188">
        <v>0</v>
      </c>
      <c r="K188" t="s">
        <v>518</v>
      </c>
      <c r="L188">
        <v>2</v>
      </c>
    </row>
    <row r="189" spans="1:12">
      <c r="A189" s="5" t="s">
        <v>501</v>
      </c>
      <c r="B189" s="4" t="s">
        <v>71</v>
      </c>
      <c r="C189" t="s">
        <v>519</v>
      </c>
      <c r="E189" t="s">
        <v>136</v>
      </c>
      <c r="F189" t="s">
        <v>504</v>
      </c>
      <c r="G189">
        <v>1</v>
      </c>
      <c r="H189" t="s">
        <v>520</v>
      </c>
      <c r="I189">
        <v>0</v>
      </c>
      <c r="J189">
        <v>0</v>
      </c>
      <c r="K189" t="s">
        <v>521</v>
      </c>
      <c r="L189">
        <v>2</v>
      </c>
    </row>
    <row r="190" spans="1:12">
      <c r="A190" s="5" t="s">
        <v>501</v>
      </c>
      <c r="B190" s="4" t="s">
        <v>86</v>
      </c>
      <c r="C190" t="s">
        <v>522</v>
      </c>
      <c r="E190" t="s">
        <v>136</v>
      </c>
      <c r="F190" t="s">
        <v>504</v>
      </c>
      <c r="G190">
        <v>1</v>
      </c>
      <c r="H190" t="s">
        <v>523</v>
      </c>
      <c r="I190">
        <v>0</v>
      </c>
      <c r="J190">
        <v>0</v>
      </c>
      <c r="K190" t="s">
        <v>524</v>
      </c>
      <c r="L190">
        <v>2</v>
      </c>
    </row>
    <row r="191" spans="1:12">
      <c r="A191" s="5" t="s">
        <v>501</v>
      </c>
      <c r="B191" s="4" t="s">
        <v>95</v>
      </c>
      <c r="C191" t="s">
        <v>525</v>
      </c>
      <c r="E191" t="s">
        <v>526</v>
      </c>
      <c r="F191" t="s">
        <v>504</v>
      </c>
      <c r="G191">
        <v>1</v>
      </c>
      <c r="H191" t="s">
        <v>527</v>
      </c>
      <c r="I191">
        <v>0</v>
      </c>
      <c r="J191">
        <v>0</v>
      </c>
      <c r="K191" t="s">
        <v>528</v>
      </c>
      <c r="L191">
        <v>2</v>
      </c>
    </row>
    <row r="192" spans="1:12">
      <c r="A192" s="5" t="s">
        <v>501</v>
      </c>
      <c r="B192" s="4" t="s">
        <v>99</v>
      </c>
      <c r="C192" t="s">
        <v>529</v>
      </c>
      <c r="F192" t="s">
        <v>504</v>
      </c>
      <c r="G192">
        <v>1</v>
      </c>
      <c r="H192" t="s">
        <v>530</v>
      </c>
      <c r="I192">
        <v>0</v>
      </c>
      <c r="J192">
        <v>0</v>
      </c>
      <c r="K192" t="s">
        <v>531</v>
      </c>
      <c r="L192">
        <v>2</v>
      </c>
    </row>
    <row r="193" spans="1:12">
      <c r="A193" s="5" t="s">
        <v>501</v>
      </c>
      <c r="B193" s="4" t="s">
        <v>103</v>
      </c>
      <c r="C193" t="s">
        <v>532</v>
      </c>
      <c r="E193" t="s">
        <v>97</v>
      </c>
      <c r="F193" t="s">
        <v>504</v>
      </c>
      <c r="G193">
        <v>1</v>
      </c>
      <c r="H193" t="s">
        <v>533</v>
      </c>
      <c r="I193">
        <v>0</v>
      </c>
      <c r="J193">
        <v>0</v>
      </c>
      <c r="K193" t="s">
        <v>534</v>
      </c>
      <c r="L193">
        <v>2</v>
      </c>
    </row>
    <row r="194" spans="1:12">
      <c r="A194" s="5" t="s">
        <v>501</v>
      </c>
      <c r="B194" s="4" t="s">
        <v>105</v>
      </c>
      <c r="C194" t="s">
        <v>535</v>
      </c>
      <c r="E194" t="s">
        <v>136</v>
      </c>
      <c r="F194" t="s">
        <v>504</v>
      </c>
      <c r="G194">
        <v>1</v>
      </c>
      <c r="H194" t="s">
        <v>536</v>
      </c>
      <c r="I194">
        <v>0</v>
      </c>
      <c r="J194">
        <v>0</v>
      </c>
      <c r="K194" t="s">
        <v>537</v>
      </c>
      <c r="L194">
        <v>2</v>
      </c>
    </row>
    <row r="195" spans="1:12">
      <c r="A195" s="5" t="s">
        <v>501</v>
      </c>
      <c r="B195" s="4" t="s">
        <v>107</v>
      </c>
      <c r="C195" t="s">
        <v>538</v>
      </c>
      <c r="E195" t="s">
        <v>539</v>
      </c>
      <c r="F195" t="s">
        <v>504</v>
      </c>
      <c r="G195">
        <v>1</v>
      </c>
      <c r="H195" t="s">
        <v>540</v>
      </c>
      <c r="I195">
        <v>0</v>
      </c>
      <c r="J195">
        <v>0</v>
      </c>
      <c r="K195" t="s">
        <v>541</v>
      </c>
      <c r="L195">
        <v>2</v>
      </c>
    </row>
    <row r="196" spans="1:12">
      <c r="A196" s="5" t="s">
        <v>501</v>
      </c>
      <c r="B196" s="4" t="s">
        <v>110</v>
      </c>
      <c r="C196" t="s">
        <v>542</v>
      </c>
      <c r="E196" t="s">
        <v>97</v>
      </c>
      <c r="F196" t="s">
        <v>504</v>
      </c>
      <c r="G196">
        <v>1</v>
      </c>
      <c r="H196" t="s">
        <v>543</v>
      </c>
      <c r="I196">
        <v>0</v>
      </c>
      <c r="J196">
        <v>0</v>
      </c>
      <c r="K196" t="s">
        <v>544</v>
      </c>
      <c r="L196">
        <v>2</v>
      </c>
    </row>
    <row r="197" spans="1:12">
      <c r="A197" s="5" t="s">
        <v>501</v>
      </c>
      <c r="B197" s="4" t="s">
        <v>115</v>
      </c>
      <c r="C197" t="s">
        <v>545</v>
      </c>
      <c r="E197" t="s">
        <v>546</v>
      </c>
      <c r="F197" t="s">
        <v>504</v>
      </c>
      <c r="G197">
        <v>-1</v>
      </c>
      <c r="H197" t="s">
        <v>547</v>
      </c>
      <c r="I197">
        <v>0</v>
      </c>
      <c r="J197">
        <v>0</v>
      </c>
      <c r="K197" t="s">
        <v>548</v>
      </c>
      <c r="L197">
        <v>2</v>
      </c>
    </row>
    <row r="198" spans="1:12">
      <c r="A198" s="5" t="s">
        <v>501</v>
      </c>
      <c r="B198" s="4" t="s">
        <v>118</v>
      </c>
      <c r="C198" t="s">
        <v>549</v>
      </c>
      <c r="E198" t="s">
        <v>550</v>
      </c>
      <c r="F198" t="s">
        <v>504</v>
      </c>
      <c r="G198">
        <v>1</v>
      </c>
      <c r="H198" t="s">
        <v>551</v>
      </c>
      <c r="I198">
        <v>0</v>
      </c>
      <c r="J198">
        <v>0</v>
      </c>
      <c r="K198" t="s">
        <v>552</v>
      </c>
      <c r="L198">
        <v>2</v>
      </c>
    </row>
    <row r="199" spans="1:12">
      <c r="A199" s="5" t="s">
        <v>501</v>
      </c>
      <c r="B199" s="4" t="s">
        <v>120</v>
      </c>
      <c r="C199" t="s">
        <v>553</v>
      </c>
      <c r="E199" t="s">
        <v>97</v>
      </c>
      <c r="F199" t="s">
        <v>504</v>
      </c>
      <c r="G199">
        <v>1</v>
      </c>
      <c r="H199" t="s">
        <v>554</v>
      </c>
      <c r="I199">
        <v>0</v>
      </c>
      <c r="J199">
        <v>0</v>
      </c>
      <c r="K199" t="s">
        <v>555</v>
      </c>
      <c r="L199">
        <v>2</v>
      </c>
    </row>
    <row r="200" spans="1:12">
      <c r="A200" s="5" t="s">
        <v>501</v>
      </c>
      <c r="B200" s="4" t="s">
        <v>124</v>
      </c>
      <c r="C200" t="s">
        <v>556</v>
      </c>
      <c r="E200" t="s">
        <v>557</v>
      </c>
      <c r="F200" t="s">
        <v>504</v>
      </c>
      <c r="G200">
        <v>1</v>
      </c>
      <c r="H200" t="s">
        <v>558</v>
      </c>
      <c r="I200">
        <v>0</v>
      </c>
      <c r="J200">
        <v>0</v>
      </c>
      <c r="K200" t="s">
        <v>559</v>
      </c>
      <c r="L200">
        <v>2</v>
      </c>
    </row>
    <row r="201" spans="1:12">
      <c r="A201" s="5" t="s">
        <v>501</v>
      </c>
      <c r="B201" s="4" t="s">
        <v>127</v>
      </c>
      <c r="C201" t="s">
        <v>560</v>
      </c>
      <c r="E201" t="s">
        <v>258</v>
      </c>
      <c r="F201" t="s">
        <v>504</v>
      </c>
      <c r="G201">
        <v>1</v>
      </c>
      <c r="H201" t="s">
        <v>561</v>
      </c>
      <c r="I201">
        <v>0</v>
      </c>
      <c r="J201">
        <v>0</v>
      </c>
      <c r="K201" t="s">
        <v>562</v>
      </c>
      <c r="L201">
        <v>2</v>
      </c>
    </row>
    <row r="202" spans="1:12">
      <c r="A202" s="5" t="s">
        <v>501</v>
      </c>
      <c r="B202" s="4" t="s">
        <v>129</v>
      </c>
      <c r="C202" t="s">
        <v>563</v>
      </c>
      <c r="E202" t="s">
        <v>564</v>
      </c>
      <c r="F202" t="s">
        <v>504</v>
      </c>
      <c r="G202">
        <v>1</v>
      </c>
      <c r="H202" t="s">
        <v>565</v>
      </c>
      <c r="I202">
        <v>0</v>
      </c>
      <c r="J202">
        <v>0</v>
      </c>
      <c r="K202" t="s">
        <v>566</v>
      </c>
      <c r="L202">
        <v>2</v>
      </c>
    </row>
    <row r="203" spans="1:12">
      <c r="A203" s="5" t="s">
        <v>501</v>
      </c>
      <c r="B203" s="4" t="s">
        <v>131</v>
      </c>
      <c r="C203" t="s">
        <v>567</v>
      </c>
      <c r="E203" t="s">
        <v>258</v>
      </c>
      <c r="F203" t="s">
        <v>504</v>
      </c>
      <c r="G203">
        <v>1</v>
      </c>
      <c r="H203" t="s">
        <v>568</v>
      </c>
      <c r="I203">
        <v>0</v>
      </c>
      <c r="J203">
        <v>0</v>
      </c>
      <c r="K203" t="s">
        <v>569</v>
      </c>
      <c r="L203">
        <v>2</v>
      </c>
    </row>
    <row r="204" spans="1:12">
      <c r="A204" s="5" t="s">
        <v>501</v>
      </c>
      <c r="B204" s="4" t="s">
        <v>134</v>
      </c>
      <c r="C204" t="s">
        <v>570</v>
      </c>
      <c r="E204" t="s">
        <v>564</v>
      </c>
      <c r="F204" t="s">
        <v>504</v>
      </c>
      <c r="G204">
        <v>1</v>
      </c>
      <c r="H204" t="s">
        <v>571</v>
      </c>
      <c r="I204">
        <v>0</v>
      </c>
      <c r="J204">
        <v>0</v>
      </c>
      <c r="K204" t="s">
        <v>572</v>
      </c>
      <c r="L204">
        <v>2</v>
      </c>
    </row>
    <row r="205" spans="1:12">
      <c r="A205" s="5" t="s">
        <v>501</v>
      </c>
      <c r="B205" s="4" t="s">
        <v>186</v>
      </c>
      <c r="C205" t="s">
        <v>409</v>
      </c>
      <c r="E205" t="s">
        <v>573</v>
      </c>
      <c r="G205">
        <v>1</v>
      </c>
      <c r="H205" t="s">
        <v>574</v>
      </c>
      <c r="I205">
        <v>1641398122</v>
      </c>
      <c r="J205">
        <v>1641398122</v>
      </c>
      <c r="K205" t="s">
        <v>575</v>
      </c>
      <c r="L205">
        <v>2</v>
      </c>
    </row>
    <row r="206" spans="1:12">
      <c r="A206" s="5" t="s">
        <v>501</v>
      </c>
      <c r="B206" s="4" t="s">
        <v>188</v>
      </c>
      <c r="C206" t="s">
        <v>576</v>
      </c>
      <c r="E206" t="s">
        <v>136</v>
      </c>
      <c r="G206">
        <v>1</v>
      </c>
      <c r="H206" t="s">
        <v>577</v>
      </c>
      <c r="I206">
        <v>1641398122</v>
      </c>
      <c r="J206">
        <v>1641398122</v>
      </c>
      <c r="K206" t="s">
        <v>578</v>
      </c>
      <c r="L206">
        <v>2</v>
      </c>
    </row>
    <row r="207" spans="1:12">
      <c r="A207" s="5" t="s">
        <v>501</v>
      </c>
      <c r="B207" s="4" t="s">
        <v>195</v>
      </c>
      <c r="C207" t="s">
        <v>579</v>
      </c>
      <c r="E207" t="s">
        <v>580</v>
      </c>
      <c r="G207">
        <v>1</v>
      </c>
      <c r="H207" t="s">
        <v>581</v>
      </c>
      <c r="I207">
        <v>1641398122</v>
      </c>
      <c r="J207">
        <v>1641398122</v>
      </c>
      <c r="K207" t="s">
        <v>582</v>
      </c>
      <c r="L207">
        <v>2</v>
      </c>
    </row>
    <row r="208" spans="1:12">
      <c r="A208" s="5" t="s">
        <v>501</v>
      </c>
      <c r="B208" s="4" t="s">
        <v>198</v>
      </c>
      <c r="C208" t="s">
        <v>583</v>
      </c>
      <c r="E208" t="s">
        <v>126</v>
      </c>
      <c r="G208">
        <v>1</v>
      </c>
      <c r="H208" t="s">
        <v>584</v>
      </c>
      <c r="I208">
        <v>1641398122</v>
      </c>
      <c r="J208">
        <v>1641398122</v>
      </c>
      <c r="K208" t="s">
        <v>585</v>
      </c>
      <c r="L208">
        <v>2</v>
      </c>
    </row>
    <row r="209" spans="1:12">
      <c r="A209" s="5" t="s">
        <v>501</v>
      </c>
      <c r="B209" s="4" t="s">
        <v>200</v>
      </c>
      <c r="C209" t="s">
        <v>586</v>
      </c>
      <c r="E209" t="s">
        <v>258</v>
      </c>
      <c r="G209">
        <v>1</v>
      </c>
      <c r="H209" t="s">
        <v>587</v>
      </c>
      <c r="I209">
        <v>1641398122</v>
      </c>
      <c r="J209">
        <v>1641398122</v>
      </c>
      <c r="K209" t="s">
        <v>588</v>
      </c>
      <c r="L209">
        <v>2</v>
      </c>
    </row>
    <row r="210" spans="1:12">
      <c r="A210" s="5" t="s">
        <v>501</v>
      </c>
      <c r="B210" s="4" t="s">
        <v>202</v>
      </c>
      <c r="C210" t="s">
        <v>589</v>
      </c>
      <c r="E210" t="s">
        <v>136</v>
      </c>
      <c r="G210">
        <v>1</v>
      </c>
      <c r="H210" t="s">
        <v>590</v>
      </c>
      <c r="I210">
        <v>1641398122</v>
      </c>
      <c r="J210">
        <v>1641398122</v>
      </c>
      <c r="K210" t="s">
        <v>591</v>
      </c>
      <c r="L210">
        <v>2</v>
      </c>
    </row>
    <row r="211" spans="1:12">
      <c r="A211" s="5" t="s">
        <v>501</v>
      </c>
      <c r="B211" s="4" t="s">
        <v>204</v>
      </c>
      <c r="C211" t="s">
        <v>592</v>
      </c>
      <c r="E211" t="s">
        <v>136</v>
      </c>
      <c r="G211">
        <v>1</v>
      </c>
      <c r="H211" t="s">
        <v>593</v>
      </c>
      <c r="I211">
        <v>1641398122</v>
      </c>
      <c r="J211">
        <v>1641398122</v>
      </c>
      <c r="K211" t="s">
        <v>594</v>
      </c>
      <c r="L211">
        <v>2</v>
      </c>
    </row>
    <row r="212" spans="1:12">
      <c r="A212" s="5" t="s">
        <v>501</v>
      </c>
      <c r="B212" s="4" t="s">
        <v>207</v>
      </c>
      <c r="C212" t="s">
        <v>595</v>
      </c>
      <c r="E212" t="s">
        <v>126</v>
      </c>
      <c r="G212">
        <v>1</v>
      </c>
      <c r="H212" t="s">
        <v>596</v>
      </c>
      <c r="I212">
        <v>1641398122</v>
      </c>
      <c r="J212">
        <v>1641398122</v>
      </c>
      <c r="K212" t="s">
        <v>597</v>
      </c>
      <c r="L212">
        <v>2</v>
      </c>
    </row>
    <row r="213" spans="1:12">
      <c r="A213" s="5" t="s">
        <v>501</v>
      </c>
      <c r="B213" s="4" t="s">
        <v>209</v>
      </c>
      <c r="C213" t="s">
        <v>598</v>
      </c>
      <c r="E213" t="s">
        <v>564</v>
      </c>
      <c r="G213">
        <v>1</v>
      </c>
      <c r="H213" t="s">
        <v>599</v>
      </c>
      <c r="I213">
        <v>1641398123</v>
      </c>
      <c r="J213">
        <v>1641398123</v>
      </c>
      <c r="K213" t="s">
        <v>600</v>
      </c>
      <c r="L213">
        <v>2</v>
      </c>
    </row>
    <row r="214" spans="1:12">
      <c r="A214" s="5" t="s">
        <v>501</v>
      </c>
      <c r="B214" s="4" t="s">
        <v>211</v>
      </c>
      <c r="C214" t="s">
        <v>601</v>
      </c>
      <c r="E214" t="s">
        <v>136</v>
      </c>
      <c r="G214">
        <v>1</v>
      </c>
      <c r="H214" t="s">
        <v>602</v>
      </c>
      <c r="I214">
        <v>1641398123</v>
      </c>
      <c r="J214">
        <v>1641398123</v>
      </c>
      <c r="K214" t="s">
        <v>603</v>
      </c>
      <c r="L214">
        <v>2</v>
      </c>
    </row>
    <row r="215" spans="1:12">
      <c r="A215" s="5" t="s">
        <v>501</v>
      </c>
      <c r="B215" s="4" t="s">
        <v>215</v>
      </c>
      <c r="C215" t="s">
        <v>604</v>
      </c>
      <c r="E215" t="s">
        <v>206</v>
      </c>
      <c r="G215">
        <v>1</v>
      </c>
      <c r="H215" t="s">
        <v>605</v>
      </c>
      <c r="I215">
        <v>1641398123</v>
      </c>
      <c r="J215">
        <v>1641398123</v>
      </c>
      <c r="K215" t="s">
        <v>606</v>
      </c>
      <c r="L215">
        <v>2</v>
      </c>
    </row>
    <row r="216" spans="1:12">
      <c r="A216" s="5" t="s">
        <v>501</v>
      </c>
      <c r="B216" s="4" t="s">
        <v>217</v>
      </c>
      <c r="C216" t="s">
        <v>607</v>
      </c>
      <c r="E216" t="s">
        <v>136</v>
      </c>
      <c r="G216">
        <v>1</v>
      </c>
      <c r="H216" t="s">
        <v>608</v>
      </c>
      <c r="I216">
        <v>1641398123</v>
      </c>
      <c r="J216">
        <v>1641398123</v>
      </c>
      <c r="K216" t="s">
        <v>609</v>
      </c>
      <c r="L216">
        <v>2</v>
      </c>
    </row>
    <row r="217" spans="1:12">
      <c r="A217" s="5" t="s">
        <v>501</v>
      </c>
      <c r="B217" s="4" t="s">
        <v>219</v>
      </c>
      <c r="C217" t="s">
        <v>610</v>
      </c>
      <c r="E217" t="s">
        <v>126</v>
      </c>
      <c r="G217">
        <v>1</v>
      </c>
      <c r="H217" t="s">
        <v>611</v>
      </c>
      <c r="I217">
        <v>1641398123</v>
      </c>
      <c r="J217">
        <v>1641398123</v>
      </c>
      <c r="K217" t="s">
        <v>612</v>
      </c>
      <c r="L217">
        <v>2</v>
      </c>
    </row>
    <row r="218" spans="1:12">
      <c r="A218" s="5" t="s">
        <v>501</v>
      </c>
      <c r="B218" s="4" t="s">
        <v>222</v>
      </c>
      <c r="C218" t="s">
        <v>613</v>
      </c>
      <c r="E218" t="s">
        <v>614</v>
      </c>
      <c r="G218">
        <v>1</v>
      </c>
      <c r="H218" t="s">
        <v>615</v>
      </c>
      <c r="I218">
        <v>1641398123</v>
      </c>
      <c r="J218">
        <v>1641398123</v>
      </c>
      <c r="K218" t="s">
        <v>616</v>
      </c>
      <c r="L218">
        <v>2</v>
      </c>
    </row>
    <row r="219" spans="1:12">
      <c r="A219" s="5" t="s">
        <v>501</v>
      </c>
      <c r="B219" s="4" t="s">
        <v>224</v>
      </c>
      <c r="C219" t="s">
        <v>617</v>
      </c>
      <c r="E219" t="s">
        <v>136</v>
      </c>
      <c r="G219">
        <v>1</v>
      </c>
      <c r="H219" t="s">
        <v>618</v>
      </c>
      <c r="I219">
        <v>1641398123</v>
      </c>
      <c r="J219">
        <v>1641398123</v>
      </c>
      <c r="K219" t="s">
        <v>619</v>
      </c>
      <c r="L219">
        <v>2</v>
      </c>
    </row>
    <row r="220" spans="1:12">
      <c r="A220" s="5" t="s">
        <v>501</v>
      </c>
      <c r="B220" s="4" t="s">
        <v>226</v>
      </c>
      <c r="C220" t="s">
        <v>620</v>
      </c>
      <c r="E220" t="s">
        <v>136</v>
      </c>
      <c r="G220">
        <v>1</v>
      </c>
      <c r="H220" t="s">
        <v>621</v>
      </c>
      <c r="I220">
        <v>1641398123</v>
      </c>
      <c r="J220">
        <v>1641398123</v>
      </c>
      <c r="K220" t="s">
        <v>622</v>
      </c>
      <c r="L220">
        <v>2</v>
      </c>
    </row>
    <row r="221" spans="1:12">
      <c r="A221" s="5" t="s">
        <v>501</v>
      </c>
      <c r="B221" s="4" t="s">
        <v>229</v>
      </c>
      <c r="C221" t="s">
        <v>623</v>
      </c>
      <c r="E221" t="s">
        <v>97</v>
      </c>
      <c r="G221">
        <v>1</v>
      </c>
      <c r="H221" t="s">
        <v>624</v>
      </c>
      <c r="I221">
        <v>1641398123</v>
      </c>
      <c r="J221">
        <v>1641398123</v>
      </c>
      <c r="K221" t="s">
        <v>625</v>
      </c>
      <c r="L221">
        <v>2</v>
      </c>
    </row>
    <row r="222" spans="1:12">
      <c r="A222" s="5" t="s">
        <v>501</v>
      </c>
      <c r="B222" s="4" t="s">
        <v>231</v>
      </c>
      <c r="C222" t="s">
        <v>626</v>
      </c>
      <c r="E222" t="s">
        <v>339</v>
      </c>
      <c r="G222">
        <v>1</v>
      </c>
      <c r="H222" t="s">
        <v>627</v>
      </c>
      <c r="I222">
        <v>1641398123</v>
      </c>
      <c r="J222">
        <v>1641398123</v>
      </c>
      <c r="K222" t="s">
        <v>628</v>
      </c>
      <c r="L222">
        <v>2</v>
      </c>
    </row>
    <row r="223" spans="1:12">
      <c r="A223" s="5" t="s">
        <v>501</v>
      </c>
      <c r="B223" s="4" t="s">
        <v>233</v>
      </c>
      <c r="C223" t="s">
        <v>629</v>
      </c>
      <c r="E223" t="s">
        <v>126</v>
      </c>
      <c r="G223">
        <v>1</v>
      </c>
      <c r="H223" t="s">
        <v>630</v>
      </c>
      <c r="I223">
        <v>1641398123</v>
      </c>
      <c r="J223">
        <v>1641398123</v>
      </c>
      <c r="K223" t="s">
        <v>631</v>
      </c>
      <c r="L223">
        <v>2</v>
      </c>
    </row>
    <row r="224" spans="1:12">
      <c r="A224" s="5" t="s">
        <v>501</v>
      </c>
      <c r="B224" s="4" t="s">
        <v>235</v>
      </c>
      <c r="C224" t="s">
        <v>632</v>
      </c>
      <c r="E224" t="s">
        <v>136</v>
      </c>
      <c r="G224">
        <v>1</v>
      </c>
      <c r="H224" t="s">
        <v>633</v>
      </c>
      <c r="I224">
        <v>1641398123</v>
      </c>
      <c r="J224">
        <v>1641398123</v>
      </c>
      <c r="K224" t="s">
        <v>634</v>
      </c>
      <c r="L224">
        <v>2</v>
      </c>
    </row>
    <row r="225" spans="1:12">
      <c r="A225" s="5" t="s">
        <v>501</v>
      </c>
      <c r="B225" s="4" t="s">
        <v>237</v>
      </c>
      <c r="C225" t="s">
        <v>635</v>
      </c>
      <c r="E225" t="s">
        <v>636</v>
      </c>
      <c r="G225">
        <v>1</v>
      </c>
      <c r="H225" t="s">
        <v>637</v>
      </c>
      <c r="I225">
        <v>1641398123</v>
      </c>
      <c r="J225">
        <v>1641398123</v>
      </c>
      <c r="K225" t="s">
        <v>638</v>
      </c>
      <c r="L225">
        <v>2</v>
      </c>
    </row>
    <row r="226" spans="1:12">
      <c r="A226" s="5" t="s">
        <v>501</v>
      </c>
      <c r="B226" s="4" t="s">
        <v>239</v>
      </c>
      <c r="C226" t="s">
        <v>639</v>
      </c>
      <c r="E226" t="s">
        <v>258</v>
      </c>
      <c r="G226">
        <v>1</v>
      </c>
      <c r="H226" t="s">
        <v>640</v>
      </c>
      <c r="I226">
        <v>1641398123</v>
      </c>
      <c r="J226">
        <v>1641398123</v>
      </c>
      <c r="K226" t="s">
        <v>641</v>
      </c>
      <c r="L226">
        <v>2</v>
      </c>
    </row>
    <row r="227" spans="1:12">
      <c r="A227" s="5" t="s">
        <v>501</v>
      </c>
      <c r="B227" s="4" t="s">
        <v>242</v>
      </c>
      <c r="C227" t="s">
        <v>642</v>
      </c>
      <c r="E227" t="s">
        <v>149</v>
      </c>
      <c r="G227">
        <v>1</v>
      </c>
      <c r="H227" t="s">
        <v>643</v>
      </c>
      <c r="I227">
        <v>1641398123</v>
      </c>
      <c r="J227">
        <v>1641398123</v>
      </c>
      <c r="K227" t="s">
        <v>644</v>
      </c>
      <c r="L227">
        <v>2</v>
      </c>
    </row>
    <row r="228" spans="1:12">
      <c r="A228" s="5" t="s">
        <v>501</v>
      </c>
      <c r="B228" s="4" t="s">
        <v>244</v>
      </c>
      <c r="C228" t="s">
        <v>645</v>
      </c>
      <c r="E228" t="s">
        <v>149</v>
      </c>
      <c r="G228">
        <v>1</v>
      </c>
      <c r="H228" t="s">
        <v>646</v>
      </c>
      <c r="I228">
        <v>1641398123</v>
      </c>
      <c r="J228">
        <v>1641398123</v>
      </c>
      <c r="K228" t="s">
        <v>647</v>
      </c>
      <c r="L228">
        <v>2</v>
      </c>
    </row>
    <row r="229" spans="1:12">
      <c r="A229" s="5" t="s">
        <v>501</v>
      </c>
      <c r="B229" s="4" t="s">
        <v>246</v>
      </c>
      <c r="C229" t="s">
        <v>648</v>
      </c>
      <c r="E229" t="s">
        <v>136</v>
      </c>
      <c r="G229">
        <v>1</v>
      </c>
      <c r="H229" t="s">
        <v>649</v>
      </c>
      <c r="I229">
        <v>1641398123</v>
      </c>
      <c r="J229">
        <v>1641398123</v>
      </c>
      <c r="K229" t="s">
        <v>650</v>
      </c>
      <c r="L229">
        <v>2</v>
      </c>
    </row>
    <row r="230" spans="1:12">
      <c r="A230" s="5" t="s">
        <v>501</v>
      </c>
      <c r="B230" s="4" t="s">
        <v>248</v>
      </c>
      <c r="C230" t="s">
        <v>651</v>
      </c>
      <c r="E230" t="s">
        <v>652</v>
      </c>
      <c r="G230">
        <v>1</v>
      </c>
      <c r="H230" t="s">
        <v>653</v>
      </c>
      <c r="I230">
        <v>1641398123</v>
      </c>
      <c r="J230">
        <v>1641398123</v>
      </c>
      <c r="K230" t="s">
        <v>654</v>
      </c>
      <c r="L230">
        <v>2</v>
      </c>
    </row>
    <row r="231" spans="1:12">
      <c r="A231" s="5" t="s">
        <v>501</v>
      </c>
      <c r="B231" s="4" t="s">
        <v>250</v>
      </c>
      <c r="C231" t="s">
        <v>655</v>
      </c>
      <c r="E231" t="s">
        <v>357</v>
      </c>
      <c r="G231">
        <v>1</v>
      </c>
      <c r="H231" t="s">
        <v>656</v>
      </c>
      <c r="I231">
        <v>1641398123</v>
      </c>
      <c r="J231">
        <v>1641398123</v>
      </c>
      <c r="K231" t="s">
        <v>657</v>
      </c>
      <c r="L231">
        <v>2</v>
      </c>
    </row>
    <row r="232" spans="1:12">
      <c r="A232" s="5" t="s">
        <v>501</v>
      </c>
      <c r="B232" s="4" t="s">
        <v>252</v>
      </c>
      <c r="C232" t="s">
        <v>658</v>
      </c>
      <c r="E232" t="s">
        <v>149</v>
      </c>
      <c r="G232">
        <v>1</v>
      </c>
      <c r="H232" t="s">
        <v>659</v>
      </c>
      <c r="I232">
        <v>1641398124</v>
      </c>
      <c r="J232">
        <v>1641398124</v>
      </c>
      <c r="K232" t="s">
        <v>660</v>
      </c>
      <c r="L232">
        <v>2</v>
      </c>
    </row>
    <row r="233" spans="1:12">
      <c r="A233" s="5" t="s">
        <v>501</v>
      </c>
      <c r="B233" s="4" t="s">
        <v>256</v>
      </c>
      <c r="C233" t="s">
        <v>661</v>
      </c>
      <c r="E233" t="s">
        <v>662</v>
      </c>
      <c r="G233">
        <v>1</v>
      </c>
      <c r="H233" t="s">
        <v>663</v>
      </c>
      <c r="I233">
        <v>1641398124</v>
      </c>
      <c r="J233">
        <v>1641398124</v>
      </c>
      <c r="K233" t="s">
        <v>664</v>
      </c>
      <c r="L233">
        <v>2</v>
      </c>
    </row>
    <row r="234" spans="1:12">
      <c r="A234" s="5" t="s">
        <v>501</v>
      </c>
      <c r="B234" s="4" t="s">
        <v>259</v>
      </c>
      <c r="C234" t="s">
        <v>665</v>
      </c>
      <c r="E234" t="s">
        <v>126</v>
      </c>
      <c r="G234">
        <v>1</v>
      </c>
      <c r="H234" t="s">
        <v>666</v>
      </c>
      <c r="I234">
        <v>1641398124</v>
      </c>
      <c r="J234">
        <v>1641398124</v>
      </c>
      <c r="K234" t="s">
        <v>667</v>
      </c>
      <c r="L234">
        <v>2</v>
      </c>
    </row>
    <row r="235" spans="1:12">
      <c r="A235" s="5" t="s">
        <v>501</v>
      </c>
      <c r="B235" s="4" t="s">
        <v>261</v>
      </c>
      <c r="C235" t="s">
        <v>668</v>
      </c>
      <c r="E235" t="s">
        <v>546</v>
      </c>
      <c r="G235">
        <v>1</v>
      </c>
      <c r="H235" t="s">
        <v>669</v>
      </c>
      <c r="I235">
        <v>1645111595</v>
      </c>
      <c r="J235">
        <v>1645111595</v>
      </c>
      <c r="K235" t="s">
        <v>548</v>
      </c>
      <c r="L235">
        <v>2</v>
      </c>
    </row>
    <row r="236" spans="1:12">
      <c r="A236" s="5" t="s">
        <v>501</v>
      </c>
      <c r="B236" s="4" t="s">
        <v>264</v>
      </c>
      <c r="C236" t="s">
        <v>670</v>
      </c>
      <c r="E236" t="s">
        <v>206</v>
      </c>
      <c r="G236">
        <v>11</v>
      </c>
      <c r="H236" t="s">
        <v>671</v>
      </c>
      <c r="I236">
        <v>1647939116</v>
      </c>
      <c r="J236">
        <v>1647939116</v>
      </c>
      <c r="K236" t="s">
        <v>672</v>
      </c>
      <c r="L236">
        <v>2</v>
      </c>
    </row>
    <row r="237" spans="1:12">
      <c r="A237" s="5" t="s">
        <v>501</v>
      </c>
      <c r="B237" s="4" t="s">
        <v>313</v>
      </c>
      <c r="C237" t="s">
        <v>673</v>
      </c>
      <c r="E237" t="s">
        <v>206</v>
      </c>
      <c r="G237">
        <v>8</v>
      </c>
      <c r="H237" t="s">
        <v>674</v>
      </c>
      <c r="I237">
        <v>1641398124</v>
      </c>
      <c r="J237">
        <v>1641398124</v>
      </c>
      <c r="K237" t="s">
        <v>675</v>
      </c>
      <c r="L237">
        <v>4</v>
      </c>
    </row>
    <row r="238" spans="1:12">
      <c r="A238" s="5" t="s">
        <v>501</v>
      </c>
      <c r="B238" s="4" t="s">
        <v>315</v>
      </c>
      <c r="C238" t="s">
        <v>676</v>
      </c>
      <c r="E238" t="s">
        <v>677</v>
      </c>
      <c r="G238">
        <v>1</v>
      </c>
      <c r="H238" t="s">
        <v>678</v>
      </c>
      <c r="I238">
        <v>1641398124</v>
      </c>
      <c r="J238">
        <v>1641398124</v>
      </c>
      <c r="K238" t="s">
        <v>679</v>
      </c>
      <c r="L238">
        <v>4</v>
      </c>
    </row>
    <row r="239" spans="1:12">
      <c r="A239" s="5" t="s">
        <v>501</v>
      </c>
      <c r="B239" s="4" t="s">
        <v>318</v>
      </c>
      <c r="C239" t="s">
        <v>680</v>
      </c>
      <c r="E239" t="s">
        <v>133</v>
      </c>
      <c r="G239">
        <v>5</v>
      </c>
      <c r="H239" t="s">
        <v>681</v>
      </c>
      <c r="I239">
        <v>1641398124</v>
      </c>
      <c r="J239">
        <v>1641398124</v>
      </c>
      <c r="K239" t="s">
        <v>682</v>
      </c>
      <c r="L239">
        <v>4</v>
      </c>
    </row>
    <row r="240" spans="1:12">
      <c r="A240" s="5" t="s">
        <v>501</v>
      </c>
      <c r="B240" s="4" t="s">
        <v>320</v>
      </c>
      <c r="C240" t="s">
        <v>683</v>
      </c>
      <c r="E240" t="s">
        <v>357</v>
      </c>
      <c r="G240">
        <v>1</v>
      </c>
      <c r="H240" t="s">
        <v>684</v>
      </c>
      <c r="I240">
        <v>1641398124</v>
      </c>
      <c r="J240">
        <v>1641398124</v>
      </c>
      <c r="K240" t="s">
        <v>685</v>
      </c>
      <c r="L240">
        <v>4</v>
      </c>
    </row>
    <row r="241" spans="1:12">
      <c r="A241" s="5" t="s">
        <v>501</v>
      </c>
      <c r="B241" s="4" t="s">
        <v>322</v>
      </c>
      <c r="C241" t="s">
        <v>686</v>
      </c>
      <c r="E241" t="s">
        <v>687</v>
      </c>
      <c r="G241">
        <v>1</v>
      </c>
      <c r="H241" t="s">
        <v>688</v>
      </c>
      <c r="I241">
        <v>1641398124</v>
      </c>
      <c r="J241">
        <v>1641398124</v>
      </c>
      <c r="K241" t="s">
        <v>689</v>
      </c>
      <c r="L241">
        <v>4</v>
      </c>
    </row>
    <row r="242" spans="1:12">
      <c r="A242" s="5" t="s">
        <v>501</v>
      </c>
      <c r="B242" s="4" t="s">
        <v>324</v>
      </c>
      <c r="C242" t="s">
        <v>690</v>
      </c>
      <c r="E242" t="s">
        <v>206</v>
      </c>
      <c r="G242">
        <v>2</v>
      </c>
      <c r="H242" t="s">
        <v>691</v>
      </c>
      <c r="I242">
        <v>1641398124</v>
      </c>
      <c r="J242">
        <v>1641398124</v>
      </c>
      <c r="K242" t="s">
        <v>692</v>
      </c>
      <c r="L242">
        <v>4</v>
      </c>
    </row>
    <row r="243" spans="1:12">
      <c r="A243" s="5" t="s">
        <v>501</v>
      </c>
      <c r="B243" s="4" t="s">
        <v>326</v>
      </c>
      <c r="C243" t="s">
        <v>693</v>
      </c>
      <c r="E243" t="s">
        <v>357</v>
      </c>
      <c r="G243">
        <v>1</v>
      </c>
      <c r="H243" t="s">
        <v>694</v>
      </c>
      <c r="I243">
        <v>1641398124</v>
      </c>
      <c r="J243">
        <v>1641398124</v>
      </c>
      <c r="K243" t="s">
        <v>695</v>
      </c>
      <c r="L243">
        <v>4</v>
      </c>
    </row>
    <row r="244" spans="1:12">
      <c r="A244" s="5" t="s">
        <v>501</v>
      </c>
      <c r="B244" s="4" t="s">
        <v>328</v>
      </c>
      <c r="C244" t="s">
        <v>696</v>
      </c>
      <c r="E244" t="s">
        <v>149</v>
      </c>
      <c r="G244">
        <v>10</v>
      </c>
      <c r="H244" t="s">
        <v>697</v>
      </c>
      <c r="I244">
        <v>1641398124</v>
      </c>
      <c r="J244">
        <v>1641398124</v>
      </c>
      <c r="K244" t="s">
        <v>698</v>
      </c>
      <c r="L244">
        <v>4</v>
      </c>
    </row>
    <row r="245" spans="1:12">
      <c r="A245" s="5" t="s">
        <v>501</v>
      </c>
      <c r="B245" s="4" t="s">
        <v>330</v>
      </c>
      <c r="C245" t="s">
        <v>699</v>
      </c>
      <c r="E245" t="s">
        <v>700</v>
      </c>
      <c r="G245">
        <v>1</v>
      </c>
      <c r="H245" t="s">
        <v>701</v>
      </c>
      <c r="I245">
        <v>1641398124</v>
      </c>
      <c r="J245">
        <v>1641398124</v>
      </c>
      <c r="K245" t="s">
        <v>702</v>
      </c>
      <c r="L245">
        <v>4</v>
      </c>
    </row>
    <row r="246" spans="1:12">
      <c r="A246" s="5" t="s">
        <v>501</v>
      </c>
      <c r="B246" s="4" t="s">
        <v>332</v>
      </c>
      <c r="C246" t="s">
        <v>703</v>
      </c>
      <c r="E246" t="s">
        <v>197</v>
      </c>
      <c r="G246">
        <v>1</v>
      </c>
      <c r="H246" t="s">
        <v>704</v>
      </c>
      <c r="I246">
        <v>1641398124</v>
      </c>
      <c r="J246">
        <v>1641398124</v>
      </c>
      <c r="K246" t="s">
        <v>705</v>
      </c>
      <c r="L246">
        <v>4</v>
      </c>
    </row>
    <row r="247" spans="1:12">
      <c r="A247" s="5" t="s">
        <v>501</v>
      </c>
      <c r="B247" s="4" t="s">
        <v>706</v>
      </c>
      <c r="C247" t="s">
        <v>707</v>
      </c>
      <c r="D247" t="s">
        <v>708</v>
      </c>
      <c r="F247" t="s">
        <v>504</v>
      </c>
      <c r="G247">
        <v>0</v>
      </c>
      <c r="H247" t="s">
        <v>709</v>
      </c>
      <c r="I247">
        <v>1639723553</v>
      </c>
      <c r="J247">
        <v>1640603382</v>
      </c>
      <c r="L247">
        <v>1</v>
      </c>
    </row>
    <row r="248" spans="1:12">
      <c r="A248" s="5" t="s">
        <v>710</v>
      </c>
      <c r="B248" s="4" t="s">
        <v>33</v>
      </c>
      <c r="C248" t="s">
        <v>711</v>
      </c>
      <c r="E248" t="s">
        <v>712</v>
      </c>
      <c r="F248" t="s">
        <v>713</v>
      </c>
      <c r="G248">
        <v>7</v>
      </c>
      <c r="H248" t="s">
        <v>714</v>
      </c>
      <c r="I248">
        <v>1640070213</v>
      </c>
      <c r="J248">
        <v>1640070213</v>
      </c>
      <c r="L248">
        <v>2</v>
      </c>
    </row>
    <row r="249" spans="1:12">
      <c r="A249" s="5" t="s">
        <v>710</v>
      </c>
      <c r="B249" s="4" t="s">
        <v>45</v>
      </c>
      <c r="C249" t="s">
        <v>715</v>
      </c>
      <c r="E249" t="s">
        <v>206</v>
      </c>
      <c r="F249" t="s">
        <v>716</v>
      </c>
      <c r="G249">
        <v>2</v>
      </c>
      <c r="H249" t="s">
        <v>717</v>
      </c>
      <c r="I249">
        <v>1640070213</v>
      </c>
      <c r="J249">
        <v>1640070213</v>
      </c>
      <c r="L249">
        <v>2</v>
      </c>
    </row>
    <row r="250" spans="1:12">
      <c r="A250" s="5" t="s">
        <v>710</v>
      </c>
      <c r="B250" s="4" t="s">
        <v>51</v>
      </c>
      <c r="C250" t="s">
        <v>718</v>
      </c>
      <c r="E250" t="s">
        <v>719</v>
      </c>
      <c r="F250" t="s">
        <v>720</v>
      </c>
      <c r="G250">
        <v>10</v>
      </c>
      <c r="H250" t="s">
        <v>721</v>
      </c>
      <c r="I250">
        <v>1640070213</v>
      </c>
      <c r="J250">
        <v>1640070213</v>
      </c>
      <c r="L250">
        <v>2</v>
      </c>
    </row>
    <row r="251" spans="1:12">
      <c r="A251" s="5" t="s">
        <v>710</v>
      </c>
      <c r="B251" s="4" t="s">
        <v>57</v>
      </c>
      <c r="C251" t="s">
        <v>722</v>
      </c>
      <c r="E251" t="s">
        <v>723</v>
      </c>
      <c r="F251" t="s">
        <v>724</v>
      </c>
      <c r="G251">
        <v>8</v>
      </c>
      <c r="H251" t="s">
        <v>725</v>
      </c>
      <c r="I251">
        <v>1640070213</v>
      </c>
      <c r="J251">
        <v>1640070213</v>
      </c>
      <c r="L251">
        <v>2</v>
      </c>
    </row>
    <row r="252" spans="1:12">
      <c r="A252" s="5" t="s">
        <v>710</v>
      </c>
      <c r="B252" s="4" t="s">
        <v>61</v>
      </c>
      <c r="C252" t="s">
        <v>726</v>
      </c>
      <c r="E252" t="s">
        <v>59</v>
      </c>
      <c r="F252" t="s">
        <v>727</v>
      </c>
      <c r="G252">
        <v>6</v>
      </c>
      <c r="H252" t="s">
        <v>728</v>
      </c>
      <c r="I252">
        <v>1640070213</v>
      </c>
      <c r="J252">
        <v>1640070213</v>
      </c>
      <c r="L252">
        <v>2</v>
      </c>
    </row>
    <row r="253" spans="1:12">
      <c r="A253" s="5" t="s">
        <v>710</v>
      </c>
      <c r="B253" s="4" t="s">
        <v>67</v>
      </c>
      <c r="C253" t="s">
        <v>729</v>
      </c>
      <c r="E253" t="s">
        <v>59</v>
      </c>
      <c r="F253" t="s">
        <v>730</v>
      </c>
      <c r="G253">
        <v>7</v>
      </c>
      <c r="H253" t="s">
        <v>731</v>
      </c>
      <c r="I253">
        <v>1640070213</v>
      </c>
      <c r="J253">
        <v>1640070213</v>
      </c>
      <c r="L253">
        <v>2</v>
      </c>
    </row>
    <row r="254" spans="1:12">
      <c r="A254" s="5" t="s">
        <v>710</v>
      </c>
      <c r="B254" s="4" t="s">
        <v>76</v>
      </c>
      <c r="C254" t="s">
        <v>732</v>
      </c>
      <c r="E254" t="s">
        <v>59</v>
      </c>
      <c r="F254" t="s">
        <v>733</v>
      </c>
      <c r="G254">
        <v>3</v>
      </c>
      <c r="H254" t="s">
        <v>734</v>
      </c>
      <c r="I254">
        <v>1640070213</v>
      </c>
      <c r="J254">
        <v>1640070213</v>
      </c>
      <c r="L254">
        <v>2</v>
      </c>
    </row>
    <row r="255" spans="1:12">
      <c r="A255" s="5" t="s">
        <v>710</v>
      </c>
      <c r="B255" s="4" t="s">
        <v>81</v>
      </c>
      <c r="C255" t="s">
        <v>735</v>
      </c>
      <c r="E255" t="s">
        <v>136</v>
      </c>
      <c r="F255" t="s">
        <v>736</v>
      </c>
      <c r="G255">
        <v>5</v>
      </c>
      <c r="H255" t="s">
        <v>737</v>
      </c>
      <c r="I255">
        <v>1640070213</v>
      </c>
      <c r="J255">
        <v>1640070213</v>
      </c>
      <c r="L255">
        <v>2</v>
      </c>
    </row>
    <row r="256" spans="1:12">
      <c r="A256" s="5" t="s">
        <v>710</v>
      </c>
      <c r="B256" s="4" t="s">
        <v>86</v>
      </c>
      <c r="C256" t="s">
        <v>738</v>
      </c>
      <c r="E256" t="s">
        <v>136</v>
      </c>
      <c r="F256" t="s">
        <v>739</v>
      </c>
      <c r="G256">
        <v>4</v>
      </c>
      <c r="H256" t="s">
        <v>737</v>
      </c>
      <c r="I256">
        <v>1640070213</v>
      </c>
      <c r="J256">
        <v>1640070213</v>
      </c>
      <c r="L256">
        <v>2</v>
      </c>
    </row>
    <row r="257" spans="1:12">
      <c r="A257" s="5" t="s">
        <v>710</v>
      </c>
      <c r="B257" s="4" t="s">
        <v>90</v>
      </c>
      <c r="C257" t="s">
        <v>740</v>
      </c>
      <c r="E257" t="s">
        <v>206</v>
      </c>
      <c r="F257" t="s">
        <v>741</v>
      </c>
      <c r="G257">
        <v>2</v>
      </c>
      <c r="H257" t="s">
        <v>742</v>
      </c>
      <c r="I257">
        <v>1640070213</v>
      </c>
      <c r="J257">
        <v>1640070213</v>
      </c>
      <c r="L257">
        <v>2</v>
      </c>
    </row>
    <row r="258" spans="1:12">
      <c r="A258" s="5" t="s">
        <v>710</v>
      </c>
      <c r="B258" s="4" t="s">
        <v>95</v>
      </c>
      <c r="C258" t="s">
        <v>138</v>
      </c>
      <c r="E258" t="s">
        <v>59</v>
      </c>
      <c r="F258" t="s">
        <v>743</v>
      </c>
      <c r="G258">
        <v>2</v>
      </c>
      <c r="H258" t="s">
        <v>744</v>
      </c>
      <c r="I258">
        <v>1640070213</v>
      </c>
      <c r="J258">
        <v>1640070213</v>
      </c>
      <c r="L258">
        <v>2</v>
      </c>
    </row>
    <row r="259" spans="1:12">
      <c r="A259" s="5" t="s">
        <v>710</v>
      </c>
      <c r="B259" s="4" t="s">
        <v>441</v>
      </c>
      <c r="C259" t="s">
        <v>745</v>
      </c>
      <c r="E259" t="s">
        <v>59</v>
      </c>
      <c r="F259" t="s">
        <v>746</v>
      </c>
      <c r="G259">
        <v>7</v>
      </c>
      <c r="H259" t="s">
        <v>731</v>
      </c>
      <c r="I259">
        <v>1640070213</v>
      </c>
      <c r="J259">
        <v>1640070213</v>
      </c>
      <c r="L259">
        <v>2</v>
      </c>
    </row>
    <row r="260" spans="1:12">
      <c r="A260" s="5" t="s">
        <v>710</v>
      </c>
      <c r="B260" s="4" t="s">
        <v>446</v>
      </c>
      <c r="C260" t="s">
        <v>747</v>
      </c>
      <c r="E260" t="s">
        <v>748</v>
      </c>
      <c r="F260" t="s">
        <v>749</v>
      </c>
      <c r="G260">
        <v>1</v>
      </c>
      <c r="H260" t="s">
        <v>750</v>
      </c>
      <c r="I260">
        <v>1640070213</v>
      </c>
      <c r="J260">
        <v>1640070213</v>
      </c>
      <c r="L260">
        <v>2</v>
      </c>
    </row>
    <row r="261" spans="1:12">
      <c r="A261" s="5" t="s">
        <v>710</v>
      </c>
      <c r="B261" s="4" t="s">
        <v>751</v>
      </c>
      <c r="C261" t="s">
        <v>752</v>
      </c>
      <c r="E261" t="s">
        <v>753</v>
      </c>
      <c r="F261" t="s">
        <v>754</v>
      </c>
      <c r="G261">
        <v>1</v>
      </c>
      <c r="H261" t="s">
        <v>755</v>
      </c>
      <c r="I261">
        <v>1640070213</v>
      </c>
      <c r="J261">
        <v>1640070213</v>
      </c>
      <c r="L261">
        <v>2</v>
      </c>
    </row>
    <row r="262" spans="1:12">
      <c r="A262" s="5" t="s">
        <v>710</v>
      </c>
      <c r="B262" s="4" t="s">
        <v>756</v>
      </c>
      <c r="C262" t="s">
        <v>757</v>
      </c>
      <c r="E262" t="s">
        <v>460</v>
      </c>
      <c r="F262" t="s">
        <v>758</v>
      </c>
      <c r="G262">
        <v>1</v>
      </c>
      <c r="H262" t="s">
        <v>759</v>
      </c>
      <c r="I262">
        <v>1640070213</v>
      </c>
      <c r="J262">
        <v>1640070213</v>
      </c>
      <c r="L262">
        <v>2</v>
      </c>
    </row>
    <row r="263" spans="1:12">
      <c r="A263" s="5" t="s">
        <v>710</v>
      </c>
      <c r="B263" s="4" t="s">
        <v>760</v>
      </c>
      <c r="C263" t="s">
        <v>761</v>
      </c>
      <c r="E263" t="s">
        <v>59</v>
      </c>
      <c r="F263" t="s">
        <v>762</v>
      </c>
      <c r="G263">
        <v>1</v>
      </c>
      <c r="H263" t="s">
        <v>763</v>
      </c>
      <c r="I263">
        <v>1640070213</v>
      </c>
      <c r="J263">
        <v>1640070213</v>
      </c>
      <c r="L263">
        <v>2</v>
      </c>
    </row>
    <row r="264" spans="1:12">
      <c r="A264" s="5" t="s">
        <v>710</v>
      </c>
      <c r="B264" s="4" t="s">
        <v>764</v>
      </c>
      <c r="C264" t="s">
        <v>765</v>
      </c>
      <c r="E264" t="s">
        <v>766</v>
      </c>
      <c r="F264" t="s">
        <v>767</v>
      </c>
      <c r="G264">
        <v>1</v>
      </c>
      <c r="H264" t="s">
        <v>768</v>
      </c>
      <c r="I264">
        <v>1640070213</v>
      </c>
      <c r="J264">
        <v>1640070213</v>
      </c>
      <c r="L264">
        <v>2</v>
      </c>
    </row>
    <row r="265" spans="1:12">
      <c r="A265" s="5" t="s">
        <v>710</v>
      </c>
      <c r="B265" s="4" t="s">
        <v>769</v>
      </c>
      <c r="C265" t="s">
        <v>770</v>
      </c>
      <c r="E265" t="s">
        <v>149</v>
      </c>
      <c r="F265" t="s">
        <v>771</v>
      </c>
      <c r="G265">
        <v>1</v>
      </c>
      <c r="H265" t="s">
        <v>772</v>
      </c>
      <c r="I265">
        <v>1640070213</v>
      </c>
      <c r="J265">
        <v>1640070213</v>
      </c>
      <c r="L265">
        <v>2</v>
      </c>
    </row>
    <row r="266" spans="1:12">
      <c r="A266" s="5" t="s">
        <v>710</v>
      </c>
      <c r="B266" s="4" t="s">
        <v>773</v>
      </c>
      <c r="C266" t="s">
        <v>774</v>
      </c>
      <c r="E266" t="s">
        <v>136</v>
      </c>
      <c r="F266" t="s">
        <v>775</v>
      </c>
      <c r="G266">
        <v>1</v>
      </c>
      <c r="H266" t="s">
        <v>776</v>
      </c>
      <c r="I266">
        <v>1640070213</v>
      </c>
      <c r="J266">
        <v>1640070213</v>
      </c>
      <c r="L266">
        <v>2</v>
      </c>
    </row>
    <row r="267" spans="1:12">
      <c r="A267" s="5" t="s">
        <v>710</v>
      </c>
      <c r="B267" s="4" t="s">
        <v>777</v>
      </c>
      <c r="C267" t="s">
        <v>778</v>
      </c>
      <c r="E267" t="s">
        <v>206</v>
      </c>
      <c r="F267" t="s">
        <v>779</v>
      </c>
      <c r="G267">
        <v>1</v>
      </c>
      <c r="H267" t="s">
        <v>780</v>
      </c>
      <c r="I267">
        <v>1640070213</v>
      </c>
      <c r="J267">
        <v>1640070213</v>
      </c>
      <c r="L267">
        <v>2</v>
      </c>
    </row>
    <row r="268" spans="1:12">
      <c r="A268" s="5" t="s">
        <v>710</v>
      </c>
      <c r="B268" s="4" t="s">
        <v>781</v>
      </c>
      <c r="C268" t="s">
        <v>782</v>
      </c>
      <c r="E268" t="s">
        <v>783</v>
      </c>
      <c r="F268" t="s">
        <v>784</v>
      </c>
      <c r="G268">
        <v>-1</v>
      </c>
      <c r="H268" t="s">
        <v>785</v>
      </c>
      <c r="I268">
        <v>1640070213</v>
      </c>
      <c r="J268">
        <v>1640070213</v>
      </c>
      <c r="L268">
        <v>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271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.14285714285714" defaultRowHeight="17.6"/>
  <cols>
    <col min="2" max="2" width="7.42857142857143" style="2" customWidth="1"/>
    <col min="3" max="3" width="17.7053571428571" customWidth="1"/>
    <col min="4" max="4" width="17.1428571428571" customWidth="1"/>
    <col min="5" max="5" width="17.8571428571429" customWidth="1"/>
    <col min="6" max="6" width="18.5982142857143" customWidth="1"/>
    <col min="7" max="7" width="9.21428571428571" customWidth="1"/>
    <col min="8" max="8" width="13.6875" customWidth="1"/>
    <col min="9" max="9" width="12" customWidth="1"/>
    <col min="11" max="12" width="11.6428571428571" customWidth="1"/>
    <col min="13" max="13" width="10.5714285714286"/>
    <col min="20" max="20" width="10.5714285714286"/>
  </cols>
  <sheetData>
    <row r="1" s="1" customFormat="1" spans="1:19">
      <c r="A1" s="1" t="s">
        <v>19</v>
      </c>
      <c r="B1" s="3" t="s">
        <v>20</v>
      </c>
      <c r="C1" s="1" t="s">
        <v>21</v>
      </c>
      <c r="D1" s="1" t="s">
        <v>22</v>
      </c>
      <c r="E1" s="1" t="s">
        <v>29</v>
      </c>
      <c r="F1" s="1" t="s">
        <v>786</v>
      </c>
      <c r="G1" s="1" t="s">
        <v>24</v>
      </c>
      <c r="H1" s="1" t="s">
        <v>787</v>
      </c>
      <c r="I1" s="1" t="s">
        <v>25</v>
      </c>
      <c r="J1" s="1" t="s">
        <v>26</v>
      </c>
      <c r="K1" s="1" t="s">
        <v>28</v>
      </c>
      <c r="L1" s="1" t="s">
        <v>27</v>
      </c>
      <c r="M1" s="1" t="s">
        <v>21</v>
      </c>
      <c r="N1" s="1" t="s">
        <v>22</v>
      </c>
      <c r="O1" s="1" t="s">
        <v>29</v>
      </c>
      <c r="P1" s="1" t="s">
        <v>788</v>
      </c>
      <c r="Q1" s="1" t="s">
        <v>24</v>
      </c>
      <c r="R1" s="1" t="s">
        <v>789</v>
      </c>
      <c r="S1" s="1" t="s">
        <v>790</v>
      </c>
    </row>
    <row r="2" spans="1:19">
      <c r="A2" t="s">
        <v>32</v>
      </c>
      <c r="B2" s="4" t="s">
        <v>33</v>
      </c>
      <c r="C2" t="s">
        <v>34</v>
      </c>
      <c r="D2" t="s">
        <v>35</v>
      </c>
      <c r="E2" t="s">
        <v>38</v>
      </c>
      <c r="F2" t="s">
        <v>181</v>
      </c>
      <c r="G2">
        <v>8</v>
      </c>
      <c r="H2">
        <v>1</v>
      </c>
      <c r="I2">
        <v>501</v>
      </c>
      <c r="J2" t="s">
        <v>791</v>
      </c>
      <c r="K2">
        <v>1648454248</v>
      </c>
      <c r="L2">
        <v>1640070213</v>
      </c>
      <c r="M2" t="b">
        <f>VLOOKUP($B2,apba_bank_name_tab!$B$2:$M$158,2,0)=C2</f>
        <v>1</v>
      </c>
      <c r="N2" t="b">
        <f>VLOOKUP($B2,apba_bank_name_tab!$B$2:$M$158,3,0)=D2</f>
        <v>1</v>
      </c>
      <c r="O2" t="b">
        <f>VLOOKUP($B2,apba_bank_name_tab!$B$2:$M$158,10,0)=E2</f>
        <v>1</v>
      </c>
      <c r="P2" t="b">
        <f>VLOOKUP($B2,apba_bank_name_tab!$B$2:$M$158,4,0)=F2</f>
        <v>0</v>
      </c>
      <c r="Q2" t="b">
        <f>VLOOKUP($B2,apba_bank_name_tab!$B$2:$M$158,5,0)=G2</f>
        <v>1</v>
      </c>
      <c r="R2" t="b">
        <f>VLOOKUP($B2,apba_bank_name_tab!$B$2:$M$158,6,0)=I2</f>
        <v>1</v>
      </c>
      <c r="S2" t="b">
        <f>VLOOKUP($B2,apba_bank_name_tab!$B$2:$M$158,7,0)=J2</f>
        <v>0</v>
      </c>
    </row>
    <row r="3" spans="1:19">
      <c r="A3" t="s">
        <v>32</v>
      </c>
      <c r="B3" s="4" t="s">
        <v>39</v>
      </c>
      <c r="C3" t="s">
        <v>40</v>
      </c>
      <c r="D3" t="s">
        <v>41</v>
      </c>
      <c r="E3" t="s">
        <v>44</v>
      </c>
      <c r="F3" t="s">
        <v>42</v>
      </c>
      <c r="G3">
        <v>14</v>
      </c>
      <c r="H3">
        <v>1</v>
      </c>
      <c r="I3">
        <v>504</v>
      </c>
      <c r="J3" t="s">
        <v>792</v>
      </c>
      <c r="K3">
        <v>1648454248</v>
      </c>
      <c r="L3">
        <v>1640070213</v>
      </c>
      <c r="M3" t="b">
        <f>VLOOKUP(B3,apba_bank_name_tab!$B$2:$M$158,2,0)=C3</f>
        <v>1</v>
      </c>
      <c r="N3" t="b">
        <f>VLOOKUP($B3,apba_bank_name_tab!$B$2:$M$158,3,0)=D3</f>
        <v>1</v>
      </c>
      <c r="O3" t="b">
        <f>VLOOKUP($B3,apba_bank_name_tab!$B$2:$M$158,10,0)=E3</f>
        <v>1</v>
      </c>
      <c r="P3" t="b">
        <f>VLOOKUP($B3,apba_bank_name_tab!$B$2:$M$158,4,0)=F3</f>
        <v>1</v>
      </c>
      <c r="Q3" t="b">
        <f>VLOOKUP($B3,apba_bank_name_tab!$B$2:$M$158,5,0)=G3</f>
        <v>1</v>
      </c>
      <c r="R3" t="b">
        <f>VLOOKUP($B3,apba_bank_name_tab!$B$2:$M$158,6,0)=I3</f>
        <v>1</v>
      </c>
      <c r="S3" t="b">
        <f>VLOOKUP($B3,apba_bank_name_tab!$B$2:$M$158,7,0)=J3</f>
        <v>0</v>
      </c>
    </row>
    <row r="4" spans="1:19">
      <c r="A4" t="s">
        <v>32</v>
      </c>
      <c r="B4" s="4" t="s">
        <v>45</v>
      </c>
      <c r="C4" t="s">
        <v>46</v>
      </c>
      <c r="D4" t="s">
        <v>47</v>
      </c>
      <c r="E4" t="s">
        <v>50</v>
      </c>
      <c r="F4" t="s">
        <v>48</v>
      </c>
      <c r="G4">
        <v>9</v>
      </c>
      <c r="H4">
        <v>1</v>
      </c>
      <c r="I4">
        <v>502</v>
      </c>
      <c r="J4" t="s">
        <v>793</v>
      </c>
      <c r="K4">
        <v>1648454248</v>
      </c>
      <c r="L4">
        <v>1640070213</v>
      </c>
      <c r="M4" t="b">
        <f>VLOOKUP(B4,apba_bank_name_tab!$B$2:$M$158,2,0)=C4</f>
        <v>1</v>
      </c>
      <c r="N4" t="b">
        <f>VLOOKUP($B4,apba_bank_name_tab!$B$2:$M$158,3,0)=D4</f>
        <v>1</v>
      </c>
      <c r="O4" t="b">
        <f>VLOOKUP($B4,apba_bank_name_tab!$B$2:$M$158,10,0)=E4</f>
        <v>1</v>
      </c>
      <c r="P4" t="b">
        <f>VLOOKUP($B4,apba_bank_name_tab!$B$2:$M$158,4,0)=F4</f>
        <v>1</v>
      </c>
      <c r="Q4" t="b">
        <f>VLOOKUP($B4,apba_bank_name_tab!$B$2:$M$158,5,0)=G4</f>
        <v>1</v>
      </c>
      <c r="R4" t="b">
        <f>VLOOKUP($B4,apba_bank_name_tab!$B$2:$M$158,6,0)=I4</f>
        <v>1</v>
      </c>
      <c r="S4" t="b">
        <f>VLOOKUP($B4,apba_bank_name_tab!$B$2:$M$158,7,0)=J4</f>
        <v>0</v>
      </c>
    </row>
    <row r="5" spans="1:19">
      <c r="A5" t="s">
        <v>32</v>
      </c>
      <c r="B5" s="4" t="s">
        <v>51</v>
      </c>
      <c r="C5" t="s">
        <v>52</v>
      </c>
      <c r="D5" t="s">
        <v>53</v>
      </c>
      <c r="E5" t="s">
        <v>56</v>
      </c>
      <c r="F5" t="s">
        <v>54</v>
      </c>
      <c r="G5">
        <v>2</v>
      </c>
      <c r="H5">
        <v>1</v>
      </c>
      <c r="I5">
        <v>503</v>
      </c>
      <c r="J5" t="s">
        <v>794</v>
      </c>
      <c r="K5">
        <v>1648454248</v>
      </c>
      <c r="L5">
        <v>1640070213</v>
      </c>
      <c r="M5" t="b">
        <f>VLOOKUP(B5,apba_bank_name_tab!$B$2:$M$158,2,0)=C5</f>
        <v>1</v>
      </c>
      <c r="N5" t="b">
        <f>VLOOKUP($B5,apba_bank_name_tab!$B$2:$M$158,3,0)=D5</f>
        <v>1</v>
      </c>
      <c r="O5" t="b">
        <f>VLOOKUP($B5,apba_bank_name_tab!$B$2:$M$158,10,0)=E5</f>
        <v>1</v>
      </c>
      <c r="P5" t="b">
        <f>VLOOKUP($B5,apba_bank_name_tab!$B$2:$M$158,4,0)=F5</f>
        <v>1</v>
      </c>
      <c r="Q5" t="b">
        <f>VLOOKUP($B5,apba_bank_name_tab!$B$2:$M$158,5,0)=G5</f>
        <v>1</v>
      </c>
      <c r="R5" t="b">
        <f>VLOOKUP($B5,apba_bank_name_tab!$B$2:$M$158,6,0)=I5</f>
        <v>1</v>
      </c>
      <c r="S5" t="b">
        <f>VLOOKUP($B5,apba_bank_name_tab!$B$2:$M$158,7,0)=J5</f>
        <v>0</v>
      </c>
    </row>
    <row r="6" spans="1:19">
      <c r="A6" t="s">
        <v>32</v>
      </c>
      <c r="B6" s="4" t="s">
        <v>57</v>
      </c>
      <c r="C6" t="s">
        <v>58</v>
      </c>
      <c r="F6" t="s">
        <v>59</v>
      </c>
      <c r="G6">
        <v>16</v>
      </c>
      <c r="H6">
        <v>1</v>
      </c>
      <c r="I6">
        <v>-1</v>
      </c>
      <c r="J6" t="s">
        <v>795</v>
      </c>
      <c r="K6">
        <v>1640070213</v>
      </c>
      <c r="L6">
        <v>1640070213</v>
      </c>
      <c r="M6" t="b">
        <f>VLOOKUP(B6,apba_bank_name_tab!$B$2:$M$158,2,0)=C6</f>
        <v>1</v>
      </c>
      <c r="N6" t="b">
        <f>VLOOKUP($B6,apba_bank_name_tab!$B$2:$M$158,3,0)=D6</f>
        <v>1</v>
      </c>
      <c r="O6" t="b">
        <f>VLOOKUP($B6,apba_bank_name_tab!$B$2:$M$158,10,0)=E6</f>
        <v>1</v>
      </c>
      <c r="P6" t="b">
        <f>VLOOKUP($B6,apba_bank_name_tab!$B$2:$M$158,4,0)=F6</f>
        <v>1</v>
      </c>
      <c r="Q6" t="b">
        <f>VLOOKUP($B6,apba_bank_name_tab!$B$2:$M$158,5,0)=G6</f>
        <v>1</v>
      </c>
      <c r="R6" t="b">
        <f>VLOOKUP($B6,apba_bank_name_tab!$B$2:$M$158,6,0)=I6</f>
        <v>1</v>
      </c>
      <c r="S6" t="b">
        <f>VLOOKUP($B6,apba_bank_name_tab!$B$2:$M$158,7,0)=J6</f>
        <v>0</v>
      </c>
    </row>
    <row r="7" spans="1:19">
      <c r="A7" t="s">
        <v>32</v>
      </c>
      <c r="B7" s="4" t="s">
        <v>61</v>
      </c>
      <c r="C7" t="s">
        <v>62</v>
      </c>
      <c r="D7" t="s">
        <v>63</v>
      </c>
      <c r="E7" t="s">
        <v>66</v>
      </c>
      <c r="F7" t="s">
        <v>64</v>
      </c>
      <c r="G7">
        <v>22</v>
      </c>
      <c r="H7">
        <v>1</v>
      </c>
      <c r="I7">
        <v>131</v>
      </c>
      <c r="J7" t="s">
        <v>796</v>
      </c>
      <c r="K7">
        <v>1648454248</v>
      </c>
      <c r="L7">
        <v>1640070213</v>
      </c>
      <c r="M7" t="b">
        <f>VLOOKUP(B7,apba_bank_name_tab!$B$2:$M$158,2,0)=C7</f>
        <v>1</v>
      </c>
      <c r="N7" t="b">
        <f>VLOOKUP($B7,apba_bank_name_tab!$B$2:$M$158,3,0)=D7</f>
        <v>1</v>
      </c>
      <c r="O7" t="b">
        <f>VLOOKUP($B7,apba_bank_name_tab!$B$2:$M$158,10,0)=E7</f>
        <v>1</v>
      </c>
      <c r="P7" t="b">
        <f>VLOOKUP($B7,apba_bank_name_tab!$B$2:$M$158,4,0)=F7</f>
        <v>1</v>
      </c>
      <c r="Q7" t="b">
        <f>VLOOKUP($B7,apba_bank_name_tab!$B$2:$M$158,5,0)=G7</f>
        <v>1</v>
      </c>
      <c r="R7" t="b">
        <f>VLOOKUP($B7,apba_bank_name_tab!$B$2:$M$158,6,0)=I7</f>
        <v>1</v>
      </c>
      <c r="S7" t="b">
        <f>VLOOKUP($B7,apba_bank_name_tab!$B$2:$M$158,7,0)=J7</f>
        <v>0</v>
      </c>
    </row>
    <row r="8" spans="1:19">
      <c r="A8" t="s">
        <v>32</v>
      </c>
      <c r="B8" s="4" t="s">
        <v>67</v>
      </c>
      <c r="C8" t="s">
        <v>68</v>
      </c>
      <c r="E8" t="s">
        <v>70</v>
      </c>
      <c r="F8" t="s">
        <v>59</v>
      </c>
      <c r="G8">
        <v>31</v>
      </c>
      <c r="H8">
        <v>1</v>
      </c>
      <c r="I8">
        <v>129</v>
      </c>
      <c r="J8" t="s">
        <v>797</v>
      </c>
      <c r="K8">
        <v>1648454248</v>
      </c>
      <c r="L8">
        <v>1640070213</v>
      </c>
      <c r="M8" t="b">
        <f>VLOOKUP(B8,apba_bank_name_tab!$B$2:$M$158,2,0)=C8</f>
        <v>1</v>
      </c>
      <c r="N8" t="b">
        <f>VLOOKUP($B8,apba_bank_name_tab!$B$2:$M$158,3,0)=D8</f>
        <v>1</v>
      </c>
      <c r="O8" t="b">
        <f>VLOOKUP($B8,apba_bank_name_tab!$B$2:$M$158,10,0)=E8</f>
        <v>1</v>
      </c>
      <c r="P8" t="b">
        <f>VLOOKUP($B8,apba_bank_name_tab!$B$2:$M$158,4,0)=F8</f>
        <v>1</v>
      </c>
      <c r="Q8" t="b">
        <f>VLOOKUP($B8,apba_bank_name_tab!$B$2:$M$158,5,0)=G8</f>
        <v>1</v>
      </c>
      <c r="R8" t="b">
        <f>VLOOKUP($B8,apba_bank_name_tab!$B$2:$M$158,6,0)=I8</f>
        <v>1</v>
      </c>
      <c r="S8" t="b">
        <f>VLOOKUP($B8,apba_bank_name_tab!$B$2:$M$158,7,0)=J8</f>
        <v>0</v>
      </c>
    </row>
    <row r="9" spans="1:19">
      <c r="A9" t="s">
        <v>32</v>
      </c>
      <c r="B9" s="4" t="s">
        <v>71</v>
      </c>
      <c r="C9" t="s">
        <v>72</v>
      </c>
      <c r="E9" t="s">
        <v>75</v>
      </c>
      <c r="F9" t="s">
        <v>798</v>
      </c>
      <c r="G9">
        <v>11</v>
      </c>
      <c r="H9">
        <v>1</v>
      </c>
      <c r="I9">
        <v>128</v>
      </c>
      <c r="J9" t="s">
        <v>799</v>
      </c>
      <c r="K9">
        <v>1648454248</v>
      </c>
      <c r="L9">
        <v>1640070213</v>
      </c>
      <c r="M9" t="b">
        <f>VLOOKUP(B9,apba_bank_name_tab!$B$2:$M$158,2,0)=C9</f>
        <v>1</v>
      </c>
      <c r="N9" t="b">
        <f>VLOOKUP($B9,apba_bank_name_tab!$B$2:$M$158,3,0)=D9</f>
        <v>1</v>
      </c>
      <c r="O9" t="b">
        <f>VLOOKUP($B9,apba_bank_name_tab!$B$2:$M$158,10,0)=E9</f>
        <v>1</v>
      </c>
      <c r="P9" t="b">
        <f>VLOOKUP($B9,apba_bank_name_tab!$B$2:$M$158,4,0)=F9</f>
        <v>0</v>
      </c>
      <c r="Q9" t="b">
        <f>VLOOKUP($B9,apba_bank_name_tab!$B$2:$M$158,5,0)=G9</f>
        <v>1</v>
      </c>
      <c r="R9" t="b">
        <f>VLOOKUP($B9,apba_bank_name_tab!$B$2:$M$158,6,0)=I9</f>
        <v>1</v>
      </c>
      <c r="S9" t="b">
        <f>VLOOKUP($B9,apba_bank_name_tab!$B$2:$M$158,7,0)=J9</f>
        <v>0</v>
      </c>
    </row>
    <row r="10" spans="1:19">
      <c r="A10" t="s">
        <v>32</v>
      </c>
      <c r="B10" s="4" t="s">
        <v>76</v>
      </c>
      <c r="C10" t="s">
        <v>77</v>
      </c>
      <c r="E10" t="s">
        <v>80</v>
      </c>
      <c r="F10" t="s">
        <v>78</v>
      </c>
      <c r="G10">
        <v>41</v>
      </c>
      <c r="H10">
        <v>1</v>
      </c>
      <c r="I10">
        <v>126</v>
      </c>
      <c r="J10" t="s">
        <v>800</v>
      </c>
      <c r="K10">
        <v>1648454248</v>
      </c>
      <c r="L10">
        <v>1640070213</v>
      </c>
      <c r="M10" t="b">
        <f>VLOOKUP(B10,apba_bank_name_tab!$B$2:$M$158,2,0)=C10</f>
        <v>1</v>
      </c>
      <c r="N10" t="b">
        <f>VLOOKUP($B10,apba_bank_name_tab!$B$2:$M$158,3,0)=D10</f>
        <v>1</v>
      </c>
      <c r="O10" t="b">
        <f>VLOOKUP($B10,apba_bank_name_tab!$B$2:$M$158,10,0)=E10</f>
        <v>1</v>
      </c>
      <c r="P10" t="b">
        <f>VLOOKUP($B10,apba_bank_name_tab!$B$2:$M$158,4,0)=F10</f>
        <v>1</v>
      </c>
      <c r="Q10" t="b">
        <f>VLOOKUP($B10,apba_bank_name_tab!$B$2:$M$158,5,0)=G10</f>
        <v>1</v>
      </c>
      <c r="R10" t="b">
        <f>VLOOKUP($B10,apba_bank_name_tab!$B$2:$M$158,6,0)=I10</f>
        <v>1</v>
      </c>
      <c r="S10" t="b">
        <f>VLOOKUP($B10,apba_bank_name_tab!$B$2:$M$158,7,0)=J10</f>
        <v>0</v>
      </c>
    </row>
    <row r="11" spans="1:19">
      <c r="A11" t="s">
        <v>32</v>
      </c>
      <c r="B11" s="4" t="s">
        <v>81</v>
      </c>
      <c r="C11" t="s">
        <v>82</v>
      </c>
      <c r="E11" t="s">
        <v>85</v>
      </c>
      <c r="F11" t="s">
        <v>83</v>
      </c>
      <c r="G11">
        <v>200</v>
      </c>
      <c r="H11">
        <v>1</v>
      </c>
      <c r="I11">
        <v>137</v>
      </c>
      <c r="J11" t="s">
        <v>801</v>
      </c>
      <c r="K11">
        <v>1648454248</v>
      </c>
      <c r="L11">
        <v>1640070213</v>
      </c>
      <c r="M11" t="b">
        <f>VLOOKUP(B11,apba_bank_name_tab!$B$2:$M$158,2,0)=C11</f>
        <v>1</v>
      </c>
      <c r="N11" t="b">
        <f>VLOOKUP($B11,apba_bank_name_tab!$B$2:$M$158,3,0)=D11</f>
        <v>1</v>
      </c>
      <c r="O11" t="b">
        <f>VLOOKUP($B11,apba_bank_name_tab!$B$2:$M$158,10,0)=E11</f>
        <v>1</v>
      </c>
      <c r="P11" t="b">
        <f>VLOOKUP($B11,apba_bank_name_tab!$B$2:$M$158,4,0)=F11</f>
        <v>1</v>
      </c>
      <c r="Q11" t="b">
        <f>VLOOKUP($B11,apba_bank_name_tab!$B$2:$M$158,5,0)=G11</f>
        <v>1</v>
      </c>
      <c r="R11" t="b">
        <f>VLOOKUP($B11,apba_bank_name_tab!$B$2:$M$158,6,0)=I11</f>
        <v>1</v>
      </c>
      <c r="S11" t="b">
        <f>VLOOKUP($B11,apba_bank_name_tab!$B$2:$M$158,7,0)=J11</f>
        <v>0</v>
      </c>
    </row>
    <row r="12" spans="1:19">
      <c r="A12" t="s">
        <v>32</v>
      </c>
      <c r="B12" s="4" t="s">
        <v>86</v>
      </c>
      <c r="C12" t="s">
        <v>87</v>
      </c>
      <c r="F12" t="s">
        <v>88</v>
      </c>
      <c r="G12">
        <v>441</v>
      </c>
      <c r="H12">
        <v>1</v>
      </c>
      <c r="I12">
        <v>133</v>
      </c>
      <c r="J12" t="s">
        <v>802</v>
      </c>
      <c r="K12">
        <v>1640070213</v>
      </c>
      <c r="L12">
        <v>1640070213</v>
      </c>
      <c r="M12" t="b">
        <f>VLOOKUP(B12,apba_bank_name_tab!$B$2:$M$158,2,0)=C12</f>
        <v>1</v>
      </c>
      <c r="N12" t="b">
        <f>VLOOKUP($B12,apba_bank_name_tab!$B$2:$M$158,3,0)=D12</f>
        <v>1</v>
      </c>
      <c r="O12" t="b">
        <f>VLOOKUP($B12,apba_bank_name_tab!$B$2:$M$158,10,0)=E12</f>
        <v>1</v>
      </c>
      <c r="P12" t="b">
        <f>VLOOKUP($B12,apba_bank_name_tab!$B$2:$M$158,4,0)=F12</f>
        <v>1</v>
      </c>
      <c r="Q12" t="b">
        <f>VLOOKUP($B12,apba_bank_name_tab!$B$2:$M$158,5,0)=G12</f>
        <v>1</v>
      </c>
      <c r="R12" t="b">
        <f>VLOOKUP($B12,apba_bank_name_tab!$B$2:$M$158,6,0)=I12</f>
        <v>1</v>
      </c>
      <c r="S12" t="b">
        <f>VLOOKUP($B12,apba_bank_name_tab!$B$2:$M$158,7,0)=J12</f>
        <v>0</v>
      </c>
    </row>
    <row r="13" spans="1:19">
      <c r="A13" t="s">
        <v>32</v>
      </c>
      <c r="B13" s="4" t="s">
        <v>90</v>
      </c>
      <c r="C13" t="s">
        <v>91</v>
      </c>
      <c r="E13" t="s">
        <v>94</v>
      </c>
      <c r="F13" t="s">
        <v>92</v>
      </c>
      <c r="G13">
        <v>426</v>
      </c>
      <c r="H13">
        <v>1</v>
      </c>
      <c r="I13">
        <v>120</v>
      </c>
      <c r="J13" t="s">
        <v>803</v>
      </c>
      <c r="K13">
        <v>1648454248</v>
      </c>
      <c r="L13">
        <v>1640070213</v>
      </c>
      <c r="M13" t="b">
        <f>VLOOKUP(B13,apba_bank_name_tab!$B$2:$M$158,2,0)=C13</f>
        <v>1</v>
      </c>
      <c r="N13" t="b">
        <f>VLOOKUP($B13,apba_bank_name_tab!$B$2:$M$158,3,0)=D13</f>
        <v>1</v>
      </c>
      <c r="O13" t="b">
        <f>VLOOKUP($B13,apba_bank_name_tab!$B$2:$M$158,10,0)=E13</f>
        <v>1</v>
      </c>
      <c r="P13" t="b">
        <f>VLOOKUP($B13,apba_bank_name_tab!$B$2:$M$158,4,0)=F13</f>
        <v>1</v>
      </c>
      <c r="Q13" t="b">
        <f>VLOOKUP($B13,apba_bank_name_tab!$B$2:$M$158,5,0)=G13</f>
        <v>1</v>
      </c>
      <c r="R13" t="b">
        <f>VLOOKUP($B13,apba_bank_name_tab!$B$2:$M$158,6,0)=I13</f>
        <v>1</v>
      </c>
      <c r="S13" t="b">
        <f>VLOOKUP($B13,apba_bank_name_tab!$B$2:$M$158,7,0)=J13</f>
        <v>0</v>
      </c>
    </row>
    <row r="14" spans="1:19">
      <c r="A14" t="s">
        <v>32</v>
      </c>
      <c r="B14" s="4" t="s">
        <v>95</v>
      </c>
      <c r="C14" t="s">
        <v>96</v>
      </c>
      <c r="F14" t="s">
        <v>97</v>
      </c>
      <c r="G14">
        <v>40</v>
      </c>
      <c r="H14">
        <v>1</v>
      </c>
      <c r="I14">
        <v>147</v>
      </c>
      <c r="J14" t="s">
        <v>804</v>
      </c>
      <c r="K14">
        <v>1640070213</v>
      </c>
      <c r="L14">
        <v>1640070213</v>
      </c>
      <c r="M14" t="b">
        <f>VLOOKUP(B14,apba_bank_name_tab!$B$2:$M$158,2,0)=C14</f>
        <v>1</v>
      </c>
      <c r="N14" t="b">
        <f>VLOOKUP($B14,apba_bank_name_tab!$B$2:$M$158,3,0)=D14</f>
        <v>1</v>
      </c>
      <c r="O14" t="b">
        <f>VLOOKUP($B14,apba_bank_name_tab!$B$2:$M$158,10,0)=E14</f>
        <v>1</v>
      </c>
      <c r="P14" t="b">
        <f>VLOOKUP($B14,apba_bank_name_tab!$B$2:$M$158,4,0)=F14</f>
        <v>1</v>
      </c>
      <c r="Q14" t="b">
        <f>VLOOKUP($B14,apba_bank_name_tab!$B$2:$M$158,5,0)=G14</f>
        <v>1</v>
      </c>
      <c r="R14" t="b">
        <f>VLOOKUP($B14,apba_bank_name_tab!$B$2:$M$158,6,0)=I14</f>
        <v>1</v>
      </c>
      <c r="S14" t="b">
        <f>VLOOKUP($B14,apba_bank_name_tab!$B$2:$M$158,7,0)=J14</f>
        <v>0</v>
      </c>
    </row>
    <row r="15" spans="1:19">
      <c r="A15" t="s">
        <v>32</v>
      </c>
      <c r="B15" s="4" t="s">
        <v>99</v>
      </c>
      <c r="C15" t="s">
        <v>100</v>
      </c>
      <c r="F15" t="s">
        <v>101</v>
      </c>
      <c r="G15">
        <v>484</v>
      </c>
      <c r="H15">
        <v>1</v>
      </c>
      <c r="I15">
        <v>93</v>
      </c>
      <c r="J15" t="s">
        <v>805</v>
      </c>
      <c r="K15">
        <v>1640070213</v>
      </c>
      <c r="L15">
        <v>1640070213</v>
      </c>
      <c r="M15" t="b">
        <f>VLOOKUP(B15,apba_bank_name_tab!$B$2:$M$158,2,0)=C15</f>
        <v>1</v>
      </c>
      <c r="N15" t="b">
        <f>VLOOKUP($B15,apba_bank_name_tab!$B$2:$M$158,3,0)=D15</f>
        <v>1</v>
      </c>
      <c r="O15" t="b">
        <f>VLOOKUP($B15,apba_bank_name_tab!$B$2:$M$158,10,0)=E15</f>
        <v>1</v>
      </c>
      <c r="P15" t="b">
        <f>VLOOKUP($B15,apba_bank_name_tab!$B$2:$M$158,4,0)=F15</f>
        <v>1</v>
      </c>
      <c r="Q15" t="b">
        <f>VLOOKUP($B15,apba_bank_name_tab!$B$2:$M$158,5,0)=G15</f>
        <v>1</v>
      </c>
      <c r="R15" t="b">
        <f>VLOOKUP($B15,apba_bank_name_tab!$B$2:$M$158,6,0)=I15</f>
        <v>1</v>
      </c>
      <c r="S15" t="b">
        <f>VLOOKUP($B15,apba_bank_name_tab!$B$2:$M$158,7,0)=J15</f>
        <v>0</v>
      </c>
    </row>
    <row r="16" spans="1:19">
      <c r="A16" t="s">
        <v>32</v>
      </c>
      <c r="B16" s="4" t="s">
        <v>103</v>
      </c>
      <c r="C16" t="s">
        <v>104</v>
      </c>
      <c r="F16" t="s">
        <v>97</v>
      </c>
      <c r="G16">
        <v>425</v>
      </c>
      <c r="H16">
        <v>1</v>
      </c>
      <c r="I16">
        <v>142</v>
      </c>
      <c r="J16" t="s">
        <v>804</v>
      </c>
      <c r="K16">
        <v>1640070213</v>
      </c>
      <c r="L16">
        <v>1640070213</v>
      </c>
      <c r="M16" t="b">
        <f>VLOOKUP(B16,apba_bank_name_tab!$B$2:$M$158,2,0)=C16</f>
        <v>1</v>
      </c>
      <c r="N16" t="b">
        <f>VLOOKUP($B16,apba_bank_name_tab!$B$2:$M$158,3,0)=D16</f>
        <v>1</v>
      </c>
      <c r="O16" t="b">
        <f>VLOOKUP($B16,apba_bank_name_tab!$B$2:$M$158,10,0)=E16</f>
        <v>1</v>
      </c>
      <c r="P16" t="b">
        <f>VLOOKUP($B16,apba_bank_name_tab!$B$2:$M$158,4,0)=F16</f>
        <v>1</v>
      </c>
      <c r="Q16" t="b">
        <f>VLOOKUP($B16,apba_bank_name_tab!$B$2:$M$158,5,0)=G16</f>
        <v>1</v>
      </c>
      <c r="R16" t="b">
        <f>VLOOKUP($B16,apba_bank_name_tab!$B$2:$M$158,6,0)=I16</f>
        <v>1</v>
      </c>
      <c r="S16" t="b">
        <f>VLOOKUP($B16,apba_bank_name_tab!$B$2:$M$158,7,0)=J16</f>
        <v>0</v>
      </c>
    </row>
    <row r="17" spans="1:19">
      <c r="A17" t="s">
        <v>32</v>
      </c>
      <c r="B17" s="4" t="s">
        <v>105</v>
      </c>
      <c r="C17" t="s">
        <v>106</v>
      </c>
      <c r="F17" t="s">
        <v>59</v>
      </c>
      <c r="G17">
        <v>114</v>
      </c>
      <c r="H17">
        <v>1</v>
      </c>
      <c r="I17">
        <v>85</v>
      </c>
      <c r="J17" t="s">
        <v>804</v>
      </c>
      <c r="K17">
        <v>1640070213</v>
      </c>
      <c r="L17">
        <v>1640070213</v>
      </c>
      <c r="M17" t="b">
        <f>VLOOKUP(B17,apba_bank_name_tab!$B$2:$M$158,2,0)=C17</f>
        <v>1</v>
      </c>
      <c r="N17" t="b">
        <f>VLOOKUP($B17,apba_bank_name_tab!$B$2:$M$158,3,0)=D17</f>
        <v>1</v>
      </c>
      <c r="O17" t="b">
        <f>VLOOKUP($B17,apba_bank_name_tab!$B$2:$M$158,10,0)=E17</f>
        <v>1</v>
      </c>
      <c r="P17" t="b">
        <f>VLOOKUP($B17,apba_bank_name_tab!$B$2:$M$158,4,0)=F17</f>
        <v>1</v>
      </c>
      <c r="Q17" t="b">
        <f>VLOOKUP($B17,apba_bank_name_tab!$B$2:$M$158,5,0)=G17</f>
        <v>1</v>
      </c>
      <c r="R17" t="b">
        <f>VLOOKUP($B17,apba_bank_name_tab!$B$2:$M$158,6,0)=I17</f>
        <v>1</v>
      </c>
      <c r="S17" t="b">
        <f>VLOOKUP($B17,apba_bank_name_tab!$B$2:$M$158,7,0)=J17</f>
        <v>0</v>
      </c>
    </row>
    <row r="18" spans="1:19">
      <c r="A18" t="s">
        <v>32</v>
      </c>
      <c r="B18" s="4" t="s">
        <v>107</v>
      </c>
      <c r="C18" t="s">
        <v>108</v>
      </c>
      <c r="F18" t="s">
        <v>109</v>
      </c>
      <c r="G18">
        <v>33</v>
      </c>
      <c r="H18">
        <v>1</v>
      </c>
      <c r="I18">
        <v>60</v>
      </c>
      <c r="J18" t="s">
        <v>804</v>
      </c>
      <c r="K18">
        <v>1640070213</v>
      </c>
      <c r="L18">
        <v>1640070213</v>
      </c>
      <c r="M18" t="b">
        <f>VLOOKUP(B18,apba_bank_name_tab!$B$2:$M$158,2,0)=C18</f>
        <v>1</v>
      </c>
      <c r="N18" t="b">
        <f>VLOOKUP($B18,apba_bank_name_tab!$B$2:$M$158,3,0)=D18</f>
        <v>1</v>
      </c>
      <c r="O18" t="b">
        <f>VLOOKUP($B18,apba_bank_name_tab!$B$2:$M$158,10,0)=E18</f>
        <v>1</v>
      </c>
      <c r="P18" t="b">
        <f>VLOOKUP($B18,apba_bank_name_tab!$B$2:$M$158,4,0)=F18</f>
        <v>1</v>
      </c>
      <c r="Q18" t="b">
        <f>VLOOKUP($B18,apba_bank_name_tab!$B$2:$M$158,5,0)=G18</f>
        <v>1</v>
      </c>
      <c r="R18" t="b">
        <f>VLOOKUP($B18,apba_bank_name_tab!$B$2:$M$158,6,0)=I18</f>
        <v>1</v>
      </c>
      <c r="S18" t="b">
        <f>VLOOKUP($B18,apba_bank_name_tab!$B$2:$M$158,7,0)=J18</f>
        <v>0</v>
      </c>
    </row>
    <row r="19" spans="1:19">
      <c r="A19" t="s">
        <v>32</v>
      </c>
      <c r="B19" s="4" t="s">
        <v>110</v>
      </c>
      <c r="C19" t="s">
        <v>111</v>
      </c>
      <c r="F19" t="s">
        <v>112</v>
      </c>
      <c r="G19">
        <v>69</v>
      </c>
      <c r="H19">
        <v>1</v>
      </c>
      <c r="I19">
        <v>59</v>
      </c>
      <c r="J19" t="s">
        <v>804</v>
      </c>
      <c r="K19">
        <v>1640070213</v>
      </c>
      <c r="L19">
        <v>1640070213</v>
      </c>
      <c r="M19" t="b">
        <f>VLOOKUP(B19,apba_bank_name_tab!$B$2:$M$158,2,0)=C19</f>
        <v>1</v>
      </c>
      <c r="N19" t="b">
        <f>VLOOKUP($B19,apba_bank_name_tab!$B$2:$M$158,3,0)=D19</f>
        <v>1</v>
      </c>
      <c r="O19" t="b">
        <f>VLOOKUP($B19,apba_bank_name_tab!$B$2:$M$158,10,0)=E19</f>
        <v>1</v>
      </c>
      <c r="P19" t="b">
        <f>VLOOKUP($B19,apba_bank_name_tab!$B$2:$M$158,4,0)=F19</f>
        <v>1</v>
      </c>
      <c r="Q19" t="b">
        <f>VLOOKUP($B19,apba_bank_name_tab!$B$2:$M$158,5,0)=G19</f>
        <v>1</v>
      </c>
      <c r="R19" t="b">
        <f>VLOOKUP($B19,apba_bank_name_tab!$B$2:$M$158,6,0)=I19</f>
        <v>1</v>
      </c>
      <c r="S19" t="b">
        <f>VLOOKUP($B19,apba_bank_name_tab!$B$2:$M$158,7,0)=J19</f>
        <v>0</v>
      </c>
    </row>
    <row r="20" spans="1:19">
      <c r="A20" t="s">
        <v>32</v>
      </c>
      <c r="B20" s="4" t="s">
        <v>113</v>
      </c>
      <c r="C20" t="s">
        <v>114</v>
      </c>
      <c r="F20" t="s">
        <v>59</v>
      </c>
      <c r="G20">
        <v>114</v>
      </c>
      <c r="H20">
        <v>1</v>
      </c>
      <c r="I20">
        <v>22</v>
      </c>
      <c r="J20" t="s">
        <v>804</v>
      </c>
      <c r="K20">
        <v>1640070213</v>
      </c>
      <c r="L20">
        <v>1640070213</v>
      </c>
      <c r="M20" t="b">
        <f>VLOOKUP(B20,apba_bank_name_tab!$B$2:$M$158,2,0)=C20</f>
        <v>1</v>
      </c>
      <c r="N20" t="b">
        <f>VLOOKUP($B20,apba_bank_name_tab!$B$2:$M$158,3,0)=D20</f>
        <v>1</v>
      </c>
      <c r="O20" t="b">
        <f>VLOOKUP($B20,apba_bank_name_tab!$B$2:$M$158,10,0)=E20</f>
        <v>1</v>
      </c>
      <c r="P20" t="b">
        <f>VLOOKUP($B20,apba_bank_name_tab!$B$2:$M$158,4,0)=F20</f>
        <v>1</v>
      </c>
      <c r="Q20" t="b">
        <f>VLOOKUP($B20,apba_bank_name_tab!$B$2:$M$158,5,0)=G20</f>
        <v>1</v>
      </c>
      <c r="R20" t="b">
        <f>VLOOKUP($B20,apba_bank_name_tab!$B$2:$M$158,6,0)=I20</f>
        <v>1</v>
      </c>
      <c r="S20" t="b">
        <f>VLOOKUP($B20,apba_bank_name_tab!$B$2:$M$158,7,0)=J20</f>
        <v>0</v>
      </c>
    </row>
    <row r="21" spans="1:19">
      <c r="A21" t="s">
        <v>32</v>
      </c>
      <c r="B21" s="4" t="s">
        <v>115</v>
      </c>
      <c r="C21" t="s">
        <v>116</v>
      </c>
      <c r="F21" t="s">
        <v>117</v>
      </c>
      <c r="G21">
        <v>122</v>
      </c>
      <c r="H21">
        <v>1</v>
      </c>
      <c r="I21">
        <v>20</v>
      </c>
      <c r="J21" t="s">
        <v>804</v>
      </c>
      <c r="K21">
        <v>1640070213</v>
      </c>
      <c r="L21">
        <v>1640070213</v>
      </c>
      <c r="M21" t="b">
        <f>VLOOKUP(B21,apba_bank_name_tab!$B$2:$M$158,2,0)=C21</f>
        <v>1</v>
      </c>
      <c r="N21" t="b">
        <f>VLOOKUP($B21,apba_bank_name_tab!$B$2:$M$158,3,0)=D21</f>
        <v>1</v>
      </c>
      <c r="O21" t="b">
        <f>VLOOKUP($B21,apba_bank_name_tab!$B$2:$M$158,10,0)=E21</f>
        <v>1</v>
      </c>
      <c r="P21" t="b">
        <f>VLOOKUP($B21,apba_bank_name_tab!$B$2:$M$158,4,0)=F21</f>
        <v>1</v>
      </c>
      <c r="Q21" t="b">
        <f>VLOOKUP($B21,apba_bank_name_tab!$B$2:$M$158,5,0)=G21</f>
        <v>1</v>
      </c>
      <c r="R21" t="b">
        <f>VLOOKUP($B21,apba_bank_name_tab!$B$2:$M$158,6,0)=I21</f>
        <v>1</v>
      </c>
      <c r="S21" t="b">
        <f>VLOOKUP($B21,apba_bank_name_tab!$B$2:$M$158,7,0)=J21</f>
        <v>0</v>
      </c>
    </row>
    <row r="22" spans="1:19">
      <c r="A22" t="s">
        <v>32</v>
      </c>
      <c r="B22" s="4" t="s">
        <v>118</v>
      </c>
      <c r="C22" t="s">
        <v>119</v>
      </c>
      <c r="F22" t="s">
        <v>97</v>
      </c>
      <c r="G22">
        <v>122</v>
      </c>
      <c r="H22">
        <v>1</v>
      </c>
      <c r="I22">
        <v>19</v>
      </c>
      <c r="J22" t="s">
        <v>804</v>
      </c>
      <c r="K22">
        <v>1640070213</v>
      </c>
      <c r="L22">
        <v>1640070213</v>
      </c>
      <c r="M22" t="b">
        <f>VLOOKUP(B22,apba_bank_name_tab!$B$2:$M$158,2,0)=C22</f>
        <v>1</v>
      </c>
      <c r="N22" t="b">
        <f>VLOOKUP($B22,apba_bank_name_tab!$B$2:$M$158,3,0)=D22</f>
        <v>1</v>
      </c>
      <c r="O22" t="b">
        <f>VLOOKUP($B22,apba_bank_name_tab!$B$2:$M$158,10,0)=E22</f>
        <v>1</v>
      </c>
      <c r="P22" t="b">
        <f>VLOOKUP($B22,apba_bank_name_tab!$B$2:$M$158,4,0)=F22</f>
        <v>1</v>
      </c>
      <c r="Q22" t="b">
        <f>VLOOKUP($B22,apba_bank_name_tab!$B$2:$M$158,5,0)=G22</f>
        <v>1</v>
      </c>
      <c r="R22" t="b">
        <f>VLOOKUP($B22,apba_bank_name_tab!$B$2:$M$158,6,0)=I22</f>
        <v>1</v>
      </c>
      <c r="S22" t="b">
        <f>VLOOKUP($B22,apba_bank_name_tab!$B$2:$M$158,7,0)=J22</f>
        <v>0</v>
      </c>
    </row>
    <row r="23" spans="1:19">
      <c r="A23" t="s">
        <v>32</v>
      </c>
      <c r="B23" s="4" t="s">
        <v>120</v>
      </c>
      <c r="C23" t="s">
        <v>121</v>
      </c>
      <c r="F23" t="s">
        <v>59</v>
      </c>
      <c r="G23">
        <v>124</v>
      </c>
      <c r="H23">
        <v>1</v>
      </c>
      <c r="I23">
        <v>16</v>
      </c>
      <c r="J23" t="s">
        <v>804</v>
      </c>
      <c r="K23">
        <v>1640070213</v>
      </c>
      <c r="L23">
        <v>1640070213</v>
      </c>
      <c r="M23" t="b">
        <f>VLOOKUP(B23,apba_bank_name_tab!$B$2:$M$158,2,0)=C23</f>
        <v>1</v>
      </c>
      <c r="N23" t="b">
        <f>VLOOKUP($B23,apba_bank_name_tab!$B$2:$M$158,3,0)=D23</f>
        <v>1</v>
      </c>
      <c r="O23" t="b">
        <f>VLOOKUP($B23,apba_bank_name_tab!$B$2:$M$158,10,0)=E23</f>
        <v>1</v>
      </c>
      <c r="P23" t="b">
        <f>VLOOKUP($B23,apba_bank_name_tab!$B$2:$M$158,4,0)=F23</f>
        <v>1</v>
      </c>
      <c r="Q23" t="b">
        <f>VLOOKUP($B23,apba_bank_name_tab!$B$2:$M$158,5,0)=G23</f>
        <v>1</v>
      </c>
      <c r="R23" t="b">
        <f>VLOOKUP($B23,apba_bank_name_tab!$B$2:$M$158,6,0)=I23</f>
        <v>1</v>
      </c>
      <c r="S23" t="b">
        <f>VLOOKUP($B23,apba_bank_name_tab!$B$2:$M$158,7,0)=J23</f>
        <v>0</v>
      </c>
    </row>
    <row r="24" spans="1:19">
      <c r="A24" t="s">
        <v>32</v>
      </c>
      <c r="B24" s="4" t="s">
        <v>122</v>
      </c>
      <c r="C24" t="s">
        <v>123</v>
      </c>
      <c r="F24" t="s">
        <v>97</v>
      </c>
      <c r="G24">
        <v>121</v>
      </c>
      <c r="H24">
        <v>1</v>
      </c>
      <c r="I24">
        <v>15</v>
      </c>
      <c r="J24" t="s">
        <v>804</v>
      </c>
      <c r="K24">
        <v>1640070213</v>
      </c>
      <c r="L24">
        <v>1640070213</v>
      </c>
      <c r="M24" t="b">
        <f>VLOOKUP(B24,apba_bank_name_tab!$B$2:$M$158,2,0)=C24</f>
        <v>1</v>
      </c>
      <c r="N24" t="b">
        <f>VLOOKUP($B24,apba_bank_name_tab!$B$2:$M$158,3,0)=D24</f>
        <v>1</v>
      </c>
      <c r="O24" t="b">
        <f>VLOOKUP($B24,apba_bank_name_tab!$B$2:$M$158,10,0)=E24</f>
        <v>1</v>
      </c>
      <c r="P24" t="b">
        <f>VLOOKUP($B24,apba_bank_name_tab!$B$2:$M$158,4,0)=F24</f>
        <v>1</v>
      </c>
      <c r="Q24" t="b">
        <f>VLOOKUP($B24,apba_bank_name_tab!$B$2:$M$158,5,0)=G24</f>
        <v>1</v>
      </c>
      <c r="R24" t="b">
        <f>VLOOKUP($B24,apba_bank_name_tab!$B$2:$M$158,6,0)=I24</f>
        <v>1</v>
      </c>
      <c r="S24" t="b">
        <f>VLOOKUP($B24,apba_bank_name_tab!$B$2:$M$158,7,0)=J24</f>
        <v>0</v>
      </c>
    </row>
    <row r="25" spans="1:19">
      <c r="A25" t="s">
        <v>32</v>
      </c>
      <c r="B25" s="4" t="s">
        <v>124</v>
      </c>
      <c r="C25" t="s">
        <v>125</v>
      </c>
      <c r="F25" t="s">
        <v>126</v>
      </c>
      <c r="G25">
        <v>130</v>
      </c>
      <c r="H25">
        <v>1</v>
      </c>
      <c r="I25">
        <v>12</v>
      </c>
      <c r="J25" t="s">
        <v>804</v>
      </c>
      <c r="K25">
        <v>1640070213</v>
      </c>
      <c r="L25">
        <v>1640070213</v>
      </c>
      <c r="M25" t="b">
        <f>VLOOKUP(B25,apba_bank_name_tab!$B$2:$M$158,2,0)=C25</f>
        <v>1</v>
      </c>
      <c r="N25" t="b">
        <f>VLOOKUP($B25,apba_bank_name_tab!$B$2:$M$158,3,0)=D25</f>
        <v>1</v>
      </c>
      <c r="O25" t="b">
        <f>VLOOKUP($B25,apba_bank_name_tab!$B$2:$M$158,10,0)=E25</f>
        <v>1</v>
      </c>
      <c r="P25" t="b">
        <f>VLOOKUP($B25,apba_bank_name_tab!$B$2:$M$158,4,0)=F25</f>
        <v>1</v>
      </c>
      <c r="Q25" t="b">
        <f>VLOOKUP($B25,apba_bank_name_tab!$B$2:$M$158,5,0)=G25</f>
        <v>1</v>
      </c>
      <c r="R25" t="b">
        <f>VLOOKUP($B25,apba_bank_name_tab!$B$2:$M$158,6,0)=I25</f>
        <v>1</v>
      </c>
      <c r="S25" t="b">
        <f>VLOOKUP($B25,apba_bank_name_tab!$B$2:$M$158,7,0)=J25</f>
        <v>0</v>
      </c>
    </row>
    <row r="26" spans="1:19">
      <c r="A26" t="s">
        <v>32</v>
      </c>
      <c r="B26" s="4" t="s">
        <v>127</v>
      </c>
      <c r="C26" t="s">
        <v>128</v>
      </c>
      <c r="F26" t="s">
        <v>126</v>
      </c>
      <c r="G26">
        <v>118</v>
      </c>
      <c r="H26">
        <v>1</v>
      </c>
      <c r="I26">
        <v>-1</v>
      </c>
      <c r="J26" t="s">
        <v>804</v>
      </c>
      <c r="K26">
        <v>1640070213</v>
      </c>
      <c r="L26">
        <v>1640070213</v>
      </c>
      <c r="M26" t="b">
        <f>VLOOKUP(B26,apba_bank_name_tab!$B$2:$M$158,2,0)=C26</f>
        <v>1</v>
      </c>
      <c r="N26" t="b">
        <f>VLOOKUP($B26,apba_bank_name_tab!$B$2:$M$158,3,0)=D26</f>
        <v>1</v>
      </c>
      <c r="O26" t="b">
        <f>VLOOKUP($B26,apba_bank_name_tab!$B$2:$M$158,10,0)=E26</f>
        <v>1</v>
      </c>
      <c r="P26" t="b">
        <f>VLOOKUP($B26,apba_bank_name_tab!$B$2:$M$158,4,0)=F26</f>
        <v>1</v>
      </c>
      <c r="Q26" t="b">
        <f>VLOOKUP($B26,apba_bank_name_tab!$B$2:$M$158,5,0)=G26</f>
        <v>1</v>
      </c>
      <c r="R26" t="b">
        <f>VLOOKUP($B26,apba_bank_name_tab!$B$2:$M$158,6,0)=I26</f>
        <v>1</v>
      </c>
      <c r="S26" t="b">
        <f>VLOOKUP($B26,apba_bank_name_tab!$B$2:$M$158,7,0)=J26</f>
        <v>0</v>
      </c>
    </row>
    <row r="27" spans="1:19">
      <c r="A27" t="s">
        <v>32</v>
      </c>
      <c r="B27" s="4" t="s">
        <v>129</v>
      </c>
      <c r="C27" t="s">
        <v>130</v>
      </c>
      <c r="F27" t="s">
        <v>126</v>
      </c>
      <c r="G27">
        <v>118</v>
      </c>
      <c r="H27">
        <v>1</v>
      </c>
      <c r="I27">
        <v>5</v>
      </c>
      <c r="J27" t="s">
        <v>804</v>
      </c>
      <c r="K27">
        <v>1640070213</v>
      </c>
      <c r="L27">
        <v>1640070213</v>
      </c>
      <c r="M27" t="b">
        <f>VLOOKUP(B27,apba_bank_name_tab!$B$2:$M$158,2,0)=C27</f>
        <v>1</v>
      </c>
      <c r="N27" t="b">
        <f>VLOOKUP($B27,apba_bank_name_tab!$B$2:$M$158,3,0)=D27</f>
        <v>1</v>
      </c>
      <c r="O27" t="b">
        <f>VLOOKUP($B27,apba_bank_name_tab!$B$2:$M$158,10,0)=E27</f>
        <v>1</v>
      </c>
      <c r="P27" t="b">
        <f>VLOOKUP($B27,apba_bank_name_tab!$B$2:$M$158,4,0)=F27</f>
        <v>1</v>
      </c>
      <c r="Q27" t="b">
        <f>VLOOKUP($B27,apba_bank_name_tab!$B$2:$M$158,5,0)=G27</f>
        <v>1</v>
      </c>
      <c r="R27" t="b">
        <f>VLOOKUP($B27,apba_bank_name_tab!$B$2:$M$158,6,0)=I27</f>
        <v>1</v>
      </c>
      <c r="S27" t="b">
        <f>VLOOKUP($B27,apba_bank_name_tab!$B$2:$M$158,7,0)=J27</f>
        <v>0</v>
      </c>
    </row>
    <row r="28" spans="1:19">
      <c r="A28" t="s">
        <v>32</v>
      </c>
      <c r="B28" s="4" t="s">
        <v>131</v>
      </c>
      <c r="C28" t="s">
        <v>132</v>
      </c>
      <c r="F28" t="s">
        <v>133</v>
      </c>
      <c r="G28">
        <v>120</v>
      </c>
      <c r="H28">
        <v>1</v>
      </c>
      <c r="I28">
        <v>4</v>
      </c>
      <c r="J28" t="s">
        <v>804</v>
      </c>
      <c r="K28">
        <v>1640070213</v>
      </c>
      <c r="L28">
        <v>1640070213</v>
      </c>
      <c r="M28" t="b">
        <f>VLOOKUP(B28,apba_bank_name_tab!$B$2:$M$158,2,0)=C28</f>
        <v>1</v>
      </c>
      <c r="N28" t="b">
        <f>VLOOKUP($B28,apba_bank_name_tab!$B$2:$M$158,3,0)=D28</f>
        <v>1</v>
      </c>
      <c r="O28" t="b">
        <f>VLOOKUP($B28,apba_bank_name_tab!$B$2:$M$158,10,0)=E28</f>
        <v>1</v>
      </c>
      <c r="P28" t="b">
        <f>VLOOKUP($B28,apba_bank_name_tab!$B$2:$M$158,4,0)=F28</f>
        <v>1</v>
      </c>
      <c r="Q28" t="b">
        <f>VLOOKUP($B28,apba_bank_name_tab!$B$2:$M$158,5,0)=G28</f>
        <v>1</v>
      </c>
      <c r="R28" t="b">
        <f>VLOOKUP($B28,apba_bank_name_tab!$B$2:$M$158,6,0)=I28</f>
        <v>1</v>
      </c>
      <c r="S28" t="b">
        <f>VLOOKUP($B28,apba_bank_name_tab!$B$2:$M$158,7,0)=J28</f>
        <v>0</v>
      </c>
    </row>
    <row r="29" spans="1:19">
      <c r="A29" t="s">
        <v>32</v>
      </c>
      <c r="B29" s="4" t="s">
        <v>134</v>
      </c>
      <c r="C29" t="s">
        <v>135</v>
      </c>
      <c r="F29" t="s">
        <v>136</v>
      </c>
      <c r="G29">
        <v>112</v>
      </c>
      <c r="H29">
        <v>1</v>
      </c>
      <c r="I29">
        <v>27</v>
      </c>
      <c r="J29" t="s">
        <v>804</v>
      </c>
      <c r="K29">
        <v>1640070213</v>
      </c>
      <c r="L29">
        <v>1640070213</v>
      </c>
      <c r="M29" t="b">
        <f>VLOOKUP(B29,apba_bank_name_tab!$B$2:$M$158,2,0)=C29</f>
        <v>1</v>
      </c>
      <c r="N29" t="b">
        <f>VLOOKUP($B29,apba_bank_name_tab!$B$2:$M$158,3,0)=D29</f>
        <v>1</v>
      </c>
      <c r="O29" t="b">
        <f>VLOOKUP($B29,apba_bank_name_tab!$B$2:$M$158,10,0)=E29</f>
        <v>1</v>
      </c>
      <c r="P29" t="b">
        <f>VLOOKUP($B29,apba_bank_name_tab!$B$2:$M$158,4,0)=F29</f>
        <v>1</v>
      </c>
      <c r="Q29" t="b">
        <f>VLOOKUP($B29,apba_bank_name_tab!$B$2:$M$158,5,0)=G29</f>
        <v>1</v>
      </c>
      <c r="R29" t="b">
        <f>VLOOKUP($B29,apba_bank_name_tab!$B$2:$M$158,6,0)=I29</f>
        <v>1</v>
      </c>
      <c r="S29" t="b">
        <f>VLOOKUP($B29,apba_bank_name_tab!$B$2:$M$158,7,0)=J29</f>
        <v>0</v>
      </c>
    </row>
    <row r="30" spans="1:19">
      <c r="A30" t="s">
        <v>32</v>
      </c>
      <c r="B30" s="4" t="s">
        <v>137</v>
      </c>
      <c r="C30" t="s">
        <v>138</v>
      </c>
      <c r="F30" t="s">
        <v>59</v>
      </c>
      <c r="G30">
        <v>67</v>
      </c>
      <c r="H30">
        <v>1</v>
      </c>
      <c r="I30">
        <v>127</v>
      </c>
      <c r="J30" t="s">
        <v>804</v>
      </c>
      <c r="K30">
        <v>1640070213</v>
      </c>
      <c r="L30">
        <v>1640070213</v>
      </c>
      <c r="M30" t="b">
        <f>VLOOKUP(B30,apba_bank_name_tab!$B$2:$M$158,2,0)=C30</f>
        <v>1</v>
      </c>
      <c r="N30" t="b">
        <f>VLOOKUP($B30,apba_bank_name_tab!$B$2:$M$158,3,0)=D30</f>
        <v>1</v>
      </c>
      <c r="O30" t="b">
        <f>VLOOKUP($B30,apba_bank_name_tab!$B$2:$M$158,10,0)=E30</f>
        <v>1</v>
      </c>
      <c r="P30" t="b">
        <f>VLOOKUP($B30,apba_bank_name_tab!$B$2:$M$158,4,0)=F30</f>
        <v>1</v>
      </c>
      <c r="Q30" t="b">
        <f>VLOOKUP($B30,apba_bank_name_tab!$B$2:$M$158,5,0)=G30</f>
        <v>1</v>
      </c>
      <c r="R30" t="b">
        <f>VLOOKUP($B30,apba_bank_name_tab!$B$2:$M$158,6,0)=I30</f>
        <v>1</v>
      </c>
      <c r="S30" t="b">
        <f>VLOOKUP($B30,apba_bank_name_tab!$B$2:$M$158,7,0)=J30</f>
        <v>0</v>
      </c>
    </row>
    <row r="31" spans="1:19">
      <c r="A31" t="s">
        <v>32</v>
      </c>
      <c r="B31" s="4" t="s">
        <v>139</v>
      </c>
      <c r="C31" t="s">
        <v>140</v>
      </c>
      <c r="F31" t="s">
        <v>136</v>
      </c>
      <c r="G31">
        <v>41</v>
      </c>
      <c r="H31">
        <v>1</v>
      </c>
      <c r="I31">
        <v>-1</v>
      </c>
      <c r="J31" t="s">
        <v>804</v>
      </c>
      <c r="K31">
        <v>1640070213</v>
      </c>
      <c r="L31">
        <v>1640070213</v>
      </c>
      <c r="M31" t="b">
        <f>VLOOKUP(B31,apba_bank_name_tab!$B$2:$M$158,2,0)=C31</f>
        <v>1</v>
      </c>
      <c r="N31" t="b">
        <f>VLOOKUP($B31,apba_bank_name_tab!$B$2:$M$158,3,0)=D31</f>
        <v>1</v>
      </c>
      <c r="O31" t="b">
        <f>VLOOKUP($B31,apba_bank_name_tab!$B$2:$M$158,10,0)=E31</f>
        <v>1</v>
      </c>
      <c r="P31" t="b">
        <f>VLOOKUP($B31,apba_bank_name_tab!$B$2:$M$158,4,0)=F31</f>
        <v>1</v>
      </c>
      <c r="Q31" t="b">
        <f>VLOOKUP($B31,apba_bank_name_tab!$B$2:$M$158,5,0)=G31</f>
        <v>1</v>
      </c>
      <c r="R31" t="b">
        <f>VLOOKUP($B31,apba_bank_name_tab!$B$2:$M$158,6,0)=I31</f>
        <v>1</v>
      </c>
      <c r="S31" t="b">
        <f>VLOOKUP($B31,apba_bank_name_tab!$B$2:$M$158,7,0)=J31</f>
        <v>0</v>
      </c>
    </row>
    <row r="32" spans="1:19">
      <c r="A32" t="s">
        <v>32</v>
      </c>
      <c r="B32" s="4" t="s">
        <v>141</v>
      </c>
      <c r="C32" t="s">
        <v>142</v>
      </c>
      <c r="F32" t="s">
        <v>109</v>
      </c>
      <c r="G32">
        <v>3</v>
      </c>
      <c r="H32">
        <v>1</v>
      </c>
      <c r="I32">
        <v>-1</v>
      </c>
      <c r="J32" t="s">
        <v>804</v>
      </c>
      <c r="K32">
        <v>1640070213</v>
      </c>
      <c r="L32">
        <v>1640070213</v>
      </c>
      <c r="M32" t="b">
        <f>VLOOKUP(B32,apba_bank_name_tab!$B$2:$M$158,2,0)=C32</f>
        <v>1</v>
      </c>
      <c r="N32" t="b">
        <f>VLOOKUP($B32,apba_bank_name_tab!$B$2:$M$158,3,0)=D32</f>
        <v>1</v>
      </c>
      <c r="O32" t="b">
        <f>VLOOKUP($B32,apba_bank_name_tab!$B$2:$M$158,10,0)=E32</f>
        <v>1</v>
      </c>
      <c r="P32" t="b">
        <f>VLOOKUP($B32,apba_bank_name_tab!$B$2:$M$158,4,0)=F32</f>
        <v>1</v>
      </c>
      <c r="Q32" t="b">
        <f>VLOOKUP($B32,apba_bank_name_tab!$B$2:$M$158,5,0)=G32</f>
        <v>1</v>
      </c>
      <c r="R32" t="b">
        <f>VLOOKUP($B32,apba_bank_name_tab!$B$2:$M$158,6,0)=I32</f>
        <v>1</v>
      </c>
      <c r="S32" t="b">
        <f>VLOOKUP($B32,apba_bank_name_tab!$B$2:$M$158,7,0)=J32</f>
        <v>0</v>
      </c>
    </row>
    <row r="33" spans="1:19">
      <c r="A33" t="s">
        <v>32</v>
      </c>
      <c r="B33" s="4" t="s">
        <v>143</v>
      </c>
      <c r="C33" t="s">
        <v>144</v>
      </c>
      <c r="F33" t="s">
        <v>59</v>
      </c>
      <c r="G33">
        <v>32</v>
      </c>
      <c r="H33">
        <v>1</v>
      </c>
      <c r="I33">
        <v>123</v>
      </c>
      <c r="J33" t="s">
        <v>804</v>
      </c>
      <c r="K33">
        <v>1640070213</v>
      </c>
      <c r="L33">
        <v>1640070213</v>
      </c>
      <c r="M33" t="b">
        <f>VLOOKUP(B33,apba_bank_name_tab!$B$2:$M$158,2,0)=C33</f>
        <v>1</v>
      </c>
      <c r="N33" t="b">
        <f>VLOOKUP($B33,apba_bank_name_tab!$B$2:$M$158,3,0)=D33</f>
        <v>1</v>
      </c>
      <c r="O33" t="b">
        <f>VLOOKUP($B33,apba_bank_name_tab!$B$2:$M$158,10,0)=E33</f>
        <v>1</v>
      </c>
      <c r="P33" t="b">
        <f>VLOOKUP($B33,apba_bank_name_tab!$B$2:$M$158,4,0)=F33</f>
        <v>1</v>
      </c>
      <c r="Q33" t="b">
        <f>VLOOKUP($B33,apba_bank_name_tab!$B$2:$M$158,5,0)=G33</f>
        <v>1</v>
      </c>
      <c r="R33" t="b">
        <f>VLOOKUP($B33,apba_bank_name_tab!$B$2:$M$158,6,0)=I33</f>
        <v>1</v>
      </c>
      <c r="S33" t="b">
        <f>VLOOKUP($B33,apba_bank_name_tab!$B$2:$M$158,7,0)=J33</f>
        <v>0</v>
      </c>
    </row>
    <row r="34" spans="1:19">
      <c r="A34" t="s">
        <v>32</v>
      </c>
      <c r="B34" s="4" t="s">
        <v>145</v>
      </c>
      <c r="C34" t="s">
        <v>146</v>
      </c>
      <c r="F34" t="s">
        <v>109</v>
      </c>
      <c r="G34">
        <v>494</v>
      </c>
      <c r="H34">
        <v>1</v>
      </c>
      <c r="I34">
        <v>151</v>
      </c>
      <c r="J34" t="s">
        <v>804</v>
      </c>
      <c r="K34">
        <v>1640070213</v>
      </c>
      <c r="L34">
        <v>1640070213</v>
      </c>
      <c r="M34" t="b">
        <f>VLOOKUP(B34,apba_bank_name_tab!$B$2:$M$158,2,0)=C34</f>
        <v>1</v>
      </c>
      <c r="N34" t="b">
        <f>VLOOKUP($B34,apba_bank_name_tab!$B$2:$M$158,3,0)=D34</f>
        <v>1</v>
      </c>
      <c r="O34" t="b">
        <f>VLOOKUP($B34,apba_bank_name_tab!$B$2:$M$158,10,0)=E34</f>
        <v>1</v>
      </c>
      <c r="P34" t="b">
        <f>VLOOKUP($B34,apba_bank_name_tab!$B$2:$M$158,4,0)=F34</f>
        <v>1</v>
      </c>
      <c r="Q34" t="b">
        <f>VLOOKUP($B34,apba_bank_name_tab!$B$2:$M$158,5,0)=G34</f>
        <v>1</v>
      </c>
      <c r="R34" t="b">
        <f>VLOOKUP($B34,apba_bank_name_tab!$B$2:$M$158,6,0)=I34</f>
        <v>1</v>
      </c>
      <c r="S34" t="b">
        <f>VLOOKUP($B34,apba_bank_name_tab!$B$2:$M$158,7,0)=J34</f>
        <v>0</v>
      </c>
    </row>
    <row r="35" spans="1:19">
      <c r="A35" t="s">
        <v>32</v>
      </c>
      <c r="B35" s="4" t="s">
        <v>147</v>
      </c>
      <c r="C35" t="s">
        <v>148</v>
      </c>
      <c r="F35" t="s">
        <v>149</v>
      </c>
      <c r="G35">
        <v>61</v>
      </c>
      <c r="H35">
        <v>1</v>
      </c>
      <c r="I35">
        <v>149</v>
      </c>
      <c r="J35" t="s">
        <v>806</v>
      </c>
      <c r="K35">
        <v>1640070213</v>
      </c>
      <c r="L35">
        <v>1640070213</v>
      </c>
      <c r="M35" t="b">
        <f>VLOOKUP(B35,apba_bank_name_tab!$B$2:$M$158,2,0)=C35</f>
        <v>1</v>
      </c>
      <c r="N35" t="b">
        <f>VLOOKUP($B35,apba_bank_name_tab!$B$2:$M$158,3,0)=D35</f>
        <v>1</v>
      </c>
      <c r="O35" t="b">
        <f>VLOOKUP($B35,apba_bank_name_tab!$B$2:$M$158,10,0)=E35</f>
        <v>1</v>
      </c>
      <c r="P35" t="b">
        <f>VLOOKUP($B35,apba_bank_name_tab!$B$2:$M$158,4,0)=F35</f>
        <v>1</v>
      </c>
      <c r="Q35" t="b">
        <f>VLOOKUP($B35,apba_bank_name_tab!$B$2:$M$158,5,0)=G35</f>
        <v>1</v>
      </c>
      <c r="R35" t="b">
        <f>VLOOKUP($B35,apba_bank_name_tab!$B$2:$M$158,6,0)=I35</f>
        <v>1</v>
      </c>
      <c r="S35" t="b">
        <f>VLOOKUP($B35,apba_bank_name_tab!$B$2:$M$158,7,0)=J35</f>
        <v>0</v>
      </c>
    </row>
    <row r="36" spans="1:19">
      <c r="A36" t="s">
        <v>32</v>
      </c>
      <c r="B36" s="4" t="s">
        <v>151</v>
      </c>
      <c r="C36" t="s">
        <v>152</v>
      </c>
      <c r="F36" t="s">
        <v>109</v>
      </c>
      <c r="H36">
        <v>1</v>
      </c>
      <c r="I36">
        <v>-1</v>
      </c>
      <c r="J36" t="s">
        <v>804</v>
      </c>
      <c r="K36">
        <v>1640070213</v>
      </c>
      <c r="L36">
        <v>1640070213</v>
      </c>
      <c r="M36" t="b">
        <f>VLOOKUP(B36,apba_bank_name_tab!$B$2:$M$158,2,0)=C36</f>
        <v>1</v>
      </c>
      <c r="N36" t="b">
        <f>VLOOKUP($B36,apba_bank_name_tab!$B$2:$M$158,3,0)=D36</f>
        <v>1</v>
      </c>
      <c r="O36" t="b">
        <f>VLOOKUP($B36,apba_bank_name_tab!$B$2:$M$158,10,0)=E36</f>
        <v>1</v>
      </c>
      <c r="P36" t="b">
        <f>VLOOKUP($B36,apba_bank_name_tab!$B$2:$M$158,4,0)=F36</f>
        <v>1</v>
      </c>
      <c r="Q36" t="b">
        <f>VLOOKUP($B36,apba_bank_name_tab!$B$2:$M$158,5,0)=G36</f>
        <v>1</v>
      </c>
      <c r="R36" t="b">
        <f>VLOOKUP($B36,apba_bank_name_tab!$B$2:$M$158,6,0)=I36</f>
        <v>1</v>
      </c>
      <c r="S36" t="b">
        <f>VLOOKUP($B36,apba_bank_name_tab!$B$2:$M$158,7,0)=J36</f>
        <v>0</v>
      </c>
    </row>
    <row r="37" spans="1:19">
      <c r="A37" t="s">
        <v>32</v>
      </c>
      <c r="B37" s="4" t="s">
        <v>153</v>
      </c>
      <c r="C37" t="s">
        <v>154</v>
      </c>
      <c r="F37" t="s">
        <v>59</v>
      </c>
      <c r="H37">
        <v>1</v>
      </c>
      <c r="I37">
        <v>111</v>
      </c>
      <c r="J37" t="s">
        <v>804</v>
      </c>
      <c r="K37">
        <v>1640070213</v>
      </c>
      <c r="L37">
        <v>1640070213</v>
      </c>
      <c r="M37" t="b">
        <f>VLOOKUP(B37,apba_bank_name_tab!$B$2:$M$158,2,0)=C37</f>
        <v>1</v>
      </c>
      <c r="N37" t="b">
        <f>VLOOKUP($B37,apba_bank_name_tab!$B$2:$M$158,3,0)=D37</f>
        <v>1</v>
      </c>
      <c r="O37" t="b">
        <f>VLOOKUP($B37,apba_bank_name_tab!$B$2:$M$158,10,0)=E37</f>
        <v>1</v>
      </c>
      <c r="P37" t="b">
        <f>VLOOKUP($B37,apba_bank_name_tab!$B$2:$M$158,4,0)=F37</f>
        <v>1</v>
      </c>
      <c r="Q37" t="b">
        <f>VLOOKUP($B37,apba_bank_name_tab!$B$2:$M$158,5,0)=G37</f>
        <v>1</v>
      </c>
      <c r="R37" t="b">
        <f>VLOOKUP($B37,apba_bank_name_tab!$B$2:$M$158,6,0)=I37</f>
        <v>1</v>
      </c>
      <c r="S37" t="b">
        <f>VLOOKUP($B37,apba_bank_name_tab!$B$2:$M$158,7,0)=J37</f>
        <v>0</v>
      </c>
    </row>
    <row r="38" spans="1:19">
      <c r="A38" t="s">
        <v>32</v>
      </c>
      <c r="B38" s="4" t="s">
        <v>155</v>
      </c>
      <c r="C38" t="s">
        <v>156</v>
      </c>
      <c r="F38" t="s">
        <v>59</v>
      </c>
      <c r="G38">
        <v>526</v>
      </c>
      <c r="H38">
        <v>1</v>
      </c>
      <c r="I38">
        <v>110</v>
      </c>
      <c r="J38" t="s">
        <v>804</v>
      </c>
      <c r="K38">
        <v>1640070213</v>
      </c>
      <c r="L38">
        <v>1640070213</v>
      </c>
      <c r="M38" t="b">
        <f>VLOOKUP(B38,apba_bank_name_tab!$B$2:$M$158,2,0)=C38</f>
        <v>1</v>
      </c>
      <c r="N38" t="b">
        <f>VLOOKUP($B38,apba_bank_name_tab!$B$2:$M$158,3,0)=D38</f>
        <v>1</v>
      </c>
      <c r="O38" t="b">
        <f>VLOOKUP($B38,apba_bank_name_tab!$B$2:$M$158,10,0)=E38</f>
        <v>1</v>
      </c>
      <c r="P38" t="b">
        <f>VLOOKUP($B38,apba_bank_name_tab!$B$2:$M$158,4,0)=F38</f>
        <v>1</v>
      </c>
      <c r="Q38" t="b">
        <f>VLOOKUP($B38,apba_bank_name_tab!$B$2:$M$158,5,0)=G38</f>
        <v>1</v>
      </c>
      <c r="R38" t="b">
        <f>VLOOKUP($B38,apba_bank_name_tab!$B$2:$M$158,6,0)=I38</f>
        <v>1</v>
      </c>
      <c r="S38" t="b">
        <f>VLOOKUP($B38,apba_bank_name_tab!$B$2:$M$158,7,0)=J38</f>
        <v>0</v>
      </c>
    </row>
    <row r="39" spans="1:19">
      <c r="A39" t="s">
        <v>32</v>
      </c>
      <c r="B39" s="4" t="s">
        <v>157</v>
      </c>
      <c r="C39" t="s">
        <v>158</v>
      </c>
      <c r="F39" t="s">
        <v>59</v>
      </c>
      <c r="G39">
        <v>88</v>
      </c>
      <c r="H39">
        <v>1</v>
      </c>
      <c r="I39">
        <v>109</v>
      </c>
      <c r="J39" t="s">
        <v>804</v>
      </c>
      <c r="K39">
        <v>1640070213</v>
      </c>
      <c r="L39">
        <v>1640070213</v>
      </c>
      <c r="M39" t="b">
        <f>VLOOKUP(B39,apba_bank_name_tab!$B$2:$M$158,2,0)=C39</f>
        <v>1</v>
      </c>
      <c r="N39" t="b">
        <f>VLOOKUP($B39,apba_bank_name_tab!$B$2:$M$158,3,0)=D39</f>
        <v>1</v>
      </c>
      <c r="O39" t="b">
        <f>VLOOKUP($B39,apba_bank_name_tab!$B$2:$M$158,10,0)=E39</f>
        <v>1</v>
      </c>
      <c r="P39" t="b">
        <f>VLOOKUP($B39,apba_bank_name_tab!$B$2:$M$158,4,0)=F39</f>
        <v>1</v>
      </c>
      <c r="Q39" t="b">
        <f>VLOOKUP($B39,apba_bank_name_tab!$B$2:$M$158,5,0)=G39</f>
        <v>1</v>
      </c>
      <c r="R39" t="b">
        <f>VLOOKUP($B39,apba_bank_name_tab!$B$2:$M$158,6,0)=I39</f>
        <v>1</v>
      </c>
      <c r="S39" t="b">
        <f>VLOOKUP($B39,apba_bank_name_tab!$B$2:$M$158,7,0)=J39</f>
        <v>0</v>
      </c>
    </row>
    <row r="40" spans="1:19">
      <c r="A40" t="s">
        <v>32</v>
      </c>
      <c r="B40" s="4" t="s">
        <v>159</v>
      </c>
      <c r="C40" t="s">
        <v>160</v>
      </c>
      <c r="F40" t="s">
        <v>59</v>
      </c>
      <c r="G40">
        <v>37</v>
      </c>
      <c r="H40">
        <v>1</v>
      </c>
      <c r="I40">
        <v>108</v>
      </c>
      <c r="J40" t="s">
        <v>807</v>
      </c>
      <c r="K40">
        <v>1640070213</v>
      </c>
      <c r="L40">
        <v>1640070213</v>
      </c>
      <c r="M40" t="b">
        <f>VLOOKUP(B40,apba_bank_name_tab!$B$2:$M$158,2,0)=C40</f>
        <v>1</v>
      </c>
      <c r="N40" t="b">
        <f>VLOOKUP($B40,apba_bank_name_tab!$B$2:$M$158,3,0)=D40</f>
        <v>1</v>
      </c>
      <c r="O40" t="b">
        <f>VLOOKUP($B40,apba_bank_name_tab!$B$2:$M$158,10,0)=E40</f>
        <v>1</v>
      </c>
      <c r="P40" t="b">
        <f>VLOOKUP($B40,apba_bank_name_tab!$B$2:$M$158,4,0)=F40</f>
        <v>1</v>
      </c>
      <c r="Q40" t="b">
        <f>VLOOKUP($B40,apba_bank_name_tab!$B$2:$M$158,5,0)=G40</f>
        <v>1</v>
      </c>
      <c r="R40" t="b">
        <f>VLOOKUP($B40,apba_bank_name_tab!$B$2:$M$158,6,0)=I40</f>
        <v>1</v>
      </c>
      <c r="S40" t="b">
        <f>VLOOKUP($B40,apba_bank_name_tab!$B$2:$M$158,7,0)=J40</f>
        <v>0</v>
      </c>
    </row>
    <row r="41" spans="1:19">
      <c r="A41" t="s">
        <v>32</v>
      </c>
      <c r="B41" s="4" t="s">
        <v>162</v>
      </c>
      <c r="C41" t="s">
        <v>163</v>
      </c>
      <c r="F41" t="s">
        <v>136</v>
      </c>
      <c r="G41">
        <v>542</v>
      </c>
      <c r="H41">
        <v>1</v>
      </c>
      <c r="I41">
        <v>107</v>
      </c>
      <c r="J41" t="s">
        <v>804</v>
      </c>
      <c r="K41">
        <v>1640070213</v>
      </c>
      <c r="L41">
        <v>1640070213</v>
      </c>
      <c r="M41" t="b">
        <f>VLOOKUP(B41,apba_bank_name_tab!$B$2:$M$158,2,0)=C41</f>
        <v>1</v>
      </c>
      <c r="N41" t="b">
        <f>VLOOKUP($B41,apba_bank_name_tab!$B$2:$M$158,3,0)=D41</f>
        <v>1</v>
      </c>
      <c r="O41" t="b">
        <f>VLOOKUP($B41,apba_bank_name_tab!$B$2:$M$158,10,0)=E41</f>
        <v>1</v>
      </c>
      <c r="P41" t="b">
        <f>VLOOKUP($B41,apba_bank_name_tab!$B$2:$M$158,4,0)=F41</f>
        <v>1</v>
      </c>
      <c r="Q41" t="b">
        <f>VLOOKUP($B41,apba_bank_name_tab!$B$2:$M$158,5,0)=G41</f>
        <v>1</v>
      </c>
      <c r="R41" t="b">
        <f>VLOOKUP($B41,apba_bank_name_tab!$B$2:$M$158,6,0)=I41</f>
        <v>1</v>
      </c>
      <c r="S41" t="b">
        <f>VLOOKUP($B41,apba_bank_name_tab!$B$2:$M$158,7,0)=J41</f>
        <v>0</v>
      </c>
    </row>
    <row r="42" spans="1:19">
      <c r="A42" t="s">
        <v>32</v>
      </c>
      <c r="B42" s="4" t="s">
        <v>164</v>
      </c>
      <c r="C42" t="s">
        <v>165</v>
      </c>
      <c r="F42" t="s">
        <v>59</v>
      </c>
      <c r="G42">
        <v>536</v>
      </c>
      <c r="H42">
        <v>1</v>
      </c>
      <c r="I42">
        <v>146</v>
      </c>
      <c r="J42" t="s">
        <v>804</v>
      </c>
      <c r="K42">
        <v>1640070213</v>
      </c>
      <c r="L42">
        <v>1640070213</v>
      </c>
      <c r="M42" t="b">
        <f>VLOOKUP(B42,apba_bank_name_tab!$B$2:$M$158,2,0)=C42</f>
        <v>1</v>
      </c>
      <c r="N42" t="b">
        <f>VLOOKUP($B42,apba_bank_name_tab!$B$2:$M$158,3,0)=D42</f>
        <v>1</v>
      </c>
      <c r="O42" t="b">
        <f>VLOOKUP($B42,apba_bank_name_tab!$B$2:$M$158,10,0)=E42</f>
        <v>1</v>
      </c>
      <c r="P42" t="b">
        <f>VLOOKUP($B42,apba_bank_name_tab!$B$2:$M$158,4,0)=F42</f>
        <v>1</v>
      </c>
      <c r="Q42" t="b">
        <f>VLOOKUP($B42,apba_bank_name_tab!$B$2:$M$158,5,0)=G42</f>
        <v>1</v>
      </c>
      <c r="R42" t="b">
        <f>VLOOKUP($B42,apba_bank_name_tab!$B$2:$M$158,6,0)=I42</f>
        <v>1</v>
      </c>
      <c r="S42" t="b">
        <f>VLOOKUP($B42,apba_bank_name_tab!$B$2:$M$158,7,0)=J42</f>
        <v>0</v>
      </c>
    </row>
    <row r="43" spans="1:19">
      <c r="A43" t="s">
        <v>32</v>
      </c>
      <c r="B43" s="4" t="s">
        <v>166</v>
      </c>
      <c r="C43" t="s">
        <v>167</v>
      </c>
      <c r="F43" t="s">
        <v>109</v>
      </c>
      <c r="G43">
        <v>459</v>
      </c>
      <c r="H43">
        <v>1</v>
      </c>
      <c r="I43">
        <v>106</v>
      </c>
      <c r="J43" t="s">
        <v>804</v>
      </c>
      <c r="K43">
        <v>1640070213</v>
      </c>
      <c r="L43">
        <v>1640070213</v>
      </c>
      <c r="M43" t="b">
        <f>VLOOKUP(B43,apba_bank_name_tab!$B$2:$M$158,2,0)=C43</f>
        <v>1</v>
      </c>
      <c r="N43" t="b">
        <f>VLOOKUP($B43,apba_bank_name_tab!$B$2:$M$158,3,0)=D43</f>
        <v>1</v>
      </c>
      <c r="O43" t="b">
        <f>VLOOKUP($B43,apba_bank_name_tab!$B$2:$M$158,10,0)=E43</f>
        <v>1</v>
      </c>
      <c r="P43" t="b">
        <f>VLOOKUP($B43,apba_bank_name_tab!$B$2:$M$158,4,0)=F43</f>
        <v>1</v>
      </c>
      <c r="Q43" t="b">
        <f>VLOOKUP($B43,apba_bank_name_tab!$B$2:$M$158,5,0)=G43</f>
        <v>1</v>
      </c>
      <c r="R43" t="b">
        <f>VLOOKUP($B43,apba_bank_name_tab!$B$2:$M$158,6,0)=I43</f>
        <v>1</v>
      </c>
      <c r="S43" t="b">
        <f>VLOOKUP($B43,apba_bank_name_tab!$B$2:$M$158,7,0)=J43</f>
        <v>0</v>
      </c>
    </row>
    <row r="44" spans="1:19">
      <c r="A44" t="s">
        <v>32</v>
      </c>
      <c r="B44" s="4" t="s">
        <v>168</v>
      </c>
      <c r="C44" t="s">
        <v>169</v>
      </c>
      <c r="F44" t="s">
        <v>59</v>
      </c>
      <c r="G44">
        <v>451</v>
      </c>
      <c r="H44">
        <v>1</v>
      </c>
      <c r="I44">
        <v>-1</v>
      </c>
      <c r="J44" t="s">
        <v>804</v>
      </c>
      <c r="K44">
        <v>1640070213</v>
      </c>
      <c r="L44">
        <v>1640070213</v>
      </c>
      <c r="M44" t="b">
        <f>VLOOKUP(B44,apba_bank_name_tab!$B$2:$M$158,2,0)=C44</f>
        <v>1</v>
      </c>
      <c r="N44" t="b">
        <f>VLOOKUP($B44,apba_bank_name_tab!$B$2:$M$158,3,0)=D44</f>
        <v>1</v>
      </c>
      <c r="O44" t="b">
        <f>VLOOKUP($B44,apba_bank_name_tab!$B$2:$M$158,10,0)=E44</f>
        <v>1</v>
      </c>
      <c r="P44" t="b">
        <f>VLOOKUP($B44,apba_bank_name_tab!$B$2:$M$158,4,0)=F44</f>
        <v>1</v>
      </c>
      <c r="Q44" t="b">
        <f>VLOOKUP($B44,apba_bank_name_tab!$B$2:$M$158,5,0)=G44</f>
        <v>1</v>
      </c>
      <c r="R44" t="b">
        <f>VLOOKUP($B44,apba_bank_name_tab!$B$2:$M$158,6,0)=I44</f>
        <v>1</v>
      </c>
      <c r="S44" t="b">
        <f>VLOOKUP($B44,apba_bank_name_tab!$B$2:$M$158,7,0)=J44</f>
        <v>0</v>
      </c>
    </row>
    <row r="45" spans="1:19">
      <c r="A45" t="s">
        <v>32</v>
      </c>
      <c r="B45" s="4" t="s">
        <v>170</v>
      </c>
      <c r="C45" t="s">
        <v>171</v>
      </c>
      <c r="F45" t="s">
        <v>126</v>
      </c>
      <c r="G45">
        <v>116</v>
      </c>
      <c r="H45">
        <v>1</v>
      </c>
      <c r="I45">
        <v>30</v>
      </c>
      <c r="J45" t="s">
        <v>804</v>
      </c>
      <c r="K45">
        <v>1640070213</v>
      </c>
      <c r="L45">
        <v>1640070213</v>
      </c>
      <c r="M45" t="b">
        <f>VLOOKUP(B45,apba_bank_name_tab!$B$2:$M$158,2,0)=C45</f>
        <v>1</v>
      </c>
      <c r="N45" t="b">
        <f>VLOOKUP($B45,apba_bank_name_tab!$B$2:$M$158,3,0)=D45</f>
        <v>1</v>
      </c>
      <c r="O45" t="b">
        <f>VLOOKUP($B45,apba_bank_name_tab!$B$2:$M$158,10,0)=E45</f>
        <v>1</v>
      </c>
      <c r="P45" t="b">
        <f>VLOOKUP($B45,apba_bank_name_tab!$B$2:$M$158,4,0)=F45</f>
        <v>1</v>
      </c>
      <c r="Q45" t="b">
        <f>VLOOKUP($B45,apba_bank_name_tab!$B$2:$M$158,5,0)=G45</f>
        <v>1</v>
      </c>
      <c r="R45" t="b">
        <f>VLOOKUP($B45,apba_bank_name_tab!$B$2:$M$158,6,0)=I45</f>
        <v>1</v>
      </c>
      <c r="S45" t="b">
        <f>VLOOKUP($B45,apba_bank_name_tab!$B$2:$M$158,7,0)=J45</f>
        <v>0</v>
      </c>
    </row>
    <row r="46" spans="1:19">
      <c r="A46" t="s">
        <v>32</v>
      </c>
      <c r="B46" s="4" t="s">
        <v>172</v>
      </c>
      <c r="C46" t="s">
        <v>173</v>
      </c>
      <c r="F46" t="s">
        <v>59</v>
      </c>
      <c r="G46">
        <v>76</v>
      </c>
      <c r="H46">
        <v>1</v>
      </c>
      <c r="I46">
        <v>105</v>
      </c>
      <c r="J46" t="s">
        <v>804</v>
      </c>
      <c r="K46">
        <v>1640070213</v>
      </c>
      <c r="L46">
        <v>1640070213</v>
      </c>
      <c r="M46" t="b">
        <f>VLOOKUP(B46,apba_bank_name_tab!$B$2:$M$158,2,0)=C46</f>
        <v>1</v>
      </c>
      <c r="N46" t="b">
        <f>VLOOKUP($B46,apba_bank_name_tab!$B$2:$M$158,3,0)=D46</f>
        <v>1</v>
      </c>
      <c r="O46" t="b">
        <f>VLOOKUP($B46,apba_bank_name_tab!$B$2:$M$158,10,0)=E46</f>
        <v>1</v>
      </c>
      <c r="P46" t="b">
        <f>VLOOKUP($B46,apba_bank_name_tab!$B$2:$M$158,4,0)=F46</f>
        <v>1</v>
      </c>
      <c r="Q46" t="b">
        <f>VLOOKUP($B46,apba_bank_name_tab!$B$2:$M$158,5,0)=G46</f>
        <v>1</v>
      </c>
      <c r="R46" t="b">
        <f>VLOOKUP($B46,apba_bank_name_tab!$B$2:$M$158,6,0)=I46</f>
        <v>1</v>
      </c>
      <c r="S46" t="b">
        <f>VLOOKUP($B46,apba_bank_name_tab!$B$2:$M$158,7,0)=J46</f>
        <v>0</v>
      </c>
    </row>
    <row r="47" spans="1:19">
      <c r="A47" t="s">
        <v>32</v>
      </c>
      <c r="B47" s="4" t="s">
        <v>174</v>
      </c>
      <c r="C47" t="s">
        <v>175</v>
      </c>
      <c r="F47" t="s">
        <v>176</v>
      </c>
      <c r="G47">
        <v>54</v>
      </c>
      <c r="H47">
        <v>1</v>
      </c>
      <c r="I47">
        <v>104</v>
      </c>
      <c r="J47" t="s">
        <v>804</v>
      </c>
      <c r="K47">
        <v>1640070213</v>
      </c>
      <c r="L47">
        <v>1640070213</v>
      </c>
      <c r="M47" t="b">
        <f>VLOOKUP(B47,apba_bank_name_tab!$B$2:$M$158,2,0)=C47</f>
        <v>1</v>
      </c>
      <c r="N47" t="b">
        <f>VLOOKUP($B47,apba_bank_name_tab!$B$2:$M$158,3,0)=D47</f>
        <v>1</v>
      </c>
      <c r="O47" t="b">
        <f>VLOOKUP($B47,apba_bank_name_tab!$B$2:$M$158,10,0)=E47</f>
        <v>1</v>
      </c>
      <c r="P47" t="b">
        <f>VLOOKUP($B47,apba_bank_name_tab!$B$2:$M$158,4,0)=F47</f>
        <v>1</v>
      </c>
      <c r="Q47" t="b">
        <f>VLOOKUP($B47,apba_bank_name_tab!$B$2:$M$158,5,0)=G47</f>
        <v>1</v>
      </c>
      <c r="R47" t="b">
        <f>VLOOKUP($B47,apba_bank_name_tab!$B$2:$M$158,6,0)=I47</f>
        <v>1</v>
      </c>
      <c r="S47" t="b">
        <f>VLOOKUP($B47,apba_bank_name_tab!$B$2:$M$158,7,0)=J47</f>
        <v>0</v>
      </c>
    </row>
    <row r="48" spans="1:19">
      <c r="A48" t="s">
        <v>32</v>
      </c>
      <c r="B48" s="4" t="s">
        <v>177</v>
      </c>
      <c r="C48" t="s">
        <v>178</v>
      </c>
      <c r="F48" t="s">
        <v>109</v>
      </c>
      <c r="G48">
        <v>949</v>
      </c>
      <c r="H48">
        <v>1</v>
      </c>
      <c r="I48">
        <v>103</v>
      </c>
      <c r="J48" t="s">
        <v>804</v>
      </c>
      <c r="K48">
        <v>1640070213</v>
      </c>
      <c r="L48">
        <v>1640070213</v>
      </c>
      <c r="M48" t="b">
        <f>VLOOKUP(B48,apba_bank_name_tab!$B$2:$M$158,2,0)=C48</f>
        <v>1</v>
      </c>
      <c r="N48" t="b">
        <f>VLOOKUP($B48,apba_bank_name_tab!$B$2:$M$158,3,0)=D48</f>
        <v>1</v>
      </c>
      <c r="O48" t="b">
        <f>VLOOKUP($B48,apba_bank_name_tab!$B$2:$M$158,10,0)=E48</f>
        <v>1</v>
      </c>
      <c r="P48" t="b">
        <f>VLOOKUP($B48,apba_bank_name_tab!$B$2:$M$158,4,0)=F48</f>
        <v>1</v>
      </c>
      <c r="Q48" t="b">
        <f>VLOOKUP($B48,apba_bank_name_tab!$B$2:$M$158,5,0)=G48</f>
        <v>1</v>
      </c>
      <c r="R48" t="b">
        <f>VLOOKUP($B48,apba_bank_name_tab!$B$2:$M$158,6,0)=I48</f>
        <v>1</v>
      </c>
      <c r="S48" t="b">
        <f>VLOOKUP($B48,apba_bank_name_tab!$B$2:$M$158,7,0)=J48</f>
        <v>0</v>
      </c>
    </row>
    <row r="49" spans="1:19">
      <c r="A49" t="s">
        <v>32</v>
      </c>
      <c r="B49" s="4" t="s">
        <v>179</v>
      </c>
      <c r="C49" t="s">
        <v>180</v>
      </c>
      <c r="F49" t="s">
        <v>181</v>
      </c>
      <c r="G49">
        <v>22</v>
      </c>
      <c r="H49">
        <v>1</v>
      </c>
      <c r="I49">
        <v>99</v>
      </c>
      <c r="J49" t="s">
        <v>804</v>
      </c>
      <c r="K49">
        <v>1640070213</v>
      </c>
      <c r="L49">
        <v>1640070213</v>
      </c>
      <c r="M49" t="b">
        <f>VLOOKUP(B49,apba_bank_name_tab!$B$2:$M$158,2,0)=C49</f>
        <v>1</v>
      </c>
      <c r="N49" t="b">
        <f>VLOOKUP($B49,apba_bank_name_tab!$B$2:$M$158,3,0)=D49</f>
        <v>1</v>
      </c>
      <c r="O49" t="b">
        <f>VLOOKUP($B49,apba_bank_name_tab!$B$2:$M$158,10,0)=E49</f>
        <v>1</v>
      </c>
      <c r="P49" t="b">
        <f>VLOOKUP($B49,apba_bank_name_tab!$B$2:$M$158,4,0)=F49</f>
        <v>1</v>
      </c>
      <c r="Q49" t="b">
        <f>VLOOKUP($B49,apba_bank_name_tab!$B$2:$M$158,5,0)=G49</f>
        <v>1</v>
      </c>
      <c r="R49" t="b">
        <f>VLOOKUP($B49,apba_bank_name_tab!$B$2:$M$158,6,0)=I49</f>
        <v>1</v>
      </c>
      <c r="S49" t="b">
        <f>VLOOKUP($B49,apba_bank_name_tab!$B$2:$M$158,7,0)=J49</f>
        <v>0</v>
      </c>
    </row>
    <row r="50" spans="1:19">
      <c r="A50" t="s">
        <v>32</v>
      </c>
      <c r="B50" s="4" t="s">
        <v>182</v>
      </c>
      <c r="C50" t="s">
        <v>183</v>
      </c>
      <c r="E50" t="s">
        <v>185</v>
      </c>
      <c r="F50" t="s">
        <v>59</v>
      </c>
      <c r="G50">
        <v>950</v>
      </c>
      <c r="H50">
        <v>1</v>
      </c>
      <c r="I50">
        <v>102</v>
      </c>
      <c r="J50" t="s">
        <v>808</v>
      </c>
      <c r="K50">
        <v>1648454248</v>
      </c>
      <c r="L50">
        <v>1640070213</v>
      </c>
      <c r="M50" t="b">
        <f>VLOOKUP(B50,apba_bank_name_tab!$B$2:$M$158,2,0)=C50</f>
        <v>1</v>
      </c>
      <c r="N50" t="b">
        <f>VLOOKUP($B50,apba_bank_name_tab!$B$2:$M$158,3,0)=D50</f>
        <v>1</v>
      </c>
      <c r="O50" t="b">
        <f>VLOOKUP($B50,apba_bank_name_tab!$B$2:$M$158,10,0)=E50</f>
        <v>1</v>
      </c>
      <c r="P50" t="b">
        <f>VLOOKUP($B50,apba_bank_name_tab!$B$2:$M$158,4,0)=F50</f>
        <v>1</v>
      </c>
      <c r="Q50" t="b">
        <f>VLOOKUP($B50,apba_bank_name_tab!$B$2:$M$158,5,0)=G50</f>
        <v>1</v>
      </c>
      <c r="R50" t="b">
        <f>VLOOKUP($B50,apba_bank_name_tab!$B$2:$M$158,6,0)=I50</f>
        <v>1</v>
      </c>
      <c r="S50" t="b">
        <f>VLOOKUP($B50,apba_bank_name_tab!$B$2:$M$158,7,0)=J50</f>
        <v>0</v>
      </c>
    </row>
    <row r="51" spans="1:19">
      <c r="A51" t="s">
        <v>32</v>
      </c>
      <c r="B51" s="4" t="s">
        <v>186</v>
      </c>
      <c r="C51" t="s">
        <v>187</v>
      </c>
      <c r="F51" t="s">
        <v>136</v>
      </c>
      <c r="G51">
        <v>11</v>
      </c>
      <c r="H51">
        <v>1</v>
      </c>
      <c r="I51">
        <v>101</v>
      </c>
      <c r="J51" t="s">
        <v>799</v>
      </c>
      <c r="K51">
        <v>1640070213</v>
      </c>
      <c r="L51">
        <v>1640070213</v>
      </c>
      <c r="M51" t="b">
        <f>VLOOKUP(B51,apba_bank_name_tab!$B$2:$M$158,2,0)=C51</f>
        <v>1</v>
      </c>
      <c r="N51" t="b">
        <f>VLOOKUP($B51,apba_bank_name_tab!$B$2:$M$158,3,0)=D51</f>
        <v>1</v>
      </c>
      <c r="O51" t="b">
        <f>VLOOKUP($B51,apba_bank_name_tab!$B$2:$M$158,10,0)=E51</f>
        <v>1</v>
      </c>
      <c r="P51" t="b">
        <f>VLOOKUP($B51,apba_bank_name_tab!$B$2:$M$158,4,0)=F51</f>
        <v>1</v>
      </c>
      <c r="Q51" t="b">
        <f>VLOOKUP($B51,apba_bank_name_tab!$B$2:$M$158,5,0)=G51</f>
        <v>1</v>
      </c>
      <c r="R51" t="b">
        <f>VLOOKUP($B51,apba_bank_name_tab!$B$2:$M$158,6,0)=I51</f>
        <v>1</v>
      </c>
      <c r="S51" t="b">
        <f>VLOOKUP($B51,apba_bank_name_tab!$B$2:$M$158,7,0)=J51</f>
        <v>0</v>
      </c>
    </row>
    <row r="52" spans="1:19">
      <c r="A52" t="s">
        <v>32</v>
      </c>
      <c r="B52" s="4" t="s">
        <v>188</v>
      </c>
      <c r="C52" t="s">
        <v>189</v>
      </c>
      <c r="E52" t="s">
        <v>192</v>
      </c>
      <c r="F52" t="s">
        <v>190</v>
      </c>
      <c r="G52">
        <v>46</v>
      </c>
      <c r="H52">
        <v>1</v>
      </c>
      <c r="I52">
        <v>100</v>
      </c>
      <c r="J52" t="s">
        <v>809</v>
      </c>
      <c r="K52">
        <v>1648454248</v>
      </c>
      <c r="L52">
        <v>1640070213</v>
      </c>
      <c r="M52" t="b">
        <f>VLOOKUP(B52,apba_bank_name_tab!$B$2:$M$158,2,0)=C52</f>
        <v>1</v>
      </c>
      <c r="N52" t="b">
        <f>VLOOKUP($B52,apba_bank_name_tab!$B$2:$M$158,3,0)=D52</f>
        <v>1</v>
      </c>
      <c r="O52" t="b">
        <f>VLOOKUP($B52,apba_bank_name_tab!$B$2:$M$158,10,0)=E52</f>
        <v>1</v>
      </c>
      <c r="P52" t="b">
        <f>VLOOKUP($B52,apba_bank_name_tab!$B$2:$M$158,4,0)=F52</f>
        <v>1</v>
      </c>
      <c r="Q52" t="b">
        <f>VLOOKUP($B52,apba_bank_name_tab!$B$2:$M$158,5,0)=G52</f>
        <v>1</v>
      </c>
      <c r="R52" t="b">
        <f>VLOOKUP($B52,apba_bank_name_tab!$B$2:$M$158,6,0)=I52</f>
        <v>1</v>
      </c>
      <c r="S52" t="b">
        <f>VLOOKUP($B52,apba_bank_name_tab!$B$2:$M$158,7,0)=J52</f>
        <v>0</v>
      </c>
    </row>
    <row r="53" spans="1:19">
      <c r="A53" t="s">
        <v>32</v>
      </c>
      <c r="B53" s="4" t="s">
        <v>193</v>
      </c>
      <c r="C53" t="s">
        <v>194</v>
      </c>
      <c r="F53" t="s">
        <v>59</v>
      </c>
      <c r="G53">
        <v>523</v>
      </c>
      <c r="H53">
        <v>1</v>
      </c>
      <c r="I53">
        <v>99</v>
      </c>
      <c r="J53" t="s">
        <v>804</v>
      </c>
      <c r="K53">
        <v>1640070213</v>
      </c>
      <c r="L53">
        <v>1640070213</v>
      </c>
      <c r="M53" t="b">
        <f>VLOOKUP(B53,apba_bank_name_tab!$B$2:$M$158,2,0)=C53</f>
        <v>1</v>
      </c>
      <c r="N53" t="b">
        <f>VLOOKUP($B53,apba_bank_name_tab!$B$2:$M$158,3,0)=D53</f>
        <v>1</v>
      </c>
      <c r="O53" t="b">
        <f>VLOOKUP($B53,apba_bank_name_tab!$B$2:$M$158,10,0)=E53</f>
        <v>1</v>
      </c>
      <c r="P53" t="b">
        <f>VLOOKUP($B53,apba_bank_name_tab!$B$2:$M$158,4,0)=F53</f>
        <v>1</v>
      </c>
      <c r="Q53" t="b">
        <f>VLOOKUP($B53,apba_bank_name_tab!$B$2:$M$158,5,0)=G53</f>
        <v>1</v>
      </c>
      <c r="R53" t="b">
        <f>VLOOKUP($B53,apba_bank_name_tab!$B$2:$M$158,6,0)=I53</f>
        <v>1</v>
      </c>
      <c r="S53" t="b">
        <f>VLOOKUP($B53,apba_bank_name_tab!$B$2:$M$158,7,0)=J53</f>
        <v>0</v>
      </c>
    </row>
    <row r="54" spans="1:19">
      <c r="A54" t="s">
        <v>32</v>
      </c>
      <c r="B54" s="4" t="s">
        <v>195</v>
      </c>
      <c r="C54" t="s">
        <v>196</v>
      </c>
      <c r="F54" t="s">
        <v>197</v>
      </c>
      <c r="G54">
        <v>111</v>
      </c>
      <c r="H54">
        <v>1</v>
      </c>
      <c r="I54">
        <v>98</v>
      </c>
      <c r="J54" t="s">
        <v>804</v>
      </c>
      <c r="K54">
        <v>1640070213</v>
      </c>
      <c r="L54">
        <v>1640070213</v>
      </c>
      <c r="M54" t="b">
        <f>VLOOKUP(B54,apba_bank_name_tab!$B$2:$M$158,2,0)=C54</f>
        <v>1</v>
      </c>
      <c r="N54" t="b">
        <f>VLOOKUP($B54,apba_bank_name_tab!$B$2:$M$158,3,0)=D54</f>
        <v>1</v>
      </c>
      <c r="O54" t="b">
        <f>VLOOKUP($B54,apba_bank_name_tab!$B$2:$M$158,10,0)=E54</f>
        <v>1</v>
      </c>
      <c r="P54" t="b">
        <f>VLOOKUP($B54,apba_bank_name_tab!$B$2:$M$158,4,0)=F54</f>
        <v>1</v>
      </c>
      <c r="Q54" t="b">
        <f>VLOOKUP($B54,apba_bank_name_tab!$B$2:$M$158,5,0)=G54</f>
        <v>1</v>
      </c>
      <c r="R54" t="b">
        <f>VLOOKUP($B54,apba_bank_name_tab!$B$2:$M$158,6,0)=I54</f>
        <v>1</v>
      </c>
      <c r="S54" t="b">
        <f>VLOOKUP($B54,apba_bank_name_tab!$B$2:$M$158,7,0)=J54</f>
        <v>0</v>
      </c>
    </row>
    <row r="55" spans="1:19">
      <c r="A55" t="s">
        <v>32</v>
      </c>
      <c r="B55" s="4" t="s">
        <v>198</v>
      </c>
      <c r="C55" t="s">
        <v>199</v>
      </c>
      <c r="F55" t="s">
        <v>197</v>
      </c>
      <c r="G55">
        <v>111</v>
      </c>
      <c r="H55">
        <v>1</v>
      </c>
      <c r="I55">
        <v>97</v>
      </c>
      <c r="J55" t="s">
        <v>804</v>
      </c>
      <c r="K55">
        <v>1640070213</v>
      </c>
      <c r="L55">
        <v>1640070213</v>
      </c>
      <c r="M55" t="b">
        <f>VLOOKUP(B55,apba_bank_name_tab!$B$2:$M$158,2,0)=C55</f>
        <v>1</v>
      </c>
      <c r="N55" t="b">
        <f>VLOOKUP($B55,apba_bank_name_tab!$B$2:$M$158,3,0)=D55</f>
        <v>1</v>
      </c>
      <c r="O55" t="b">
        <f>VLOOKUP($B55,apba_bank_name_tab!$B$2:$M$158,10,0)=E55</f>
        <v>1</v>
      </c>
      <c r="P55" t="b">
        <f>VLOOKUP($B55,apba_bank_name_tab!$B$2:$M$158,4,0)=F55</f>
        <v>1</v>
      </c>
      <c r="Q55" t="b">
        <f>VLOOKUP($B55,apba_bank_name_tab!$B$2:$M$158,5,0)=G55</f>
        <v>1</v>
      </c>
      <c r="R55" t="b">
        <f>VLOOKUP($B55,apba_bank_name_tab!$B$2:$M$158,6,0)=I55</f>
        <v>1</v>
      </c>
      <c r="S55" t="b">
        <f>VLOOKUP($B55,apba_bank_name_tab!$B$2:$M$158,7,0)=J55</f>
        <v>0</v>
      </c>
    </row>
    <row r="56" spans="1:19">
      <c r="A56" t="s">
        <v>32</v>
      </c>
      <c r="B56" s="4" t="s">
        <v>200</v>
      </c>
      <c r="C56" t="s">
        <v>201</v>
      </c>
      <c r="F56" t="s">
        <v>136</v>
      </c>
      <c r="G56">
        <v>87</v>
      </c>
      <c r="H56">
        <v>1</v>
      </c>
      <c r="I56">
        <v>96</v>
      </c>
      <c r="J56" t="s">
        <v>804</v>
      </c>
      <c r="K56">
        <v>1640070213</v>
      </c>
      <c r="L56">
        <v>1640070213</v>
      </c>
      <c r="M56" t="b">
        <f>VLOOKUP(B56,apba_bank_name_tab!$B$2:$M$158,2,0)=C56</f>
        <v>1</v>
      </c>
      <c r="N56" t="b">
        <f>VLOOKUP($B56,apba_bank_name_tab!$B$2:$M$158,3,0)=D56</f>
        <v>1</v>
      </c>
      <c r="O56" t="b">
        <f>VLOOKUP($B56,apba_bank_name_tab!$B$2:$M$158,10,0)=E56</f>
        <v>1</v>
      </c>
      <c r="P56" t="b">
        <f>VLOOKUP($B56,apba_bank_name_tab!$B$2:$M$158,4,0)=F56</f>
        <v>1</v>
      </c>
      <c r="Q56" t="b">
        <f>VLOOKUP($B56,apba_bank_name_tab!$B$2:$M$158,5,0)=G56</f>
        <v>1</v>
      </c>
      <c r="R56" t="b">
        <f>VLOOKUP($B56,apba_bank_name_tab!$B$2:$M$158,6,0)=I56</f>
        <v>1</v>
      </c>
      <c r="S56" t="b">
        <f>VLOOKUP($B56,apba_bank_name_tab!$B$2:$M$158,7,0)=J56</f>
        <v>0</v>
      </c>
    </row>
    <row r="57" spans="1:19">
      <c r="A57" t="s">
        <v>32</v>
      </c>
      <c r="B57" s="4" t="s">
        <v>202</v>
      </c>
      <c r="C57" t="s">
        <v>203</v>
      </c>
      <c r="F57" t="s">
        <v>59</v>
      </c>
      <c r="G57">
        <v>562</v>
      </c>
      <c r="H57">
        <v>1</v>
      </c>
      <c r="I57">
        <v>95</v>
      </c>
      <c r="J57" t="s">
        <v>804</v>
      </c>
      <c r="K57">
        <v>1640070213</v>
      </c>
      <c r="L57">
        <v>1640070213</v>
      </c>
      <c r="M57" t="b">
        <f>VLOOKUP(B57,apba_bank_name_tab!$B$2:$M$158,2,0)=C57</f>
        <v>1</v>
      </c>
      <c r="N57" t="b">
        <f>VLOOKUP($B57,apba_bank_name_tab!$B$2:$M$158,3,0)=D57</f>
        <v>1</v>
      </c>
      <c r="O57" t="b">
        <f>VLOOKUP($B57,apba_bank_name_tab!$B$2:$M$158,10,0)=E57</f>
        <v>1</v>
      </c>
      <c r="P57" t="b">
        <f>VLOOKUP($B57,apba_bank_name_tab!$B$2:$M$158,4,0)=F57</f>
        <v>1</v>
      </c>
      <c r="Q57" t="b">
        <f>VLOOKUP($B57,apba_bank_name_tab!$B$2:$M$158,5,0)=G57</f>
        <v>1</v>
      </c>
      <c r="R57" t="b">
        <f>VLOOKUP($B57,apba_bank_name_tab!$B$2:$M$158,6,0)=I57</f>
        <v>1</v>
      </c>
      <c r="S57" t="b">
        <f>VLOOKUP($B57,apba_bank_name_tab!$B$2:$M$158,7,0)=J57</f>
        <v>0</v>
      </c>
    </row>
    <row r="58" spans="1:19">
      <c r="A58" t="s">
        <v>32</v>
      </c>
      <c r="B58" s="4" t="s">
        <v>204</v>
      </c>
      <c r="C58" t="s">
        <v>205</v>
      </c>
      <c r="F58" t="s">
        <v>206</v>
      </c>
      <c r="G58">
        <v>161</v>
      </c>
      <c r="H58">
        <v>1</v>
      </c>
      <c r="I58">
        <v>94</v>
      </c>
      <c r="J58" t="s">
        <v>804</v>
      </c>
      <c r="K58">
        <v>1640070213</v>
      </c>
      <c r="L58">
        <v>1640070213</v>
      </c>
      <c r="M58" t="b">
        <f>VLOOKUP(B58,apba_bank_name_tab!$B$2:$M$158,2,0)=C58</f>
        <v>1</v>
      </c>
      <c r="N58" t="b">
        <f>VLOOKUP($B58,apba_bank_name_tab!$B$2:$M$158,3,0)=D58</f>
        <v>1</v>
      </c>
      <c r="O58" t="b">
        <f>VLOOKUP($B58,apba_bank_name_tab!$B$2:$M$158,10,0)=E58</f>
        <v>1</v>
      </c>
      <c r="P58" t="b">
        <f>VLOOKUP($B58,apba_bank_name_tab!$B$2:$M$158,4,0)=F58</f>
        <v>1</v>
      </c>
      <c r="Q58" t="b">
        <f>VLOOKUP($B58,apba_bank_name_tab!$B$2:$M$158,5,0)=G58</f>
        <v>1</v>
      </c>
      <c r="R58" t="b">
        <f>VLOOKUP($B58,apba_bank_name_tab!$B$2:$M$158,6,0)=I58</f>
        <v>1</v>
      </c>
      <c r="S58" t="b">
        <f>VLOOKUP($B58,apba_bank_name_tab!$B$2:$M$158,7,0)=J58</f>
        <v>0</v>
      </c>
    </row>
    <row r="59" spans="1:19">
      <c r="A59" t="s">
        <v>32</v>
      </c>
      <c r="B59" s="4" t="s">
        <v>207</v>
      </c>
      <c r="C59" t="s">
        <v>208</v>
      </c>
      <c r="F59" t="s">
        <v>59</v>
      </c>
      <c r="G59">
        <v>567</v>
      </c>
      <c r="H59">
        <v>1</v>
      </c>
      <c r="I59">
        <v>92</v>
      </c>
      <c r="J59" t="s">
        <v>804</v>
      </c>
      <c r="K59">
        <v>1640070213</v>
      </c>
      <c r="L59">
        <v>1640070213</v>
      </c>
      <c r="M59" t="b">
        <f>VLOOKUP(B59,apba_bank_name_tab!$B$2:$M$158,2,0)=C59</f>
        <v>1</v>
      </c>
      <c r="N59" t="b">
        <f>VLOOKUP($B59,apba_bank_name_tab!$B$2:$M$158,3,0)=D59</f>
        <v>1</v>
      </c>
      <c r="O59" t="b">
        <f>VLOOKUP($B59,apba_bank_name_tab!$B$2:$M$158,10,0)=E59</f>
        <v>1</v>
      </c>
      <c r="P59" t="b">
        <f>VLOOKUP($B59,apba_bank_name_tab!$B$2:$M$158,4,0)=F59</f>
        <v>1</v>
      </c>
      <c r="Q59" t="b">
        <f>VLOOKUP($B59,apba_bank_name_tab!$B$2:$M$158,5,0)=G59</f>
        <v>1</v>
      </c>
      <c r="R59" t="b">
        <f>VLOOKUP($B59,apba_bank_name_tab!$B$2:$M$158,6,0)=I59</f>
        <v>1</v>
      </c>
      <c r="S59" t="b">
        <f>VLOOKUP($B59,apba_bank_name_tab!$B$2:$M$158,7,0)=J59</f>
        <v>0</v>
      </c>
    </row>
    <row r="60" spans="1:19">
      <c r="A60" t="s">
        <v>32</v>
      </c>
      <c r="B60" s="4" t="s">
        <v>209</v>
      </c>
      <c r="C60" t="s">
        <v>210</v>
      </c>
      <c r="F60" t="s">
        <v>92</v>
      </c>
      <c r="G60">
        <v>485</v>
      </c>
      <c r="H60">
        <v>1</v>
      </c>
      <c r="I60">
        <v>90</v>
      </c>
      <c r="J60" t="s">
        <v>804</v>
      </c>
      <c r="K60">
        <v>1640070213</v>
      </c>
      <c r="L60">
        <v>1640070213</v>
      </c>
      <c r="M60" t="b">
        <f>VLOOKUP(B60,apba_bank_name_tab!$B$2:$M$158,2,0)=C60</f>
        <v>1</v>
      </c>
      <c r="N60" t="b">
        <f>VLOOKUP($B60,apba_bank_name_tab!$B$2:$M$158,3,0)=D60</f>
        <v>1</v>
      </c>
      <c r="O60" t="b">
        <f>VLOOKUP($B60,apba_bank_name_tab!$B$2:$M$158,10,0)=E60</f>
        <v>1</v>
      </c>
      <c r="P60" t="b">
        <f>VLOOKUP($B60,apba_bank_name_tab!$B$2:$M$158,4,0)=F60</f>
        <v>1</v>
      </c>
      <c r="Q60" t="b">
        <f>VLOOKUP($B60,apba_bank_name_tab!$B$2:$M$158,5,0)=G60</f>
        <v>1</v>
      </c>
      <c r="R60" t="b">
        <f>VLOOKUP($B60,apba_bank_name_tab!$B$2:$M$158,6,0)=I60</f>
        <v>1</v>
      </c>
      <c r="S60" t="b">
        <f>VLOOKUP($B60,apba_bank_name_tab!$B$2:$M$158,7,0)=J60</f>
        <v>0</v>
      </c>
    </row>
    <row r="61" spans="1:19">
      <c r="A61" t="s">
        <v>32</v>
      </c>
      <c r="B61" s="4" t="s">
        <v>211</v>
      </c>
      <c r="C61" t="s">
        <v>212</v>
      </c>
      <c r="F61" t="s">
        <v>213</v>
      </c>
      <c r="G61">
        <v>164</v>
      </c>
      <c r="H61">
        <v>1</v>
      </c>
      <c r="I61">
        <v>89</v>
      </c>
      <c r="J61" t="s">
        <v>810</v>
      </c>
      <c r="K61">
        <v>1640070213</v>
      </c>
      <c r="L61">
        <v>1640070213</v>
      </c>
      <c r="M61" t="b">
        <f>VLOOKUP(B61,apba_bank_name_tab!$B$2:$M$158,2,0)=C61</f>
        <v>1</v>
      </c>
      <c r="N61" t="b">
        <f>VLOOKUP($B61,apba_bank_name_tab!$B$2:$M$158,3,0)=D61</f>
        <v>1</v>
      </c>
      <c r="O61" t="b">
        <f>VLOOKUP($B61,apba_bank_name_tab!$B$2:$M$158,10,0)=E61</f>
        <v>1</v>
      </c>
      <c r="P61" t="b">
        <f>VLOOKUP($B61,apba_bank_name_tab!$B$2:$M$158,4,0)=F61</f>
        <v>1</v>
      </c>
      <c r="Q61" t="b">
        <f>VLOOKUP($B61,apba_bank_name_tab!$B$2:$M$158,5,0)=G61</f>
        <v>1</v>
      </c>
      <c r="R61" t="b">
        <f>VLOOKUP($B61,apba_bank_name_tab!$B$2:$M$158,6,0)=I61</f>
        <v>1</v>
      </c>
      <c r="S61" t="b">
        <f>VLOOKUP($B61,apba_bank_name_tab!$B$2:$M$158,7,0)=J61</f>
        <v>0</v>
      </c>
    </row>
    <row r="62" spans="1:19">
      <c r="A62" t="s">
        <v>32</v>
      </c>
      <c r="B62" s="4" t="s">
        <v>215</v>
      </c>
      <c r="C62" t="s">
        <v>216</v>
      </c>
      <c r="F62" t="s">
        <v>197</v>
      </c>
      <c r="G62">
        <v>513</v>
      </c>
      <c r="H62">
        <v>1</v>
      </c>
      <c r="I62">
        <v>88</v>
      </c>
      <c r="J62" t="s">
        <v>804</v>
      </c>
      <c r="K62">
        <v>1640070213</v>
      </c>
      <c r="L62">
        <v>1640070213</v>
      </c>
      <c r="M62" t="b">
        <f>VLOOKUP(B62,apba_bank_name_tab!$B$2:$M$158,2,0)=C62</f>
        <v>1</v>
      </c>
      <c r="N62" t="b">
        <f>VLOOKUP($B62,apba_bank_name_tab!$B$2:$M$158,3,0)=D62</f>
        <v>1</v>
      </c>
      <c r="O62" t="b">
        <f>VLOOKUP($B62,apba_bank_name_tab!$B$2:$M$158,10,0)=E62</f>
        <v>1</v>
      </c>
      <c r="P62" t="b">
        <f>VLOOKUP($B62,apba_bank_name_tab!$B$2:$M$158,4,0)=F62</f>
        <v>1</v>
      </c>
      <c r="Q62" t="b">
        <f>VLOOKUP($B62,apba_bank_name_tab!$B$2:$M$158,5,0)=G62</f>
        <v>1</v>
      </c>
      <c r="R62" t="b">
        <f>VLOOKUP($B62,apba_bank_name_tab!$B$2:$M$158,6,0)=I62</f>
        <v>1</v>
      </c>
      <c r="S62" t="b">
        <f>VLOOKUP($B62,apba_bank_name_tab!$B$2:$M$158,7,0)=J62</f>
        <v>0</v>
      </c>
    </row>
    <row r="63" spans="1:19">
      <c r="A63" t="s">
        <v>32</v>
      </c>
      <c r="B63" s="4" t="s">
        <v>217</v>
      </c>
      <c r="C63" t="s">
        <v>218</v>
      </c>
      <c r="F63" t="s">
        <v>59</v>
      </c>
      <c r="G63">
        <v>555</v>
      </c>
      <c r="H63">
        <v>1</v>
      </c>
      <c r="I63">
        <v>87</v>
      </c>
      <c r="J63" t="s">
        <v>804</v>
      </c>
      <c r="K63">
        <v>1640070213</v>
      </c>
      <c r="L63">
        <v>1640070213</v>
      </c>
      <c r="M63" t="b">
        <f>VLOOKUP(B63,apba_bank_name_tab!$B$2:$M$158,2,0)=C63</f>
        <v>1</v>
      </c>
      <c r="N63" t="b">
        <f>VLOOKUP($B63,apba_bank_name_tab!$B$2:$M$158,3,0)=D63</f>
        <v>1</v>
      </c>
      <c r="O63" t="b">
        <f>VLOOKUP($B63,apba_bank_name_tab!$B$2:$M$158,10,0)=E63</f>
        <v>1</v>
      </c>
      <c r="P63" t="b">
        <f>VLOOKUP($B63,apba_bank_name_tab!$B$2:$M$158,4,0)=F63</f>
        <v>1</v>
      </c>
      <c r="Q63" t="b">
        <f>VLOOKUP($B63,apba_bank_name_tab!$B$2:$M$158,5,0)=G63</f>
        <v>1</v>
      </c>
      <c r="R63" t="b">
        <f>VLOOKUP($B63,apba_bank_name_tab!$B$2:$M$158,6,0)=I63</f>
        <v>1</v>
      </c>
      <c r="S63" t="b">
        <f>VLOOKUP($B63,apba_bank_name_tab!$B$2:$M$158,7,0)=J63</f>
        <v>0</v>
      </c>
    </row>
    <row r="64" spans="1:19">
      <c r="A64" t="s">
        <v>32</v>
      </c>
      <c r="B64" s="4" t="s">
        <v>219</v>
      </c>
      <c r="C64" t="s">
        <v>220</v>
      </c>
      <c r="E64" t="s">
        <v>221</v>
      </c>
      <c r="F64" t="s">
        <v>97</v>
      </c>
      <c r="G64">
        <v>110</v>
      </c>
      <c r="H64">
        <v>1</v>
      </c>
      <c r="I64">
        <v>143</v>
      </c>
      <c r="J64" t="s">
        <v>804</v>
      </c>
      <c r="K64">
        <v>1648454248</v>
      </c>
      <c r="L64">
        <v>1640070213</v>
      </c>
      <c r="M64" t="b">
        <f>VLOOKUP(B64,apba_bank_name_tab!$B$2:$M$158,2,0)=C64</f>
        <v>1</v>
      </c>
      <c r="N64" t="b">
        <f>VLOOKUP($B64,apba_bank_name_tab!$B$2:$M$158,3,0)=D64</f>
        <v>1</v>
      </c>
      <c r="O64" t="b">
        <f>VLOOKUP($B64,apba_bank_name_tab!$B$2:$M$158,10,0)=E64</f>
        <v>1</v>
      </c>
      <c r="P64" t="b">
        <f>VLOOKUP($B64,apba_bank_name_tab!$B$2:$M$158,4,0)=F64</f>
        <v>1</v>
      </c>
      <c r="Q64" t="b">
        <f>VLOOKUP($B64,apba_bank_name_tab!$B$2:$M$158,5,0)=G64</f>
        <v>1</v>
      </c>
      <c r="R64" t="b">
        <f>VLOOKUP($B64,apba_bank_name_tab!$B$2:$M$158,6,0)=I64</f>
        <v>1</v>
      </c>
      <c r="S64" t="b">
        <f>VLOOKUP($B64,apba_bank_name_tab!$B$2:$M$158,7,0)=J64</f>
        <v>0</v>
      </c>
    </row>
    <row r="65" spans="1:19">
      <c r="A65" t="s">
        <v>32</v>
      </c>
      <c r="B65" s="4" t="s">
        <v>222</v>
      </c>
      <c r="C65" t="s">
        <v>223</v>
      </c>
      <c r="F65" t="s">
        <v>136</v>
      </c>
      <c r="G65">
        <v>472</v>
      </c>
      <c r="H65">
        <v>1</v>
      </c>
      <c r="I65">
        <v>86</v>
      </c>
      <c r="J65" t="s">
        <v>804</v>
      </c>
      <c r="K65">
        <v>1640070213</v>
      </c>
      <c r="L65">
        <v>1640070213</v>
      </c>
      <c r="M65" t="b">
        <f>VLOOKUP(B65,apba_bank_name_tab!$B$2:$M$158,2,0)=C65</f>
        <v>1</v>
      </c>
      <c r="N65" t="b">
        <f>VLOOKUP($B65,apba_bank_name_tab!$B$2:$M$158,3,0)=D65</f>
        <v>1</v>
      </c>
      <c r="O65" t="b">
        <f>VLOOKUP($B65,apba_bank_name_tab!$B$2:$M$158,10,0)=E65</f>
        <v>1</v>
      </c>
      <c r="P65" t="b">
        <f>VLOOKUP($B65,apba_bank_name_tab!$B$2:$M$158,4,0)=F65</f>
        <v>1</v>
      </c>
      <c r="Q65" t="b">
        <f>VLOOKUP($B65,apba_bank_name_tab!$B$2:$M$158,5,0)=G65</f>
        <v>1</v>
      </c>
      <c r="R65" t="b">
        <f>VLOOKUP($B65,apba_bank_name_tab!$B$2:$M$158,6,0)=I65</f>
        <v>1</v>
      </c>
      <c r="S65" t="b">
        <f>VLOOKUP($B65,apba_bank_name_tab!$B$2:$M$158,7,0)=J65</f>
        <v>0</v>
      </c>
    </row>
    <row r="66" spans="1:19">
      <c r="A66" t="s">
        <v>32</v>
      </c>
      <c r="B66" s="4" t="s">
        <v>224</v>
      </c>
      <c r="C66" t="s">
        <v>225</v>
      </c>
      <c r="F66" t="s">
        <v>136</v>
      </c>
      <c r="G66">
        <v>123</v>
      </c>
      <c r="H66">
        <v>1</v>
      </c>
      <c r="I66">
        <v>84</v>
      </c>
      <c r="J66" t="s">
        <v>804</v>
      </c>
      <c r="K66">
        <v>1640070213</v>
      </c>
      <c r="L66">
        <v>1640070213</v>
      </c>
      <c r="M66" t="b">
        <f>VLOOKUP(B66,apba_bank_name_tab!$B$2:$M$158,2,0)=C66</f>
        <v>1</v>
      </c>
      <c r="N66" t="b">
        <f>VLOOKUP($B66,apba_bank_name_tab!$B$2:$M$158,3,0)=D66</f>
        <v>1</v>
      </c>
      <c r="O66" t="b">
        <f>VLOOKUP($B66,apba_bank_name_tab!$B$2:$M$158,10,0)=E66</f>
        <v>1</v>
      </c>
      <c r="P66" t="b">
        <f>VLOOKUP($B66,apba_bank_name_tab!$B$2:$M$158,4,0)=F66</f>
        <v>1</v>
      </c>
      <c r="Q66" t="b">
        <f>VLOOKUP($B66,apba_bank_name_tab!$B$2:$M$158,5,0)=G66</f>
        <v>1</v>
      </c>
      <c r="R66" t="b">
        <f>VLOOKUP($B66,apba_bank_name_tab!$B$2:$M$158,6,0)=I66</f>
        <v>1</v>
      </c>
      <c r="S66" t="b">
        <f>VLOOKUP($B66,apba_bank_name_tab!$B$2:$M$158,7,0)=J66</f>
        <v>0</v>
      </c>
    </row>
    <row r="67" spans="1:19">
      <c r="A67" t="s">
        <v>32</v>
      </c>
      <c r="B67" s="4" t="s">
        <v>226</v>
      </c>
      <c r="C67" t="s">
        <v>227</v>
      </c>
      <c r="F67" t="s">
        <v>228</v>
      </c>
      <c r="G67">
        <v>484</v>
      </c>
      <c r="H67">
        <v>1</v>
      </c>
      <c r="I67">
        <v>83</v>
      </c>
      <c r="J67" t="s">
        <v>805</v>
      </c>
      <c r="K67">
        <v>1640070213</v>
      </c>
      <c r="L67">
        <v>1640070213</v>
      </c>
      <c r="M67" t="b">
        <f>VLOOKUP(B67,apba_bank_name_tab!$B$2:$M$158,2,0)=C67</f>
        <v>1</v>
      </c>
      <c r="N67" t="b">
        <f>VLOOKUP($B67,apba_bank_name_tab!$B$2:$M$158,3,0)=D67</f>
        <v>1</v>
      </c>
      <c r="O67" t="b">
        <f>VLOOKUP($B67,apba_bank_name_tab!$B$2:$M$158,10,0)=E67</f>
        <v>1</v>
      </c>
      <c r="P67" t="b">
        <f>VLOOKUP($B67,apba_bank_name_tab!$B$2:$M$158,4,0)=F67</f>
        <v>1</v>
      </c>
      <c r="Q67" t="b">
        <f>VLOOKUP($B67,apba_bank_name_tab!$B$2:$M$158,5,0)=G67</f>
        <v>1</v>
      </c>
      <c r="R67" t="b">
        <f>VLOOKUP($B67,apba_bank_name_tab!$B$2:$M$158,6,0)=I67</f>
        <v>1</v>
      </c>
      <c r="S67" t="b">
        <f>VLOOKUP($B67,apba_bank_name_tab!$B$2:$M$158,7,0)=J67</f>
        <v>0</v>
      </c>
    </row>
    <row r="68" spans="1:19">
      <c r="A68" t="s">
        <v>32</v>
      </c>
      <c r="B68" s="4" t="s">
        <v>229</v>
      </c>
      <c r="C68" t="s">
        <v>230</v>
      </c>
      <c r="F68" t="s">
        <v>109</v>
      </c>
      <c r="G68">
        <v>167</v>
      </c>
      <c r="H68">
        <v>1</v>
      </c>
      <c r="I68">
        <v>82</v>
      </c>
      <c r="J68" t="s">
        <v>804</v>
      </c>
      <c r="K68">
        <v>1640070213</v>
      </c>
      <c r="L68">
        <v>1640070213</v>
      </c>
      <c r="M68" t="b">
        <f>VLOOKUP(B68,apba_bank_name_tab!$B$2:$M$158,2,0)=C68</f>
        <v>1</v>
      </c>
      <c r="N68" t="b">
        <f>VLOOKUP($B68,apba_bank_name_tab!$B$2:$M$158,3,0)=D68</f>
        <v>1</v>
      </c>
      <c r="O68" t="b">
        <f>VLOOKUP($B68,apba_bank_name_tab!$B$2:$M$158,10,0)=E68</f>
        <v>1</v>
      </c>
      <c r="P68" t="b">
        <f>VLOOKUP($B68,apba_bank_name_tab!$B$2:$M$158,4,0)=F68</f>
        <v>1</v>
      </c>
      <c r="Q68" t="b">
        <f>VLOOKUP($B68,apba_bank_name_tab!$B$2:$M$158,5,0)=G68</f>
        <v>1</v>
      </c>
      <c r="R68" t="b">
        <f>VLOOKUP($B68,apba_bank_name_tab!$B$2:$M$158,6,0)=I68</f>
        <v>1</v>
      </c>
      <c r="S68" t="b">
        <f>VLOOKUP($B68,apba_bank_name_tab!$B$2:$M$158,7,0)=J68</f>
        <v>0</v>
      </c>
    </row>
    <row r="69" spans="1:19">
      <c r="A69" t="s">
        <v>32</v>
      </c>
      <c r="B69" s="4" t="s">
        <v>231</v>
      </c>
      <c r="C69" t="s">
        <v>232</v>
      </c>
      <c r="F69" t="s">
        <v>206</v>
      </c>
      <c r="G69">
        <v>535</v>
      </c>
      <c r="H69">
        <v>1</v>
      </c>
      <c r="I69">
        <v>-1</v>
      </c>
      <c r="J69" t="s">
        <v>804</v>
      </c>
      <c r="K69">
        <v>1640070213</v>
      </c>
      <c r="L69">
        <v>1640070213</v>
      </c>
      <c r="M69" t="b">
        <f>VLOOKUP(B69,apba_bank_name_tab!$B$2:$M$158,2,0)=C69</f>
        <v>1</v>
      </c>
      <c r="N69" t="b">
        <f>VLOOKUP($B69,apba_bank_name_tab!$B$2:$M$158,3,0)=D69</f>
        <v>1</v>
      </c>
      <c r="O69" t="b">
        <f>VLOOKUP($B69,apba_bank_name_tab!$B$2:$M$158,10,0)=E69</f>
        <v>1</v>
      </c>
      <c r="P69" t="b">
        <f>VLOOKUP($B69,apba_bank_name_tab!$B$2:$M$158,4,0)=F69</f>
        <v>1</v>
      </c>
      <c r="Q69" t="b">
        <f>VLOOKUP($B69,apba_bank_name_tab!$B$2:$M$158,5,0)=G69</f>
        <v>1</v>
      </c>
      <c r="R69" t="b">
        <f>VLOOKUP($B69,apba_bank_name_tab!$B$2:$M$158,6,0)=I69</f>
        <v>1</v>
      </c>
      <c r="S69" t="b">
        <f>VLOOKUP($B69,apba_bank_name_tab!$B$2:$M$158,7,0)=J69</f>
        <v>0</v>
      </c>
    </row>
    <row r="70" spans="1:19">
      <c r="A70" t="s">
        <v>32</v>
      </c>
      <c r="B70" s="4" t="s">
        <v>233</v>
      </c>
      <c r="C70" t="s">
        <v>234</v>
      </c>
      <c r="F70" t="s">
        <v>59</v>
      </c>
      <c r="G70">
        <v>526</v>
      </c>
      <c r="H70">
        <v>1</v>
      </c>
      <c r="I70">
        <v>79</v>
      </c>
      <c r="J70" t="s">
        <v>804</v>
      </c>
      <c r="K70">
        <v>1640070213</v>
      </c>
      <c r="L70">
        <v>1640070213</v>
      </c>
      <c r="M70" t="b">
        <f>VLOOKUP(B70,apba_bank_name_tab!$B$2:$M$158,2,0)=C70</f>
        <v>1</v>
      </c>
      <c r="N70" t="b">
        <f>VLOOKUP($B70,apba_bank_name_tab!$B$2:$M$158,3,0)=D70</f>
        <v>1</v>
      </c>
      <c r="O70" t="b">
        <f>VLOOKUP($B70,apba_bank_name_tab!$B$2:$M$158,10,0)=E70</f>
        <v>1</v>
      </c>
      <c r="P70" t="b">
        <f>VLOOKUP($B70,apba_bank_name_tab!$B$2:$M$158,4,0)=F70</f>
        <v>1</v>
      </c>
      <c r="Q70" t="b">
        <f>VLOOKUP($B70,apba_bank_name_tab!$B$2:$M$158,5,0)=G70</f>
        <v>1</v>
      </c>
      <c r="R70" t="b">
        <f>VLOOKUP($B70,apba_bank_name_tab!$B$2:$M$158,6,0)=I70</f>
        <v>1</v>
      </c>
      <c r="S70" t="b">
        <f>VLOOKUP($B70,apba_bank_name_tab!$B$2:$M$158,7,0)=J70</f>
        <v>0</v>
      </c>
    </row>
    <row r="71" spans="1:19">
      <c r="A71" t="s">
        <v>32</v>
      </c>
      <c r="B71" s="4" t="s">
        <v>235</v>
      </c>
      <c r="C71" t="s">
        <v>236</v>
      </c>
      <c r="F71" t="s">
        <v>59</v>
      </c>
      <c r="G71">
        <v>157</v>
      </c>
      <c r="H71">
        <v>1</v>
      </c>
      <c r="I71">
        <v>78</v>
      </c>
      <c r="J71" t="s">
        <v>804</v>
      </c>
      <c r="K71">
        <v>1640070213</v>
      </c>
      <c r="L71">
        <v>1640070213</v>
      </c>
      <c r="M71" t="b">
        <f>VLOOKUP(B71,apba_bank_name_tab!$B$2:$M$158,2,0)=C71</f>
        <v>1</v>
      </c>
      <c r="N71" t="b">
        <f>VLOOKUP($B71,apba_bank_name_tab!$B$2:$M$158,3,0)=D71</f>
        <v>1</v>
      </c>
      <c r="O71" t="b">
        <f>VLOOKUP($B71,apba_bank_name_tab!$B$2:$M$158,10,0)=E71</f>
        <v>1</v>
      </c>
      <c r="P71" t="b">
        <f>VLOOKUP($B71,apba_bank_name_tab!$B$2:$M$158,4,0)=F71</f>
        <v>1</v>
      </c>
      <c r="Q71" t="b">
        <f>VLOOKUP($B71,apba_bank_name_tab!$B$2:$M$158,5,0)=G71</f>
        <v>1</v>
      </c>
      <c r="R71" t="b">
        <f>VLOOKUP($B71,apba_bank_name_tab!$B$2:$M$158,6,0)=I71</f>
        <v>1</v>
      </c>
      <c r="S71" t="b">
        <f>VLOOKUP($B71,apba_bank_name_tab!$B$2:$M$158,7,0)=J71</f>
        <v>0</v>
      </c>
    </row>
    <row r="72" spans="1:19">
      <c r="A72" t="s">
        <v>32</v>
      </c>
      <c r="B72" s="4" t="s">
        <v>237</v>
      </c>
      <c r="C72" t="s">
        <v>238</v>
      </c>
      <c r="F72" t="s">
        <v>206</v>
      </c>
      <c r="G72">
        <v>97</v>
      </c>
      <c r="H72">
        <v>1</v>
      </c>
      <c r="I72">
        <v>76</v>
      </c>
      <c r="J72" t="s">
        <v>795</v>
      </c>
      <c r="K72">
        <v>1640070213</v>
      </c>
      <c r="L72">
        <v>1640070213</v>
      </c>
      <c r="M72" t="b">
        <f>VLOOKUP(B72,apba_bank_name_tab!$B$2:$M$158,2,0)=C72</f>
        <v>1</v>
      </c>
      <c r="N72" t="b">
        <f>VLOOKUP($B72,apba_bank_name_tab!$B$2:$M$158,3,0)=D72</f>
        <v>1</v>
      </c>
      <c r="O72" t="b">
        <f>VLOOKUP($B72,apba_bank_name_tab!$B$2:$M$158,10,0)=E72</f>
        <v>1</v>
      </c>
      <c r="P72" t="b">
        <f>VLOOKUP($B72,apba_bank_name_tab!$B$2:$M$158,4,0)=F72</f>
        <v>1</v>
      </c>
      <c r="Q72" t="b">
        <f>VLOOKUP($B72,apba_bank_name_tab!$B$2:$M$158,5,0)=G72</f>
        <v>1</v>
      </c>
      <c r="R72" t="b">
        <f>VLOOKUP($B72,apba_bank_name_tab!$B$2:$M$158,6,0)=I72</f>
        <v>1</v>
      </c>
      <c r="S72" t="b">
        <f>VLOOKUP($B72,apba_bank_name_tab!$B$2:$M$158,7,0)=J72</f>
        <v>0</v>
      </c>
    </row>
    <row r="73" spans="1:19">
      <c r="A73" t="s">
        <v>32</v>
      </c>
      <c r="B73" s="4" t="s">
        <v>239</v>
      </c>
      <c r="C73" t="s">
        <v>240</v>
      </c>
      <c r="F73" t="s">
        <v>59</v>
      </c>
      <c r="G73">
        <v>947</v>
      </c>
      <c r="H73">
        <v>1</v>
      </c>
      <c r="I73">
        <v>75</v>
      </c>
      <c r="J73" t="s">
        <v>811</v>
      </c>
      <c r="K73">
        <v>1640070213</v>
      </c>
      <c r="L73">
        <v>1640070213</v>
      </c>
      <c r="M73" t="b">
        <f>VLOOKUP(B73,apba_bank_name_tab!$B$2:$M$158,2,0)=C73</f>
        <v>1</v>
      </c>
      <c r="N73" t="b">
        <f>VLOOKUP($B73,apba_bank_name_tab!$B$2:$M$158,3,0)=D73</f>
        <v>1</v>
      </c>
      <c r="O73" t="b">
        <f>VLOOKUP($B73,apba_bank_name_tab!$B$2:$M$158,10,0)=E73</f>
        <v>1</v>
      </c>
      <c r="P73" t="b">
        <f>VLOOKUP($B73,apba_bank_name_tab!$B$2:$M$158,4,0)=F73</f>
        <v>1</v>
      </c>
      <c r="Q73" t="b">
        <f>VLOOKUP($B73,apba_bank_name_tab!$B$2:$M$158,5,0)=G73</f>
        <v>1</v>
      </c>
      <c r="R73" t="b">
        <f>VLOOKUP($B73,apba_bank_name_tab!$B$2:$M$158,6,0)=I73</f>
        <v>1</v>
      </c>
      <c r="S73" t="b">
        <f>VLOOKUP($B73,apba_bank_name_tab!$B$2:$M$158,7,0)=J73</f>
        <v>0</v>
      </c>
    </row>
    <row r="74" spans="1:19">
      <c r="A74" t="s">
        <v>32</v>
      </c>
      <c r="B74" s="4" t="s">
        <v>242</v>
      </c>
      <c r="C74" t="s">
        <v>243</v>
      </c>
      <c r="F74" t="s">
        <v>59</v>
      </c>
      <c r="G74">
        <v>553</v>
      </c>
      <c r="H74">
        <v>1</v>
      </c>
      <c r="I74">
        <v>74</v>
      </c>
      <c r="J74" t="s">
        <v>804</v>
      </c>
      <c r="K74">
        <v>1640070213</v>
      </c>
      <c r="L74">
        <v>1640070213</v>
      </c>
      <c r="M74" t="b">
        <f>VLOOKUP(B74,apba_bank_name_tab!$B$2:$M$158,2,0)=C74</f>
        <v>1</v>
      </c>
      <c r="N74" t="b">
        <f>VLOOKUP($B74,apba_bank_name_tab!$B$2:$M$158,3,0)=D74</f>
        <v>1</v>
      </c>
      <c r="O74" t="b">
        <f>VLOOKUP($B74,apba_bank_name_tab!$B$2:$M$158,10,0)=E74</f>
        <v>1</v>
      </c>
      <c r="P74" t="b">
        <f>VLOOKUP($B74,apba_bank_name_tab!$B$2:$M$158,4,0)=F74</f>
        <v>1</v>
      </c>
      <c r="Q74" t="b">
        <f>VLOOKUP($B74,apba_bank_name_tab!$B$2:$M$158,5,0)=G74</f>
        <v>1</v>
      </c>
      <c r="R74" t="b">
        <f>VLOOKUP($B74,apba_bank_name_tab!$B$2:$M$158,6,0)=I74</f>
        <v>1</v>
      </c>
      <c r="S74" t="b">
        <f>VLOOKUP($B74,apba_bank_name_tab!$B$2:$M$158,7,0)=J74</f>
        <v>0</v>
      </c>
    </row>
    <row r="75" spans="1:19">
      <c r="A75" t="s">
        <v>32</v>
      </c>
      <c r="B75" s="4" t="s">
        <v>244</v>
      </c>
      <c r="C75" t="s">
        <v>245</v>
      </c>
      <c r="F75" t="s">
        <v>206</v>
      </c>
      <c r="G75">
        <v>151</v>
      </c>
      <c r="H75">
        <v>1</v>
      </c>
      <c r="I75">
        <v>73</v>
      </c>
      <c r="J75" t="s">
        <v>804</v>
      </c>
      <c r="K75">
        <v>1640070213</v>
      </c>
      <c r="L75">
        <v>1640070213</v>
      </c>
      <c r="M75" t="b">
        <f>VLOOKUP(B75,apba_bank_name_tab!$B$2:$M$158,2,0)=C75</f>
        <v>1</v>
      </c>
      <c r="N75" t="b">
        <f>VLOOKUP($B75,apba_bank_name_tab!$B$2:$M$158,3,0)=D75</f>
        <v>1</v>
      </c>
      <c r="O75" t="b">
        <f>VLOOKUP($B75,apba_bank_name_tab!$B$2:$M$158,10,0)=E75</f>
        <v>1</v>
      </c>
      <c r="P75" t="b">
        <f>VLOOKUP($B75,apba_bank_name_tab!$B$2:$M$158,4,0)=F75</f>
        <v>1</v>
      </c>
      <c r="Q75" t="b">
        <f>VLOOKUP($B75,apba_bank_name_tab!$B$2:$M$158,5,0)=G75</f>
        <v>1</v>
      </c>
      <c r="R75" t="b">
        <f>VLOOKUP($B75,apba_bank_name_tab!$B$2:$M$158,6,0)=I75</f>
        <v>1</v>
      </c>
      <c r="S75" t="b">
        <f>VLOOKUP($B75,apba_bank_name_tab!$B$2:$M$158,7,0)=J75</f>
        <v>0</v>
      </c>
    </row>
    <row r="76" spans="1:19">
      <c r="A76" t="s">
        <v>32</v>
      </c>
      <c r="B76" s="4" t="s">
        <v>246</v>
      </c>
      <c r="C76" t="s">
        <v>247</v>
      </c>
      <c r="F76" t="s">
        <v>109</v>
      </c>
      <c r="G76">
        <v>152</v>
      </c>
      <c r="H76">
        <v>1</v>
      </c>
      <c r="I76">
        <v>72</v>
      </c>
      <c r="J76" t="s">
        <v>804</v>
      </c>
      <c r="K76">
        <v>1640070213</v>
      </c>
      <c r="L76">
        <v>1640070213</v>
      </c>
      <c r="M76" t="b">
        <f>VLOOKUP(B76,apba_bank_name_tab!$B$2:$M$158,2,0)=C76</f>
        <v>1</v>
      </c>
      <c r="N76" t="b">
        <f>VLOOKUP($B76,apba_bank_name_tab!$B$2:$M$158,3,0)=D76</f>
        <v>1</v>
      </c>
      <c r="O76" t="b">
        <f>VLOOKUP($B76,apba_bank_name_tab!$B$2:$M$158,10,0)=E76</f>
        <v>1</v>
      </c>
      <c r="P76" t="b">
        <f>VLOOKUP($B76,apba_bank_name_tab!$B$2:$M$158,4,0)=F76</f>
        <v>1</v>
      </c>
      <c r="Q76" t="b">
        <f>VLOOKUP($B76,apba_bank_name_tab!$B$2:$M$158,5,0)=G76</f>
        <v>1</v>
      </c>
      <c r="R76" t="b">
        <f>VLOOKUP($B76,apba_bank_name_tab!$B$2:$M$158,6,0)=I76</f>
        <v>1</v>
      </c>
      <c r="S76" t="b">
        <f>VLOOKUP($B76,apba_bank_name_tab!$B$2:$M$158,7,0)=J76</f>
        <v>0</v>
      </c>
    </row>
    <row r="77" spans="1:19">
      <c r="A77" t="s">
        <v>32</v>
      </c>
      <c r="B77" s="4" t="s">
        <v>248</v>
      </c>
      <c r="C77" t="s">
        <v>249</v>
      </c>
      <c r="F77" t="s">
        <v>59</v>
      </c>
      <c r="G77">
        <v>491</v>
      </c>
      <c r="H77">
        <v>1</v>
      </c>
      <c r="I77">
        <v>71</v>
      </c>
      <c r="J77" t="s">
        <v>804</v>
      </c>
      <c r="K77">
        <v>1640070213</v>
      </c>
      <c r="L77">
        <v>1640070213</v>
      </c>
      <c r="M77" t="b">
        <f>VLOOKUP(B77,apba_bank_name_tab!$B$2:$M$158,2,0)=C77</f>
        <v>1</v>
      </c>
      <c r="N77" t="b">
        <f>VLOOKUP($B77,apba_bank_name_tab!$B$2:$M$158,3,0)=D77</f>
        <v>1</v>
      </c>
      <c r="O77" t="b">
        <f>VLOOKUP($B77,apba_bank_name_tab!$B$2:$M$158,10,0)=E77</f>
        <v>1</v>
      </c>
      <c r="P77" t="b">
        <f>VLOOKUP($B77,apba_bank_name_tab!$B$2:$M$158,4,0)=F77</f>
        <v>1</v>
      </c>
      <c r="Q77" t="b">
        <f>VLOOKUP($B77,apba_bank_name_tab!$B$2:$M$158,5,0)=G77</f>
        <v>1</v>
      </c>
      <c r="R77" t="b">
        <f>VLOOKUP($B77,apba_bank_name_tab!$B$2:$M$158,6,0)=I77</f>
        <v>1</v>
      </c>
      <c r="S77" t="b">
        <f>VLOOKUP($B77,apba_bank_name_tab!$B$2:$M$158,7,0)=J77</f>
        <v>0</v>
      </c>
    </row>
    <row r="78" spans="1:19">
      <c r="A78" t="s">
        <v>32</v>
      </c>
      <c r="B78" s="4" t="s">
        <v>250</v>
      </c>
      <c r="C78" t="s">
        <v>251</v>
      </c>
      <c r="F78" t="s">
        <v>59</v>
      </c>
      <c r="G78">
        <v>48</v>
      </c>
      <c r="H78">
        <v>1</v>
      </c>
      <c r="I78">
        <v>70</v>
      </c>
      <c r="J78" t="s">
        <v>804</v>
      </c>
      <c r="K78">
        <v>1640070213</v>
      </c>
      <c r="L78">
        <v>1640070213</v>
      </c>
      <c r="M78" t="b">
        <f>VLOOKUP(B78,apba_bank_name_tab!$B$2:$M$158,2,0)=C78</f>
        <v>1</v>
      </c>
      <c r="N78" t="b">
        <f>VLOOKUP($B78,apba_bank_name_tab!$B$2:$M$158,3,0)=D78</f>
        <v>1</v>
      </c>
      <c r="O78" t="b">
        <f>VLOOKUP($B78,apba_bank_name_tab!$B$2:$M$158,10,0)=E78</f>
        <v>1</v>
      </c>
      <c r="P78" t="b">
        <f>VLOOKUP($B78,apba_bank_name_tab!$B$2:$M$158,4,0)=F78</f>
        <v>1</v>
      </c>
      <c r="Q78" t="b">
        <f>VLOOKUP($B78,apba_bank_name_tab!$B$2:$M$158,5,0)=G78</f>
        <v>1</v>
      </c>
      <c r="R78" t="b">
        <f>VLOOKUP($B78,apba_bank_name_tab!$B$2:$M$158,6,0)=I78</f>
        <v>1</v>
      </c>
      <c r="S78" t="b">
        <f>VLOOKUP($B78,apba_bank_name_tab!$B$2:$M$158,7,0)=J78</f>
        <v>0</v>
      </c>
    </row>
    <row r="79" spans="1:19">
      <c r="A79" t="s">
        <v>32</v>
      </c>
      <c r="B79" s="4" t="s">
        <v>252</v>
      </c>
      <c r="C79" t="s">
        <v>253</v>
      </c>
      <c r="E79" t="s">
        <v>255</v>
      </c>
      <c r="F79" t="s">
        <v>59</v>
      </c>
      <c r="G79">
        <v>147</v>
      </c>
      <c r="H79">
        <v>1</v>
      </c>
      <c r="I79">
        <v>68</v>
      </c>
      <c r="J79" t="s">
        <v>812</v>
      </c>
      <c r="K79">
        <v>1648454248</v>
      </c>
      <c r="L79">
        <v>1640070213</v>
      </c>
      <c r="M79" t="b">
        <f>VLOOKUP(B79,apba_bank_name_tab!$B$2:$M$158,2,0)=C79</f>
        <v>1</v>
      </c>
      <c r="N79" t="b">
        <f>VLOOKUP($B79,apba_bank_name_tab!$B$2:$M$158,3,0)=D79</f>
        <v>1</v>
      </c>
      <c r="O79" t="b">
        <f>VLOOKUP($B79,apba_bank_name_tab!$B$2:$M$158,10,0)=E79</f>
        <v>1</v>
      </c>
      <c r="P79" t="b">
        <f>VLOOKUP($B79,apba_bank_name_tab!$B$2:$M$158,4,0)=F79</f>
        <v>1</v>
      </c>
      <c r="Q79" t="b">
        <f>VLOOKUP($B79,apba_bank_name_tab!$B$2:$M$158,5,0)=G79</f>
        <v>1</v>
      </c>
      <c r="R79" t="b">
        <f>VLOOKUP($B79,apba_bank_name_tab!$B$2:$M$158,6,0)=I79</f>
        <v>1</v>
      </c>
      <c r="S79" t="b">
        <f>VLOOKUP($B79,apba_bank_name_tab!$B$2:$M$158,7,0)=J79</f>
        <v>0</v>
      </c>
    </row>
    <row r="80" spans="1:19">
      <c r="A80" t="s">
        <v>32</v>
      </c>
      <c r="B80" s="4" t="s">
        <v>256</v>
      </c>
      <c r="C80" t="s">
        <v>257</v>
      </c>
      <c r="F80" t="s">
        <v>258</v>
      </c>
      <c r="G80">
        <v>548</v>
      </c>
      <c r="H80">
        <v>1</v>
      </c>
      <c r="I80">
        <v>67</v>
      </c>
      <c r="J80" t="s">
        <v>804</v>
      </c>
      <c r="K80">
        <v>1640070213</v>
      </c>
      <c r="L80">
        <v>1640070213</v>
      </c>
      <c r="M80" t="b">
        <f>VLOOKUP(B80,apba_bank_name_tab!$B$2:$M$158,2,0)=C80</f>
        <v>1</v>
      </c>
      <c r="N80" t="b">
        <f>VLOOKUP($B80,apba_bank_name_tab!$B$2:$M$158,3,0)=D80</f>
        <v>1</v>
      </c>
      <c r="O80" t="b">
        <f>VLOOKUP($B80,apba_bank_name_tab!$B$2:$M$158,10,0)=E80</f>
        <v>1</v>
      </c>
      <c r="P80" t="b">
        <f>VLOOKUP($B80,apba_bank_name_tab!$B$2:$M$158,4,0)=F80</f>
        <v>1</v>
      </c>
      <c r="Q80" t="b">
        <f>VLOOKUP($B80,apba_bank_name_tab!$B$2:$M$158,5,0)=G80</f>
        <v>1</v>
      </c>
      <c r="R80" t="b">
        <f>VLOOKUP($B80,apba_bank_name_tab!$B$2:$M$158,6,0)=I80</f>
        <v>1</v>
      </c>
      <c r="S80" t="b">
        <f>VLOOKUP($B80,apba_bank_name_tab!$B$2:$M$158,7,0)=J80</f>
        <v>0</v>
      </c>
    </row>
    <row r="81" spans="1:19">
      <c r="A81" t="s">
        <v>32</v>
      </c>
      <c r="B81" s="4" t="s">
        <v>259</v>
      </c>
      <c r="C81" t="s">
        <v>260</v>
      </c>
      <c r="F81" t="s">
        <v>491</v>
      </c>
      <c r="G81">
        <v>95</v>
      </c>
      <c r="H81">
        <v>1</v>
      </c>
      <c r="I81">
        <v>66</v>
      </c>
      <c r="J81" t="s">
        <v>804</v>
      </c>
      <c r="K81">
        <v>1640070213</v>
      </c>
      <c r="L81">
        <v>1640070213</v>
      </c>
      <c r="M81" t="b">
        <f>VLOOKUP(B81,apba_bank_name_tab!$B$2:$M$158,2,0)=C81</f>
        <v>1</v>
      </c>
      <c r="N81" t="b">
        <f>VLOOKUP($B81,apba_bank_name_tab!$B$2:$M$158,3,0)=D81</f>
        <v>1</v>
      </c>
      <c r="O81" t="b">
        <f>VLOOKUP($B81,apba_bank_name_tab!$B$2:$M$158,10,0)=E81</f>
        <v>1</v>
      </c>
      <c r="P81" t="b">
        <f>VLOOKUP($B81,apba_bank_name_tab!$B$2:$M$158,4,0)=F81</f>
        <v>0</v>
      </c>
      <c r="Q81" t="b">
        <f>VLOOKUP($B81,apba_bank_name_tab!$B$2:$M$158,5,0)=G81</f>
        <v>1</v>
      </c>
      <c r="R81" t="b">
        <f>VLOOKUP($B81,apba_bank_name_tab!$B$2:$M$158,6,0)=I81</f>
        <v>1</v>
      </c>
      <c r="S81" t="b">
        <f>VLOOKUP($B81,apba_bank_name_tab!$B$2:$M$158,7,0)=J81</f>
        <v>0</v>
      </c>
    </row>
    <row r="82" spans="1:19">
      <c r="A82" t="s">
        <v>32</v>
      </c>
      <c r="B82" s="4" t="s">
        <v>261</v>
      </c>
      <c r="C82" t="s">
        <v>262</v>
      </c>
      <c r="F82" t="s">
        <v>206</v>
      </c>
      <c r="G82">
        <v>503</v>
      </c>
      <c r="H82">
        <v>1</v>
      </c>
      <c r="I82">
        <v>64</v>
      </c>
      <c r="J82" t="s">
        <v>813</v>
      </c>
      <c r="K82">
        <v>1640070213</v>
      </c>
      <c r="L82">
        <v>1640070213</v>
      </c>
      <c r="M82" t="b">
        <f>VLOOKUP(B82,apba_bank_name_tab!$B$2:$M$158,2,0)=C82</f>
        <v>1</v>
      </c>
      <c r="N82" t="b">
        <f>VLOOKUP($B82,apba_bank_name_tab!$B$2:$M$158,3,0)=D82</f>
        <v>1</v>
      </c>
      <c r="O82" t="b">
        <f>VLOOKUP($B82,apba_bank_name_tab!$B$2:$M$158,10,0)=E82</f>
        <v>1</v>
      </c>
      <c r="P82" t="b">
        <f>VLOOKUP($B82,apba_bank_name_tab!$B$2:$M$158,4,0)=F82</f>
        <v>1</v>
      </c>
      <c r="Q82" t="b">
        <f>VLOOKUP($B82,apba_bank_name_tab!$B$2:$M$158,5,0)=G82</f>
        <v>1</v>
      </c>
      <c r="R82" t="b">
        <f>VLOOKUP($B82,apba_bank_name_tab!$B$2:$M$158,6,0)=I82</f>
        <v>1</v>
      </c>
      <c r="S82" t="b">
        <f>VLOOKUP($B82,apba_bank_name_tab!$B$2:$M$158,7,0)=J82</f>
        <v>0</v>
      </c>
    </row>
    <row r="83" spans="1:19">
      <c r="A83" t="s">
        <v>32</v>
      </c>
      <c r="B83" s="4" t="s">
        <v>264</v>
      </c>
      <c r="C83" t="s">
        <v>265</v>
      </c>
      <c r="F83" t="s">
        <v>59</v>
      </c>
      <c r="G83">
        <v>128</v>
      </c>
      <c r="H83">
        <v>1</v>
      </c>
      <c r="I83">
        <v>-1</v>
      </c>
      <c r="J83" t="s">
        <v>804</v>
      </c>
      <c r="K83">
        <v>1640070213</v>
      </c>
      <c r="L83">
        <v>1640070213</v>
      </c>
      <c r="M83" t="b">
        <f>VLOOKUP(B83,apba_bank_name_tab!$B$2:$M$158,2,0)=C83</f>
        <v>1</v>
      </c>
      <c r="N83" t="b">
        <f>VLOOKUP($B83,apba_bank_name_tab!$B$2:$M$158,3,0)=D83</f>
        <v>1</v>
      </c>
      <c r="O83" t="b">
        <f>VLOOKUP($B83,apba_bank_name_tab!$B$2:$M$158,10,0)=E83</f>
        <v>1</v>
      </c>
      <c r="P83" t="b">
        <f>VLOOKUP($B83,apba_bank_name_tab!$B$2:$M$158,4,0)=F83</f>
        <v>1</v>
      </c>
      <c r="Q83" t="b">
        <f>VLOOKUP($B83,apba_bank_name_tab!$B$2:$M$158,5,0)=G83</f>
        <v>1</v>
      </c>
      <c r="R83" t="b">
        <f>VLOOKUP($B83,apba_bank_name_tab!$B$2:$M$158,6,0)=I83</f>
        <v>1</v>
      </c>
      <c r="S83" t="b">
        <f>VLOOKUP($B83,apba_bank_name_tab!$B$2:$M$158,7,0)=J83</f>
        <v>0</v>
      </c>
    </row>
    <row r="84" spans="1:19">
      <c r="A84" t="s">
        <v>32</v>
      </c>
      <c r="B84" s="4" t="s">
        <v>266</v>
      </c>
      <c r="C84" t="s">
        <v>267</v>
      </c>
      <c r="F84" t="s">
        <v>206</v>
      </c>
      <c r="G84">
        <v>145</v>
      </c>
      <c r="H84">
        <v>1</v>
      </c>
      <c r="I84">
        <v>63</v>
      </c>
      <c r="J84" t="s">
        <v>804</v>
      </c>
      <c r="K84">
        <v>1640070213</v>
      </c>
      <c r="L84">
        <v>1640070213</v>
      </c>
      <c r="M84" t="b">
        <f>VLOOKUP(B84,apba_bank_name_tab!$B$2:$M$158,2,0)=C84</f>
        <v>1</v>
      </c>
      <c r="N84" t="b">
        <f>VLOOKUP($B84,apba_bank_name_tab!$B$2:$M$158,3,0)=D84</f>
        <v>1</v>
      </c>
      <c r="O84" t="b">
        <f>VLOOKUP($B84,apba_bank_name_tab!$B$2:$M$158,10,0)=E84</f>
        <v>1</v>
      </c>
      <c r="P84" t="b">
        <f>VLOOKUP($B84,apba_bank_name_tab!$B$2:$M$158,4,0)=F84</f>
        <v>1</v>
      </c>
      <c r="Q84" t="b">
        <f>VLOOKUP($B84,apba_bank_name_tab!$B$2:$M$158,5,0)=G84</f>
        <v>1</v>
      </c>
      <c r="R84" t="b">
        <f>VLOOKUP($B84,apba_bank_name_tab!$B$2:$M$158,6,0)=I84</f>
        <v>1</v>
      </c>
      <c r="S84" t="b">
        <f>VLOOKUP($B84,apba_bank_name_tab!$B$2:$M$158,7,0)=J84</f>
        <v>0</v>
      </c>
    </row>
    <row r="85" spans="1:19">
      <c r="A85" t="s">
        <v>32</v>
      </c>
      <c r="B85" s="4" t="s">
        <v>268</v>
      </c>
      <c r="C85" t="s">
        <v>269</v>
      </c>
      <c r="E85" t="s">
        <v>271</v>
      </c>
      <c r="F85" t="s">
        <v>136</v>
      </c>
      <c r="G85">
        <v>28</v>
      </c>
      <c r="H85">
        <v>1</v>
      </c>
      <c r="I85">
        <v>62</v>
      </c>
      <c r="J85" t="s">
        <v>814</v>
      </c>
      <c r="K85">
        <v>1648454248</v>
      </c>
      <c r="L85">
        <v>1640070213</v>
      </c>
      <c r="M85" t="b">
        <f>VLOOKUP(B85,apba_bank_name_tab!$B$2:$M$158,2,0)=C85</f>
        <v>1</v>
      </c>
      <c r="N85" t="b">
        <f>VLOOKUP($B85,apba_bank_name_tab!$B$2:$M$158,3,0)=D85</f>
        <v>1</v>
      </c>
      <c r="O85" t="b">
        <f>VLOOKUP($B85,apba_bank_name_tab!$B$2:$M$158,10,0)=E85</f>
        <v>1</v>
      </c>
      <c r="P85" t="b">
        <f>VLOOKUP($B85,apba_bank_name_tab!$B$2:$M$158,4,0)=F85</f>
        <v>1</v>
      </c>
      <c r="Q85" t="b">
        <f>VLOOKUP($B85,apba_bank_name_tab!$B$2:$M$158,5,0)=G85</f>
        <v>1</v>
      </c>
      <c r="R85" t="b">
        <f>VLOOKUP($B85,apba_bank_name_tab!$B$2:$M$158,6,0)=I85</f>
        <v>1</v>
      </c>
      <c r="S85" t="b">
        <f>VLOOKUP($B85,apba_bank_name_tab!$B$2:$M$158,7,0)=J85</f>
        <v>0</v>
      </c>
    </row>
    <row r="86" spans="1:19">
      <c r="A86" t="s">
        <v>32</v>
      </c>
      <c r="B86" s="4" t="s">
        <v>272</v>
      </c>
      <c r="C86" t="s">
        <v>273</v>
      </c>
      <c r="F86" t="s">
        <v>136</v>
      </c>
      <c r="G86">
        <v>28</v>
      </c>
      <c r="H86">
        <v>1</v>
      </c>
      <c r="I86">
        <v>61</v>
      </c>
      <c r="J86" t="s">
        <v>804</v>
      </c>
      <c r="K86">
        <v>1640070213</v>
      </c>
      <c r="L86">
        <v>1640070213</v>
      </c>
      <c r="M86" t="b">
        <f>VLOOKUP(B86,apba_bank_name_tab!$B$2:$M$158,2,0)=C86</f>
        <v>1</v>
      </c>
      <c r="N86" t="b">
        <f>VLOOKUP($B86,apba_bank_name_tab!$B$2:$M$158,3,0)=D86</f>
        <v>1</v>
      </c>
      <c r="O86" t="b">
        <f>VLOOKUP($B86,apba_bank_name_tab!$B$2:$M$158,10,0)=E86</f>
        <v>1</v>
      </c>
      <c r="P86" t="b">
        <f>VLOOKUP($B86,apba_bank_name_tab!$B$2:$M$158,4,0)=F86</f>
        <v>1</v>
      </c>
      <c r="Q86" t="b">
        <f>VLOOKUP($B86,apba_bank_name_tab!$B$2:$M$158,5,0)=G86</f>
        <v>1</v>
      </c>
      <c r="R86" t="b">
        <f>VLOOKUP($B86,apba_bank_name_tab!$B$2:$M$158,6,0)=I86</f>
        <v>1</v>
      </c>
      <c r="S86" t="b">
        <f>VLOOKUP($B86,apba_bank_name_tab!$B$2:$M$158,7,0)=J86</f>
        <v>0</v>
      </c>
    </row>
    <row r="87" spans="1:19">
      <c r="A87" t="s">
        <v>32</v>
      </c>
      <c r="B87" s="4" t="s">
        <v>274</v>
      </c>
      <c r="C87" t="s">
        <v>275</v>
      </c>
      <c r="E87" t="s">
        <v>277</v>
      </c>
      <c r="F87" t="s">
        <v>59</v>
      </c>
      <c r="G87">
        <v>19</v>
      </c>
      <c r="H87">
        <v>1</v>
      </c>
      <c r="I87">
        <v>-1</v>
      </c>
      <c r="J87" t="s">
        <v>815</v>
      </c>
      <c r="K87">
        <v>1648454248</v>
      </c>
      <c r="L87">
        <v>1640070213</v>
      </c>
      <c r="M87" t="b">
        <f>VLOOKUP(B87,apba_bank_name_tab!$B$2:$M$158,2,0)=C87</f>
        <v>1</v>
      </c>
      <c r="N87" t="b">
        <f>VLOOKUP($B87,apba_bank_name_tab!$B$2:$M$158,3,0)=D87</f>
        <v>1</v>
      </c>
      <c r="O87" t="b">
        <f>VLOOKUP($B87,apba_bank_name_tab!$B$2:$M$158,10,0)=E87</f>
        <v>1</v>
      </c>
      <c r="P87" t="b">
        <f>VLOOKUP($B87,apba_bank_name_tab!$B$2:$M$158,4,0)=F87</f>
        <v>1</v>
      </c>
      <c r="Q87" t="b">
        <f>VLOOKUP($B87,apba_bank_name_tab!$B$2:$M$158,5,0)=G87</f>
        <v>1</v>
      </c>
      <c r="R87" t="b">
        <f>VLOOKUP($B87,apba_bank_name_tab!$B$2:$M$158,6,0)=I87</f>
        <v>1</v>
      </c>
      <c r="S87" t="b">
        <f>VLOOKUP($B87,apba_bank_name_tab!$B$2:$M$158,7,0)=J87</f>
        <v>0</v>
      </c>
    </row>
    <row r="88" spans="1:19">
      <c r="A88" t="s">
        <v>32</v>
      </c>
      <c r="B88" s="4" t="s">
        <v>278</v>
      </c>
      <c r="C88" t="s">
        <v>279</v>
      </c>
      <c r="F88" t="s">
        <v>109</v>
      </c>
      <c r="G88">
        <v>517</v>
      </c>
      <c r="H88">
        <v>1</v>
      </c>
      <c r="I88">
        <v>-1</v>
      </c>
      <c r="J88" t="s">
        <v>804</v>
      </c>
      <c r="K88">
        <v>1640070213</v>
      </c>
      <c r="L88">
        <v>1640070213</v>
      </c>
      <c r="M88" t="b">
        <f>VLOOKUP(B88,apba_bank_name_tab!$B$2:$M$158,2,0)=C88</f>
        <v>1</v>
      </c>
      <c r="N88" t="b">
        <f>VLOOKUP($B88,apba_bank_name_tab!$B$2:$M$158,3,0)=D88</f>
        <v>1</v>
      </c>
      <c r="O88" t="b">
        <f>VLOOKUP($B88,apba_bank_name_tab!$B$2:$M$158,10,0)=E88</f>
        <v>1</v>
      </c>
      <c r="P88" t="b">
        <f>VLOOKUP($B88,apba_bank_name_tab!$B$2:$M$158,4,0)=F88</f>
        <v>1</v>
      </c>
      <c r="Q88" t="b">
        <f>VLOOKUP($B88,apba_bank_name_tab!$B$2:$M$158,5,0)=G88</f>
        <v>1</v>
      </c>
      <c r="R88" t="b">
        <f>VLOOKUP($B88,apba_bank_name_tab!$B$2:$M$158,6,0)=I88</f>
        <v>1</v>
      </c>
      <c r="S88" t="b">
        <f>VLOOKUP($B88,apba_bank_name_tab!$B$2:$M$158,7,0)=J88</f>
        <v>0</v>
      </c>
    </row>
    <row r="89" spans="1:19">
      <c r="A89" t="s">
        <v>32</v>
      </c>
      <c r="B89" s="4" t="s">
        <v>280</v>
      </c>
      <c r="C89" t="s">
        <v>281</v>
      </c>
      <c r="F89" t="s">
        <v>282</v>
      </c>
      <c r="G89">
        <v>115</v>
      </c>
      <c r="H89">
        <v>1</v>
      </c>
      <c r="I89">
        <v>25</v>
      </c>
      <c r="J89" t="s">
        <v>804</v>
      </c>
      <c r="K89">
        <v>1640070213</v>
      </c>
      <c r="L89">
        <v>1640070213</v>
      </c>
      <c r="M89" t="b">
        <f>VLOOKUP(B89,apba_bank_name_tab!$B$2:$M$158,2,0)=C89</f>
        <v>1</v>
      </c>
      <c r="N89" t="b">
        <f>VLOOKUP($B89,apba_bank_name_tab!$B$2:$M$158,3,0)=D89</f>
        <v>1</v>
      </c>
      <c r="O89" t="b">
        <f>VLOOKUP($B89,apba_bank_name_tab!$B$2:$M$158,10,0)=E89</f>
        <v>1</v>
      </c>
      <c r="P89" t="b">
        <f>VLOOKUP($B89,apba_bank_name_tab!$B$2:$M$158,4,0)=F89</f>
        <v>1</v>
      </c>
      <c r="Q89" t="b">
        <f>VLOOKUP($B89,apba_bank_name_tab!$B$2:$M$158,5,0)=G89</f>
        <v>1</v>
      </c>
      <c r="R89" t="b">
        <f>VLOOKUP($B89,apba_bank_name_tab!$B$2:$M$158,6,0)=I89</f>
        <v>1</v>
      </c>
      <c r="S89" t="b">
        <f>VLOOKUP($B89,apba_bank_name_tab!$B$2:$M$158,7,0)=J89</f>
        <v>0</v>
      </c>
    </row>
    <row r="90" spans="1:19">
      <c r="A90" t="s">
        <v>32</v>
      </c>
      <c r="B90" s="4" t="s">
        <v>283</v>
      </c>
      <c r="C90" t="s">
        <v>284</v>
      </c>
      <c r="F90" t="s">
        <v>285</v>
      </c>
      <c r="G90">
        <v>132</v>
      </c>
      <c r="H90">
        <v>1</v>
      </c>
      <c r="I90">
        <v>11</v>
      </c>
      <c r="J90" t="s">
        <v>804</v>
      </c>
      <c r="K90">
        <v>1640070213</v>
      </c>
      <c r="L90">
        <v>1640070213</v>
      </c>
      <c r="M90" t="b">
        <f>VLOOKUP(B90,apba_bank_name_tab!$B$2:$M$158,2,0)=C90</f>
        <v>1</v>
      </c>
      <c r="N90" t="b">
        <f>VLOOKUP($B90,apba_bank_name_tab!$B$2:$M$158,3,0)=D90</f>
        <v>1</v>
      </c>
      <c r="O90" t="b">
        <f>VLOOKUP($B90,apba_bank_name_tab!$B$2:$M$158,10,0)=E90</f>
        <v>1</v>
      </c>
      <c r="P90" t="b">
        <f>VLOOKUP($B90,apba_bank_name_tab!$B$2:$M$158,4,0)=F90</f>
        <v>1</v>
      </c>
      <c r="Q90" t="b">
        <f>VLOOKUP($B90,apba_bank_name_tab!$B$2:$M$158,5,0)=G90</f>
        <v>1</v>
      </c>
      <c r="R90" t="b">
        <f>VLOOKUP($B90,apba_bank_name_tab!$B$2:$M$158,6,0)=I90</f>
        <v>1</v>
      </c>
      <c r="S90" t="b">
        <f>VLOOKUP($B90,apba_bank_name_tab!$B$2:$M$158,7,0)=J90</f>
        <v>0</v>
      </c>
    </row>
    <row r="91" spans="1:19">
      <c r="A91" t="s">
        <v>32</v>
      </c>
      <c r="B91" s="4" t="s">
        <v>286</v>
      </c>
      <c r="C91" t="s">
        <v>287</v>
      </c>
      <c r="E91" t="s">
        <v>290</v>
      </c>
      <c r="F91" t="s">
        <v>288</v>
      </c>
      <c r="G91">
        <v>13</v>
      </c>
      <c r="H91">
        <v>1</v>
      </c>
      <c r="I91">
        <v>56</v>
      </c>
      <c r="J91" t="s">
        <v>816</v>
      </c>
      <c r="K91">
        <v>1648454248</v>
      </c>
      <c r="L91">
        <v>1640070213</v>
      </c>
      <c r="M91" t="b">
        <f>VLOOKUP(B91,apba_bank_name_tab!$B$2:$M$158,2,0)=C91</f>
        <v>1</v>
      </c>
      <c r="N91" t="b">
        <f>VLOOKUP($B91,apba_bank_name_tab!$B$2:$M$158,3,0)=D91</f>
        <v>1</v>
      </c>
      <c r="O91" t="b">
        <f>VLOOKUP($B91,apba_bank_name_tab!$B$2:$M$158,10,0)=E91</f>
        <v>1</v>
      </c>
      <c r="P91" t="b">
        <f>VLOOKUP($B91,apba_bank_name_tab!$B$2:$M$158,4,0)=F91</f>
        <v>1</v>
      </c>
      <c r="Q91" t="b">
        <f>VLOOKUP($B91,apba_bank_name_tab!$B$2:$M$158,5,0)=G91</f>
        <v>1</v>
      </c>
      <c r="R91" t="b">
        <f>VLOOKUP($B91,apba_bank_name_tab!$B$2:$M$158,6,0)=I91</f>
        <v>1</v>
      </c>
      <c r="S91" t="b">
        <f>VLOOKUP($B91,apba_bank_name_tab!$B$2:$M$158,7,0)=J91</f>
        <v>0</v>
      </c>
    </row>
    <row r="92" spans="1:19">
      <c r="A92" t="s">
        <v>32</v>
      </c>
      <c r="B92" s="4" t="s">
        <v>291</v>
      </c>
      <c r="C92" t="s">
        <v>292</v>
      </c>
      <c r="F92" t="s">
        <v>59</v>
      </c>
      <c r="G92">
        <v>13</v>
      </c>
      <c r="H92">
        <v>1</v>
      </c>
      <c r="I92">
        <v>55</v>
      </c>
      <c r="J92" t="s">
        <v>804</v>
      </c>
      <c r="K92">
        <v>1640070213</v>
      </c>
      <c r="L92">
        <v>1640070213</v>
      </c>
      <c r="M92" t="b">
        <f>VLOOKUP(B92,apba_bank_name_tab!$B$2:$M$158,2,0)=C92</f>
        <v>1</v>
      </c>
      <c r="N92" t="b">
        <f>VLOOKUP($B92,apba_bank_name_tab!$B$2:$M$158,3,0)=D92</f>
        <v>1</v>
      </c>
      <c r="O92" t="b">
        <f>VLOOKUP($B92,apba_bank_name_tab!$B$2:$M$158,10,0)=E92</f>
        <v>1</v>
      </c>
      <c r="P92" t="b">
        <f>VLOOKUP($B92,apba_bank_name_tab!$B$2:$M$158,4,0)=F92</f>
        <v>1</v>
      </c>
      <c r="Q92" t="b">
        <f>VLOOKUP($B92,apba_bank_name_tab!$B$2:$M$158,5,0)=G92</f>
        <v>1</v>
      </c>
      <c r="R92" t="b">
        <f>VLOOKUP($B92,apba_bank_name_tab!$B$2:$M$158,6,0)=I92</f>
        <v>1</v>
      </c>
      <c r="S92" t="b">
        <f>VLOOKUP($B92,apba_bank_name_tab!$B$2:$M$158,7,0)=J92</f>
        <v>0</v>
      </c>
    </row>
    <row r="93" spans="1:19">
      <c r="A93" t="s">
        <v>32</v>
      </c>
      <c r="B93" s="4" t="s">
        <v>293</v>
      </c>
      <c r="C93" t="s">
        <v>294</v>
      </c>
      <c r="F93" t="s">
        <v>59</v>
      </c>
      <c r="G93">
        <v>137</v>
      </c>
      <c r="H93">
        <v>1</v>
      </c>
      <c r="I93">
        <v>54</v>
      </c>
      <c r="J93" t="s">
        <v>804</v>
      </c>
      <c r="K93">
        <v>1640070213</v>
      </c>
      <c r="L93">
        <v>1640070213</v>
      </c>
      <c r="M93" t="b">
        <f>VLOOKUP(B93,apba_bank_name_tab!$B$2:$M$158,2,0)=C93</f>
        <v>1</v>
      </c>
      <c r="N93" t="b">
        <f>VLOOKUP($B93,apba_bank_name_tab!$B$2:$M$158,3,0)=D93</f>
        <v>1</v>
      </c>
      <c r="O93" t="b">
        <f>VLOOKUP($B93,apba_bank_name_tab!$B$2:$M$158,10,0)=E93</f>
        <v>1</v>
      </c>
      <c r="P93" t="b">
        <f>VLOOKUP($B93,apba_bank_name_tab!$B$2:$M$158,4,0)=F93</f>
        <v>1</v>
      </c>
      <c r="Q93" t="b">
        <f>VLOOKUP($B93,apba_bank_name_tab!$B$2:$M$158,5,0)=G93</f>
        <v>1</v>
      </c>
      <c r="R93" t="b">
        <f>VLOOKUP($B93,apba_bank_name_tab!$B$2:$M$158,6,0)=I93</f>
        <v>1</v>
      </c>
      <c r="S93" t="b">
        <f>VLOOKUP($B93,apba_bank_name_tab!$B$2:$M$158,7,0)=J93</f>
        <v>0</v>
      </c>
    </row>
    <row r="94" spans="1:19">
      <c r="A94" t="s">
        <v>32</v>
      </c>
      <c r="B94" s="4" t="s">
        <v>295</v>
      </c>
      <c r="C94" t="s">
        <v>296</v>
      </c>
      <c r="F94" t="s">
        <v>59</v>
      </c>
      <c r="G94">
        <v>60</v>
      </c>
      <c r="H94">
        <v>1</v>
      </c>
      <c r="I94">
        <v>115</v>
      </c>
      <c r="J94" t="s">
        <v>804</v>
      </c>
      <c r="K94">
        <v>1640070213</v>
      </c>
      <c r="L94">
        <v>1640070213</v>
      </c>
      <c r="M94" t="b">
        <f>VLOOKUP(B94,apba_bank_name_tab!$B$2:$M$158,2,0)=C94</f>
        <v>1</v>
      </c>
      <c r="N94" t="b">
        <f>VLOOKUP($B94,apba_bank_name_tab!$B$2:$M$158,3,0)=D94</f>
        <v>1</v>
      </c>
      <c r="O94" t="b">
        <f>VLOOKUP($B94,apba_bank_name_tab!$B$2:$M$158,10,0)=E94</f>
        <v>1</v>
      </c>
      <c r="P94" t="b">
        <f>VLOOKUP($B94,apba_bank_name_tab!$B$2:$M$158,4,0)=F94</f>
        <v>1</v>
      </c>
      <c r="Q94" t="b">
        <f>VLOOKUP($B94,apba_bank_name_tab!$B$2:$M$158,5,0)=G94</f>
        <v>1</v>
      </c>
      <c r="R94" t="b">
        <f>VLOOKUP($B94,apba_bank_name_tab!$B$2:$M$158,6,0)=I94</f>
        <v>1</v>
      </c>
      <c r="S94" t="b">
        <f>VLOOKUP($B94,apba_bank_name_tab!$B$2:$M$158,7,0)=J94</f>
        <v>0</v>
      </c>
    </row>
    <row r="95" spans="1:19">
      <c r="A95" t="s">
        <v>32</v>
      </c>
      <c r="B95" s="4" t="s">
        <v>297</v>
      </c>
      <c r="C95" t="s">
        <v>298</v>
      </c>
      <c r="F95" t="s">
        <v>206</v>
      </c>
      <c r="G95">
        <v>47</v>
      </c>
      <c r="H95">
        <v>1</v>
      </c>
      <c r="I95">
        <v>52</v>
      </c>
      <c r="J95" t="s">
        <v>804</v>
      </c>
      <c r="K95">
        <v>1640070213</v>
      </c>
      <c r="L95">
        <v>1640070213</v>
      </c>
      <c r="M95" t="b">
        <f>VLOOKUP(B95,apba_bank_name_tab!$B$2:$M$158,2,0)=C95</f>
        <v>1</v>
      </c>
      <c r="N95" t="b">
        <f>VLOOKUP($B95,apba_bank_name_tab!$B$2:$M$158,3,0)=D95</f>
        <v>1</v>
      </c>
      <c r="O95" t="b">
        <f>VLOOKUP($B95,apba_bank_name_tab!$B$2:$M$158,10,0)=E95</f>
        <v>1</v>
      </c>
      <c r="P95" t="b">
        <f>VLOOKUP($B95,apba_bank_name_tab!$B$2:$M$158,4,0)=F95</f>
        <v>1</v>
      </c>
      <c r="Q95" t="b">
        <f>VLOOKUP($B95,apba_bank_name_tab!$B$2:$M$158,5,0)=G95</f>
        <v>1</v>
      </c>
      <c r="R95" t="b">
        <f>VLOOKUP($B95,apba_bank_name_tab!$B$2:$M$158,6,0)=I95</f>
        <v>1</v>
      </c>
      <c r="S95" t="b">
        <f>VLOOKUP($B95,apba_bank_name_tab!$B$2:$M$158,7,0)=J95</f>
        <v>0</v>
      </c>
    </row>
    <row r="96" spans="1:19">
      <c r="A96" t="s">
        <v>32</v>
      </c>
      <c r="B96" s="4" t="s">
        <v>299</v>
      </c>
      <c r="C96" t="s">
        <v>300</v>
      </c>
      <c r="F96" t="s">
        <v>301</v>
      </c>
      <c r="G96">
        <v>501</v>
      </c>
      <c r="H96">
        <v>1</v>
      </c>
      <c r="I96">
        <v>51</v>
      </c>
      <c r="J96" t="s">
        <v>804</v>
      </c>
      <c r="K96">
        <v>1640070213</v>
      </c>
      <c r="L96">
        <v>1640070213</v>
      </c>
      <c r="M96" t="b">
        <f>VLOOKUP(B96,apba_bank_name_tab!$B$2:$M$158,2,0)=C96</f>
        <v>1</v>
      </c>
      <c r="N96" t="b">
        <f>VLOOKUP($B96,apba_bank_name_tab!$B$2:$M$158,3,0)=D96</f>
        <v>1</v>
      </c>
      <c r="O96" t="b">
        <f>VLOOKUP($B96,apba_bank_name_tab!$B$2:$M$158,10,0)=E96</f>
        <v>1</v>
      </c>
      <c r="P96" t="b">
        <f>VLOOKUP($B96,apba_bank_name_tab!$B$2:$M$158,4,0)=F96</f>
        <v>1</v>
      </c>
      <c r="Q96" t="b">
        <f>VLOOKUP($B96,apba_bank_name_tab!$B$2:$M$158,5,0)=G96</f>
        <v>1</v>
      </c>
      <c r="R96" t="b">
        <f>VLOOKUP($B96,apba_bank_name_tab!$B$2:$M$158,6,0)=I96</f>
        <v>1</v>
      </c>
      <c r="S96" t="b">
        <f>VLOOKUP($B96,apba_bank_name_tab!$B$2:$M$158,7,0)=J96</f>
        <v>0</v>
      </c>
    </row>
    <row r="97" spans="1:19">
      <c r="A97" t="s">
        <v>32</v>
      </c>
      <c r="B97" s="4" t="s">
        <v>302</v>
      </c>
      <c r="C97" t="s">
        <v>303</v>
      </c>
      <c r="F97" t="s">
        <v>59</v>
      </c>
      <c r="G97">
        <v>547</v>
      </c>
      <c r="H97">
        <v>1</v>
      </c>
      <c r="I97">
        <v>-1</v>
      </c>
      <c r="J97" t="s">
        <v>804</v>
      </c>
      <c r="K97">
        <v>1640070213</v>
      </c>
      <c r="L97">
        <v>1640070213</v>
      </c>
      <c r="M97" t="b">
        <f>VLOOKUP(B97,apba_bank_name_tab!$B$2:$M$158,2,0)=C97</f>
        <v>1</v>
      </c>
      <c r="N97" t="b">
        <f>VLOOKUP($B97,apba_bank_name_tab!$B$2:$M$158,3,0)=D97</f>
        <v>1</v>
      </c>
      <c r="O97" t="b">
        <f>VLOOKUP($B97,apba_bank_name_tab!$B$2:$M$158,10,0)=E97</f>
        <v>1</v>
      </c>
      <c r="P97" t="b">
        <f>VLOOKUP($B97,apba_bank_name_tab!$B$2:$M$158,4,0)=F97</f>
        <v>1</v>
      </c>
      <c r="Q97" t="b">
        <f>VLOOKUP($B97,apba_bank_name_tab!$B$2:$M$158,5,0)=G97</f>
        <v>1</v>
      </c>
      <c r="R97" t="b">
        <f>VLOOKUP($B97,apba_bank_name_tab!$B$2:$M$158,6,0)=I97</f>
        <v>1</v>
      </c>
      <c r="S97" t="b">
        <f>VLOOKUP($B97,apba_bank_name_tab!$B$2:$M$158,7,0)=J97</f>
        <v>0</v>
      </c>
    </row>
    <row r="98" spans="1:19">
      <c r="A98" t="s">
        <v>32</v>
      </c>
      <c r="B98" s="4" t="s">
        <v>304</v>
      </c>
      <c r="C98" t="s">
        <v>305</v>
      </c>
      <c r="F98" t="s">
        <v>149</v>
      </c>
      <c r="G98">
        <v>498</v>
      </c>
      <c r="H98">
        <v>1</v>
      </c>
      <c r="I98">
        <v>49</v>
      </c>
      <c r="J98" t="s">
        <v>817</v>
      </c>
      <c r="K98">
        <v>1640070213</v>
      </c>
      <c r="L98">
        <v>1640070213</v>
      </c>
      <c r="M98" t="b">
        <f>VLOOKUP(B98,apba_bank_name_tab!$B$2:$M$158,2,0)=C98</f>
        <v>1</v>
      </c>
      <c r="N98" t="b">
        <f>VLOOKUP($B98,apba_bank_name_tab!$B$2:$M$158,3,0)=D98</f>
        <v>1</v>
      </c>
      <c r="O98" t="b">
        <f>VLOOKUP($B98,apba_bank_name_tab!$B$2:$M$158,10,0)=E98</f>
        <v>1</v>
      </c>
      <c r="P98" t="b">
        <f>VLOOKUP($B98,apba_bank_name_tab!$B$2:$M$158,4,0)=F98</f>
        <v>1</v>
      </c>
      <c r="Q98" t="b">
        <f>VLOOKUP($B98,apba_bank_name_tab!$B$2:$M$158,5,0)=G98</f>
        <v>1</v>
      </c>
      <c r="R98" t="b">
        <f>VLOOKUP($B98,apba_bank_name_tab!$B$2:$M$158,6,0)=I98</f>
        <v>1</v>
      </c>
      <c r="S98" t="b">
        <f>VLOOKUP($B98,apba_bank_name_tab!$B$2:$M$158,7,0)=J98</f>
        <v>0</v>
      </c>
    </row>
    <row r="99" spans="1:19">
      <c r="A99" t="s">
        <v>32</v>
      </c>
      <c r="B99" s="4" t="s">
        <v>307</v>
      </c>
      <c r="C99" t="s">
        <v>308</v>
      </c>
      <c r="F99" t="s">
        <v>97</v>
      </c>
      <c r="G99">
        <v>564</v>
      </c>
      <c r="H99">
        <v>1</v>
      </c>
      <c r="I99">
        <v>48</v>
      </c>
      <c r="J99" t="s">
        <v>804</v>
      </c>
      <c r="K99">
        <v>1640070213</v>
      </c>
      <c r="L99">
        <v>1640070213</v>
      </c>
      <c r="M99" t="b">
        <f>VLOOKUP(B99,apba_bank_name_tab!$B$2:$M$158,2,0)=C99</f>
        <v>1</v>
      </c>
      <c r="N99" t="b">
        <f>VLOOKUP($B99,apba_bank_name_tab!$B$2:$M$158,3,0)=D99</f>
        <v>1</v>
      </c>
      <c r="O99" t="b">
        <f>VLOOKUP($B99,apba_bank_name_tab!$B$2:$M$158,10,0)=E99</f>
        <v>1</v>
      </c>
      <c r="P99" t="b">
        <f>VLOOKUP($B99,apba_bank_name_tab!$B$2:$M$158,4,0)=F99</f>
        <v>1</v>
      </c>
      <c r="Q99" t="b">
        <f>VLOOKUP($B99,apba_bank_name_tab!$B$2:$M$158,5,0)=G99</f>
        <v>1</v>
      </c>
      <c r="R99" t="b">
        <f>VLOOKUP($B99,apba_bank_name_tab!$B$2:$M$158,6,0)=I99</f>
        <v>1</v>
      </c>
      <c r="S99" t="b">
        <f>VLOOKUP($B99,apba_bank_name_tab!$B$2:$M$158,7,0)=J99</f>
        <v>0</v>
      </c>
    </row>
    <row r="100" spans="1:19">
      <c r="A100" t="s">
        <v>32</v>
      </c>
      <c r="B100" s="4" t="s">
        <v>309</v>
      </c>
      <c r="C100" t="s">
        <v>310</v>
      </c>
      <c r="E100" t="s">
        <v>312</v>
      </c>
      <c r="F100" t="s">
        <v>59</v>
      </c>
      <c r="G100">
        <v>153</v>
      </c>
      <c r="H100">
        <v>1</v>
      </c>
      <c r="I100">
        <v>47</v>
      </c>
      <c r="J100" t="s">
        <v>818</v>
      </c>
      <c r="K100">
        <v>1648454248</v>
      </c>
      <c r="L100">
        <v>1640070213</v>
      </c>
      <c r="M100" t="b">
        <f>VLOOKUP(B100,apba_bank_name_tab!$B$2:$M$158,2,0)=C100</f>
        <v>1</v>
      </c>
      <c r="N100" t="b">
        <f>VLOOKUP($B100,apba_bank_name_tab!$B$2:$M$158,3,0)=D100</f>
        <v>1</v>
      </c>
      <c r="O100" t="b">
        <f>VLOOKUP($B100,apba_bank_name_tab!$B$2:$M$158,10,0)=E100</f>
        <v>1</v>
      </c>
      <c r="P100" t="b">
        <f>VLOOKUP($B100,apba_bank_name_tab!$B$2:$M$158,4,0)=F100</f>
        <v>1</v>
      </c>
      <c r="Q100" t="b">
        <f>VLOOKUP($B100,apba_bank_name_tab!$B$2:$M$158,5,0)=G100</f>
        <v>1</v>
      </c>
      <c r="R100" t="b">
        <f>VLOOKUP($B100,apba_bank_name_tab!$B$2:$M$158,6,0)=I100</f>
        <v>1</v>
      </c>
      <c r="S100" t="b">
        <f>VLOOKUP($B100,apba_bank_name_tab!$B$2:$M$158,7,0)=J100</f>
        <v>0</v>
      </c>
    </row>
    <row r="101" spans="1:19">
      <c r="A101" t="s">
        <v>32</v>
      </c>
      <c r="B101" s="4" t="s">
        <v>313</v>
      </c>
      <c r="C101" t="s">
        <v>314</v>
      </c>
      <c r="F101" t="s">
        <v>59</v>
      </c>
      <c r="G101">
        <v>153</v>
      </c>
      <c r="H101">
        <v>1</v>
      </c>
      <c r="I101">
        <v>46</v>
      </c>
      <c r="J101" t="s">
        <v>804</v>
      </c>
      <c r="K101">
        <v>1640070213</v>
      </c>
      <c r="L101">
        <v>1640070213</v>
      </c>
      <c r="M101" t="b">
        <f>VLOOKUP(B101,apba_bank_name_tab!$B$2:$M$158,2,0)=C101</f>
        <v>1</v>
      </c>
      <c r="N101" t="b">
        <f>VLOOKUP($B101,apba_bank_name_tab!$B$2:$M$158,3,0)=D101</f>
        <v>1</v>
      </c>
      <c r="O101" t="b">
        <f>VLOOKUP($B101,apba_bank_name_tab!$B$2:$M$158,10,0)=E101</f>
        <v>1</v>
      </c>
      <c r="P101" t="b">
        <f>VLOOKUP($B101,apba_bank_name_tab!$B$2:$M$158,4,0)=F101</f>
        <v>1</v>
      </c>
      <c r="Q101" t="b">
        <f>VLOOKUP($B101,apba_bank_name_tab!$B$2:$M$158,5,0)=G101</f>
        <v>1</v>
      </c>
      <c r="R101" t="b">
        <f>VLOOKUP($B101,apba_bank_name_tab!$B$2:$M$158,6,0)=I101</f>
        <v>1</v>
      </c>
      <c r="S101" t="b">
        <f>VLOOKUP($B101,apba_bank_name_tab!$B$2:$M$158,7,0)=J101</f>
        <v>0</v>
      </c>
    </row>
    <row r="102" spans="1:19">
      <c r="A102" t="s">
        <v>32</v>
      </c>
      <c r="B102" s="4" t="s">
        <v>315</v>
      </c>
      <c r="C102" t="s">
        <v>316</v>
      </c>
      <c r="F102" t="s">
        <v>317</v>
      </c>
      <c r="G102">
        <v>126</v>
      </c>
      <c r="H102">
        <v>1</v>
      </c>
      <c r="I102">
        <v>45</v>
      </c>
      <c r="J102" t="s">
        <v>804</v>
      </c>
      <c r="K102">
        <v>1640070213</v>
      </c>
      <c r="L102">
        <v>1640070213</v>
      </c>
      <c r="M102" t="b">
        <f>VLOOKUP(B102,apba_bank_name_tab!$B$2:$M$158,2,0)=C102</f>
        <v>1</v>
      </c>
      <c r="N102" t="b">
        <f>VLOOKUP($B102,apba_bank_name_tab!$B$2:$M$158,3,0)=D102</f>
        <v>1</v>
      </c>
      <c r="O102" t="b">
        <f>VLOOKUP($B102,apba_bank_name_tab!$B$2:$M$158,10,0)=E102</f>
        <v>1</v>
      </c>
      <c r="P102" t="b">
        <f>VLOOKUP($B102,apba_bank_name_tab!$B$2:$M$158,4,0)=F102</f>
        <v>1</v>
      </c>
      <c r="Q102" t="b">
        <f>VLOOKUP($B102,apba_bank_name_tab!$B$2:$M$158,5,0)=G102</f>
        <v>1</v>
      </c>
      <c r="R102" t="b">
        <f>VLOOKUP($B102,apba_bank_name_tab!$B$2:$M$158,6,0)=I102</f>
        <v>1</v>
      </c>
      <c r="S102" t="b">
        <f>VLOOKUP($B102,apba_bank_name_tab!$B$2:$M$158,7,0)=J102</f>
        <v>0</v>
      </c>
    </row>
    <row r="103" spans="1:19">
      <c r="A103" t="s">
        <v>32</v>
      </c>
      <c r="B103" s="4" t="s">
        <v>318</v>
      </c>
      <c r="C103" t="s">
        <v>319</v>
      </c>
      <c r="F103" t="s">
        <v>149</v>
      </c>
      <c r="G103">
        <v>126</v>
      </c>
      <c r="H103">
        <v>1</v>
      </c>
      <c r="I103">
        <v>44</v>
      </c>
      <c r="J103" t="s">
        <v>804</v>
      </c>
      <c r="K103">
        <v>1640070213</v>
      </c>
      <c r="L103">
        <v>1640070213</v>
      </c>
      <c r="M103" t="b">
        <f>VLOOKUP(B103,apba_bank_name_tab!$B$2:$M$158,2,0)=C103</f>
        <v>1</v>
      </c>
      <c r="N103" t="b">
        <f>VLOOKUP($B103,apba_bank_name_tab!$B$2:$M$158,3,0)=D103</f>
        <v>1</v>
      </c>
      <c r="O103" t="b">
        <f>VLOOKUP($B103,apba_bank_name_tab!$B$2:$M$158,10,0)=E103</f>
        <v>1</v>
      </c>
      <c r="P103" t="b">
        <f>VLOOKUP($B103,apba_bank_name_tab!$B$2:$M$158,4,0)=F103</f>
        <v>1</v>
      </c>
      <c r="Q103" t="b">
        <f>VLOOKUP($B103,apba_bank_name_tab!$B$2:$M$158,5,0)=G103</f>
        <v>1</v>
      </c>
      <c r="R103" t="b">
        <f>VLOOKUP($B103,apba_bank_name_tab!$B$2:$M$158,6,0)=I103</f>
        <v>1</v>
      </c>
      <c r="S103" t="b">
        <f>VLOOKUP($B103,apba_bank_name_tab!$B$2:$M$158,7,0)=J103</f>
        <v>0</v>
      </c>
    </row>
    <row r="104" spans="1:19">
      <c r="A104" t="s">
        <v>32</v>
      </c>
      <c r="B104" s="4" t="s">
        <v>320</v>
      </c>
      <c r="C104" t="s">
        <v>321</v>
      </c>
      <c r="F104" t="s">
        <v>126</v>
      </c>
      <c r="G104">
        <v>127</v>
      </c>
      <c r="H104">
        <v>1</v>
      </c>
      <c r="I104">
        <v>43</v>
      </c>
      <c r="J104" t="s">
        <v>804</v>
      </c>
      <c r="K104">
        <v>1640070213</v>
      </c>
      <c r="L104">
        <v>1640070213</v>
      </c>
      <c r="M104" t="b">
        <f>VLOOKUP(B104,apba_bank_name_tab!$B$2:$M$158,2,0)=C104</f>
        <v>1</v>
      </c>
      <c r="N104" t="b">
        <f>VLOOKUP($B104,apba_bank_name_tab!$B$2:$M$158,3,0)=D104</f>
        <v>1</v>
      </c>
      <c r="O104" t="b">
        <f>VLOOKUP($B104,apba_bank_name_tab!$B$2:$M$158,10,0)=E104</f>
        <v>1</v>
      </c>
      <c r="P104" t="b">
        <f>VLOOKUP($B104,apba_bank_name_tab!$B$2:$M$158,4,0)=F104</f>
        <v>1</v>
      </c>
      <c r="Q104" t="b">
        <f>VLOOKUP($B104,apba_bank_name_tab!$B$2:$M$158,5,0)=G104</f>
        <v>1</v>
      </c>
      <c r="R104" t="b">
        <f>VLOOKUP($B104,apba_bank_name_tab!$B$2:$M$158,6,0)=I104</f>
        <v>1</v>
      </c>
      <c r="S104" t="b">
        <f>VLOOKUP($B104,apba_bank_name_tab!$B$2:$M$158,7,0)=J104</f>
        <v>0</v>
      </c>
    </row>
    <row r="105" spans="1:19">
      <c r="A105" t="s">
        <v>32</v>
      </c>
      <c r="B105" s="4" t="s">
        <v>322</v>
      </c>
      <c r="C105" t="s">
        <v>323</v>
      </c>
      <c r="F105" t="s">
        <v>109</v>
      </c>
      <c r="G105">
        <v>45</v>
      </c>
      <c r="H105">
        <v>1</v>
      </c>
      <c r="I105">
        <v>42</v>
      </c>
      <c r="J105" t="s">
        <v>804</v>
      </c>
      <c r="K105">
        <v>1640070213</v>
      </c>
      <c r="L105">
        <v>1640070213</v>
      </c>
      <c r="M105" t="b">
        <f>VLOOKUP(B105,apba_bank_name_tab!$B$2:$M$158,2,0)=C105</f>
        <v>1</v>
      </c>
      <c r="N105" t="b">
        <f>VLOOKUP($B105,apba_bank_name_tab!$B$2:$M$158,3,0)=D105</f>
        <v>1</v>
      </c>
      <c r="O105" t="b">
        <f>VLOOKUP($B105,apba_bank_name_tab!$B$2:$M$158,10,0)=E105</f>
        <v>1</v>
      </c>
      <c r="P105" t="b">
        <f>VLOOKUP($B105,apba_bank_name_tab!$B$2:$M$158,4,0)=F105</f>
        <v>1</v>
      </c>
      <c r="Q105" t="b">
        <f>VLOOKUP($B105,apba_bank_name_tab!$B$2:$M$158,5,0)=G105</f>
        <v>1</v>
      </c>
      <c r="R105" t="b">
        <f>VLOOKUP($B105,apba_bank_name_tab!$B$2:$M$158,6,0)=I105</f>
        <v>1</v>
      </c>
      <c r="S105" t="b">
        <f>VLOOKUP($B105,apba_bank_name_tab!$B$2:$M$158,7,0)=J105</f>
        <v>0</v>
      </c>
    </row>
    <row r="106" spans="1:19">
      <c r="A106" t="s">
        <v>32</v>
      </c>
      <c r="B106" s="4" t="s">
        <v>324</v>
      </c>
      <c r="C106" t="s">
        <v>325</v>
      </c>
      <c r="F106" t="s">
        <v>126</v>
      </c>
      <c r="G106">
        <v>117</v>
      </c>
      <c r="H106">
        <v>1</v>
      </c>
      <c r="I106">
        <v>2</v>
      </c>
      <c r="J106" t="s">
        <v>804</v>
      </c>
      <c r="K106">
        <v>1640070213</v>
      </c>
      <c r="L106">
        <v>1640070213</v>
      </c>
      <c r="M106" t="b">
        <f>VLOOKUP(B106,apba_bank_name_tab!$B$2:$M$158,2,0)=C106</f>
        <v>1</v>
      </c>
      <c r="N106" t="b">
        <f>VLOOKUP($B106,apba_bank_name_tab!$B$2:$M$158,3,0)=D106</f>
        <v>1</v>
      </c>
      <c r="O106" t="b">
        <f>VLOOKUP($B106,apba_bank_name_tab!$B$2:$M$158,10,0)=E106</f>
        <v>1</v>
      </c>
      <c r="P106" t="b">
        <f>VLOOKUP($B106,apba_bank_name_tab!$B$2:$M$158,4,0)=F106</f>
        <v>1</v>
      </c>
      <c r="Q106" t="b">
        <f>VLOOKUP($B106,apba_bank_name_tab!$B$2:$M$158,5,0)=G106</f>
        <v>1</v>
      </c>
      <c r="R106" t="b">
        <f>VLOOKUP($B106,apba_bank_name_tab!$B$2:$M$158,6,0)=I106</f>
        <v>1</v>
      </c>
      <c r="S106" t="b">
        <f>VLOOKUP($B106,apba_bank_name_tab!$B$2:$M$158,7,0)=J106</f>
        <v>0</v>
      </c>
    </row>
    <row r="107" spans="1:19">
      <c r="A107" t="s">
        <v>32</v>
      </c>
      <c r="B107" s="4" t="s">
        <v>326</v>
      </c>
      <c r="C107" t="s">
        <v>327</v>
      </c>
      <c r="F107" t="s">
        <v>59</v>
      </c>
      <c r="G107">
        <v>146</v>
      </c>
      <c r="H107">
        <v>1</v>
      </c>
      <c r="I107">
        <v>41</v>
      </c>
      <c r="J107" t="s">
        <v>804</v>
      </c>
      <c r="K107">
        <v>1640070213</v>
      </c>
      <c r="L107">
        <v>1640070213</v>
      </c>
      <c r="M107" t="b">
        <f>VLOOKUP(B107,apba_bank_name_tab!$B$2:$M$158,2,0)=C107</f>
        <v>1</v>
      </c>
      <c r="N107" t="b">
        <f>VLOOKUP($B107,apba_bank_name_tab!$B$2:$M$158,3,0)=D107</f>
        <v>1</v>
      </c>
      <c r="O107" t="b">
        <f>VLOOKUP($B107,apba_bank_name_tab!$B$2:$M$158,10,0)=E107</f>
        <v>1</v>
      </c>
      <c r="P107" t="b">
        <f>VLOOKUP($B107,apba_bank_name_tab!$B$2:$M$158,4,0)=F107</f>
        <v>1</v>
      </c>
      <c r="Q107" t="b">
        <f>VLOOKUP($B107,apba_bank_name_tab!$B$2:$M$158,5,0)=G107</f>
        <v>1</v>
      </c>
      <c r="R107" t="b">
        <f>VLOOKUP($B107,apba_bank_name_tab!$B$2:$M$158,6,0)=I107</f>
        <v>1</v>
      </c>
      <c r="S107" t="b">
        <f>VLOOKUP($B107,apba_bank_name_tab!$B$2:$M$158,7,0)=J107</f>
        <v>0</v>
      </c>
    </row>
    <row r="108" spans="1:19">
      <c r="A108" t="s">
        <v>32</v>
      </c>
      <c r="B108" s="4" t="s">
        <v>328</v>
      </c>
      <c r="C108" t="s">
        <v>329</v>
      </c>
      <c r="F108" t="s">
        <v>59</v>
      </c>
      <c r="G108">
        <v>451</v>
      </c>
      <c r="H108">
        <v>1</v>
      </c>
      <c r="I108">
        <v>-1</v>
      </c>
      <c r="J108" t="s">
        <v>804</v>
      </c>
      <c r="K108">
        <v>1640070213</v>
      </c>
      <c r="L108">
        <v>1640070213</v>
      </c>
      <c r="M108" t="b">
        <f>VLOOKUP(B108,apba_bank_name_tab!$B$2:$M$158,2,0)=C108</f>
        <v>1</v>
      </c>
      <c r="N108" t="b">
        <f>VLOOKUP($B108,apba_bank_name_tab!$B$2:$M$158,3,0)=D108</f>
        <v>1</v>
      </c>
      <c r="O108" t="b">
        <f>VLOOKUP($B108,apba_bank_name_tab!$B$2:$M$158,10,0)=E108</f>
        <v>1</v>
      </c>
      <c r="P108" t="b">
        <f>VLOOKUP($B108,apba_bank_name_tab!$B$2:$M$158,4,0)=F108</f>
        <v>1</v>
      </c>
      <c r="Q108" t="b">
        <f>VLOOKUP($B108,apba_bank_name_tab!$B$2:$M$158,5,0)=G108</f>
        <v>1</v>
      </c>
      <c r="R108" t="b">
        <f>VLOOKUP($B108,apba_bank_name_tab!$B$2:$M$158,6,0)=I108</f>
        <v>1</v>
      </c>
      <c r="S108" t="b">
        <f>VLOOKUP($B108,apba_bank_name_tab!$B$2:$M$158,7,0)=J108</f>
        <v>0</v>
      </c>
    </row>
    <row r="109" spans="1:19">
      <c r="A109" t="s">
        <v>32</v>
      </c>
      <c r="B109" s="4" t="s">
        <v>330</v>
      </c>
      <c r="C109" t="s">
        <v>331</v>
      </c>
      <c r="F109" t="s">
        <v>59</v>
      </c>
      <c r="G109">
        <v>521</v>
      </c>
      <c r="H109">
        <v>1</v>
      </c>
      <c r="I109">
        <v>40</v>
      </c>
      <c r="J109" t="s">
        <v>804</v>
      </c>
      <c r="K109">
        <v>1640070213</v>
      </c>
      <c r="L109">
        <v>1640070213</v>
      </c>
      <c r="M109" t="b">
        <f>VLOOKUP(B109,apba_bank_name_tab!$B$2:$M$158,2,0)=C109</f>
        <v>1</v>
      </c>
      <c r="N109" t="b">
        <f>VLOOKUP($B109,apba_bank_name_tab!$B$2:$M$158,3,0)=D109</f>
        <v>1</v>
      </c>
      <c r="O109" t="b">
        <f>VLOOKUP($B109,apba_bank_name_tab!$B$2:$M$158,10,0)=E109</f>
        <v>1</v>
      </c>
      <c r="P109" t="b">
        <f>VLOOKUP($B109,apba_bank_name_tab!$B$2:$M$158,4,0)=F109</f>
        <v>1</v>
      </c>
      <c r="Q109" t="b">
        <f>VLOOKUP($B109,apba_bank_name_tab!$B$2:$M$158,5,0)=G109</f>
        <v>1</v>
      </c>
      <c r="R109" t="b">
        <f>VLOOKUP($B109,apba_bank_name_tab!$B$2:$M$158,6,0)=I109</f>
        <v>1</v>
      </c>
      <c r="S109" t="b">
        <f>VLOOKUP($B109,apba_bank_name_tab!$B$2:$M$158,7,0)=J109</f>
        <v>0</v>
      </c>
    </row>
    <row r="110" spans="1:19">
      <c r="A110" t="s">
        <v>32</v>
      </c>
      <c r="B110" s="4" t="s">
        <v>332</v>
      </c>
      <c r="C110" t="s">
        <v>333</v>
      </c>
      <c r="E110" t="s">
        <v>334</v>
      </c>
      <c r="F110" t="s">
        <v>59</v>
      </c>
      <c r="G110">
        <v>451</v>
      </c>
      <c r="H110">
        <v>1</v>
      </c>
      <c r="I110">
        <v>-1</v>
      </c>
      <c r="J110" t="s">
        <v>804</v>
      </c>
      <c r="K110">
        <v>1648454248</v>
      </c>
      <c r="L110">
        <v>1640070213</v>
      </c>
      <c r="M110" t="b">
        <f>VLOOKUP(B110,apba_bank_name_tab!$B$2:$M$158,2,0)=C110</f>
        <v>1</v>
      </c>
      <c r="N110" t="b">
        <f>VLOOKUP($B110,apba_bank_name_tab!$B$2:$M$158,3,0)=D110</f>
        <v>1</v>
      </c>
      <c r="O110" t="b">
        <f>VLOOKUP($B110,apba_bank_name_tab!$B$2:$M$158,10,0)=E110</f>
        <v>1</v>
      </c>
      <c r="P110" t="b">
        <f>VLOOKUP($B110,apba_bank_name_tab!$B$2:$M$158,4,0)=F110</f>
        <v>1</v>
      </c>
      <c r="Q110" t="b">
        <f>VLOOKUP($B110,apba_bank_name_tab!$B$2:$M$158,5,0)=G110</f>
        <v>1</v>
      </c>
      <c r="R110" t="b">
        <f>VLOOKUP($B110,apba_bank_name_tab!$B$2:$M$158,6,0)=I110</f>
        <v>1</v>
      </c>
      <c r="S110" t="b">
        <f>VLOOKUP($B110,apba_bank_name_tab!$B$2:$M$158,7,0)=J110</f>
        <v>0</v>
      </c>
    </row>
    <row r="111" spans="1:19">
      <c r="A111" t="s">
        <v>32</v>
      </c>
      <c r="B111" s="4" t="s">
        <v>335</v>
      </c>
      <c r="C111" t="s">
        <v>336</v>
      </c>
      <c r="F111" t="s">
        <v>59</v>
      </c>
      <c r="G111">
        <v>506</v>
      </c>
      <c r="H111">
        <v>1</v>
      </c>
      <c r="I111">
        <v>38</v>
      </c>
      <c r="J111" t="s">
        <v>804</v>
      </c>
      <c r="K111">
        <v>1640070213</v>
      </c>
      <c r="L111">
        <v>1640070213</v>
      </c>
      <c r="M111" t="b">
        <f>VLOOKUP(B111,apba_bank_name_tab!$B$2:$M$158,2,0)=C111</f>
        <v>1</v>
      </c>
      <c r="N111" t="b">
        <f>VLOOKUP($B111,apba_bank_name_tab!$B$2:$M$158,3,0)=D111</f>
        <v>1</v>
      </c>
      <c r="O111" t="b">
        <f>VLOOKUP($B111,apba_bank_name_tab!$B$2:$M$158,10,0)=E111</f>
        <v>1</v>
      </c>
      <c r="P111" t="b">
        <f>VLOOKUP($B111,apba_bank_name_tab!$B$2:$M$158,4,0)=F111</f>
        <v>1</v>
      </c>
      <c r="Q111" t="b">
        <f>VLOOKUP($B111,apba_bank_name_tab!$B$2:$M$158,5,0)=G111</f>
        <v>1</v>
      </c>
      <c r="R111" t="b">
        <f>VLOOKUP($B111,apba_bank_name_tab!$B$2:$M$158,6,0)=I111</f>
        <v>1</v>
      </c>
      <c r="S111" t="b">
        <f>VLOOKUP($B111,apba_bank_name_tab!$B$2:$M$158,7,0)=J111</f>
        <v>0</v>
      </c>
    </row>
    <row r="112" spans="1:19">
      <c r="A112" t="s">
        <v>32</v>
      </c>
      <c r="B112" s="4" t="s">
        <v>337</v>
      </c>
      <c r="C112" t="s">
        <v>338</v>
      </c>
      <c r="F112" t="s">
        <v>339</v>
      </c>
      <c r="G112">
        <v>213</v>
      </c>
      <c r="H112">
        <v>1</v>
      </c>
      <c r="I112">
        <v>135</v>
      </c>
      <c r="J112" t="s">
        <v>819</v>
      </c>
      <c r="K112">
        <v>1640070213</v>
      </c>
      <c r="L112">
        <v>1640070213</v>
      </c>
      <c r="M112" t="b">
        <f>VLOOKUP(B112,apba_bank_name_tab!$B$2:$M$158,2,0)=C112</f>
        <v>1</v>
      </c>
      <c r="N112" t="b">
        <f>VLOOKUP($B112,apba_bank_name_tab!$B$2:$M$158,3,0)=D112</f>
        <v>1</v>
      </c>
      <c r="O112" t="b">
        <f>VLOOKUP($B112,apba_bank_name_tab!$B$2:$M$158,10,0)=E112</f>
        <v>1</v>
      </c>
      <c r="P112" t="b">
        <f>VLOOKUP($B112,apba_bank_name_tab!$B$2:$M$158,4,0)=F112</f>
        <v>1</v>
      </c>
      <c r="Q112" t="b">
        <f>VLOOKUP($B112,apba_bank_name_tab!$B$2:$M$158,5,0)=G112</f>
        <v>1</v>
      </c>
      <c r="R112" t="b">
        <f>VLOOKUP($B112,apba_bank_name_tab!$B$2:$M$158,6,0)=I112</f>
        <v>1</v>
      </c>
      <c r="S112" t="b">
        <f>VLOOKUP($B112,apba_bank_name_tab!$B$2:$M$158,7,0)=J112</f>
        <v>0</v>
      </c>
    </row>
    <row r="113" spans="1:19">
      <c r="A113" t="s">
        <v>32</v>
      </c>
      <c r="B113" s="4" t="s">
        <v>341</v>
      </c>
      <c r="C113" t="s">
        <v>342</v>
      </c>
      <c r="F113" t="s">
        <v>59</v>
      </c>
      <c r="G113">
        <v>547</v>
      </c>
      <c r="H113">
        <v>1</v>
      </c>
      <c r="I113">
        <v>134</v>
      </c>
      <c r="J113" t="s">
        <v>804</v>
      </c>
      <c r="K113">
        <v>1640070213</v>
      </c>
      <c r="L113">
        <v>1640070213</v>
      </c>
      <c r="M113" t="b">
        <f>VLOOKUP(B113,apba_bank_name_tab!$B$2:$M$158,2,0)=C113</f>
        <v>1</v>
      </c>
      <c r="N113" t="b">
        <f>VLOOKUP($B113,apba_bank_name_tab!$B$2:$M$158,3,0)=D113</f>
        <v>1</v>
      </c>
      <c r="O113" t="b">
        <f>VLOOKUP($B113,apba_bank_name_tab!$B$2:$M$158,10,0)=E113</f>
        <v>1</v>
      </c>
      <c r="P113" t="b">
        <f>VLOOKUP($B113,apba_bank_name_tab!$B$2:$M$158,4,0)=F113</f>
        <v>1</v>
      </c>
      <c r="Q113" t="b">
        <f>VLOOKUP($B113,apba_bank_name_tab!$B$2:$M$158,5,0)=G113</f>
        <v>1</v>
      </c>
      <c r="R113" t="b">
        <f>VLOOKUP($B113,apba_bank_name_tab!$B$2:$M$158,6,0)=I113</f>
        <v>1</v>
      </c>
      <c r="S113" t="b">
        <f>VLOOKUP($B113,apba_bank_name_tab!$B$2:$M$158,7,0)=J113</f>
        <v>0</v>
      </c>
    </row>
    <row r="114" spans="1:19">
      <c r="A114" t="s">
        <v>32</v>
      </c>
      <c r="B114" s="4" t="s">
        <v>343</v>
      </c>
      <c r="C114" t="s">
        <v>344</v>
      </c>
      <c r="E114" t="s">
        <v>346</v>
      </c>
      <c r="F114" t="s">
        <v>59</v>
      </c>
      <c r="G114">
        <v>23</v>
      </c>
      <c r="H114">
        <v>1</v>
      </c>
      <c r="I114">
        <v>37</v>
      </c>
      <c r="J114" t="s">
        <v>820</v>
      </c>
      <c r="K114">
        <v>1648454248</v>
      </c>
      <c r="L114">
        <v>1640070213</v>
      </c>
      <c r="M114" t="b">
        <f>VLOOKUP(B114,apba_bank_name_tab!$B$2:$M$158,2,0)=C114</f>
        <v>1</v>
      </c>
      <c r="N114" t="b">
        <f>VLOOKUP($B114,apba_bank_name_tab!$B$2:$M$158,3,0)=D114</f>
        <v>1</v>
      </c>
      <c r="O114" t="b">
        <f>VLOOKUP($B114,apba_bank_name_tab!$B$2:$M$158,10,0)=E114</f>
        <v>1</v>
      </c>
      <c r="P114" t="b">
        <f>VLOOKUP($B114,apba_bank_name_tab!$B$2:$M$158,4,0)=F114</f>
        <v>1</v>
      </c>
      <c r="Q114" t="b">
        <f>VLOOKUP($B114,apba_bank_name_tab!$B$2:$M$158,5,0)=G114</f>
        <v>1</v>
      </c>
      <c r="R114" t="b">
        <f>VLOOKUP($B114,apba_bank_name_tab!$B$2:$M$158,6,0)=I114</f>
        <v>1</v>
      </c>
      <c r="S114" t="b">
        <f>VLOOKUP($B114,apba_bank_name_tab!$B$2:$M$158,7,0)=J114</f>
        <v>0</v>
      </c>
    </row>
    <row r="115" spans="1:19">
      <c r="A115" t="s">
        <v>32</v>
      </c>
      <c r="B115" s="4" t="s">
        <v>347</v>
      </c>
      <c r="C115" t="s">
        <v>348</v>
      </c>
      <c r="F115" t="s">
        <v>59</v>
      </c>
      <c r="G115">
        <v>566</v>
      </c>
      <c r="H115">
        <v>1</v>
      </c>
      <c r="I115">
        <v>36</v>
      </c>
      <c r="J115" t="s">
        <v>804</v>
      </c>
      <c r="K115">
        <v>1640070213</v>
      </c>
      <c r="L115">
        <v>1640070213</v>
      </c>
      <c r="M115" t="b">
        <f>VLOOKUP(B115,apba_bank_name_tab!$B$2:$M$158,2,0)=C115</f>
        <v>1</v>
      </c>
      <c r="N115" t="b">
        <f>VLOOKUP($B115,apba_bank_name_tab!$B$2:$M$158,3,0)=D115</f>
        <v>1</v>
      </c>
      <c r="O115" t="b">
        <f>VLOOKUP($B115,apba_bank_name_tab!$B$2:$M$158,10,0)=E115</f>
        <v>1</v>
      </c>
      <c r="P115" t="b">
        <f>VLOOKUP($B115,apba_bank_name_tab!$B$2:$M$158,4,0)=F115</f>
        <v>1</v>
      </c>
      <c r="Q115" t="b">
        <f>VLOOKUP($B115,apba_bank_name_tab!$B$2:$M$158,5,0)=G115</f>
        <v>1</v>
      </c>
      <c r="R115" t="b">
        <f>VLOOKUP($B115,apba_bank_name_tab!$B$2:$M$158,6,0)=I115</f>
        <v>1</v>
      </c>
      <c r="S115" t="b">
        <f>VLOOKUP($B115,apba_bank_name_tab!$B$2:$M$158,7,0)=J115</f>
        <v>0</v>
      </c>
    </row>
    <row r="116" spans="1:19">
      <c r="A116" t="s">
        <v>32</v>
      </c>
      <c r="B116" s="4" t="s">
        <v>349</v>
      </c>
      <c r="C116" t="s">
        <v>350</v>
      </c>
      <c r="F116" t="s">
        <v>59</v>
      </c>
      <c r="G116">
        <v>405</v>
      </c>
      <c r="H116">
        <v>1</v>
      </c>
      <c r="I116">
        <v>35</v>
      </c>
      <c r="J116" t="s">
        <v>804</v>
      </c>
      <c r="K116">
        <v>1640070213</v>
      </c>
      <c r="L116">
        <v>1640070213</v>
      </c>
      <c r="M116" t="b">
        <f>VLOOKUP(B116,apba_bank_name_tab!$B$2:$M$158,2,0)=C116</f>
        <v>1</v>
      </c>
      <c r="N116" t="b">
        <f>VLOOKUP($B116,apba_bank_name_tab!$B$2:$M$158,3,0)=D116</f>
        <v>1</v>
      </c>
      <c r="O116" t="b">
        <f>VLOOKUP($B116,apba_bank_name_tab!$B$2:$M$158,10,0)=E116</f>
        <v>1</v>
      </c>
      <c r="P116" t="b">
        <f>VLOOKUP($B116,apba_bank_name_tab!$B$2:$M$158,4,0)=F116</f>
        <v>1</v>
      </c>
      <c r="Q116" t="b">
        <f>VLOOKUP($B116,apba_bank_name_tab!$B$2:$M$158,5,0)=G116</f>
        <v>1</v>
      </c>
      <c r="R116" t="b">
        <f>VLOOKUP($B116,apba_bank_name_tab!$B$2:$M$158,6,0)=I116</f>
        <v>1</v>
      </c>
      <c r="S116" t="b">
        <f>VLOOKUP($B116,apba_bank_name_tab!$B$2:$M$158,7,0)=J116</f>
        <v>0</v>
      </c>
    </row>
    <row r="117" spans="1:19">
      <c r="A117" t="s">
        <v>32</v>
      </c>
      <c r="B117" s="4" t="s">
        <v>351</v>
      </c>
      <c r="C117" t="s">
        <v>352</v>
      </c>
      <c r="F117" t="s">
        <v>59</v>
      </c>
      <c r="G117">
        <v>162</v>
      </c>
      <c r="H117">
        <v>1</v>
      </c>
      <c r="I117">
        <v>34</v>
      </c>
      <c r="J117" t="s">
        <v>804</v>
      </c>
      <c r="K117">
        <v>1640070213</v>
      </c>
      <c r="L117">
        <v>1640070213</v>
      </c>
      <c r="M117" t="b">
        <f>VLOOKUP(B117,apba_bank_name_tab!$B$2:$M$158,2,0)=C117</f>
        <v>1</v>
      </c>
      <c r="N117" t="b">
        <f>VLOOKUP($B117,apba_bank_name_tab!$B$2:$M$158,3,0)=D117</f>
        <v>1</v>
      </c>
      <c r="O117" t="b">
        <f>VLOOKUP($B117,apba_bank_name_tab!$B$2:$M$158,10,0)=E117</f>
        <v>1</v>
      </c>
      <c r="P117" t="b">
        <f>VLOOKUP($B117,apba_bank_name_tab!$B$2:$M$158,4,0)=F117</f>
        <v>1</v>
      </c>
      <c r="Q117" t="b">
        <f>VLOOKUP($B117,apba_bank_name_tab!$B$2:$M$158,5,0)=G117</f>
        <v>1</v>
      </c>
      <c r="R117" t="b">
        <f>VLOOKUP($B117,apba_bank_name_tab!$B$2:$M$158,6,0)=I117</f>
        <v>1</v>
      </c>
      <c r="S117" t="b">
        <f>VLOOKUP($B117,apba_bank_name_tab!$B$2:$M$158,7,0)=J117</f>
        <v>0</v>
      </c>
    </row>
    <row r="118" spans="1:19">
      <c r="A118" t="s">
        <v>32</v>
      </c>
      <c r="B118" s="4" t="s">
        <v>353</v>
      </c>
      <c r="C118" t="s">
        <v>354</v>
      </c>
      <c r="F118" t="s">
        <v>136</v>
      </c>
      <c r="G118">
        <v>68</v>
      </c>
      <c r="H118">
        <v>1</v>
      </c>
      <c r="I118">
        <v>33</v>
      </c>
      <c r="J118" t="s">
        <v>804</v>
      </c>
      <c r="K118">
        <v>1640070213</v>
      </c>
      <c r="L118">
        <v>1640070213</v>
      </c>
      <c r="M118" t="b">
        <f>VLOOKUP(B118,apba_bank_name_tab!$B$2:$M$158,2,0)=C118</f>
        <v>1</v>
      </c>
      <c r="N118" t="b">
        <f>VLOOKUP($B118,apba_bank_name_tab!$B$2:$M$158,3,0)=D118</f>
        <v>1</v>
      </c>
      <c r="O118" t="b">
        <f>VLOOKUP($B118,apba_bank_name_tab!$B$2:$M$158,10,0)=E118</f>
        <v>1</v>
      </c>
      <c r="P118" t="b">
        <f>VLOOKUP($B118,apba_bank_name_tab!$B$2:$M$158,4,0)=F118</f>
        <v>1</v>
      </c>
      <c r="Q118" t="b">
        <f>VLOOKUP($B118,apba_bank_name_tab!$B$2:$M$158,5,0)=G118</f>
        <v>1</v>
      </c>
      <c r="R118" t="b">
        <f>VLOOKUP($B118,apba_bank_name_tab!$B$2:$M$158,6,0)=I118</f>
        <v>1</v>
      </c>
      <c r="S118" t="b">
        <f>VLOOKUP($B118,apba_bank_name_tab!$B$2:$M$158,7,0)=J118</f>
        <v>0</v>
      </c>
    </row>
    <row r="119" spans="1:19">
      <c r="A119" t="s">
        <v>32</v>
      </c>
      <c r="B119" s="4" t="s">
        <v>355</v>
      </c>
      <c r="C119" t="s">
        <v>356</v>
      </c>
      <c r="F119" t="s">
        <v>357</v>
      </c>
      <c r="G119">
        <v>490</v>
      </c>
      <c r="H119">
        <v>1</v>
      </c>
      <c r="I119">
        <v>32</v>
      </c>
      <c r="J119" t="s">
        <v>804</v>
      </c>
      <c r="K119">
        <v>1640070213</v>
      </c>
      <c r="L119">
        <v>1640070213</v>
      </c>
      <c r="M119" t="b">
        <f>VLOOKUP(B119,apba_bank_name_tab!$B$2:$M$158,2,0)=C119</f>
        <v>1</v>
      </c>
      <c r="N119" t="b">
        <f>VLOOKUP($B119,apba_bank_name_tab!$B$2:$M$158,3,0)=D119</f>
        <v>1</v>
      </c>
      <c r="O119" t="b">
        <f>VLOOKUP($B119,apba_bank_name_tab!$B$2:$M$158,10,0)=E119</f>
        <v>1</v>
      </c>
      <c r="P119" t="b">
        <f>VLOOKUP($B119,apba_bank_name_tab!$B$2:$M$158,4,0)=F119</f>
        <v>1</v>
      </c>
      <c r="Q119" t="b">
        <f>VLOOKUP($B119,apba_bank_name_tab!$B$2:$M$158,5,0)=G119</f>
        <v>1</v>
      </c>
      <c r="R119" t="b">
        <f>VLOOKUP($B119,apba_bank_name_tab!$B$2:$M$158,6,0)=I119</f>
        <v>1</v>
      </c>
      <c r="S119" t="b">
        <f>VLOOKUP($B119,apba_bank_name_tab!$B$2:$M$158,7,0)=J119</f>
        <v>0</v>
      </c>
    </row>
    <row r="120" spans="1:19">
      <c r="A120" t="s">
        <v>32</v>
      </c>
      <c r="B120" s="4" t="s">
        <v>358</v>
      </c>
      <c r="C120" t="s">
        <v>359</v>
      </c>
      <c r="F120" t="s">
        <v>59</v>
      </c>
      <c r="G120">
        <v>212</v>
      </c>
      <c r="H120">
        <v>1</v>
      </c>
      <c r="I120">
        <v>-1</v>
      </c>
      <c r="J120" t="s">
        <v>804</v>
      </c>
      <c r="K120">
        <v>1640070213</v>
      </c>
      <c r="L120">
        <v>1640070213</v>
      </c>
      <c r="M120" t="b">
        <f>VLOOKUP(B120,apba_bank_name_tab!$B$2:$M$158,2,0)=C120</f>
        <v>1</v>
      </c>
      <c r="N120" t="b">
        <f>VLOOKUP($B120,apba_bank_name_tab!$B$2:$M$158,3,0)=D120</f>
        <v>1</v>
      </c>
      <c r="O120" t="b">
        <f>VLOOKUP($B120,apba_bank_name_tab!$B$2:$M$158,10,0)=E120</f>
        <v>1</v>
      </c>
      <c r="P120" t="b">
        <f>VLOOKUP($B120,apba_bank_name_tab!$B$2:$M$158,4,0)=F120</f>
        <v>1</v>
      </c>
      <c r="Q120" t="b">
        <f>VLOOKUP($B120,apba_bank_name_tab!$B$2:$M$158,5,0)=G120</f>
        <v>1</v>
      </c>
      <c r="R120" t="b">
        <f>VLOOKUP($B120,apba_bank_name_tab!$B$2:$M$158,6,0)=I120</f>
        <v>1</v>
      </c>
      <c r="S120" t="b">
        <f>VLOOKUP($B120,apba_bank_name_tab!$B$2:$M$158,7,0)=J120</f>
        <v>0</v>
      </c>
    </row>
    <row r="121" spans="1:19">
      <c r="A121" t="s">
        <v>32</v>
      </c>
      <c r="B121" s="4" t="s">
        <v>360</v>
      </c>
      <c r="C121" t="s">
        <v>361</v>
      </c>
      <c r="F121" t="s">
        <v>59</v>
      </c>
      <c r="G121">
        <v>16</v>
      </c>
      <c r="H121">
        <v>1</v>
      </c>
      <c r="I121">
        <v>-1</v>
      </c>
      <c r="J121" t="s">
        <v>804</v>
      </c>
      <c r="K121">
        <v>1640070213</v>
      </c>
      <c r="L121">
        <v>1640070213</v>
      </c>
      <c r="M121" t="b">
        <f>VLOOKUP(B121,apba_bank_name_tab!$B$2:$M$158,2,0)=C121</f>
        <v>1</v>
      </c>
      <c r="N121" t="b">
        <f>VLOOKUP($B121,apba_bank_name_tab!$B$2:$M$158,3,0)=D121</f>
        <v>1</v>
      </c>
      <c r="O121" t="b">
        <f>VLOOKUP($B121,apba_bank_name_tab!$B$2:$M$158,10,0)=E121</f>
        <v>1</v>
      </c>
      <c r="P121" t="b">
        <f>VLOOKUP($B121,apba_bank_name_tab!$B$2:$M$158,4,0)=F121</f>
        <v>1</v>
      </c>
      <c r="Q121" t="b">
        <f>VLOOKUP($B121,apba_bank_name_tab!$B$2:$M$158,5,0)=G121</f>
        <v>1</v>
      </c>
      <c r="R121" t="b">
        <f>VLOOKUP($B121,apba_bank_name_tab!$B$2:$M$158,6,0)=I121</f>
        <v>1</v>
      </c>
      <c r="S121" t="b">
        <f>VLOOKUP($B121,apba_bank_name_tab!$B$2:$M$158,7,0)=J121</f>
        <v>0</v>
      </c>
    </row>
    <row r="122" spans="1:19">
      <c r="A122" t="s">
        <v>32</v>
      </c>
      <c r="B122" s="4" t="s">
        <v>362</v>
      </c>
      <c r="C122" t="s">
        <v>363</v>
      </c>
      <c r="F122" t="s">
        <v>109</v>
      </c>
      <c r="G122">
        <v>57</v>
      </c>
      <c r="H122">
        <v>1</v>
      </c>
      <c r="I122">
        <v>140</v>
      </c>
      <c r="J122" t="s">
        <v>821</v>
      </c>
      <c r="K122">
        <v>1640070213</v>
      </c>
      <c r="L122">
        <v>1640070213</v>
      </c>
      <c r="M122" t="b">
        <f>VLOOKUP(B122,apba_bank_name_tab!$B$2:$M$158,2,0)=C122</f>
        <v>1</v>
      </c>
      <c r="N122" t="b">
        <f>VLOOKUP($B122,apba_bank_name_tab!$B$2:$M$158,3,0)=D122</f>
        <v>1</v>
      </c>
      <c r="O122" t="b">
        <f>VLOOKUP($B122,apba_bank_name_tab!$B$2:$M$158,10,0)=E122</f>
        <v>1</v>
      </c>
      <c r="P122" t="b">
        <f>VLOOKUP($B122,apba_bank_name_tab!$B$2:$M$158,4,0)=F122</f>
        <v>1</v>
      </c>
      <c r="Q122" t="b">
        <f>VLOOKUP($B122,apba_bank_name_tab!$B$2:$M$158,5,0)=G122</f>
        <v>1</v>
      </c>
      <c r="R122" t="b">
        <f>VLOOKUP($B122,apba_bank_name_tab!$B$2:$M$158,6,0)=I122</f>
        <v>1</v>
      </c>
      <c r="S122" t="b">
        <f>VLOOKUP($B122,apba_bank_name_tab!$B$2:$M$158,7,0)=J122</f>
        <v>0</v>
      </c>
    </row>
    <row r="123" spans="1:19">
      <c r="A123" t="s">
        <v>32</v>
      </c>
      <c r="B123" s="4" t="s">
        <v>365</v>
      </c>
      <c r="C123" t="s">
        <v>366</v>
      </c>
      <c r="F123" t="s">
        <v>126</v>
      </c>
      <c r="G123">
        <v>116</v>
      </c>
      <c r="H123">
        <v>1</v>
      </c>
      <c r="I123">
        <v>31</v>
      </c>
      <c r="J123" t="s">
        <v>804</v>
      </c>
      <c r="K123">
        <v>1640070213</v>
      </c>
      <c r="L123">
        <v>1640070213</v>
      </c>
      <c r="M123" t="b">
        <f>VLOOKUP(B123,apba_bank_name_tab!$B$2:$M$158,2,0)=C123</f>
        <v>1</v>
      </c>
      <c r="N123" t="b">
        <f>VLOOKUP($B123,apba_bank_name_tab!$B$2:$M$158,3,0)=D123</f>
        <v>1</v>
      </c>
      <c r="O123" t="b">
        <f>VLOOKUP($B123,apba_bank_name_tab!$B$2:$M$158,10,0)=E123</f>
        <v>1</v>
      </c>
      <c r="P123" t="b">
        <f>VLOOKUP($B123,apba_bank_name_tab!$B$2:$M$158,4,0)=F123</f>
        <v>1</v>
      </c>
      <c r="Q123" t="b">
        <f>VLOOKUP($B123,apba_bank_name_tab!$B$2:$M$158,5,0)=G123</f>
        <v>1</v>
      </c>
      <c r="R123" t="b">
        <f>VLOOKUP($B123,apba_bank_name_tab!$B$2:$M$158,6,0)=I123</f>
        <v>1</v>
      </c>
      <c r="S123" t="b">
        <f>VLOOKUP($B123,apba_bank_name_tab!$B$2:$M$158,7,0)=J123</f>
        <v>0</v>
      </c>
    </row>
    <row r="124" spans="1:19">
      <c r="A124" t="s">
        <v>32</v>
      </c>
      <c r="B124" s="4" t="s">
        <v>367</v>
      </c>
      <c r="C124" t="s">
        <v>368</v>
      </c>
      <c r="F124" t="s">
        <v>97</v>
      </c>
      <c r="G124">
        <v>129</v>
      </c>
      <c r="H124">
        <v>1</v>
      </c>
      <c r="I124">
        <v>29</v>
      </c>
      <c r="J124" t="s">
        <v>804</v>
      </c>
      <c r="K124">
        <v>1640070213</v>
      </c>
      <c r="L124">
        <v>1640070213</v>
      </c>
      <c r="M124" t="b">
        <f>VLOOKUP(B124,apba_bank_name_tab!$B$2:$M$158,2,0)=C124</f>
        <v>1</v>
      </c>
      <c r="N124" t="b">
        <f>VLOOKUP($B124,apba_bank_name_tab!$B$2:$M$158,3,0)=D124</f>
        <v>1</v>
      </c>
      <c r="O124" t="b">
        <f>VLOOKUP($B124,apba_bank_name_tab!$B$2:$M$158,10,0)=E124</f>
        <v>1</v>
      </c>
      <c r="P124" t="b">
        <f>VLOOKUP($B124,apba_bank_name_tab!$B$2:$M$158,4,0)=F124</f>
        <v>1</v>
      </c>
      <c r="Q124" t="b">
        <f>VLOOKUP($B124,apba_bank_name_tab!$B$2:$M$158,5,0)=G124</f>
        <v>1</v>
      </c>
      <c r="R124" t="b">
        <f>VLOOKUP($B124,apba_bank_name_tab!$B$2:$M$158,6,0)=I124</f>
        <v>1</v>
      </c>
      <c r="S124" t="b">
        <f>VLOOKUP($B124,apba_bank_name_tab!$B$2:$M$158,7,0)=J124</f>
        <v>0</v>
      </c>
    </row>
    <row r="125" spans="1:19">
      <c r="A125" t="s">
        <v>32</v>
      </c>
      <c r="B125" s="4" t="s">
        <v>369</v>
      </c>
      <c r="C125" t="s">
        <v>370</v>
      </c>
      <c r="F125" t="s">
        <v>97</v>
      </c>
      <c r="G125">
        <v>133</v>
      </c>
      <c r="H125">
        <v>1</v>
      </c>
      <c r="I125">
        <v>28</v>
      </c>
      <c r="J125" t="s">
        <v>804</v>
      </c>
      <c r="K125">
        <v>1640070213</v>
      </c>
      <c r="L125">
        <v>1640070213</v>
      </c>
      <c r="M125" t="b">
        <f>VLOOKUP(B125,apba_bank_name_tab!$B$2:$M$158,2,0)=C125</f>
        <v>1</v>
      </c>
      <c r="N125" t="b">
        <f>VLOOKUP($B125,apba_bank_name_tab!$B$2:$M$158,3,0)=D125</f>
        <v>1</v>
      </c>
      <c r="O125" t="b">
        <f>VLOOKUP($B125,apba_bank_name_tab!$B$2:$M$158,10,0)=E125</f>
        <v>1</v>
      </c>
      <c r="P125" t="b">
        <f>VLOOKUP($B125,apba_bank_name_tab!$B$2:$M$158,4,0)=F125</f>
        <v>1</v>
      </c>
      <c r="Q125" t="b">
        <f>VLOOKUP($B125,apba_bank_name_tab!$B$2:$M$158,5,0)=G125</f>
        <v>1</v>
      </c>
      <c r="R125" t="b">
        <f>VLOOKUP($B125,apba_bank_name_tab!$B$2:$M$158,6,0)=I125</f>
        <v>1</v>
      </c>
      <c r="S125" t="b">
        <f>VLOOKUP($B125,apba_bank_name_tab!$B$2:$M$158,7,0)=J125</f>
        <v>0</v>
      </c>
    </row>
    <row r="126" spans="1:19">
      <c r="A126" t="s">
        <v>32</v>
      </c>
      <c r="B126" s="4" t="s">
        <v>371</v>
      </c>
      <c r="C126" t="s">
        <v>372</v>
      </c>
      <c r="F126" t="s">
        <v>136</v>
      </c>
      <c r="G126">
        <v>112</v>
      </c>
      <c r="H126">
        <v>1</v>
      </c>
      <c r="I126">
        <v>26</v>
      </c>
      <c r="J126" t="s">
        <v>804</v>
      </c>
      <c r="K126">
        <v>1640070213</v>
      </c>
      <c r="L126">
        <v>1640070213</v>
      </c>
      <c r="M126" t="b">
        <f>VLOOKUP(B126,apba_bank_name_tab!$B$2:$M$158,2,0)=C126</f>
        <v>1</v>
      </c>
      <c r="N126" t="b">
        <f>VLOOKUP($B126,apba_bank_name_tab!$B$2:$M$158,3,0)=D126</f>
        <v>1</v>
      </c>
      <c r="O126" t="b">
        <f>VLOOKUP($B126,apba_bank_name_tab!$B$2:$M$158,10,0)=E126</f>
        <v>1</v>
      </c>
      <c r="P126" t="b">
        <f>VLOOKUP($B126,apba_bank_name_tab!$B$2:$M$158,4,0)=F126</f>
        <v>1</v>
      </c>
      <c r="Q126" t="b">
        <f>VLOOKUP($B126,apba_bank_name_tab!$B$2:$M$158,5,0)=G126</f>
        <v>1</v>
      </c>
      <c r="R126" t="b">
        <f>VLOOKUP($B126,apba_bank_name_tab!$B$2:$M$158,6,0)=I126</f>
        <v>1</v>
      </c>
      <c r="S126" t="b">
        <f>VLOOKUP($B126,apba_bank_name_tab!$B$2:$M$158,7,0)=J126</f>
        <v>0</v>
      </c>
    </row>
    <row r="127" spans="1:19">
      <c r="A127" t="s">
        <v>32</v>
      </c>
      <c r="B127" s="4" t="s">
        <v>373</v>
      </c>
      <c r="C127" t="s">
        <v>374</v>
      </c>
      <c r="F127" t="s">
        <v>59</v>
      </c>
      <c r="G127">
        <v>113</v>
      </c>
      <c r="H127">
        <v>1</v>
      </c>
      <c r="I127">
        <v>24</v>
      </c>
      <c r="J127" t="s">
        <v>804</v>
      </c>
      <c r="K127">
        <v>1640070213</v>
      </c>
      <c r="L127">
        <v>1640070213</v>
      </c>
      <c r="M127" t="b">
        <f>VLOOKUP(B127,apba_bank_name_tab!$B$2:$M$158,2,0)=C127</f>
        <v>1</v>
      </c>
      <c r="N127" t="b">
        <f>VLOOKUP($B127,apba_bank_name_tab!$B$2:$M$158,3,0)=D127</f>
        <v>1</v>
      </c>
      <c r="O127" t="b">
        <f>VLOOKUP($B127,apba_bank_name_tab!$B$2:$M$158,10,0)=E127</f>
        <v>1</v>
      </c>
      <c r="P127" t="b">
        <f>VLOOKUP($B127,apba_bank_name_tab!$B$2:$M$158,4,0)=F127</f>
        <v>1</v>
      </c>
      <c r="Q127" t="b">
        <f>VLOOKUP($B127,apba_bank_name_tab!$B$2:$M$158,5,0)=G127</f>
        <v>1</v>
      </c>
      <c r="R127" t="b">
        <f>VLOOKUP($B127,apba_bank_name_tab!$B$2:$M$158,6,0)=I127</f>
        <v>1</v>
      </c>
      <c r="S127" t="b">
        <f>VLOOKUP($B127,apba_bank_name_tab!$B$2:$M$158,7,0)=J127</f>
        <v>0</v>
      </c>
    </row>
    <row r="128" spans="1:19">
      <c r="A128" t="s">
        <v>32</v>
      </c>
      <c r="B128" s="4" t="s">
        <v>375</v>
      </c>
      <c r="C128" t="s">
        <v>376</v>
      </c>
      <c r="F128" t="s">
        <v>59</v>
      </c>
      <c r="G128">
        <v>113</v>
      </c>
      <c r="H128">
        <v>1</v>
      </c>
      <c r="I128">
        <v>23</v>
      </c>
      <c r="J128" t="s">
        <v>804</v>
      </c>
      <c r="K128">
        <v>1640070213</v>
      </c>
      <c r="L128">
        <v>1640070213</v>
      </c>
      <c r="M128" t="b">
        <f>VLOOKUP(B128,apba_bank_name_tab!$B$2:$M$158,2,0)=C128</f>
        <v>1</v>
      </c>
      <c r="N128" t="b">
        <f>VLOOKUP($B128,apba_bank_name_tab!$B$2:$M$158,3,0)=D128</f>
        <v>1</v>
      </c>
      <c r="O128" t="b">
        <f>VLOOKUP($B128,apba_bank_name_tab!$B$2:$M$158,10,0)=E128</f>
        <v>1</v>
      </c>
      <c r="P128" t="b">
        <f>VLOOKUP($B128,apba_bank_name_tab!$B$2:$M$158,4,0)=F128</f>
        <v>1</v>
      </c>
      <c r="Q128" t="b">
        <f>VLOOKUP($B128,apba_bank_name_tab!$B$2:$M$158,5,0)=G128</f>
        <v>1</v>
      </c>
      <c r="R128" t="b">
        <f>VLOOKUP($B128,apba_bank_name_tab!$B$2:$M$158,6,0)=I128</f>
        <v>1</v>
      </c>
      <c r="S128" t="b">
        <f>VLOOKUP($B128,apba_bank_name_tab!$B$2:$M$158,7,0)=J128</f>
        <v>0</v>
      </c>
    </row>
    <row r="129" spans="1:19">
      <c r="A129" t="s">
        <v>32</v>
      </c>
      <c r="B129" s="4" t="s">
        <v>377</v>
      </c>
      <c r="C129" t="s">
        <v>378</v>
      </c>
      <c r="F129" t="s">
        <v>59</v>
      </c>
      <c r="G129">
        <v>123</v>
      </c>
      <c r="H129">
        <v>1</v>
      </c>
      <c r="I129">
        <v>21</v>
      </c>
      <c r="J129" t="s">
        <v>804</v>
      </c>
      <c r="K129">
        <v>1640070213</v>
      </c>
      <c r="L129">
        <v>1640070213</v>
      </c>
      <c r="M129" t="b">
        <f>VLOOKUP(B129,apba_bank_name_tab!$B$2:$M$158,2,0)=C129</f>
        <v>1</v>
      </c>
      <c r="N129" t="b">
        <f>VLOOKUP($B129,apba_bank_name_tab!$B$2:$M$158,3,0)=D129</f>
        <v>1</v>
      </c>
      <c r="O129" t="b">
        <f>VLOOKUP($B129,apba_bank_name_tab!$B$2:$M$158,10,0)=E129</f>
        <v>1</v>
      </c>
      <c r="P129" t="b">
        <f>VLOOKUP($B129,apba_bank_name_tab!$B$2:$M$158,4,0)=F129</f>
        <v>1</v>
      </c>
      <c r="Q129" t="b">
        <f>VLOOKUP($B129,apba_bank_name_tab!$B$2:$M$158,5,0)=G129</f>
        <v>1</v>
      </c>
      <c r="R129" t="b">
        <f>VLOOKUP($B129,apba_bank_name_tab!$B$2:$M$158,6,0)=I129</f>
        <v>1</v>
      </c>
      <c r="S129" t="b">
        <f>VLOOKUP($B129,apba_bank_name_tab!$B$2:$M$158,7,0)=J129</f>
        <v>0</v>
      </c>
    </row>
    <row r="130" spans="1:19">
      <c r="A130" t="s">
        <v>32</v>
      </c>
      <c r="B130" s="4" t="s">
        <v>379</v>
      </c>
      <c r="C130" t="s">
        <v>380</v>
      </c>
      <c r="F130" t="s">
        <v>59</v>
      </c>
      <c r="G130">
        <v>124</v>
      </c>
      <c r="H130">
        <v>1</v>
      </c>
      <c r="I130">
        <v>17</v>
      </c>
      <c r="J130" t="s">
        <v>804</v>
      </c>
      <c r="K130">
        <v>1640070213</v>
      </c>
      <c r="L130">
        <v>1640070213</v>
      </c>
      <c r="M130" t="b">
        <f>VLOOKUP(B130,apba_bank_name_tab!$B$2:$M$158,2,0)=C130</f>
        <v>1</v>
      </c>
      <c r="N130" t="b">
        <f>VLOOKUP($B130,apba_bank_name_tab!$B$2:$M$158,3,0)=D130</f>
        <v>1</v>
      </c>
      <c r="O130" t="b">
        <f>VLOOKUP($B130,apba_bank_name_tab!$B$2:$M$158,10,0)=E130</f>
        <v>1</v>
      </c>
      <c r="P130" t="b">
        <f>VLOOKUP($B130,apba_bank_name_tab!$B$2:$M$158,4,0)=F130</f>
        <v>1</v>
      </c>
      <c r="Q130" t="b">
        <f>VLOOKUP($B130,apba_bank_name_tab!$B$2:$M$158,5,0)=G130</f>
        <v>1</v>
      </c>
      <c r="R130" t="b">
        <f>VLOOKUP($B130,apba_bank_name_tab!$B$2:$M$158,6,0)=I130</f>
        <v>1</v>
      </c>
      <c r="S130" t="b">
        <f>VLOOKUP($B130,apba_bank_name_tab!$B$2:$M$158,7,0)=J130</f>
        <v>0</v>
      </c>
    </row>
    <row r="131" spans="1:19">
      <c r="A131" t="s">
        <v>32</v>
      </c>
      <c r="B131" s="4" t="s">
        <v>381</v>
      </c>
      <c r="C131" t="s">
        <v>382</v>
      </c>
      <c r="F131" t="s">
        <v>383</v>
      </c>
      <c r="G131">
        <v>125</v>
      </c>
      <c r="H131">
        <v>1</v>
      </c>
      <c r="I131">
        <v>18</v>
      </c>
      <c r="J131" t="s">
        <v>804</v>
      </c>
      <c r="K131">
        <v>1640070213</v>
      </c>
      <c r="L131">
        <v>1640070213</v>
      </c>
      <c r="M131" t="b">
        <f>VLOOKUP(B131,apba_bank_name_tab!$B$2:$M$158,2,0)=C131</f>
        <v>1</v>
      </c>
      <c r="N131" t="b">
        <f>VLOOKUP($B131,apba_bank_name_tab!$B$2:$M$158,3,0)=D131</f>
        <v>1</v>
      </c>
      <c r="O131" t="b">
        <f>VLOOKUP($B131,apba_bank_name_tab!$B$2:$M$158,10,0)=E131</f>
        <v>1</v>
      </c>
      <c r="P131" t="b">
        <f>VLOOKUP($B131,apba_bank_name_tab!$B$2:$M$158,4,0)=F131</f>
        <v>1</v>
      </c>
      <c r="Q131" t="b">
        <f>VLOOKUP($B131,apba_bank_name_tab!$B$2:$M$158,5,0)=G131</f>
        <v>1</v>
      </c>
      <c r="R131" t="b">
        <f>VLOOKUP($B131,apba_bank_name_tab!$B$2:$M$158,6,0)=I131</f>
        <v>1</v>
      </c>
      <c r="S131" t="b">
        <f>VLOOKUP($B131,apba_bank_name_tab!$B$2:$M$158,7,0)=J131</f>
        <v>0</v>
      </c>
    </row>
    <row r="132" spans="1:19">
      <c r="A132" t="s">
        <v>32</v>
      </c>
      <c r="B132" s="4" t="s">
        <v>384</v>
      </c>
      <c r="C132" t="s">
        <v>385</v>
      </c>
      <c r="F132" t="s">
        <v>59</v>
      </c>
      <c r="G132">
        <v>131</v>
      </c>
      <c r="H132">
        <v>1</v>
      </c>
      <c r="I132">
        <v>14</v>
      </c>
      <c r="J132" t="s">
        <v>804</v>
      </c>
      <c r="K132">
        <v>1640070213</v>
      </c>
      <c r="L132">
        <v>1640070213</v>
      </c>
      <c r="M132" t="b">
        <f>VLOOKUP(B132,apba_bank_name_tab!$B$2:$M$158,2,0)=C132</f>
        <v>1</v>
      </c>
      <c r="N132" t="b">
        <f>VLOOKUP($B132,apba_bank_name_tab!$B$2:$M$158,3,0)=D132</f>
        <v>1</v>
      </c>
      <c r="O132" t="b">
        <f>VLOOKUP($B132,apba_bank_name_tab!$B$2:$M$158,10,0)=E132</f>
        <v>1</v>
      </c>
      <c r="P132" t="b">
        <f>VLOOKUP($B132,apba_bank_name_tab!$B$2:$M$158,4,0)=F132</f>
        <v>1</v>
      </c>
      <c r="Q132" t="b">
        <f>VLOOKUP($B132,apba_bank_name_tab!$B$2:$M$158,5,0)=G132</f>
        <v>1</v>
      </c>
      <c r="R132" t="b">
        <f>VLOOKUP($B132,apba_bank_name_tab!$B$2:$M$158,6,0)=I132</f>
        <v>1</v>
      </c>
      <c r="S132" t="b">
        <f>VLOOKUP($B132,apba_bank_name_tab!$B$2:$M$158,7,0)=J132</f>
        <v>0</v>
      </c>
    </row>
    <row r="133" spans="1:19">
      <c r="A133" t="s">
        <v>32</v>
      </c>
      <c r="B133" s="4" t="s">
        <v>386</v>
      </c>
      <c r="C133" t="s">
        <v>387</v>
      </c>
      <c r="F133" t="s">
        <v>97</v>
      </c>
      <c r="G133">
        <v>128</v>
      </c>
      <c r="H133">
        <v>1</v>
      </c>
      <c r="I133">
        <v>13</v>
      </c>
      <c r="J133" t="s">
        <v>804</v>
      </c>
      <c r="K133">
        <v>1640070213</v>
      </c>
      <c r="L133">
        <v>1640070213</v>
      </c>
      <c r="M133" t="b">
        <f>VLOOKUP(B133,apba_bank_name_tab!$B$2:$M$158,2,0)=C133</f>
        <v>1</v>
      </c>
      <c r="N133" t="b">
        <f>VLOOKUP($B133,apba_bank_name_tab!$B$2:$M$158,3,0)=D133</f>
        <v>1</v>
      </c>
      <c r="O133" t="b">
        <f>VLOOKUP($B133,apba_bank_name_tab!$B$2:$M$158,10,0)=E133</f>
        <v>1</v>
      </c>
      <c r="P133" t="b">
        <f>VLOOKUP($B133,apba_bank_name_tab!$B$2:$M$158,4,0)=F133</f>
        <v>1</v>
      </c>
      <c r="Q133" t="b">
        <f>VLOOKUP($B133,apba_bank_name_tab!$B$2:$M$158,5,0)=G133</f>
        <v>1</v>
      </c>
      <c r="R133" t="b">
        <f>VLOOKUP($B133,apba_bank_name_tab!$B$2:$M$158,6,0)=I133</f>
        <v>1</v>
      </c>
      <c r="S133" t="b">
        <f>VLOOKUP($B133,apba_bank_name_tab!$B$2:$M$158,7,0)=J133</f>
        <v>0</v>
      </c>
    </row>
    <row r="134" spans="1:19">
      <c r="A134" t="s">
        <v>32</v>
      </c>
      <c r="B134" s="4" t="s">
        <v>388</v>
      </c>
      <c r="C134" t="s">
        <v>389</v>
      </c>
      <c r="F134" t="s">
        <v>59</v>
      </c>
      <c r="G134">
        <v>119</v>
      </c>
      <c r="H134">
        <v>1</v>
      </c>
      <c r="I134">
        <v>10</v>
      </c>
      <c r="J134" t="s">
        <v>804</v>
      </c>
      <c r="K134">
        <v>1640070213</v>
      </c>
      <c r="L134">
        <v>1640070213</v>
      </c>
      <c r="M134" t="b">
        <f>VLOOKUP(B134,apba_bank_name_tab!$B$2:$M$158,2,0)=C134</f>
        <v>1</v>
      </c>
      <c r="N134" t="b">
        <f>VLOOKUP($B134,apba_bank_name_tab!$B$2:$M$158,3,0)=D134</f>
        <v>1</v>
      </c>
      <c r="O134" t="b">
        <f>VLOOKUP($B134,apba_bank_name_tab!$B$2:$M$158,10,0)=E134</f>
        <v>1</v>
      </c>
      <c r="P134" t="b">
        <f>VLOOKUP($B134,apba_bank_name_tab!$B$2:$M$158,4,0)=F134</f>
        <v>1</v>
      </c>
      <c r="Q134" t="b">
        <f>VLOOKUP($B134,apba_bank_name_tab!$B$2:$M$158,5,0)=G134</f>
        <v>1</v>
      </c>
      <c r="R134" t="b">
        <f>VLOOKUP($B134,apba_bank_name_tab!$B$2:$M$158,6,0)=I134</f>
        <v>1</v>
      </c>
      <c r="S134" t="b">
        <f>VLOOKUP($B134,apba_bank_name_tab!$B$2:$M$158,7,0)=J134</f>
        <v>0</v>
      </c>
    </row>
    <row r="135" spans="1:19">
      <c r="A135" t="s">
        <v>32</v>
      </c>
      <c r="B135" s="4" t="s">
        <v>390</v>
      </c>
      <c r="C135" t="s">
        <v>391</v>
      </c>
      <c r="F135" t="s">
        <v>59</v>
      </c>
      <c r="G135">
        <v>119</v>
      </c>
      <c r="H135">
        <v>1</v>
      </c>
      <c r="I135">
        <v>-1</v>
      </c>
      <c r="J135" t="s">
        <v>804</v>
      </c>
      <c r="K135">
        <v>1640070213</v>
      </c>
      <c r="L135">
        <v>1640070213</v>
      </c>
      <c r="M135" t="b">
        <f>VLOOKUP(B135,apba_bank_name_tab!$B$2:$M$158,2,0)=C135</f>
        <v>1</v>
      </c>
      <c r="N135" t="b">
        <f>VLOOKUP($B135,apba_bank_name_tab!$B$2:$M$158,3,0)=D135</f>
        <v>1</v>
      </c>
      <c r="O135" t="b">
        <f>VLOOKUP($B135,apba_bank_name_tab!$B$2:$M$158,10,0)=E135</f>
        <v>1</v>
      </c>
      <c r="P135" t="b">
        <f>VLOOKUP($B135,apba_bank_name_tab!$B$2:$M$158,4,0)=F135</f>
        <v>1</v>
      </c>
      <c r="Q135" t="b">
        <f>VLOOKUP($B135,apba_bank_name_tab!$B$2:$M$158,5,0)=G135</f>
        <v>1</v>
      </c>
      <c r="R135" t="b">
        <f>VLOOKUP($B135,apba_bank_name_tab!$B$2:$M$158,6,0)=I135</f>
        <v>1</v>
      </c>
      <c r="S135" t="b">
        <f>VLOOKUP($B135,apba_bank_name_tab!$B$2:$M$158,7,0)=J135</f>
        <v>0</v>
      </c>
    </row>
    <row r="136" spans="1:19">
      <c r="A136" t="s">
        <v>32</v>
      </c>
      <c r="B136" s="4" t="s">
        <v>392</v>
      </c>
      <c r="C136" t="s">
        <v>393</v>
      </c>
      <c r="F136" t="s">
        <v>97</v>
      </c>
      <c r="G136">
        <v>134</v>
      </c>
      <c r="H136">
        <v>1</v>
      </c>
      <c r="I136">
        <v>8</v>
      </c>
      <c r="J136" t="s">
        <v>804</v>
      </c>
      <c r="K136">
        <v>1640070213</v>
      </c>
      <c r="L136">
        <v>1640070213</v>
      </c>
      <c r="M136" t="b">
        <f>VLOOKUP(B136,apba_bank_name_tab!$B$2:$M$158,2,0)=C136</f>
        <v>1</v>
      </c>
      <c r="N136" t="b">
        <f>VLOOKUP($B136,apba_bank_name_tab!$B$2:$M$158,3,0)=D136</f>
        <v>1</v>
      </c>
      <c r="O136" t="b">
        <f>VLOOKUP($B136,apba_bank_name_tab!$B$2:$M$158,10,0)=E136</f>
        <v>1</v>
      </c>
      <c r="P136" t="b">
        <f>VLOOKUP($B136,apba_bank_name_tab!$B$2:$M$158,4,0)=F136</f>
        <v>1</v>
      </c>
      <c r="Q136" t="b">
        <f>VLOOKUP($B136,apba_bank_name_tab!$B$2:$M$158,5,0)=G136</f>
        <v>1</v>
      </c>
      <c r="R136" t="b">
        <f>VLOOKUP($B136,apba_bank_name_tab!$B$2:$M$158,6,0)=I136</f>
        <v>1</v>
      </c>
      <c r="S136" t="b">
        <f>VLOOKUP($B136,apba_bank_name_tab!$B$2:$M$158,7,0)=J136</f>
        <v>0</v>
      </c>
    </row>
    <row r="137" spans="1:19">
      <c r="A137" t="s">
        <v>32</v>
      </c>
      <c r="B137" s="4" t="s">
        <v>394</v>
      </c>
      <c r="C137" t="s">
        <v>395</v>
      </c>
      <c r="F137" t="s">
        <v>126</v>
      </c>
      <c r="G137">
        <v>135</v>
      </c>
      <c r="H137">
        <v>1</v>
      </c>
      <c r="I137">
        <v>7</v>
      </c>
      <c r="J137" t="s">
        <v>804</v>
      </c>
      <c r="K137">
        <v>1640070213</v>
      </c>
      <c r="L137">
        <v>1640070213</v>
      </c>
      <c r="M137" t="b">
        <f>VLOOKUP(B137,apba_bank_name_tab!$B$2:$M$158,2,0)=C137</f>
        <v>1</v>
      </c>
      <c r="N137" t="b">
        <f>VLOOKUP($B137,apba_bank_name_tab!$B$2:$M$158,3,0)=D137</f>
        <v>1</v>
      </c>
      <c r="O137" t="b">
        <f>VLOOKUP($B137,apba_bank_name_tab!$B$2:$M$158,10,0)=E137</f>
        <v>1</v>
      </c>
      <c r="P137" t="b">
        <f>VLOOKUP($B137,apba_bank_name_tab!$B$2:$M$158,4,0)=F137</f>
        <v>1</v>
      </c>
      <c r="Q137" t="b">
        <f>VLOOKUP($B137,apba_bank_name_tab!$B$2:$M$158,5,0)=G137</f>
        <v>1</v>
      </c>
      <c r="R137" t="b">
        <f>VLOOKUP($B137,apba_bank_name_tab!$B$2:$M$158,6,0)=I137</f>
        <v>1</v>
      </c>
      <c r="S137" t="b">
        <f>VLOOKUP($B137,apba_bank_name_tab!$B$2:$M$158,7,0)=J137</f>
        <v>0</v>
      </c>
    </row>
    <row r="138" spans="1:19">
      <c r="A138" t="s">
        <v>32</v>
      </c>
      <c r="B138" s="4" t="s">
        <v>396</v>
      </c>
      <c r="C138" t="s">
        <v>397</v>
      </c>
      <c r="F138" t="s">
        <v>59</v>
      </c>
      <c r="G138">
        <v>120</v>
      </c>
      <c r="H138">
        <v>1</v>
      </c>
      <c r="I138">
        <v>3</v>
      </c>
      <c r="J138" t="s">
        <v>804</v>
      </c>
      <c r="K138">
        <v>1640070213</v>
      </c>
      <c r="L138">
        <v>1640070213</v>
      </c>
      <c r="M138" t="b">
        <f>VLOOKUP(B138,apba_bank_name_tab!$B$2:$M$158,2,0)=C138</f>
        <v>1</v>
      </c>
      <c r="N138" t="b">
        <f>VLOOKUP($B138,apba_bank_name_tab!$B$2:$M$158,3,0)=D138</f>
        <v>1</v>
      </c>
      <c r="O138" t="b">
        <f>VLOOKUP($B138,apba_bank_name_tab!$B$2:$M$158,10,0)=E138</f>
        <v>1</v>
      </c>
      <c r="P138" t="b">
        <f>VLOOKUP($B138,apba_bank_name_tab!$B$2:$M$158,4,0)=F138</f>
        <v>1</v>
      </c>
      <c r="Q138" t="b">
        <f>VLOOKUP($B138,apba_bank_name_tab!$B$2:$M$158,5,0)=G138</f>
        <v>1</v>
      </c>
      <c r="R138" t="b">
        <f>VLOOKUP($B138,apba_bank_name_tab!$B$2:$M$158,6,0)=I138</f>
        <v>1</v>
      </c>
      <c r="S138" t="b">
        <f>VLOOKUP($B138,apba_bank_name_tab!$B$2:$M$158,7,0)=J138</f>
        <v>0</v>
      </c>
    </row>
    <row r="139" spans="1:19">
      <c r="A139" t="s">
        <v>32</v>
      </c>
      <c r="B139" s="4" t="s">
        <v>398</v>
      </c>
      <c r="C139" t="s">
        <v>399</v>
      </c>
      <c r="F139" t="s">
        <v>126</v>
      </c>
      <c r="G139">
        <v>117</v>
      </c>
      <c r="H139">
        <v>1</v>
      </c>
      <c r="I139">
        <v>1</v>
      </c>
      <c r="J139" t="s">
        <v>804</v>
      </c>
      <c r="K139">
        <v>1640070213</v>
      </c>
      <c r="L139">
        <v>1640070213</v>
      </c>
      <c r="M139" t="b">
        <f>VLOOKUP(B139,apba_bank_name_tab!$B$2:$M$158,2,0)=C139</f>
        <v>1</v>
      </c>
      <c r="N139" t="b">
        <f>VLOOKUP($B139,apba_bank_name_tab!$B$2:$M$158,3,0)=D139</f>
        <v>1</v>
      </c>
      <c r="O139" t="b">
        <f>VLOOKUP($B139,apba_bank_name_tab!$B$2:$M$158,10,0)=E139</f>
        <v>1</v>
      </c>
      <c r="P139" t="b">
        <f>VLOOKUP($B139,apba_bank_name_tab!$B$2:$M$158,4,0)=F139</f>
        <v>1</v>
      </c>
      <c r="Q139" t="b">
        <f>VLOOKUP($B139,apba_bank_name_tab!$B$2:$M$158,5,0)=G139</f>
        <v>1</v>
      </c>
      <c r="R139" t="b">
        <f>VLOOKUP($B139,apba_bank_name_tab!$B$2:$M$158,6,0)=I139</f>
        <v>1</v>
      </c>
      <c r="S139" t="b">
        <f>VLOOKUP($B139,apba_bank_name_tab!$B$2:$M$158,7,0)=J139</f>
        <v>0</v>
      </c>
    </row>
    <row r="140" spans="1:19">
      <c r="A140" t="s">
        <v>32</v>
      </c>
      <c r="B140" s="4" t="s">
        <v>400</v>
      </c>
      <c r="C140" t="s">
        <v>401</v>
      </c>
      <c r="F140" t="s">
        <v>59</v>
      </c>
      <c r="G140">
        <v>200</v>
      </c>
      <c r="H140">
        <v>1</v>
      </c>
      <c r="I140">
        <v>136</v>
      </c>
      <c r="J140" t="s">
        <v>801</v>
      </c>
      <c r="K140">
        <v>1640070213</v>
      </c>
      <c r="L140">
        <v>1640070213</v>
      </c>
      <c r="M140" t="b">
        <f>VLOOKUP(B140,apba_bank_name_tab!$B$2:$M$158,2,0)=C140</f>
        <v>1</v>
      </c>
      <c r="N140" t="b">
        <f>VLOOKUP($B140,apba_bank_name_tab!$B$2:$M$158,3,0)=D140</f>
        <v>1</v>
      </c>
      <c r="O140" t="b">
        <f>VLOOKUP($B140,apba_bank_name_tab!$B$2:$M$158,10,0)=E140</f>
        <v>1</v>
      </c>
      <c r="P140" t="b">
        <f>VLOOKUP($B140,apba_bank_name_tab!$B$2:$M$158,4,0)=F140</f>
        <v>1</v>
      </c>
      <c r="Q140" t="b">
        <f>VLOOKUP($B140,apba_bank_name_tab!$B$2:$M$158,5,0)=G140</f>
        <v>1</v>
      </c>
      <c r="R140" t="b">
        <f>VLOOKUP($B140,apba_bank_name_tab!$B$2:$M$158,6,0)=I140</f>
        <v>1</v>
      </c>
      <c r="S140" t="b">
        <f>VLOOKUP($B140,apba_bank_name_tab!$B$2:$M$158,7,0)=J140</f>
        <v>0</v>
      </c>
    </row>
    <row r="141" spans="1:19">
      <c r="A141" t="s">
        <v>32</v>
      </c>
      <c r="B141" s="4" t="s">
        <v>402</v>
      </c>
      <c r="C141" t="s">
        <v>403</v>
      </c>
      <c r="F141" t="s">
        <v>109</v>
      </c>
      <c r="G141">
        <v>559</v>
      </c>
      <c r="H141">
        <v>1</v>
      </c>
      <c r="I141">
        <v>132</v>
      </c>
      <c r="J141" t="s">
        <v>804</v>
      </c>
      <c r="K141">
        <v>1640070213</v>
      </c>
      <c r="L141">
        <v>1640070213</v>
      </c>
      <c r="M141" t="b">
        <f>VLOOKUP(B141,apba_bank_name_tab!$B$2:$M$158,2,0)=C141</f>
        <v>1</v>
      </c>
      <c r="N141" t="b">
        <f>VLOOKUP($B141,apba_bank_name_tab!$B$2:$M$158,3,0)=D141</f>
        <v>1</v>
      </c>
      <c r="O141" t="b">
        <f>VLOOKUP($B141,apba_bank_name_tab!$B$2:$M$158,10,0)=E141</f>
        <v>1</v>
      </c>
      <c r="P141" t="b">
        <f>VLOOKUP($B141,apba_bank_name_tab!$B$2:$M$158,4,0)=F141</f>
        <v>1</v>
      </c>
      <c r="Q141" t="b">
        <f>VLOOKUP($B141,apba_bank_name_tab!$B$2:$M$158,5,0)=G141</f>
        <v>1</v>
      </c>
      <c r="R141" t="b">
        <f>VLOOKUP($B141,apba_bank_name_tab!$B$2:$M$158,6,0)=I141</f>
        <v>1</v>
      </c>
      <c r="S141" t="b">
        <f>VLOOKUP($B141,apba_bank_name_tab!$B$2:$M$158,7,0)=J141</f>
        <v>0</v>
      </c>
    </row>
    <row r="142" spans="1:19">
      <c r="A142" t="s">
        <v>32</v>
      </c>
      <c r="B142" s="4" t="s">
        <v>404</v>
      </c>
      <c r="C142" t="s">
        <v>405</v>
      </c>
      <c r="F142" t="s">
        <v>109</v>
      </c>
      <c r="H142">
        <v>1</v>
      </c>
      <c r="I142">
        <v>-1</v>
      </c>
      <c r="J142" t="s">
        <v>804</v>
      </c>
      <c r="K142">
        <v>1640070213</v>
      </c>
      <c r="L142">
        <v>1640070213</v>
      </c>
      <c r="M142" t="b">
        <f>VLOOKUP(B142,apba_bank_name_tab!$B$2:$M$158,2,0)=C142</f>
        <v>1</v>
      </c>
      <c r="N142" t="b">
        <f>VLOOKUP($B142,apba_bank_name_tab!$B$2:$M$158,3,0)=D142</f>
        <v>1</v>
      </c>
      <c r="O142" t="b">
        <f>VLOOKUP($B142,apba_bank_name_tab!$B$2:$M$158,10,0)=E142</f>
        <v>1</v>
      </c>
      <c r="P142" t="b">
        <f>VLOOKUP($B142,apba_bank_name_tab!$B$2:$M$158,4,0)=F142</f>
        <v>1</v>
      </c>
      <c r="Q142" t="b">
        <f>VLOOKUP($B142,apba_bank_name_tab!$B$2:$M$158,5,0)=G142</f>
        <v>1</v>
      </c>
      <c r="R142" t="b">
        <f>VLOOKUP($B142,apba_bank_name_tab!$B$2:$M$158,6,0)=I142</f>
        <v>1</v>
      </c>
      <c r="S142" t="b">
        <f>VLOOKUP($B142,apba_bank_name_tab!$B$2:$M$158,7,0)=J142</f>
        <v>0</v>
      </c>
    </row>
    <row r="143" spans="1:19">
      <c r="A143" t="s">
        <v>32</v>
      </c>
      <c r="B143" s="4" t="s">
        <v>406</v>
      </c>
      <c r="C143" t="s">
        <v>407</v>
      </c>
      <c r="F143" t="s">
        <v>109</v>
      </c>
      <c r="G143">
        <v>520</v>
      </c>
      <c r="H143">
        <v>1</v>
      </c>
      <c r="I143">
        <v>116</v>
      </c>
      <c r="J143" t="s">
        <v>804</v>
      </c>
      <c r="K143">
        <v>1640070213</v>
      </c>
      <c r="L143">
        <v>1640070213</v>
      </c>
      <c r="M143" t="b">
        <f>VLOOKUP(B143,apba_bank_name_tab!$B$2:$M$158,2,0)=C143</f>
        <v>1</v>
      </c>
      <c r="N143" t="b">
        <f>VLOOKUP($B143,apba_bank_name_tab!$B$2:$M$158,3,0)=D143</f>
        <v>1</v>
      </c>
      <c r="O143" t="b">
        <f>VLOOKUP($B143,apba_bank_name_tab!$B$2:$M$158,10,0)=E143</f>
        <v>1</v>
      </c>
      <c r="P143" t="b">
        <f>VLOOKUP($B143,apba_bank_name_tab!$B$2:$M$158,4,0)=F143</f>
        <v>1</v>
      </c>
      <c r="Q143" t="b">
        <f>VLOOKUP($B143,apba_bank_name_tab!$B$2:$M$158,5,0)=G143</f>
        <v>1</v>
      </c>
      <c r="R143" t="b">
        <f>VLOOKUP($B143,apba_bank_name_tab!$B$2:$M$158,6,0)=I143</f>
        <v>1</v>
      </c>
      <c r="S143" t="b">
        <f>VLOOKUP($B143,apba_bank_name_tab!$B$2:$M$158,7,0)=J143</f>
        <v>0</v>
      </c>
    </row>
    <row r="144" spans="1:19">
      <c r="A144" t="s">
        <v>32</v>
      </c>
      <c r="B144" s="4" t="s">
        <v>408</v>
      </c>
      <c r="C144" t="s">
        <v>409</v>
      </c>
      <c r="E144" t="s">
        <v>411</v>
      </c>
      <c r="F144" t="s">
        <v>206</v>
      </c>
      <c r="G144">
        <v>50</v>
      </c>
      <c r="H144">
        <v>1</v>
      </c>
      <c r="I144">
        <v>114</v>
      </c>
      <c r="J144" t="s">
        <v>822</v>
      </c>
      <c r="K144">
        <v>1648454248</v>
      </c>
      <c r="L144">
        <v>1640070213</v>
      </c>
      <c r="M144" t="b">
        <f>VLOOKUP(B144,apba_bank_name_tab!$B$2:$M$158,2,0)=C144</f>
        <v>1</v>
      </c>
      <c r="N144" t="b">
        <f>VLOOKUP($B144,apba_bank_name_tab!$B$2:$M$158,3,0)=D144</f>
        <v>1</v>
      </c>
      <c r="O144" t="b">
        <f>VLOOKUP($B144,apba_bank_name_tab!$B$2:$M$158,10,0)=E144</f>
        <v>1</v>
      </c>
      <c r="P144" t="b">
        <f>VLOOKUP($B144,apba_bank_name_tab!$B$2:$M$158,4,0)=F144</f>
        <v>1</v>
      </c>
      <c r="Q144" t="b">
        <f>VLOOKUP($B144,apba_bank_name_tab!$B$2:$M$158,5,0)=G144</f>
        <v>1</v>
      </c>
      <c r="R144" t="b">
        <f>VLOOKUP($B144,apba_bank_name_tab!$B$2:$M$158,6,0)=I144</f>
        <v>1</v>
      </c>
      <c r="S144" t="b">
        <f>VLOOKUP($B144,apba_bank_name_tab!$B$2:$M$158,7,0)=J144</f>
        <v>0</v>
      </c>
    </row>
    <row r="145" spans="1:19">
      <c r="A145" t="s">
        <v>32</v>
      </c>
      <c r="B145" s="4" t="s">
        <v>412</v>
      </c>
      <c r="C145" t="s">
        <v>413</v>
      </c>
      <c r="F145" t="s">
        <v>109</v>
      </c>
      <c r="G145">
        <v>42</v>
      </c>
      <c r="H145">
        <v>1</v>
      </c>
      <c r="I145">
        <v>113</v>
      </c>
      <c r="J145" t="s">
        <v>804</v>
      </c>
      <c r="K145">
        <v>1640070213</v>
      </c>
      <c r="L145">
        <v>1640070213</v>
      </c>
      <c r="M145" t="b">
        <f>VLOOKUP(B145,apba_bank_name_tab!$B$2:$M$158,2,0)=C145</f>
        <v>1</v>
      </c>
      <c r="N145" t="b">
        <f>VLOOKUP($B145,apba_bank_name_tab!$B$2:$M$158,3,0)=D145</f>
        <v>1</v>
      </c>
      <c r="O145" t="b">
        <f>VLOOKUP($B145,apba_bank_name_tab!$B$2:$M$158,10,0)=E145</f>
        <v>1</v>
      </c>
      <c r="P145" t="b">
        <f>VLOOKUP($B145,apba_bank_name_tab!$B$2:$M$158,4,0)=F145</f>
        <v>1</v>
      </c>
      <c r="Q145" t="b">
        <f>VLOOKUP($B145,apba_bank_name_tab!$B$2:$M$158,5,0)=G145</f>
        <v>1</v>
      </c>
      <c r="R145" t="b">
        <f>VLOOKUP($B145,apba_bank_name_tab!$B$2:$M$158,6,0)=I145</f>
        <v>1</v>
      </c>
      <c r="S145" t="b">
        <f>VLOOKUP($B145,apba_bank_name_tab!$B$2:$M$158,7,0)=J145</f>
        <v>0</v>
      </c>
    </row>
    <row r="146" spans="1:19">
      <c r="A146" t="s">
        <v>32</v>
      </c>
      <c r="B146" s="4" t="s">
        <v>414</v>
      </c>
      <c r="C146" t="s">
        <v>415</v>
      </c>
      <c r="F146" t="s">
        <v>109</v>
      </c>
      <c r="G146">
        <v>52</v>
      </c>
      <c r="H146">
        <v>1</v>
      </c>
      <c r="I146">
        <v>-1</v>
      </c>
      <c r="J146" t="s">
        <v>804</v>
      </c>
      <c r="K146">
        <v>1640070213</v>
      </c>
      <c r="L146">
        <v>1640070213</v>
      </c>
      <c r="M146" t="b">
        <f>VLOOKUP(B146,apba_bank_name_tab!$B$2:$M$158,2,0)=C146</f>
        <v>1</v>
      </c>
      <c r="N146" t="b">
        <f>VLOOKUP($B146,apba_bank_name_tab!$B$2:$M$158,3,0)=D146</f>
        <v>1</v>
      </c>
      <c r="O146" t="b">
        <f>VLOOKUP($B146,apba_bank_name_tab!$B$2:$M$158,10,0)=E146</f>
        <v>1</v>
      </c>
      <c r="P146" t="b">
        <f>VLOOKUP($B146,apba_bank_name_tab!$B$2:$M$158,4,0)=F146</f>
        <v>1</v>
      </c>
      <c r="Q146" t="b">
        <f>VLOOKUP($B146,apba_bank_name_tab!$B$2:$M$158,5,0)=G146</f>
        <v>1</v>
      </c>
      <c r="R146" t="b">
        <f>VLOOKUP($B146,apba_bank_name_tab!$B$2:$M$158,6,0)=I146</f>
        <v>1</v>
      </c>
      <c r="S146" t="b">
        <f>VLOOKUP($B146,apba_bank_name_tab!$B$2:$M$158,7,0)=J146</f>
        <v>0</v>
      </c>
    </row>
    <row r="147" spans="1:19">
      <c r="A147" t="s">
        <v>32</v>
      </c>
      <c r="B147" s="4" t="s">
        <v>416</v>
      </c>
      <c r="C147" t="s">
        <v>417</v>
      </c>
      <c r="F147" t="s">
        <v>109</v>
      </c>
      <c r="H147">
        <v>1</v>
      </c>
      <c r="I147">
        <v>-1</v>
      </c>
      <c r="J147" t="s">
        <v>804</v>
      </c>
      <c r="K147">
        <v>1640070213</v>
      </c>
      <c r="L147">
        <v>1640070213</v>
      </c>
      <c r="M147" t="b">
        <f>VLOOKUP(B147,apba_bank_name_tab!$B$2:$M$158,2,0)=C147</f>
        <v>1</v>
      </c>
      <c r="N147" t="b">
        <f>VLOOKUP($B147,apba_bank_name_tab!$B$2:$M$158,3,0)=D147</f>
        <v>1</v>
      </c>
      <c r="O147" t="b">
        <f>VLOOKUP($B147,apba_bank_name_tab!$B$2:$M$158,10,0)=E147</f>
        <v>1</v>
      </c>
      <c r="P147" t="b">
        <f>VLOOKUP($B147,apba_bank_name_tab!$B$2:$M$158,4,0)=F147</f>
        <v>1</v>
      </c>
      <c r="Q147" t="b">
        <f>VLOOKUP($B147,apba_bank_name_tab!$B$2:$M$158,5,0)=G147</f>
        <v>1</v>
      </c>
      <c r="R147" t="b">
        <f>VLOOKUP($B147,apba_bank_name_tab!$B$2:$M$158,6,0)=I147</f>
        <v>1</v>
      </c>
      <c r="S147" t="b">
        <f>VLOOKUP($B147,apba_bank_name_tab!$B$2:$M$158,7,0)=J147</f>
        <v>0</v>
      </c>
    </row>
    <row r="148" spans="1:19">
      <c r="A148" t="s">
        <v>32</v>
      </c>
      <c r="B148" s="4" t="s">
        <v>418</v>
      </c>
      <c r="C148" t="s">
        <v>419</v>
      </c>
      <c r="E148" t="s">
        <v>420</v>
      </c>
      <c r="F148" t="s">
        <v>59</v>
      </c>
      <c r="G148">
        <v>16</v>
      </c>
      <c r="H148">
        <v>1</v>
      </c>
      <c r="I148">
        <v>121</v>
      </c>
      <c r="J148" t="s">
        <v>811</v>
      </c>
      <c r="K148">
        <v>1648454248</v>
      </c>
      <c r="L148">
        <v>1640070213</v>
      </c>
      <c r="M148" t="b">
        <f>VLOOKUP(B148,apba_bank_name_tab!$B$2:$M$158,2,0)=C148</f>
        <v>1</v>
      </c>
      <c r="N148" t="b">
        <f>VLOOKUP($B148,apba_bank_name_tab!$B$2:$M$158,3,0)=D148</f>
        <v>1</v>
      </c>
      <c r="O148" t="b">
        <f>VLOOKUP($B148,apba_bank_name_tab!$B$2:$M$158,10,0)=E148</f>
        <v>1</v>
      </c>
      <c r="P148" t="b">
        <f>VLOOKUP($B148,apba_bank_name_tab!$B$2:$M$158,4,0)=F148</f>
        <v>1</v>
      </c>
      <c r="Q148" t="b">
        <f>VLOOKUP($B148,apba_bank_name_tab!$B$2:$M$158,5,0)=G148</f>
        <v>1</v>
      </c>
      <c r="R148" t="b">
        <f>VLOOKUP($B148,apba_bank_name_tab!$B$2:$M$158,6,0)=I148</f>
        <v>1</v>
      </c>
      <c r="S148" t="b">
        <f>VLOOKUP($B148,apba_bank_name_tab!$B$2:$M$158,7,0)=J148</f>
        <v>0</v>
      </c>
    </row>
    <row r="149" spans="1:19">
      <c r="A149" t="s">
        <v>32</v>
      </c>
      <c r="B149" s="4" t="s">
        <v>421</v>
      </c>
      <c r="C149" t="s">
        <v>422</v>
      </c>
      <c r="F149" t="s">
        <v>126</v>
      </c>
      <c r="G149">
        <v>118</v>
      </c>
      <c r="H149">
        <v>1</v>
      </c>
      <c r="I149">
        <v>65</v>
      </c>
      <c r="J149" t="s">
        <v>804</v>
      </c>
      <c r="K149">
        <v>1640070213</v>
      </c>
      <c r="L149">
        <v>1640070213</v>
      </c>
      <c r="M149" t="b">
        <f>VLOOKUP(B149,apba_bank_name_tab!$B$2:$M$158,2,0)=C149</f>
        <v>1</v>
      </c>
      <c r="N149" t="b">
        <f>VLOOKUP($B149,apba_bank_name_tab!$B$2:$M$158,3,0)=D149</f>
        <v>1</v>
      </c>
      <c r="O149" t="b">
        <f>VLOOKUP($B149,apba_bank_name_tab!$B$2:$M$158,10,0)=E149</f>
        <v>1</v>
      </c>
      <c r="P149" t="b">
        <f>VLOOKUP($B149,apba_bank_name_tab!$B$2:$M$158,4,0)=F149</f>
        <v>1</v>
      </c>
      <c r="Q149" t="b">
        <f>VLOOKUP($B149,apba_bank_name_tab!$B$2:$M$158,5,0)=G149</f>
        <v>1</v>
      </c>
      <c r="R149" t="b">
        <f>VLOOKUP($B149,apba_bank_name_tab!$B$2:$M$158,6,0)=I149</f>
        <v>1</v>
      </c>
      <c r="S149" t="b">
        <f>VLOOKUP($B149,apba_bank_name_tab!$B$2:$M$158,7,0)=J149</f>
        <v>0</v>
      </c>
    </row>
    <row r="150" spans="1:19">
      <c r="A150" t="s">
        <v>32</v>
      </c>
      <c r="B150" s="4" t="s">
        <v>423</v>
      </c>
      <c r="C150" t="s">
        <v>424</v>
      </c>
      <c r="F150" t="s">
        <v>92</v>
      </c>
      <c r="G150">
        <v>494</v>
      </c>
      <c r="H150">
        <v>1</v>
      </c>
      <c r="I150">
        <v>139</v>
      </c>
      <c r="J150" t="s">
        <v>804</v>
      </c>
      <c r="K150">
        <v>1640070213</v>
      </c>
      <c r="L150">
        <v>1640070213</v>
      </c>
      <c r="M150" t="b">
        <f>VLOOKUP(B150,apba_bank_name_tab!$B$2:$M$158,2,0)=C150</f>
        <v>1</v>
      </c>
      <c r="N150" t="b">
        <f>VLOOKUP($B150,apba_bank_name_tab!$B$2:$M$158,3,0)=D150</f>
        <v>1</v>
      </c>
      <c r="O150" t="b">
        <f>VLOOKUP($B150,apba_bank_name_tab!$B$2:$M$158,10,0)=E150</f>
        <v>1</v>
      </c>
      <c r="P150" t="b">
        <f>VLOOKUP($B150,apba_bank_name_tab!$B$2:$M$158,4,0)=F150</f>
        <v>1</v>
      </c>
      <c r="Q150" t="b">
        <f>VLOOKUP($B150,apba_bank_name_tab!$B$2:$M$158,5,0)=G150</f>
        <v>1</v>
      </c>
      <c r="R150" t="b">
        <f>VLOOKUP($B150,apba_bank_name_tab!$B$2:$M$158,6,0)=I150</f>
        <v>1</v>
      </c>
      <c r="S150" t="b">
        <f>VLOOKUP($B150,apba_bank_name_tab!$B$2:$M$158,7,0)=J150</f>
        <v>0</v>
      </c>
    </row>
    <row r="151" spans="1:19">
      <c r="A151" t="s">
        <v>32</v>
      </c>
      <c r="B151" s="4" t="s">
        <v>425</v>
      </c>
      <c r="C151" t="s">
        <v>426</v>
      </c>
      <c r="F151" t="s">
        <v>149</v>
      </c>
      <c r="G151">
        <v>61</v>
      </c>
      <c r="H151">
        <v>1</v>
      </c>
      <c r="I151">
        <v>150</v>
      </c>
      <c r="J151" t="s">
        <v>806</v>
      </c>
      <c r="K151">
        <v>1640070213</v>
      </c>
      <c r="L151">
        <v>1640070213</v>
      </c>
      <c r="M151" t="b">
        <f>VLOOKUP(B151,apba_bank_name_tab!$B$2:$M$158,2,0)=C151</f>
        <v>1</v>
      </c>
      <c r="N151" t="b">
        <f>VLOOKUP($B151,apba_bank_name_tab!$B$2:$M$158,3,0)=D151</f>
        <v>1</v>
      </c>
      <c r="O151" t="b">
        <f>VLOOKUP($B151,apba_bank_name_tab!$B$2:$M$158,10,0)=E151</f>
        <v>1</v>
      </c>
      <c r="P151" t="b">
        <f>VLOOKUP($B151,apba_bank_name_tab!$B$2:$M$158,4,0)=F151</f>
        <v>1</v>
      </c>
      <c r="Q151" t="b">
        <f>VLOOKUP($B151,apba_bank_name_tab!$B$2:$M$158,5,0)=G151</f>
        <v>1</v>
      </c>
      <c r="R151" t="b">
        <f>VLOOKUP($B151,apba_bank_name_tab!$B$2:$M$158,6,0)=I151</f>
        <v>1</v>
      </c>
      <c r="S151" t="b">
        <f>VLOOKUP($B151,apba_bank_name_tab!$B$2:$M$158,7,0)=J151</f>
        <v>0</v>
      </c>
    </row>
    <row r="152" spans="1:19">
      <c r="A152" t="s">
        <v>32</v>
      </c>
      <c r="B152" s="4" t="s">
        <v>427</v>
      </c>
      <c r="C152" t="s">
        <v>428</v>
      </c>
      <c r="F152" t="s">
        <v>97</v>
      </c>
      <c r="G152">
        <v>167</v>
      </c>
      <c r="H152">
        <v>1</v>
      </c>
      <c r="I152">
        <v>53</v>
      </c>
      <c r="J152" t="s">
        <v>823</v>
      </c>
      <c r="K152">
        <v>1640070213</v>
      </c>
      <c r="L152">
        <v>1640070213</v>
      </c>
      <c r="M152" t="b">
        <f>VLOOKUP(B152,apba_bank_name_tab!$B$2:$M$158,2,0)=C152</f>
        <v>1</v>
      </c>
      <c r="N152" t="b">
        <f>VLOOKUP($B152,apba_bank_name_tab!$B$2:$M$158,3,0)=D152</f>
        <v>1</v>
      </c>
      <c r="O152" t="b">
        <f>VLOOKUP($B152,apba_bank_name_tab!$B$2:$M$158,10,0)=E152</f>
        <v>1</v>
      </c>
      <c r="P152" t="b">
        <f>VLOOKUP($B152,apba_bank_name_tab!$B$2:$M$158,4,0)=F152</f>
        <v>1</v>
      </c>
      <c r="Q152" t="b">
        <f>VLOOKUP($B152,apba_bank_name_tab!$B$2:$M$158,5,0)=G152</f>
        <v>1</v>
      </c>
      <c r="R152" t="b">
        <f>VLOOKUP($B152,apba_bank_name_tab!$B$2:$M$158,6,0)=I152</f>
        <v>1</v>
      </c>
      <c r="S152" t="b">
        <f>VLOOKUP($B152,apba_bank_name_tab!$B$2:$M$158,7,0)=J152</f>
        <v>0</v>
      </c>
    </row>
    <row r="153" spans="1:19">
      <c r="A153" t="s">
        <v>32</v>
      </c>
      <c r="B153" s="4" t="s">
        <v>430</v>
      </c>
      <c r="C153" t="s">
        <v>431</v>
      </c>
      <c r="E153" t="s">
        <v>432</v>
      </c>
      <c r="F153" t="s">
        <v>206</v>
      </c>
      <c r="G153">
        <v>97</v>
      </c>
      <c r="H153">
        <v>1</v>
      </c>
      <c r="I153">
        <v>77</v>
      </c>
      <c r="J153" t="s">
        <v>795</v>
      </c>
      <c r="K153">
        <v>1648454248</v>
      </c>
      <c r="L153">
        <v>1640070213</v>
      </c>
      <c r="M153" t="b">
        <f>VLOOKUP(B153,apba_bank_name_tab!$B$2:$M$158,2,0)=C153</f>
        <v>1</v>
      </c>
      <c r="N153" t="b">
        <f>VLOOKUP($B153,apba_bank_name_tab!$B$2:$M$158,3,0)=D153</f>
        <v>1</v>
      </c>
      <c r="O153" t="b">
        <f>VLOOKUP($B153,apba_bank_name_tab!$B$2:$M$158,10,0)=E153</f>
        <v>1</v>
      </c>
      <c r="P153" t="b">
        <f>VLOOKUP($B153,apba_bank_name_tab!$B$2:$M$158,4,0)=F153</f>
        <v>1</v>
      </c>
      <c r="Q153" t="b">
        <f>VLOOKUP($B153,apba_bank_name_tab!$B$2:$M$158,5,0)=G153</f>
        <v>1</v>
      </c>
      <c r="R153" t="b">
        <f>VLOOKUP($B153,apba_bank_name_tab!$B$2:$M$158,6,0)=I153</f>
        <v>1</v>
      </c>
      <c r="S153" t="b">
        <f>VLOOKUP($B153,apba_bank_name_tab!$B$2:$M$158,7,0)=J153</f>
        <v>0</v>
      </c>
    </row>
    <row r="154" spans="1:19">
      <c r="A154" t="s">
        <v>32</v>
      </c>
      <c r="B154" s="4" t="s">
        <v>433</v>
      </c>
      <c r="C154" t="s">
        <v>434</v>
      </c>
      <c r="F154" t="s">
        <v>59</v>
      </c>
      <c r="G154">
        <v>19</v>
      </c>
      <c r="H154">
        <v>1</v>
      </c>
      <c r="I154">
        <v>58</v>
      </c>
      <c r="J154" t="s">
        <v>824</v>
      </c>
      <c r="K154">
        <v>1640070213</v>
      </c>
      <c r="L154">
        <v>1640070213</v>
      </c>
      <c r="M154" t="b">
        <f>VLOOKUP(B154,apba_bank_name_tab!$B$2:$M$158,2,0)=C154</f>
        <v>1</v>
      </c>
      <c r="N154" t="b">
        <f>VLOOKUP($B154,apba_bank_name_tab!$B$2:$M$158,3,0)=D154</f>
        <v>1</v>
      </c>
      <c r="O154" t="b">
        <f>VLOOKUP($B154,apba_bank_name_tab!$B$2:$M$158,10,0)=E154</f>
        <v>1</v>
      </c>
      <c r="P154" t="b">
        <f>VLOOKUP($B154,apba_bank_name_tab!$B$2:$M$158,4,0)=F154</f>
        <v>1</v>
      </c>
      <c r="Q154" t="b">
        <f>VLOOKUP($B154,apba_bank_name_tab!$B$2:$M$158,5,0)=G154</f>
        <v>1</v>
      </c>
      <c r="R154" t="b">
        <f>VLOOKUP($B154,apba_bank_name_tab!$B$2:$M$158,6,0)=I154</f>
        <v>1</v>
      </c>
      <c r="S154" t="b">
        <f>VLOOKUP($B154,apba_bank_name_tab!$B$2:$M$158,7,0)=J154</f>
        <v>0</v>
      </c>
    </row>
    <row r="155" spans="1:19">
      <c r="A155" t="s">
        <v>32</v>
      </c>
      <c r="B155" s="4" t="s">
        <v>436</v>
      </c>
      <c r="C155" t="s">
        <v>437</v>
      </c>
      <c r="F155" t="s">
        <v>59</v>
      </c>
      <c r="G155">
        <v>517</v>
      </c>
      <c r="H155">
        <v>1</v>
      </c>
      <c r="I155">
        <v>57</v>
      </c>
      <c r="J155" t="s">
        <v>804</v>
      </c>
      <c r="K155">
        <v>1640070213</v>
      </c>
      <c r="L155">
        <v>1640070213</v>
      </c>
      <c r="M155" t="b">
        <f>VLOOKUP(B155,apba_bank_name_tab!$B$2:$M$158,2,0)=C155</f>
        <v>1</v>
      </c>
      <c r="N155" t="b">
        <f>VLOOKUP($B155,apba_bank_name_tab!$B$2:$M$158,3,0)=D155</f>
        <v>1</v>
      </c>
      <c r="O155" t="b">
        <f>VLOOKUP($B155,apba_bank_name_tab!$B$2:$M$158,10,0)=E155</f>
        <v>1</v>
      </c>
      <c r="P155" t="b">
        <f>VLOOKUP($B155,apba_bank_name_tab!$B$2:$M$158,4,0)=F155</f>
        <v>1</v>
      </c>
      <c r="Q155" t="b">
        <f>VLOOKUP($B155,apba_bank_name_tab!$B$2:$M$158,5,0)=G155</f>
        <v>1</v>
      </c>
      <c r="R155" t="b">
        <f>VLOOKUP($B155,apba_bank_name_tab!$B$2:$M$158,6,0)=I155</f>
        <v>1</v>
      </c>
      <c r="S155" t="b">
        <f>VLOOKUP($B155,apba_bank_name_tab!$B$2:$M$158,7,0)=J155</f>
        <v>0</v>
      </c>
    </row>
    <row r="156" spans="1:19">
      <c r="A156" t="s">
        <v>32</v>
      </c>
      <c r="B156" s="4" t="s">
        <v>438</v>
      </c>
      <c r="C156" t="s">
        <v>439</v>
      </c>
      <c r="F156" t="s">
        <v>92</v>
      </c>
      <c r="G156">
        <v>485</v>
      </c>
      <c r="H156">
        <v>1</v>
      </c>
      <c r="I156">
        <v>69</v>
      </c>
      <c r="J156" t="s">
        <v>825</v>
      </c>
      <c r="K156">
        <v>1640070213</v>
      </c>
      <c r="L156">
        <v>1640070213</v>
      </c>
      <c r="M156" t="b">
        <f>VLOOKUP(B156,apba_bank_name_tab!$B$2:$M$158,2,0)=C156</f>
        <v>1</v>
      </c>
      <c r="N156" t="b">
        <f>VLOOKUP($B156,apba_bank_name_tab!$B$2:$M$158,3,0)=D156</f>
        <v>1</v>
      </c>
      <c r="O156" t="b">
        <f>VLOOKUP($B156,apba_bank_name_tab!$B$2:$M$158,10,0)=E156</f>
        <v>1</v>
      </c>
      <c r="P156" t="b">
        <f>VLOOKUP($B156,apba_bank_name_tab!$B$2:$M$158,4,0)=F156</f>
        <v>1</v>
      </c>
      <c r="Q156" t="b">
        <f>VLOOKUP($B156,apba_bank_name_tab!$B$2:$M$158,5,0)=G156</f>
        <v>1</v>
      </c>
      <c r="R156" t="b">
        <f>VLOOKUP($B156,apba_bank_name_tab!$B$2:$M$158,6,0)=I156</f>
        <v>1</v>
      </c>
      <c r="S156" t="b">
        <f>VLOOKUP($B156,apba_bank_name_tab!$B$2:$M$158,7,0)=J156</f>
        <v>0</v>
      </c>
    </row>
    <row r="157" spans="1:19">
      <c r="A157" t="s">
        <v>32</v>
      </c>
      <c r="B157" s="4" t="s">
        <v>441</v>
      </c>
      <c r="C157" t="s">
        <v>442</v>
      </c>
      <c r="D157" t="s">
        <v>443</v>
      </c>
      <c r="E157" t="s">
        <v>445</v>
      </c>
      <c r="F157" t="s">
        <v>136</v>
      </c>
      <c r="G157">
        <v>535</v>
      </c>
      <c r="H157">
        <v>1</v>
      </c>
      <c r="I157">
        <v>510</v>
      </c>
      <c r="J157" t="s">
        <v>826</v>
      </c>
      <c r="K157">
        <v>1648454249</v>
      </c>
      <c r="L157">
        <v>1640070213</v>
      </c>
      <c r="M157" t="b">
        <f>VLOOKUP(B157,apba_bank_name_tab!$B$2:$M$158,2,0)=C157</f>
        <v>1</v>
      </c>
      <c r="N157" t="b">
        <f>VLOOKUP($B157,apba_bank_name_tab!$B$2:$M$158,3,0)=D157</f>
        <v>1</v>
      </c>
      <c r="O157" t="b">
        <f>VLOOKUP($B157,apba_bank_name_tab!$B$2:$M$158,10,0)=E157</f>
        <v>1</v>
      </c>
      <c r="P157" t="b">
        <f>VLOOKUP($B157,apba_bank_name_tab!$B$2:$M$158,4,0)=F157</f>
        <v>1</v>
      </c>
      <c r="Q157" t="b">
        <f>VLOOKUP($B157,apba_bank_name_tab!$B$2:$M$158,5,0)=G157</f>
        <v>1</v>
      </c>
      <c r="R157" t="b">
        <f>VLOOKUP($B157,apba_bank_name_tab!$B$2:$M$158,6,0)=I157</f>
        <v>1</v>
      </c>
      <c r="S157" t="b">
        <f>VLOOKUP($B157,apba_bank_name_tab!$B$2:$M$158,7,0)=J157</f>
        <v>0</v>
      </c>
    </row>
    <row r="158" spans="1:19">
      <c r="A158" t="s">
        <v>32</v>
      </c>
      <c r="B158" s="4" t="s">
        <v>446</v>
      </c>
      <c r="C158" t="s">
        <v>447</v>
      </c>
      <c r="D158" t="s">
        <v>448</v>
      </c>
      <c r="F158" t="s">
        <v>59</v>
      </c>
      <c r="G158">
        <v>451</v>
      </c>
      <c r="H158">
        <v>1</v>
      </c>
      <c r="I158">
        <v>148</v>
      </c>
      <c r="J158" t="s">
        <v>827</v>
      </c>
      <c r="K158">
        <v>1653961958</v>
      </c>
      <c r="L158">
        <v>1640070213</v>
      </c>
      <c r="M158" t="b">
        <f>VLOOKUP(B158,apba_bank_name_tab!$B$2:$M$158,2,0)=C158</f>
        <v>1</v>
      </c>
      <c r="N158" t="b">
        <f>VLOOKUP($B158,apba_bank_name_tab!$B$2:$M$158,3,0)=D158</f>
        <v>1</v>
      </c>
      <c r="O158" t="b">
        <f>VLOOKUP($B158,apba_bank_name_tab!$B$2:$M$158,10,0)=E158</f>
        <v>1</v>
      </c>
      <c r="P158" t="b">
        <f>VLOOKUP($B158,apba_bank_name_tab!$B$2:$M$158,4,0)=F158</f>
        <v>1</v>
      </c>
      <c r="Q158" t="b">
        <f>VLOOKUP($B158,apba_bank_name_tab!$B$2:$M$158,5,0)=G158</f>
        <v>1</v>
      </c>
      <c r="R158" t="b">
        <f>VLOOKUP($B158,apba_bank_name_tab!$B$2:$M$158,6,0)=I158</f>
        <v>1</v>
      </c>
      <c r="S158" t="b">
        <f>VLOOKUP($B158,apba_bank_name_tab!$B$2:$M$158,7,0)=J158</f>
        <v>0</v>
      </c>
    </row>
    <row r="159" spans="2:19">
      <c r="B159" s="4"/>
      <c r="M159">
        <f t="array" ref="M159">PRODUCT(INT(M2:M158))</f>
        <v>1</v>
      </c>
      <c r="N159">
        <f t="array" ref="N159">PRODUCT(INT(N2:N158))</f>
        <v>1</v>
      </c>
      <c r="O159">
        <f t="array" ref="O159">PRODUCT(INT(O2:O158))</f>
        <v>1</v>
      </c>
      <c r="P159">
        <f t="array" ref="P159">PRODUCT(INT(P2:P158))</f>
        <v>0</v>
      </c>
      <c r="Q159">
        <f t="array" ref="Q159">PRODUCT(INT(Q2:Q158))</f>
        <v>1</v>
      </c>
      <c r="R159">
        <f t="array" ref="R159">PRODUCT(INT(R2:R158))</f>
        <v>1</v>
      </c>
      <c r="S159">
        <f t="array" ref="S159">PRODUCT(INT(S2:S158))</f>
        <v>0</v>
      </c>
    </row>
    <row r="160" spans="1:19">
      <c r="A160" t="s">
        <v>449</v>
      </c>
      <c r="B160" s="4" t="s">
        <v>33</v>
      </c>
      <c r="C160" t="s">
        <v>450</v>
      </c>
      <c r="F160" t="s">
        <v>97</v>
      </c>
      <c r="H160">
        <v>1</v>
      </c>
      <c r="I160">
        <v>2607</v>
      </c>
      <c r="J160" t="s">
        <v>828</v>
      </c>
      <c r="K160">
        <v>1640070213</v>
      </c>
      <c r="L160">
        <v>1640070213</v>
      </c>
      <c r="M160" t="b">
        <f>VLOOKUP($B160,apba_bank_name_tab!$B$159:$O$183,2,0)=C160</f>
        <v>1</v>
      </c>
      <c r="N160" t="b">
        <f>VLOOKUP($B160,apba_bank_name_tab!$B$159:$O$183,3,0)=D160</f>
        <v>1</v>
      </c>
      <c r="O160" t="b">
        <f>VLOOKUP($B160,apba_bank_name_tab!$B$159:$O$183,10,0)=E160</f>
        <v>1</v>
      </c>
      <c r="P160" t="b">
        <f>VLOOKUP($B160,apba_bank_name_tab!$B$159:$O$183,4,0)=F160</f>
        <v>1</v>
      </c>
      <c r="Q160" t="b">
        <f>VLOOKUP($B160,apba_bank_name_tab!$B$159:$O$183,5,0)=G160</f>
        <v>1</v>
      </c>
      <c r="R160" t="b">
        <f>VLOOKUP($B160,apba_bank_name_tab!$B$159:$O$183,6,0)=I160</f>
        <v>1</v>
      </c>
      <c r="S160" t="b">
        <f>VLOOKUP($B160,apba_bank_name_tab!$B$159:$O$183,7,0)=J160</f>
        <v>0</v>
      </c>
    </row>
    <row r="161" spans="1:19">
      <c r="A161" t="s">
        <v>449</v>
      </c>
      <c r="B161" s="4" t="s">
        <v>39</v>
      </c>
      <c r="C161" t="s">
        <v>452</v>
      </c>
      <c r="F161" t="s">
        <v>149</v>
      </c>
      <c r="H161">
        <v>1</v>
      </c>
      <c r="I161">
        <v>2505</v>
      </c>
      <c r="J161" t="s">
        <v>829</v>
      </c>
      <c r="K161">
        <v>1640070213</v>
      </c>
      <c r="L161">
        <v>1640070213</v>
      </c>
      <c r="M161" t="b">
        <f>VLOOKUP($B161,apba_bank_name_tab!$B$159:$O$183,2,0)=C161</f>
        <v>1</v>
      </c>
      <c r="N161" t="b">
        <f>VLOOKUP($B161,apba_bank_name_tab!$B$159:$O$183,3,0)=D161</f>
        <v>1</v>
      </c>
      <c r="O161" t="b">
        <f>VLOOKUP($B161,apba_bank_name_tab!$B$159:$O$183,10,0)=E161</f>
        <v>1</v>
      </c>
      <c r="P161" t="b">
        <f>VLOOKUP($B161,apba_bank_name_tab!$B$159:$O$183,4,0)=F161</f>
        <v>1</v>
      </c>
      <c r="Q161" t="b">
        <f>VLOOKUP($B161,apba_bank_name_tab!$B$159:$O$183,5,0)=G161</f>
        <v>1</v>
      </c>
      <c r="R161" t="b">
        <f>VLOOKUP($B161,apba_bank_name_tab!$B$159:$O$183,6,0)=I161</f>
        <v>1</v>
      </c>
      <c r="S161" t="b">
        <f>VLOOKUP($B161,apba_bank_name_tab!$B$159:$O$183,7,0)=J161</f>
        <v>0</v>
      </c>
    </row>
    <row r="162" spans="1:19">
      <c r="A162" t="s">
        <v>449</v>
      </c>
      <c r="B162" s="4" t="s">
        <v>45</v>
      </c>
      <c r="C162" t="s">
        <v>454</v>
      </c>
      <c r="F162" t="s">
        <v>78</v>
      </c>
      <c r="H162">
        <v>1</v>
      </c>
      <c r="I162">
        <v>2409</v>
      </c>
      <c r="J162" t="s">
        <v>830</v>
      </c>
      <c r="K162">
        <v>1640070213</v>
      </c>
      <c r="L162">
        <v>1640070213</v>
      </c>
      <c r="M162" t="b">
        <f>VLOOKUP($B162,apba_bank_name_tab!$B$159:$O$183,2,0)=C162</f>
        <v>1</v>
      </c>
      <c r="N162" t="b">
        <f>VLOOKUP($B162,apba_bank_name_tab!$B$159:$O$183,3,0)=D162</f>
        <v>1</v>
      </c>
      <c r="O162" t="b">
        <f>VLOOKUP($B162,apba_bank_name_tab!$B$159:$O$183,10,0)=E162</f>
        <v>1</v>
      </c>
      <c r="P162" t="b">
        <f>VLOOKUP($B162,apba_bank_name_tab!$B$159:$O$183,4,0)=F162</f>
        <v>1</v>
      </c>
      <c r="Q162" t="b">
        <f>VLOOKUP($B162,apba_bank_name_tab!$B$159:$O$183,5,0)=G162</f>
        <v>1</v>
      </c>
      <c r="R162" t="b">
        <f>VLOOKUP($B162,apba_bank_name_tab!$B$159:$O$183,6,0)=I162</f>
        <v>1</v>
      </c>
      <c r="S162" t="b">
        <f>VLOOKUP($B162,apba_bank_name_tab!$B$159:$O$183,7,0)=J162</f>
        <v>0</v>
      </c>
    </row>
    <row r="163" spans="1:19">
      <c r="A163" t="s">
        <v>449</v>
      </c>
      <c r="B163" s="4" t="s">
        <v>51</v>
      </c>
      <c r="C163" t="s">
        <v>456</v>
      </c>
      <c r="F163" t="s">
        <v>457</v>
      </c>
      <c r="H163">
        <v>1</v>
      </c>
      <c r="I163">
        <v>2410</v>
      </c>
      <c r="J163" t="s">
        <v>831</v>
      </c>
      <c r="K163">
        <v>1640070213</v>
      </c>
      <c r="L163">
        <v>1640070213</v>
      </c>
      <c r="M163" t="b">
        <f>VLOOKUP($B163,apba_bank_name_tab!$B$159:$O$183,2,0)=C163</f>
        <v>1</v>
      </c>
      <c r="N163" t="b">
        <f>VLOOKUP($B163,apba_bank_name_tab!$B$159:$O$183,3,0)=D163</f>
        <v>1</v>
      </c>
      <c r="O163" t="b">
        <f>VLOOKUP($B163,apba_bank_name_tab!$B$159:$O$183,10,0)=E163</f>
        <v>1</v>
      </c>
      <c r="P163" t="b">
        <f>VLOOKUP($B163,apba_bank_name_tab!$B$159:$O$183,4,0)=F163</f>
        <v>1</v>
      </c>
      <c r="Q163" t="b">
        <f>VLOOKUP($B163,apba_bank_name_tab!$B$159:$O$183,5,0)=G163</f>
        <v>1</v>
      </c>
      <c r="R163" t="b">
        <f>VLOOKUP($B163,apba_bank_name_tab!$B$159:$O$183,6,0)=I163</f>
        <v>1</v>
      </c>
      <c r="S163" t="b">
        <f>VLOOKUP($B163,apba_bank_name_tab!$B$159:$O$183,7,0)=J163</f>
        <v>0</v>
      </c>
    </row>
    <row r="164" spans="1:19">
      <c r="A164" t="s">
        <v>449</v>
      </c>
      <c r="B164" s="4" t="s">
        <v>57</v>
      </c>
      <c r="C164" t="s">
        <v>459</v>
      </c>
      <c r="F164" t="s">
        <v>460</v>
      </c>
      <c r="H164">
        <v>1</v>
      </c>
      <c r="I164">
        <v>1910</v>
      </c>
      <c r="J164" t="s">
        <v>832</v>
      </c>
      <c r="K164">
        <v>1640070213</v>
      </c>
      <c r="L164">
        <v>1640070213</v>
      </c>
      <c r="M164" t="b">
        <f>VLOOKUP($B164,apba_bank_name_tab!$B$159:$O$183,2,0)=C164</f>
        <v>1</v>
      </c>
      <c r="N164" t="b">
        <f>VLOOKUP($B164,apba_bank_name_tab!$B$159:$O$183,3,0)=D164</f>
        <v>1</v>
      </c>
      <c r="O164" t="b">
        <f>VLOOKUP($B164,apba_bank_name_tab!$B$159:$O$183,10,0)=E164</f>
        <v>1</v>
      </c>
      <c r="P164" t="b">
        <f>VLOOKUP($B164,apba_bank_name_tab!$B$159:$O$183,4,0)=F164</f>
        <v>1</v>
      </c>
      <c r="Q164" t="b">
        <f>VLOOKUP($B164,apba_bank_name_tab!$B$159:$O$183,5,0)=G164</f>
        <v>1</v>
      </c>
      <c r="R164" t="b">
        <f>VLOOKUP($B164,apba_bank_name_tab!$B$159:$O$183,6,0)=I164</f>
        <v>1</v>
      </c>
      <c r="S164" t="b">
        <f>VLOOKUP($B164,apba_bank_name_tab!$B$159:$O$183,7,0)=J164</f>
        <v>0</v>
      </c>
    </row>
    <row r="165" spans="1:19">
      <c r="A165" t="s">
        <v>449</v>
      </c>
      <c r="B165" s="4" t="s">
        <v>61</v>
      </c>
      <c r="C165" t="s">
        <v>462</v>
      </c>
      <c r="F165" t="s">
        <v>136</v>
      </c>
      <c r="H165">
        <v>1</v>
      </c>
      <c r="I165">
        <v>1909</v>
      </c>
      <c r="J165" t="s">
        <v>833</v>
      </c>
      <c r="K165">
        <v>1640070213</v>
      </c>
      <c r="L165">
        <v>1640070213</v>
      </c>
      <c r="M165" t="b">
        <f>VLOOKUP($B165,apba_bank_name_tab!$B$159:$O$183,2,0)=C165</f>
        <v>1</v>
      </c>
      <c r="N165" t="b">
        <f>VLOOKUP($B165,apba_bank_name_tab!$B$159:$O$183,3,0)=D165</f>
        <v>1</v>
      </c>
      <c r="O165" t="b">
        <f>VLOOKUP($B165,apba_bank_name_tab!$B$159:$O$183,10,0)=E165</f>
        <v>1</v>
      </c>
      <c r="P165" t="b">
        <f>VLOOKUP($B165,apba_bank_name_tab!$B$159:$O$183,4,0)=F165</f>
        <v>1</v>
      </c>
      <c r="Q165" t="b">
        <f>VLOOKUP($B165,apba_bank_name_tab!$B$159:$O$183,5,0)=G165</f>
        <v>1</v>
      </c>
      <c r="R165" t="b">
        <f>VLOOKUP($B165,apba_bank_name_tab!$B$159:$O$183,6,0)=I165</f>
        <v>1</v>
      </c>
      <c r="S165" t="b">
        <f>VLOOKUP($B165,apba_bank_name_tab!$B$159:$O$183,7,0)=J165</f>
        <v>0</v>
      </c>
    </row>
    <row r="166" spans="1:19">
      <c r="A166" t="s">
        <v>449</v>
      </c>
      <c r="B166" s="4" t="s">
        <v>67</v>
      </c>
      <c r="C166" t="s">
        <v>464</v>
      </c>
      <c r="F166" t="s">
        <v>136</v>
      </c>
      <c r="H166">
        <v>1</v>
      </c>
      <c r="I166">
        <v>1410</v>
      </c>
      <c r="J166" t="s">
        <v>834</v>
      </c>
      <c r="K166">
        <v>1640070213</v>
      </c>
      <c r="L166">
        <v>1640070213</v>
      </c>
      <c r="M166" t="b">
        <f>VLOOKUP($B166,apba_bank_name_tab!$B$159:$O$183,2,0)=C166</f>
        <v>1</v>
      </c>
      <c r="N166" t="b">
        <f>VLOOKUP($B166,apba_bank_name_tab!$B$159:$O$183,3,0)=D166</f>
        <v>1</v>
      </c>
      <c r="O166" t="b">
        <f>VLOOKUP($B166,apba_bank_name_tab!$B$159:$O$183,10,0)=E166</f>
        <v>1</v>
      </c>
      <c r="P166" t="b">
        <f>VLOOKUP($B166,apba_bank_name_tab!$B$159:$O$183,4,0)=F166</f>
        <v>1</v>
      </c>
      <c r="Q166" t="b">
        <f>VLOOKUP($B166,apba_bank_name_tab!$B$159:$O$183,5,0)=G166</f>
        <v>1</v>
      </c>
      <c r="R166" t="b">
        <f>VLOOKUP($B166,apba_bank_name_tab!$B$159:$O$183,6,0)=I166</f>
        <v>1</v>
      </c>
      <c r="S166" t="b">
        <f>VLOOKUP($B166,apba_bank_name_tab!$B$159:$O$183,7,0)=J166</f>
        <v>0</v>
      </c>
    </row>
    <row r="167" spans="1:19">
      <c r="A167" t="s">
        <v>449</v>
      </c>
      <c r="B167" s="4" t="s">
        <v>71</v>
      </c>
      <c r="C167" t="s">
        <v>466</v>
      </c>
      <c r="F167" t="s">
        <v>59</v>
      </c>
      <c r="H167">
        <v>1</v>
      </c>
      <c r="I167">
        <v>1210</v>
      </c>
      <c r="J167" t="s">
        <v>835</v>
      </c>
      <c r="K167">
        <v>1640070213</v>
      </c>
      <c r="L167">
        <v>1640070213</v>
      </c>
      <c r="M167" t="b">
        <f>VLOOKUP($B167,apba_bank_name_tab!$B$159:$O$183,2,0)=C167</f>
        <v>1</v>
      </c>
      <c r="N167" t="b">
        <f>VLOOKUP($B167,apba_bank_name_tab!$B$159:$O$183,3,0)=D167</f>
        <v>1</v>
      </c>
      <c r="O167" t="b">
        <f>VLOOKUP($B167,apba_bank_name_tab!$B$159:$O$183,10,0)=E167</f>
        <v>1</v>
      </c>
      <c r="P167" t="b">
        <f>VLOOKUP($B167,apba_bank_name_tab!$B$159:$O$183,4,0)=F167</f>
        <v>1</v>
      </c>
      <c r="Q167" t="b">
        <f>VLOOKUP($B167,apba_bank_name_tab!$B$159:$O$183,5,0)=G167</f>
        <v>1</v>
      </c>
      <c r="R167" t="b">
        <f>VLOOKUP($B167,apba_bank_name_tab!$B$159:$O$183,6,0)=I167</f>
        <v>1</v>
      </c>
      <c r="S167" t="b">
        <f>VLOOKUP($B167,apba_bank_name_tab!$B$159:$O$183,7,0)=J167</f>
        <v>0</v>
      </c>
    </row>
    <row r="168" spans="1:19">
      <c r="A168" t="s">
        <v>449</v>
      </c>
      <c r="B168" s="4" t="s">
        <v>76</v>
      </c>
      <c r="C168" t="s">
        <v>468</v>
      </c>
      <c r="F168" t="s">
        <v>59</v>
      </c>
      <c r="H168">
        <v>1</v>
      </c>
      <c r="I168">
        <v>1110</v>
      </c>
      <c r="J168" t="s">
        <v>836</v>
      </c>
      <c r="K168">
        <v>1640070213</v>
      </c>
      <c r="L168">
        <v>1640070213</v>
      </c>
      <c r="M168" t="b">
        <f>VLOOKUP($B168,apba_bank_name_tab!$B$159:$O$183,2,0)=C168</f>
        <v>1</v>
      </c>
      <c r="N168" t="b">
        <f>VLOOKUP($B168,apba_bank_name_tab!$B$159:$O$183,3,0)=D168</f>
        <v>1</v>
      </c>
      <c r="O168" t="b">
        <f>VLOOKUP($B168,apba_bank_name_tab!$B$159:$O$183,10,0)=E168</f>
        <v>1</v>
      </c>
      <c r="P168" t="b">
        <f>VLOOKUP($B168,apba_bank_name_tab!$B$159:$O$183,4,0)=F168</f>
        <v>1</v>
      </c>
      <c r="Q168" t="b">
        <f>VLOOKUP($B168,apba_bank_name_tab!$B$159:$O$183,5,0)=G168</f>
        <v>1</v>
      </c>
      <c r="R168" t="b">
        <f>VLOOKUP($B168,apba_bank_name_tab!$B$159:$O$183,6,0)=I168</f>
        <v>1</v>
      </c>
      <c r="S168" t="b">
        <f>VLOOKUP($B168,apba_bank_name_tab!$B$159:$O$183,7,0)=J168</f>
        <v>0</v>
      </c>
    </row>
    <row r="169" spans="1:19">
      <c r="A169" t="s">
        <v>449</v>
      </c>
      <c r="B169" s="4" t="s">
        <v>81</v>
      </c>
      <c r="C169" t="s">
        <v>470</v>
      </c>
      <c r="F169" t="s">
        <v>126</v>
      </c>
      <c r="H169">
        <v>1</v>
      </c>
      <c r="I169">
        <v>910</v>
      </c>
      <c r="J169" t="s">
        <v>837</v>
      </c>
      <c r="K169">
        <v>1640070213</v>
      </c>
      <c r="L169">
        <v>1640070213</v>
      </c>
      <c r="M169" t="b">
        <f>VLOOKUP($B169,apba_bank_name_tab!$B$159:$O$183,2,0)=C169</f>
        <v>1</v>
      </c>
      <c r="N169" t="b">
        <f>VLOOKUP($B169,apba_bank_name_tab!$B$159:$O$183,3,0)=D169</f>
        <v>1</v>
      </c>
      <c r="O169" t="b">
        <f>VLOOKUP($B169,apba_bank_name_tab!$B$159:$O$183,10,0)=E169</f>
        <v>1</v>
      </c>
      <c r="P169" t="b">
        <f>VLOOKUP($B169,apba_bank_name_tab!$B$159:$O$183,4,0)=F169</f>
        <v>1</v>
      </c>
      <c r="Q169" t="b">
        <f>VLOOKUP($B169,apba_bank_name_tab!$B$159:$O$183,5,0)=G169</f>
        <v>1</v>
      </c>
      <c r="R169" t="b">
        <f>VLOOKUP($B169,apba_bank_name_tab!$B$159:$O$183,6,0)=I169</f>
        <v>1</v>
      </c>
      <c r="S169" t="b">
        <f>VLOOKUP($B169,apba_bank_name_tab!$B$159:$O$183,7,0)=J169</f>
        <v>0</v>
      </c>
    </row>
    <row r="170" spans="1:19">
      <c r="A170" t="s">
        <v>449</v>
      </c>
      <c r="B170" s="4" t="s">
        <v>86</v>
      </c>
      <c r="C170" t="s">
        <v>472</v>
      </c>
      <c r="F170" t="s">
        <v>473</v>
      </c>
      <c r="H170">
        <v>1</v>
      </c>
      <c r="I170">
        <v>810</v>
      </c>
      <c r="J170" t="s">
        <v>838</v>
      </c>
      <c r="K170">
        <v>1640070213</v>
      </c>
      <c r="L170">
        <v>1640070213</v>
      </c>
      <c r="M170" t="b">
        <f>VLOOKUP($B170,apba_bank_name_tab!$B$159:$O$183,2,0)=C170</f>
        <v>1</v>
      </c>
      <c r="N170" t="b">
        <f>VLOOKUP($B170,apba_bank_name_tab!$B$159:$O$183,3,0)=D170</f>
        <v>1</v>
      </c>
      <c r="O170" t="b">
        <f>VLOOKUP($B170,apba_bank_name_tab!$B$159:$O$183,10,0)=E170</f>
        <v>1</v>
      </c>
      <c r="P170" t="b">
        <f>VLOOKUP($B170,apba_bank_name_tab!$B$159:$O$183,4,0)=F170</f>
        <v>1</v>
      </c>
      <c r="Q170" t="b">
        <f>VLOOKUP($B170,apba_bank_name_tab!$B$159:$O$183,5,0)=G170</f>
        <v>1</v>
      </c>
      <c r="R170" t="b">
        <f>VLOOKUP($B170,apba_bank_name_tab!$B$159:$O$183,6,0)=I170</f>
        <v>1</v>
      </c>
      <c r="S170" t="b">
        <f>VLOOKUP($B170,apba_bank_name_tab!$B$159:$O$183,7,0)=J170</f>
        <v>0</v>
      </c>
    </row>
    <row r="171" spans="1:19">
      <c r="A171" t="s">
        <v>449</v>
      </c>
      <c r="B171" s="4" t="s">
        <v>90</v>
      </c>
      <c r="C171" t="s">
        <v>475</v>
      </c>
      <c r="F171" t="s">
        <v>476</v>
      </c>
      <c r="H171">
        <v>1</v>
      </c>
      <c r="I171">
        <v>610</v>
      </c>
      <c r="J171" t="s">
        <v>839</v>
      </c>
      <c r="K171">
        <v>1640070213</v>
      </c>
      <c r="L171">
        <v>1640070213</v>
      </c>
      <c r="M171" t="b">
        <f>VLOOKUP($B171,apba_bank_name_tab!$B$159:$O$183,2,0)=C171</f>
        <v>1</v>
      </c>
      <c r="N171" t="b">
        <f>VLOOKUP($B171,apba_bank_name_tab!$B$159:$O$183,3,0)=D171</f>
        <v>1</v>
      </c>
      <c r="O171" t="b">
        <f>VLOOKUP($B171,apba_bank_name_tab!$B$159:$O$183,10,0)=E171</f>
        <v>1</v>
      </c>
      <c r="P171" t="b">
        <f>VLOOKUP($B171,apba_bank_name_tab!$B$159:$O$183,4,0)=F171</f>
        <v>1</v>
      </c>
      <c r="Q171" t="b">
        <f>VLOOKUP($B171,apba_bank_name_tab!$B$159:$O$183,5,0)=G171</f>
        <v>1</v>
      </c>
      <c r="R171" t="b">
        <f>VLOOKUP($B171,apba_bank_name_tab!$B$159:$O$183,6,0)=I171</f>
        <v>1</v>
      </c>
      <c r="S171" t="b">
        <f>VLOOKUP($B171,apba_bank_name_tab!$B$159:$O$183,7,0)=J171</f>
        <v>0</v>
      </c>
    </row>
    <row r="172" spans="1:19">
      <c r="A172" t="s">
        <v>449</v>
      </c>
      <c r="B172" s="4" t="s">
        <v>95</v>
      </c>
      <c r="C172" t="s">
        <v>478</v>
      </c>
      <c r="F172" t="s">
        <v>126</v>
      </c>
      <c r="H172">
        <v>1</v>
      </c>
      <c r="I172">
        <v>2510</v>
      </c>
      <c r="J172" t="s">
        <v>840</v>
      </c>
      <c r="K172">
        <v>1640070213</v>
      </c>
      <c r="L172">
        <v>1640070213</v>
      </c>
      <c r="M172" t="b">
        <f>VLOOKUP($B172,apba_bank_name_tab!$B$159:$O$183,2,0)=C172</f>
        <v>1</v>
      </c>
      <c r="N172" t="b">
        <f>VLOOKUP($B172,apba_bank_name_tab!$B$159:$O$183,3,0)=D172</f>
        <v>1</v>
      </c>
      <c r="O172" t="b">
        <f>VLOOKUP($B172,apba_bank_name_tab!$B$159:$O$183,10,0)=E172</f>
        <v>1</v>
      </c>
      <c r="P172" t="b">
        <f>VLOOKUP($B172,apba_bank_name_tab!$B$159:$O$183,4,0)=F172</f>
        <v>1</v>
      </c>
      <c r="Q172" t="b">
        <f>VLOOKUP($B172,apba_bank_name_tab!$B$159:$O$183,5,0)=G172</f>
        <v>1</v>
      </c>
      <c r="R172" t="b">
        <f>VLOOKUP($B172,apba_bank_name_tab!$B$159:$O$183,6,0)=I172</f>
        <v>1</v>
      </c>
      <c r="S172" t="b">
        <f>VLOOKUP($B172,apba_bank_name_tab!$B$159:$O$183,7,0)=J172</f>
        <v>0</v>
      </c>
    </row>
    <row r="173" spans="1:19">
      <c r="A173" t="s">
        <v>449</v>
      </c>
      <c r="B173" s="4" t="s">
        <v>99</v>
      </c>
      <c r="C173" t="s">
        <v>480</v>
      </c>
      <c r="F173" t="s">
        <v>92</v>
      </c>
      <c r="H173">
        <v>1</v>
      </c>
      <c r="I173">
        <v>2609</v>
      </c>
      <c r="J173" t="s">
        <v>841</v>
      </c>
      <c r="K173">
        <v>1640070213</v>
      </c>
      <c r="L173">
        <v>1640070213</v>
      </c>
      <c r="M173" t="b">
        <f>VLOOKUP($B173,apba_bank_name_tab!$B$159:$O$183,2,0)=C173</f>
        <v>1</v>
      </c>
      <c r="N173" t="b">
        <f>VLOOKUP($B173,apba_bank_name_tab!$B$159:$O$183,3,0)=D173</f>
        <v>1</v>
      </c>
      <c r="O173" t="b">
        <f>VLOOKUP($B173,apba_bank_name_tab!$B$159:$O$183,10,0)=E173</f>
        <v>1</v>
      </c>
      <c r="P173" t="b">
        <f>VLOOKUP($B173,apba_bank_name_tab!$B$159:$O$183,4,0)=F173</f>
        <v>1</v>
      </c>
      <c r="Q173" t="b">
        <f>VLOOKUP($B173,apba_bank_name_tab!$B$159:$O$183,5,0)=G173</f>
        <v>1</v>
      </c>
      <c r="R173" t="b">
        <f>VLOOKUP($B173,apba_bank_name_tab!$B$159:$O$183,6,0)=I173</f>
        <v>1</v>
      </c>
      <c r="S173" t="b">
        <f>VLOOKUP($B173,apba_bank_name_tab!$B$159:$O$183,7,0)=J173</f>
        <v>0</v>
      </c>
    </row>
    <row r="174" spans="1:19">
      <c r="A174" t="s">
        <v>449</v>
      </c>
      <c r="B174" s="4" t="s">
        <v>103</v>
      </c>
      <c r="C174" t="s">
        <v>482</v>
      </c>
      <c r="F174" t="s">
        <v>136</v>
      </c>
      <c r="H174">
        <v>1</v>
      </c>
      <c r="I174">
        <v>2610</v>
      </c>
      <c r="J174" t="s">
        <v>842</v>
      </c>
      <c r="K174">
        <v>1640070213</v>
      </c>
      <c r="L174">
        <v>1640070213</v>
      </c>
      <c r="M174" t="b">
        <f>VLOOKUP($B174,apba_bank_name_tab!$B$159:$O$183,2,0)=C174</f>
        <v>1</v>
      </c>
      <c r="N174" t="b">
        <f>VLOOKUP($B174,apba_bank_name_tab!$B$159:$O$183,3,0)=D174</f>
        <v>1</v>
      </c>
      <c r="O174" t="b">
        <f>VLOOKUP($B174,apba_bank_name_tab!$B$159:$O$183,10,0)=E174</f>
        <v>1</v>
      </c>
      <c r="P174" t="b">
        <f>VLOOKUP($B174,apba_bank_name_tab!$B$159:$O$183,4,0)=F174</f>
        <v>1</v>
      </c>
      <c r="Q174" t="b">
        <f>VLOOKUP($B174,apba_bank_name_tab!$B$159:$O$183,5,0)=G174</f>
        <v>1</v>
      </c>
      <c r="R174" t="b">
        <f>VLOOKUP($B174,apba_bank_name_tab!$B$159:$O$183,6,0)=I174</f>
        <v>1</v>
      </c>
      <c r="S174" t="b">
        <f>VLOOKUP($B174,apba_bank_name_tab!$B$159:$O$183,7,0)=J174</f>
        <v>0</v>
      </c>
    </row>
    <row r="175" spans="1:19">
      <c r="A175" t="s">
        <v>449</v>
      </c>
      <c r="B175" s="4" t="s">
        <v>105</v>
      </c>
      <c r="C175" t="s">
        <v>484</v>
      </c>
      <c r="F175" t="s">
        <v>92</v>
      </c>
      <c r="H175">
        <v>1</v>
      </c>
      <c r="I175">
        <v>2608</v>
      </c>
      <c r="J175" t="s">
        <v>843</v>
      </c>
      <c r="K175">
        <v>1640070213</v>
      </c>
      <c r="L175">
        <v>1640070213</v>
      </c>
      <c r="M175" t="b">
        <f>VLOOKUP($B175,apba_bank_name_tab!$B$159:$O$183,2,0)=C175</f>
        <v>1</v>
      </c>
      <c r="N175" t="b">
        <f>VLOOKUP($B175,apba_bank_name_tab!$B$159:$O$183,3,0)=D175</f>
        <v>1</v>
      </c>
      <c r="O175" t="b">
        <f>VLOOKUP($B175,apba_bank_name_tab!$B$159:$O$183,10,0)=E175</f>
        <v>1</v>
      </c>
      <c r="P175" t="b">
        <f>VLOOKUP($B175,apba_bank_name_tab!$B$159:$O$183,4,0)=F175</f>
        <v>1</v>
      </c>
      <c r="Q175" t="b">
        <f>VLOOKUP($B175,apba_bank_name_tab!$B$159:$O$183,5,0)=G175</f>
        <v>1</v>
      </c>
      <c r="R175" t="b">
        <f>VLOOKUP($B175,apba_bank_name_tab!$B$159:$O$183,6,0)=I175</f>
        <v>1</v>
      </c>
      <c r="S175" t="b">
        <f>VLOOKUP($B175,apba_bank_name_tab!$B$159:$O$183,7,0)=J175</f>
        <v>0</v>
      </c>
    </row>
    <row r="176" spans="1:19">
      <c r="A176" t="s">
        <v>449</v>
      </c>
      <c r="B176" s="4" t="s">
        <v>107</v>
      </c>
      <c r="C176" t="s">
        <v>486</v>
      </c>
      <c r="F176" t="s">
        <v>112</v>
      </c>
      <c r="H176">
        <v>1</v>
      </c>
      <c r="I176">
        <v>2507</v>
      </c>
      <c r="J176" t="s">
        <v>844</v>
      </c>
      <c r="K176">
        <v>1640070213</v>
      </c>
      <c r="L176">
        <v>1640070213</v>
      </c>
      <c r="M176" t="b">
        <f>VLOOKUP($B176,apba_bank_name_tab!$B$159:$O$183,2,0)=C176</f>
        <v>1</v>
      </c>
      <c r="N176" t="b">
        <f>VLOOKUP($B176,apba_bank_name_tab!$B$159:$O$183,3,0)=D176</f>
        <v>1</v>
      </c>
      <c r="O176" t="b">
        <f>VLOOKUP($B176,apba_bank_name_tab!$B$159:$O$183,10,0)=E176</f>
        <v>1</v>
      </c>
      <c r="P176" t="b">
        <f>VLOOKUP($B176,apba_bank_name_tab!$B$159:$O$183,4,0)=F176</f>
        <v>1</v>
      </c>
      <c r="Q176" t="b">
        <f>VLOOKUP($B176,apba_bank_name_tab!$B$159:$O$183,5,0)=G176</f>
        <v>1</v>
      </c>
      <c r="R176" t="b">
        <f>VLOOKUP($B176,apba_bank_name_tab!$B$159:$O$183,6,0)=I176</f>
        <v>1</v>
      </c>
      <c r="S176" t="b">
        <f>VLOOKUP($B176,apba_bank_name_tab!$B$159:$O$183,7,0)=J176</f>
        <v>0</v>
      </c>
    </row>
    <row r="177" spans="1:19">
      <c r="A177" t="s">
        <v>449</v>
      </c>
      <c r="B177" s="4" t="s">
        <v>110</v>
      </c>
      <c r="C177" t="s">
        <v>488</v>
      </c>
      <c r="F177" t="s">
        <v>489</v>
      </c>
      <c r="H177">
        <v>1</v>
      </c>
      <c r="I177">
        <v>2310</v>
      </c>
      <c r="J177" t="s">
        <v>804</v>
      </c>
      <c r="K177">
        <v>1640070213</v>
      </c>
      <c r="L177">
        <v>1640070213</v>
      </c>
      <c r="M177" t="b">
        <f>VLOOKUP($B177,apba_bank_name_tab!$B$159:$O$183,2,0)=C177</f>
        <v>1</v>
      </c>
      <c r="N177" t="b">
        <f>VLOOKUP($B177,apba_bank_name_tab!$B$159:$O$183,3,0)=D177</f>
        <v>1</v>
      </c>
      <c r="O177" t="b">
        <f>VLOOKUP($B177,apba_bank_name_tab!$B$159:$O$183,10,0)=E177</f>
        <v>1</v>
      </c>
      <c r="P177" t="b">
        <f>VLOOKUP($B177,apba_bank_name_tab!$B$159:$O$183,4,0)=F177</f>
        <v>1</v>
      </c>
      <c r="Q177" t="b">
        <f>VLOOKUP($B177,apba_bank_name_tab!$B$159:$O$183,5,0)=G177</f>
        <v>1</v>
      </c>
      <c r="R177" t="b">
        <f>VLOOKUP($B177,apba_bank_name_tab!$B$159:$O$183,6,0)=I177</f>
        <v>1</v>
      </c>
      <c r="S177" t="b">
        <f>VLOOKUP($B177,apba_bank_name_tab!$B$159:$O$183,7,0)=J177</f>
        <v>0</v>
      </c>
    </row>
    <row r="178" spans="1:19">
      <c r="A178" t="s">
        <v>449</v>
      </c>
      <c r="B178" s="4" t="s">
        <v>113</v>
      </c>
      <c r="C178" t="s">
        <v>490</v>
      </c>
      <c r="F178" t="s">
        <v>491</v>
      </c>
      <c r="H178">
        <v>1</v>
      </c>
      <c r="I178">
        <v>1810</v>
      </c>
      <c r="J178" t="s">
        <v>844</v>
      </c>
      <c r="K178">
        <v>1640070213</v>
      </c>
      <c r="L178">
        <v>1640070213</v>
      </c>
      <c r="M178" t="b">
        <f>VLOOKUP($B178,apba_bank_name_tab!$B$159:$O$183,2,0)=C178</f>
        <v>1</v>
      </c>
      <c r="N178" t="b">
        <f>VLOOKUP($B178,apba_bank_name_tab!$B$159:$O$183,3,0)=D178</f>
        <v>1</v>
      </c>
      <c r="O178" t="b">
        <f>VLOOKUP($B178,apba_bank_name_tab!$B$159:$O$183,10,0)=E178</f>
        <v>1</v>
      </c>
      <c r="P178" t="b">
        <f>VLOOKUP($B178,apba_bank_name_tab!$B$159:$O$183,4,0)=F178</f>
        <v>1</v>
      </c>
      <c r="Q178" t="b">
        <f>VLOOKUP($B178,apba_bank_name_tab!$B$159:$O$183,5,0)=G178</f>
        <v>1</v>
      </c>
      <c r="R178" t="b">
        <f>VLOOKUP($B178,apba_bank_name_tab!$B$159:$O$183,6,0)=I178</f>
        <v>1</v>
      </c>
      <c r="S178" t="b">
        <f>VLOOKUP($B178,apba_bank_name_tab!$B$159:$O$183,7,0)=J178</f>
        <v>0</v>
      </c>
    </row>
    <row r="179" spans="1:19">
      <c r="A179" t="s">
        <v>449</v>
      </c>
      <c r="B179" s="4" t="s">
        <v>115</v>
      </c>
      <c r="C179" t="s">
        <v>492</v>
      </c>
      <c r="F179" t="s">
        <v>489</v>
      </c>
      <c r="H179">
        <v>1</v>
      </c>
      <c r="I179">
        <v>1710</v>
      </c>
      <c r="J179" t="s">
        <v>804</v>
      </c>
      <c r="K179">
        <v>1640070213</v>
      </c>
      <c r="L179">
        <v>1640070213</v>
      </c>
      <c r="M179" t="b">
        <f>VLOOKUP($B179,apba_bank_name_tab!$B$159:$O$183,2,0)=C179</f>
        <v>1</v>
      </c>
      <c r="N179" t="b">
        <f>VLOOKUP($B179,apba_bank_name_tab!$B$159:$O$183,3,0)=D179</f>
        <v>1</v>
      </c>
      <c r="O179" t="b">
        <f>VLOOKUP($B179,apba_bank_name_tab!$B$159:$O$183,10,0)=E179</f>
        <v>1</v>
      </c>
      <c r="P179" t="b">
        <f>VLOOKUP($B179,apba_bank_name_tab!$B$159:$O$183,4,0)=F179</f>
        <v>1</v>
      </c>
      <c r="Q179" t="b">
        <f>VLOOKUP($B179,apba_bank_name_tab!$B$159:$O$183,5,0)=G179</f>
        <v>1</v>
      </c>
      <c r="R179" t="b">
        <f>VLOOKUP($B179,apba_bank_name_tab!$B$159:$O$183,6,0)=I179</f>
        <v>1</v>
      </c>
      <c r="S179" t="b">
        <f>VLOOKUP($B179,apba_bank_name_tab!$B$159:$O$183,7,0)=J179</f>
        <v>0</v>
      </c>
    </row>
    <row r="180" spans="1:19">
      <c r="A180" t="s">
        <v>449</v>
      </c>
      <c r="B180" s="4" t="s">
        <v>118</v>
      </c>
      <c r="C180" t="s">
        <v>493</v>
      </c>
      <c r="F180" t="s">
        <v>126</v>
      </c>
      <c r="H180">
        <v>1</v>
      </c>
      <c r="I180">
        <v>2508</v>
      </c>
      <c r="J180" t="s">
        <v>845</v>
      </c>
      <c r="K180">
        <v>1640070213</v>
      </c>
      <c r="L180">
        <v>1640070213</v>
      </c>
      <c r="M180" t="b">
        <f>VLOOKUP($B180,apba_bank_name_tab!$B$159:$O$183,2,0)=C180</f>
        <v>1</v>
      </c>
      <c r="N180" t="b">
        <f>VLOOKUP($B180,apba_bank_name_tab!$B$159:$O$183,3,0)=D180</f>
        <v>1</v>
      </c>
      <c r="O180" t="b">
        <f>VLOOKUP($B180,apba_bank_name_tab!$B$159:$O$183,10,0)=E180</f>
        <v>1</v>
      </c>
      <c r="P180" t="b">
        <f>VLOOKUP($B180,apba_bank_name_tab!$B$159:$O$183,4,0)=F180</f>
        <v>1</v>
      </c>
      <c r="Q180" t="b">
        <f>VLOOKUP($B180,apba_bank_name_tab!$B$159:$O$183,5,0)=G180</f>
        <v>1</v>
      </c>
      <c r="R180" t="b">
        <f>VLOOKUP($B180,apba_bank_name_tab!$B$159:$O$183,6,0)=I180</f>
        <v>1</v>
      </c>
      <c r="S180" t="b">
        <f>VLOOKUP($B180,apba_bank_name_tab!$B$159:$O$183,7,0)=J180</f>
        <v>0</v>
      </c>
    </row>
    <row r="181" spans="1:19">
      <c r="A181" t="s">
        <v>449</v>
      </c>
      <c r="B181" s="4" t="s">
        <v>120</v>
      </c>
      <c r="C181" t="s">
        <v>495</v>
      </c>
      <c r="F181" t="s">
        <v>136</v>
      </c>
      <c r="H181">
        <v>1</v>
      </c>
      <c r="I181">
        <v>1610</v>
      </c>
      <c r="J181" t="s">
        <v>804</v>
      </c>
      <c r="K181">
        <v>1640070213</v>
      </c>
      <c r="L181">
        <v>1640070213</v>
      </c>
      <c r="M181" t="b">
        <f>VLOOKUP($B181,apba_bank_name_tab!$B$159:$O$183,2,0)=C181</f>
        <v>1</v>
      </c>
      <c r="N181" t="b">
        <f>VLOOKUP($B181,apba_bank_name_tab!$B$159:$O$183,3,0)=D181</f>
        <v>1</v>
      </c>
      <c r="O181" t="b">
        <f>VLOOKUP($B181,apba_bank_name_tab!$B$159:$O$183,10,0)=E181</f>
        <v>1</v>
      </c>
      <c r="P181" t="b">
        <f>VLOOKUP($B181,apba_bank_name_tab!$B$159:$O$183,4,0)=F181</f>
        <v>1</v>
      </c>
      <c r="Q181" t="b">
        <f>VLOOKUP($B181,apba_bank_name_tab!$B$159:$O$183,5,0)=G181</f>
        <v>1</v>
      </c>
      <c r="R181" t="b">
        <f>VLOOKUP($B181,apba_bank_name_tab!$B$159:$O$183,6,0)=I181</f>
        <v>1</v>
      </c>
      <c r="S181" t="b">
        <f>VLOOKUP($B181,apba_bank_name_tab!$B$159:$O$183,7,0)=J181</f>
        <v>0</v>
      </c>
    </row>
    <row r="182" spans="1:19">
      <c r="A182" t="s">
        <v>449</v>
      </c>
      <c r="B182" s="4" t="s">
        <v>122</v>
      </c>
      <c r="C182" t="s">
        <v>496</v>
      </c>
      <c r="F182" t="s">
        <v>149</v>
      </c>
      <c r="H182">
        <v>1</v>
      </c>
      <c r="I182">
        <v>2506</v>
      </c>
      <c r="J182" t="s">
        <v>846</v>
      </c>
      <c r="K182">
        <v>1640070213</v>
      </c>
      <c r="L182">
        <v>1640070213</v>
      </c>
      <c r="M182" t="b">
        <f>VLOOKUP($B182,apba_bank_name_tab!$B$159:$O$183,2,0)=C182</f>
        <v>1</v>
      </c>
      <c r="N182" t="b">
        <f>VLOOKUP($B182,apba_bank_name_tab!$B$159:$O$183,3,0)=D182</f>
        <v>1</v>
      </c>
      <c r="O182" t="b">
        <f>VLOOKUP($B182,apba_bank_name_tab!$B$159:$O$183,10,0)=E182</f>
        <v>1</v>
      </c>
      <c r="P182" t="b">
        <f>VLOOKUP($B182,apba_bank_name_tab!$B$159:$O$183,4,0)=F182</f>
        <v>1</v>
      </c>
      <c r="Q182" t="b">
        <f>VLOOKUP($B182,apba_bank_name_tab!$B$159:$O$183,5,0)=G182</f>
        <v>1</v>
      </c>
      <c r="R182" t="b">
        <f>VLOOKUP($B182,apba_bank_name_tab!$B$159:$O$183,6,0)=I182</f>
        <v>1</v>
      </c>
      <c r="S182" t="b">
        <f>VLOOKUP($B182,apba_bank_name_tab!$B$159:$O$183,7,0)=J182</f>
        <v>0</v>
      </c>
    </row>
    <row r="183" spans="1:19">
      <c r="A183" t="s">
        <v>449</v>
      </c>
      <c r="B183" s="4" t="s">
        <v>124</v>
      </c>
      <c r="C183" t="s">
        <v>498</v>
      </c>
      <c r="F183" t="s">
        <v>258</v>
      </c>
      <c r="H183">
        <v>1</v>
      </c>
      <c r="I183">
        <v>2509</v>
      </c>
      <c r="J183" t="s">
        <v>847</v>
      </c>
      <c r="K183">
        <v>1640070213</v>
      </c>
      <c r="L183">
        <v>1640070213</v>
      </c>
      <c r="M183" t="b">
        <f>VLOOKUP($B183,apba_bank_name_tab!$B$159:$O$183,2,0)=C183</f>
        <v>1</v>
      </c>
      <c r="N183" t="b">
        <f>VLOOKUP($B183,apba_bank_name_tab!$B$159:$O$183,3,0)=D183</f>
        <v>1</v>
      </c>
      <c r="O183" t="b">
        <f>VLOOKUP($B183,apba_bank_name_tab!$B$159:$O$183,10,0)=E183</f>
        <v>1</v>
      </c>
      <c r="P183" t="b">
        <f>VLOOKUP($B183,apba_bank_name_tab!$B$159:$O$183,4,0)=F183</f>
        <v>1</v>
      </c>
      <c r="Q183" t="b">
        <f>VLOOKUP($B183,apba_bank_name_tab!$B$159:$O$183,5,0)=G183</f>
        <v>1</v>
      </c>
      <c r="R183" t="b">
        <f>VLOOKUP($B183,apba_bank_name_tab!$B$159:$O$183,6,0)=I183</f>
        <v>1</v>
      </c>
      <c r="S183" t="b">
        <f>VLOOKUP($B183,apba_bank_name_tab!$B$159:$O$183,7,0)=J183</f>
        <v>0</v>
      </c>
    </row>
    <row r="184" spans="1:19">
      <c r="A184" t="s">
        <v>449</v>
      </c>
      <c r="B184" s="4" t="s">
        <v>127</v>
      </c>
      <c r="C184" t="s">
        <v>500</v>
      </c>
      <c r="F184" t="s">
        <v>473</v>
      </c>
      <c r="H184">
        <v>1</v>
      </c>
      <c r="I184">
        <v>2501</v>
      </c>
      <c r="J184" t="s">
        <v>804</v>
      </c>
      <c r="K184">
        <v>1640070213</v>
      </c>
      <c r="L184">
        <v>1640070213</v>
      </c>
      <c r="M184" t="b">
        <f>VLOOKUP($B184,apba_bank_name_tab!$B$159:$O$183,2,0)=C184</f>
        <v>1</v>
      </c>
      <c r="N184" t="b">
        <f>VLOOKUP($B184,apba_bank_name_tab!$B$159:$O$183,3,0)=D184</f>
        <v>1</v>
      </c>
      <c r="O184" t="b">
        <f>VLOOKUP($B184,apba_bank_name_tab!$B$159:$O$183,10,0)=E184</f>
        <v>1</v>
      </c>
      <c r="P184" t="b">
        <f>VLOOKUP($B184,apba_bank_name_tab!$B$159:$O$183,4,0)=F184</f>
        <v>1</v>
      </c>
      <c r="Q184" t="b">
        <f>VLOOKUP($B184,apba_bank_name_tab!$B$159:$O$183,5,0)=G184</f>
        <v>1</v>
      </c>
      <c r="R184" t="b">
        <f>VLOOKUP($B184,apba_bank_name_tab!$B$159:$O$183,6,0)=I184</f>
        <v>1</v>
      </c>
      <c r="S184" t="b">
        <f>VLOOKUP($B184,apba_bank_name_tab!$B$159:$O$183,7,0)=J184</f>
        <v>0</v>
      </c>
    </row>
    <row r="185" spans="2:19">
      <c r="B185" s="4"/>
      <c r="M185">
        <f t="array" ref="M185">PRODUCT(INT(M160:M184))</f>
        <v>1</v>
      </c>
      <c r="N185">
        <f t="array" ref="N185">PRODUCT(INT(N160:N184))</f>
        <v>1</v>
      </c>
      <c r="O185">
        <f t="array" ref="O185">PRODUCT(INT(O160:O184))</f>
        <v>1</v>
      </c>
      <c r="P185">
        <f t="array" ref="P185">PRODUCT(INT(P160:P184))</f>
        <v>1</v>
      </c>
      <c r="Q185">
        <f t="array" ref="Q185">PRODUCT(INT(Q160:Q184))</f>
        <v>1</v>
      </c>
      <c r="R185">
        <f t="array" ref="R185">PRODUCT(INT(R160:R184))</f>
        <v>1</v>
      </c>
      <c r="S185">
        <f t="array" ref="S185">PRODUCT(INT(S160:S184))</f>
        <v>0</v>
      </c>
    </row>
    <row r="186" spans="1:19">
      <c r="A186" t="s">
        <v>501</v>
      </c>
      <c r="B186" s="4" t="s">
        <v>33</v>
      </c>
      <c r="C186" t="s">
        <v>502</v>
      </c>
      <c r="E186" t="s">
        <v>506</v>
      </c>
      <c r="F186" t="s">
        <v>503</v>
      </c>
      <c r="H186">
        <v>1</v>
      </c>
      <c r="I186">
        <v>1</v>
      </c>
      <c r="J186" t="s">
        <v>848</v>
      </c>
      <c r="K186">
        <v>1653884815</v>
      </c>
      <c r="L186">
        <v>1653884815</v>
      </c>
      <c r="M186" t="b">
        <f>VLOOKUP($B186,apba_bank_name_tab!$B$184:$O$247,2,0)=C186</f>
        <v>1</v>
      </c>
      <c r="N186" t="b">
        <f>VLOOKUP($B186,apba_bank_name_tab!$B$184:$O$247,3,0)=D186</f>
        <v>1</v>
      </c>
      <c r="O186" t="b">
        <f>VLOOKUP($B186,apba_bank_name_tab!$B$184:$O$247,10,0)=E186</f>
        <v>1</v>
      </c>
      <c r="P186" t="b">
        <f>VLOOKUP($B186,apba_bank_name_tab!$B$184:$O$247,4,0)=F186</f>
        <v>1</v>
      </c>
      <c r="Q186" t="b">
        <f>VLOOKUP($B186,apba_bank_name_tab!$B$184:$O$247,5,0)=G186</f>
        <v>0</v>
      </c>
      <c r="R186" t="b">
        <f>VLOOKUP($B186,apba_bank_name_tab!$B$184:$O$247,6,0)=I186</f>
        <v>1</v>
      </c>
      <c r="S186" t="b">
        <f>VLOOKUP($B186,apba_bank_name_tab!$B$184:$O$247,7,0)=J186</f>
        <v>0</v>
      </c>
    </row>
    <row r="187" spans="1:19">
      <c r="A187" t="s">
        <v>501</v>
      </c>
      <c r="B187" s="4" t="s">
        <v>39</v>
      </c>
      <c r="C187" t="s">
        <v>507</v>
      </c>
      <c r="E187" t="s">
        <v>509</v>
      </c>
      <c r="F187" t="s">
        <v>136</v>
      </c>
      <c r="H187">
        <v>1</v>
      </c>
      <c r="I187">
        <v>1</v>
      </c>
      <c r="J187" t="s">
        <v>849</v>
      </c>
      <c r="K187">
        <v>1653884815</v>
      </c>
      <c r="L187">
        <v>1653884815</v>
      </c>
      <c r="M187" t="b">
        <f>VLOOKUP($B187,apba_bank_name_tab!$B$184:$O$247,2,0)=C187</f>
        <v>1</v>
      </c>
      <c r="N187" t="b">
        <f>VLOOKUP($B187,apba_bank_name_tab!$B$184:$O$247,3,0)=D187</f>
        <v>1</v>
      </c>
      <c r="O187" t="b">
        <f>VLOOKUP($B187,apba_bank_name_tab!$B$184:$O$247,10,0)=E187</f>
        <v>1</v>
      </c>
      <c r="P187" t="b">
        <f>VLOOKUP($B187,apba_bank_name_tab!$B$184:$O$247,4,0)=F187</f>
        <v>1</v>
      </c>
      <c r="Q187" t="b">
        <f>VLOOKUP($B187,apba_bank_name_tab!$B$184:$O$247,5,0)=G187</f>
        <v>0</v>
      </c>
      <c r="R187" t="b">
        <f>VLOOKUP($B187,apba_bank_name_tab!$B$184:$O$247,6,0)=I187</f>
        <v>1</v>
      </c>
      <c r="S187" t="b">
        <f>VLOOKUP($B187,apba_bank_name_tab!$B$184:$O$247,7,0)=J187</f>
        <v>0</v>
      </c>
    </row>
    <row r="188" spans="1:19">
      <c r="A188" t="s">
        <v>501</v>
      </c>
      <c r="B188" s="4" t="s">
        <v>45</v>
      </c>
      <c r="C188" t="s">
        <v>510</v>
      </c>
      <c r="E188" t="s">
        <v>512</v>
      </c>
      <c r="F188" t="s">
        <v>136</v>
      </c>
      <c r="H188">
        <v>1</v>
      </c>
      <c r="I188">
        <v>1</v>
      </c>
      <c r="J188" t="s">
        <v>850</v>
      </c>
      <c r="K188">
        <v>1653884815</v>
      </c>
      <c r="L188">
        <v>1653884815</v>
      </c>
      <c r="M188" t="b">
        <f>VLOOKUP($B188,apba_bank_name_tab!$B$184:$O$247,2,0)=C188</f>
        <v>1</v>
      </c>
      <c r="N188" t="b">
        <f>VLOOKUP($B188,apba_bank_name_tab!$B$184:$O$247,3,0)=D188</f>
        <v>1</v>
      </c>
      <c r="O188" t="b">
        <f>VLOOKUP($B188,apba_bank_name_tab!$B$184:$O$247,10,0)=E188</f>
        <v>1</v>
      </c>
      <c r="P188" t="b">
        <f>VLOOKUP($B188,apba_bank_name_tab!$B$184:$O$247,4,0)=F188</f>
        <v>1</v>
      </c>
      <c r="Q188" t="b">
        <f>VLOOKUP($B188,apba_bank_name_tab!$B$184:$O$247,5,0)=G188</f>
        <v>0</v>
      </c>
      <c r="R188" t="b">
        <f>VLOOKUP($B188,apba_bank_name_tab!$B$184:$O$247,6,0)=I188</f>
        <v>1</v>
      </c>
      <c r="S188" t="b">
        <f>VLOOKUP($B188,apba_bank_name_tab!$B$184:$O$247,7,0)=J188</f>
        <v>0</v>
      </c>
    </row>
    <row r="189" spans="1:19">
      <c r="A189" t="s">
        <v>501</v>
      </c>
      <c r="B189" s="4" t="s">
        <v>51</v>
      </c>
      <c r="C189" t="s">
        <v>513</v>
      </c>
      <c r="E189" t="s">
        <v>515</v>
      </c>
      <c r="F189" t="s">
        <v>59</v>
      </c>
      <c r="H189">
        <v>1</v>
      </c>
      <c r="I189">
        <v>1</v>
      </c>
      <c r="J189" t="s">
        <v>851</v>
      </c>
      <c r="K189">
        <v>1653884815</v>
      </c>
      <c r="L189">
        <v>1653884815</v>
      </c>
      <c r="M189" t="b">
        <f>VLOOKUP($B189,apba_bank_name_tab!$B$184:$O$247,2,0)=C189</f>
        <v>1</v>
      </c>
      <c r="N189" t="b">
        <f>VLOOKUP($B189,apba_bank_name_tab!$B$184:$O$247,3,0)=D189</f>
        <v>1</v>
      </c>
      <c r="O189" t="b">
        <f>VLOOKUP($B189,apba_bank_name_tab!$B$184:$O$247,10,0)=E189</f>
        <v>1</v>
      </c>
      <c r="P189" t="b">
        <f>VLOOKUP($B189,apba_bank_name_tab!$B$184:$O$247,4,0)=F189</f>
        <v>0</v>
      </c>
      <c r="Q189" t="b">
        <f>VLOOKUP($B189,apba_bank_name_tab!$B$184:$O$247,5,0)=G189</f>
        <v>0</v>
      </c>
      <c r="R189" t="b">
        <f>VLOOKUP($B189,apba_bank_name_tab!$B$184:$O$247,6,0)=I189</f>
        <v>1</v>
      </c>
      <c r="S189" t="b">
        <f>VLOOKUP($B189,apba_bank_name_tab!$B$184:$O$247,7,0)=J189</f>
        <v>0</v>
      </c>
    </row>
    <row r="190" spans="1:19">
      <c r="A190" t="s">
        <v>501</v>
      </c>
      <c r="B190" s="4" t="s">
        <v>61</v>
      </c>
      <c r="C190" t="s">
        <v>516</v>
      </c>
      <c r="E190" t="s">
        <v>518</v>
      </c>
      <c r="F190" t="s">
        <v>258</v>
      </c>
      <c r="H190">
        <v>1</v>
      </c>
      <c r="I190">
        <v>1</v>
      </c>
      <c r="J190" t="s">
        <v>852</v>
      </c>
      <c r="K190">
        <v>1653884815</v>
      </c>
      <c r="L190">
        <v>1653884815</v>
      </c>
      <c r="M190" t="b">
        <f>VLOOKUP($B190,apba_bank_name_tab!$B$184:$O$247,2,0)=C190</f>
        <v>1</v>
      </c>
      <c r="N190" t="b">
        <f>VLOOKUP($B190,apba_bank_name_tab!$B$184:$O$247,3,0)=D190</f>
        <v>1</v>
      </c>
      <c r="O190" t="b">
        <f>VLOOKUP($B190,apba_bank_name_tab!$B$184:$O$247,10,0)=E190</f>
        <v>1</v>
      </c>
      <c r="P190" t="b">
        <f>VLOOKUP($B190,apba_bank_name_tab!$B$184:$O$247,4,0)=F190</f>
        <v>1</v>
      </c>
      <c r="Q190" t="b">
        <f>VLOOKUP($B190,apba_bank_name_tab!$B$184:$O$247,5,0)=G190</f>
        <v>0</v>
      </c>
      <c r="R190" t="b">
        <f>VLOOKUP($B190,apba_bank_name_tab!$B$184:$O$247,6,0)=I190</f>
        <v>1</v>
      </c>
      <c r="S190" t="b">
        <f>VLOOKUP($B190,apba_bank_name_tab!$B$184:$O$247,7,0)=J190</f>
        <v>0</v>
      </c>
    </row>
    <row r="191" spans="1:19">
      <c r="A191" t="s">
        <v>501</v>
      </c>
      <c r="B191" s="4" t="s">
        <v>71</v>
      </c>
      <c r="C191" t="s">
        <v>519</v>
      </c>
      <c r="E191" t="s">
        <v>521</v>
      </c>
      <c r="F191" t="s">
        <v>136</v>
      </c>
      <c r="H191">
        <v>1</v>
      </c>
      <c r="I191">
        <v>1</v>
      </c>
      <c r="J191" t="s">
        <v>853</v>
      </c>
      <c r="K191">
        <v>1653884815</v>
      </c>
      <c r="L191">
        <v>1653884815</v>
      </c>
      <c r="M191" t="b">
        <f>VLOOKUP($B191,apba_bank_name_tab!$B$184:$O$247,2,0)=C191</f>
        <v>1</v>
      </c>
      <c r="N191" t="b">
        <f>VLOOKUP($B191,apba_bank_name_tab!$B$184:$O$247,3,0)=D191</f>
        <v>1</v>
      </c>
      <c r="O191" t="b">
        <f>VLOOKUP($B191,apba_bank_name_tab!$B$184:$O$247,10,0)=E191</f>
        <v>1</v>
      </c>
      <c r="P191" t="b">
        <f>VLOOKUP($B191,apba_bank_name_tab!$B$184:$O$247,4,0)=F191</f>
        <v>1</v>
      </c>
      <c r="Q191" t="b">
        <f>VLOOKUP($B191,apba_bank_name_tab!$B$184:$O$247,5,0)=G191</f>
        <v>0</v>
      </c>
      <c r="R191" t="b">
        <f>VLOOKUP($B191,apba_bank_name_tab!$B$184:$O$247,6,0)=I191</f>
        <v>1</v>
      </c>
      <c r="S191" t="b">
        <f>VLOOKUP($B191,apba_bank_name_tab!$B$184:$O$247,7,0)=J191</f>
        <v>0</v>
      </c>
    </row>
    <row r="192" spans="1:19">
      <c r="A192" t="s">
        <v>501</v>
      </c>
      <c r="B192" s="4" t="s">
        <v>86</v>
      </c>
      <c r="C192" t="s">
        <v>522</v>
      </c>
      <c r="E192" t="s">
        <v>524</v>
      </c>
      <c r="F192" t="s">
        <v>136</v>
      </c>
      <c r="H192">
        <v>1</v>
      </c>
      <c r="I192">
        <v>1</v>
      </c>
      <c r="J192" t="s">
        <v>854</v>
      </c>
      <c r="K192">
        <v>1653884815</v>
      </c>
      <c r="L192">
        <v>1653884815</v>
      </c>
      <c r="M192" t="b">
        <f>VLOOKUP($B192,apba_bank_name_tab!$B$184:$O$247,2,0)=C192</f>
        <v>1</v>
      </c>
      <c r="N192" t="b">
        <f>VLOOKUP($B192,apba_bank_name_tab!$B$184:$O$247,3,0)=D192</f>
        <v>1</v>
      </c>
      <c r="O192" t="b">
        <f>VLOOKUP($B192,apba_bank_name_tab!$B$184:$O$247,10,0)=E192</f>
        <v>1</v>
      </c>
      <c r="P192" t="b">
        <f>VLOOKUP($B192,apba_bank_name_tab!$B$184:$O$247,4,0)=F192</f>
        <v>1</v>
      </c>
      <c r="Q192" t="b">
        <f>VLOOKUP($B192,apba_bank_name_tab!$B$184:$O$247,5,0)=G192</f>
        <v>0</v>
      </c>
      <c r="R192" t="b">
        <f>VLOOKUP($B192,apba_bank_name_tab!$B$184:$O$247,6,0)=I192</f>
        <v>1</v>
      </c>
      <c r="S192" t="b">
        <f>VLOOKUP($B192,apba_bank_name_tab!$B$184:$O$247,7,0)=J192</f>
        <v>0</v>
      </c>
    </row>
    <row r="193" spans="1:19">
      <c r="A193" t="s">
        <v>501</v>
      </c>
      <c r="B193" s="4" t="s">
        <v>95</v>
      </c>
      <c r="C193" t="s">
        <v>525</v>
      </c>
      <c r="E193" t="s">
        <v>528</v>
      </c>
      <c r="F193" t="s">
        <v>59</v>
      </c>
      <c r="H193">
        <v>1</v>
      </c>
      <c r="I193">
        <v>1</v>
      </c>
      <c r="J193" t="s">
        <v>855</v>
      </c>
      <c r="K193">
        <v>1653884815</v>
      </c>
      <c r="L193">
        <v>1653884815</v>
      </c>
      <c r="M193" t="b">
        <f>VLOOKUP($B193,apba_bank_name_tab!$B$184:$O$247,2,0)=C193</f>
        <v>1</v>
      </c>
      <c r="N193" t="b">
        <f>VLOOKUP($B193,apba_bank_name_tab!$B$184:$O$247,3,0)=D193</f>
        <v>1</v>
      </c>
      <c r="O193" t="b">
        <f>VLOOKUP($B193,apba_bank_name_tab!$B$184:$O$247,10,0)=E193</f>
        <v>1</v>
      </c>
      <c r="P193" t="b">
        <f>VLOOKUP($B193,apba_bank_name_tab!$B$184:$O$247,4,0)=F193</f>
        <v>0</v>
      </c>
      <c r="Q193" t="b">
        <f>VLOOKUP($B193,apba_bank_name_tab!$B$184:$O$247,5,0)=G193</f>
        <v>0</v>
      </c>
      <c r="R193" t="b">
        <f>VLOOKUP($B193,apba_bank_name_tab!$B$184:$O$247,6,0)=I193</f>
        <v>1</v>
      </c>
      <c r="S193" t="b">
        <f>VLOOKUP($B193,apba_bank_name_tab!$B$184:$O$247,7,0)=J193</f>
        <v>0</v>
      </c>
    </row>
    <row r="194" spans="1:19">
      <c r="A194" t="s">
        <v>501</v>
      </c>
      <c r="B194" s="4" t="s">
        <v>99</v>
      </c>
      <c r="C194" t="s">
        <v>529</v>
      </c>
      <c r="E194" t="s">
        <v>531</v>
      </c>
      <c r="F194" t="s">
        <v>206</v>
      </c>
      <c r="H194">
        <v>1</v>
      </c>
      <c r="I194">
        <v>1</v>
      </c>
      <c r="J194" t="s">
        <v>856</v>
      </c>
      <c r="K194">
        <v>1653884815</v>
      </c>
      <c r="L194">
        <v>1653884815</v>
      </c>
      <c r="M194" t="b">
        <f>VLOOKUP($B194,apba_bank_name_tab!$B$184:$O$247,2,0)=C194</f>
        <v>1</v>
      </c>
      <c r="N194" t="b">
        <f>VLOOKUP($B194,apba_bank_name_tab!$B$184:$O$247,3,0)=D194</f>
        <v>1</v>
      </c>
      <c r="O194" t="b">
        <f>VLOOKUP($B194,apba_bank_name_tab!$B$184:$O$247,10,0)=E194</f>
        <v>1</v>
      </c>
      <c r="P194" t="b">
        <f>VLOOKUP($B194,apba_bank_name_tab!$B$184:$O$247,4,0)=F194</f>
        <v>0</v>
      </c>
      <c r="Q194" t="b">
        <f>VLOOKUP($B194,apba_bank_name_tab!$B$184:$O$247,5,0)=G194</f>
        <v>0</v>
      </c>
      <c r="R194" t="b">
        <f>VLOOKUP($B194,apba_bank_name_tab!$B$184:$O$247,6,0)=I194</f>
        <v>1</v>
      </c>
      <c r="S194" t="b">
        <f>VLOOKUP($B194,apba_bank_name_tab!$B$184:$O$247,7,0)=J194</f>
        <v>0</v>
      </c>
    </row>
    <row r="195" spans="1:19">
      <c r="A195" t="s">
        <v>501</v>
      </c>
      <c r="B195" s="4" t="s">
        <v>103</v>
      </c>
      <c r="C195" t="s">
        <v>532</v>
      </c>
      <c r="E195" t="s">
        <v>534</v>
      </c>
      <c r="F195" t="s">
        <v>97</v>
      </c>
      <c r="H195">
        <v>1</v>
      </c>
      <c r="I195">
        <v>1</v>
      </c>
      <c r="J195" t="s">
        <v>857</v>
      </c>
      <c r="K195">
        <v>1653884815</v>
      </c>
      <c r="L195">
        <v>1653884815</v>
      </c>
      <c r="M195" t="b">
        <f>VLOOKUP($B195,apba_bank_name_tab!$B$184:$O$247,2,0)=C195</f>
        <v>1</v>
      </c>
      <c r="N195" t="b">
        <f>VLOOKUP($B195,apba_bank_name_tab!$B$184:$O$247,3,0)=D195</f>
        <v>1</v>
      </c>
      <c r="O195" t="b">
        <f>VLOOKUP($B195,apba_bank_name_tab!$B$184:$O$247,10,0)=E195</f>
        <v>1</v>
      </c>
      <c r="P195" t="b">
        <f>VLOOKUP($B195,apba_bank_name_tab!$B$184:$O$247,4,0)=F195</f>
        <v>1</v>
      </c>
      <c r="Q195" t="b">
        <f>VLOOKUP($B195,apba_bank_name_tab!$B$184:$O$247,5,0)=G195</f>
        <v>0</v>
      </c>
      <c r="R195" t="b">
        <f>VLOOKUP($B195,apba_bank_name_tab!$B$184:$O$247,6,0)=I195</f>
        <v>1</v>
      </c>
      <c r="S195" t="b">
        <f>VLOOKUP($B195,apba_bank_name_tab!$B$184:$O$247,7,0)=J195</f>
        <v>0</v>
      </c>
    </row>
    <row r="196" spans="1:19">
      <c r="A196" t="s">
        <v>501</v>
      </c>
      <c r="B196" s="4" t="s">
        <v>105</v>
      </c>
      <c r="C196" t="s">
        <v>535</v>
      </c>
      <c r="E196" t="s">
        <v>537</v>
      </c>
      <c r="F196" t="s">
        <v>136</v>
      </c>
      <c r="H196">
        <v>1</v>
      </c>
      <c r="I196">
        <v>1</v>
      </c>
      <c r="J196" t="s">
        <v>858</v>
      </c>
      <c r="K196">
        <v>1653884815</v>
      </c>
      <c r="L196">
        <v>1653884815</v>
      </c>
      <c r="M196" t="b">
        <f>VLOOKUP($B196,apba_bank_name_tab!$B$184:$O$247,2,0)=C196</f>
        <v>1</v>
      </c>
      <c r="N196" t="b">
        <f>VLOOKUP($B196,apba_bank_name_tab!$B$184:$O$247,3,0)=D196</f>
        <v>1</v>
      </c>
      <c r="O196" t="b">
        <f>VLOOKUP($B196,apba_bank_name_tab!$B$184:$O$247,10,0)=E196</f>
        <v>1</v>
      </c>
      <c r="P196" t="b">
        <f>VLOOKUP($B196,apba_bank_name_tab!$B$184:$O$247,4,0)=F196</f>
        <v>1</v>
      </c>
      <c r="Q196" t="b">
        <f>VLOOKUP($B196,apba_bank_name_tab!$B$184:$O$247,5,0)=G196</f>
        <v>0</v>
      </c>
      <c r="R196" t="b">
        <f>VLOOKUP($B196,apba_bank_name_tab!$B$184:$O$247,6,0)=I196</f>
        <v>1</v>
      </c>
      <c r="S196" t="b">
        <f>VLOOKUP($B196,apba_bank_name_tab!$B$184:$O$247,7,0)=J196</f>
        <v>0</v>
      </c>
    </row>
    <row r="197" spans="1:19">
      <c r="A197" t="s">
        <v>501</v>
      </c>
      <c r="B197" s="4" t="s">
        <v>107</v>
      </c>
      <c r="C197" t="s">
        <v>538</v>
      </c>
      <c r="E197" t="s">
        <v>541</v>
      </c>
      <c r="F197" t="s">
        <v>539</v>
      </c>
      <c r="H197">
        <v>1</v>
      </c>
      <c r="I197">
        <v>1</v>
      </c>
      <c r="J197" t="s">
        <v>859</v>
      </c>
      <c r="K197">
        <v>1653884815</v>
      </c>
      <c r="L197">
        <v>1653884815</v>
      </c>
      <c r="M197" t="b">
        <f>VLOOKUP($B197,apba_bank_name_tab!$B$184:$O$247,2,0)=C197</f>
        <v>1</v>
      </c>
      <c r="N197" t="b">
        <f>VLOOKUP($B197,apba_bank_name_tab!$B$184:$O$247,3,0)=D197</f>
        <v>1</v>
      </c>
      <c r="O197" t="b">
        <f>VLOOKUP($B197,apba_bank_name_tab!$B$184:$O$247,10,0)=E197</f>
        <v>1</v>
      </c>
      <c r="P197" t="b">
        <f>VLOOKUP($B197,apba_bank_name_tab!$B$184:$O$247,4,0)=F197</f>
        <v>1</v>
      </c>
      <c r="Q197" t="b">
        <f>VLOOKUP($B197,apba_bank_name_tab!$B$184:$O$247,5,0)=G197</f>
        <v>0</v>
      </c>
      <c r="R197" t="b">
        <f>VLOOKUP($B197,apba_bank_name_tab!$B$184:$O$247,6,0)=I197</f>
        <v>1</v>
      </c>
      <c r="S197" t="b">
        <f>VLOOKUP($B197,apba_bank_name_tab!$B$184:$O$247,7,0)=J197</f>
        <v>0</v>
      </c>
    </row>
    <row r="198" spans="1:19">
      <c r="A198" t="s">
        <v>501</v>
      </c>
      <c r="B198" s="4" t="s">
        <v>110</v>
      </c>
      <c r="C198" t="s">
        <v>542</v>
      </c>
      <c r="E198" t="s">
        <v>544</v>
      </c>
      <c r="F198" t="s">
        <v>97</v>
      </c>
      <c r="H198">
        <v>1</v>
      </c>
      <c r="I198">
        <v>1</v>
      </c>
      <c r="J198" t="s">
        <v>860</v>
      </c>
      <c r="K198">
        <v>1653884815</v>
      </c>
      <c r="L198">
        <v>1653884815</v>
      </c>
      <c r="M198" t="b">
        <f>VLOOKUP($B198,apba_bank_name_tab!$B$184:$O$247,2,0)=C198</f>
        <v>1</v>
      </c>
      <c r="N198" t="b">
        <f>VLOOKUP($B198,apba_bank_name_tab!$B$184:$O$247,3,0)=D198</f>
        <v>1</v>
      </c>
      <c r="O198" t="b">
        <f>VLOOKUP($B198,apba_bank_name_tab!$B$184:$O$247,10,0)=E198</f>
        <v>1</v>
      </c>
      <c r="P198" t="b">
        <f>VLOOKUP($B198,apba_bank_name_tab!$B$184:$O$247,4,0)=F198</f>
        <v>1</v>
      </c>
      <c r="Q198" t="b">
        <f>VLOOKUP($B198,apba_bank_name_tab!$B$184:$O$247,5,0)=G198</f>
        <v>0</v>
      </c>
      <c r="R198" t="b">
        <f>VLOOKUP($B198,apba_bank_name_tab!$B$184:$O$247,6,0)=I198</f>
        <v>1</v>
      </c>
      <c r="S198" t="b">
        <f>VLOOKUP($B198,apba_bank_name_tab!$B$184:$O$247,7,0)=J198</f>
        <v>0</v>
      </c>
    </row>
    <row r="199" spans="1:19">
      <c r="A199" t="s">
        <v>501</v>
      </c>
      <c r="B199" s="4" t="s">
        <v>115</v>
      </c>
      <c r="C199" t="s">
        <v>545</v>
      </c>
      <c r="E199" t="s">
        <v>548</v>
      </c>
      <c r="F199" t="s">
        <v>83</v>
      </c>
      <c r="H199">
        <v>1</v>
      </c>
      <c r="I199">
        <v>-1</v>
      </c>
      <c r="J199" t="s">
        <v>861</v>
      </c>
      <c r="K199">
        <v>1653884815</v>
      </c>
      <c r="L199">
        <v>1653884815</v>
      </c>
      <c r="M199" t="b">
        <f>VLOOKUP($B199,apba_bank_name_tab!$B$184:$O$247,2,0)=C199</f>
        <v>1</v>
      </c>
      <c r="N199" t="b">
        <f>VLOOKUP($B199,apba_bank_name_tab!$B$184:$O$247,3,0)=D199</f>
        <v>1</v>
      </c>
      <c r="O199" t="b">
        <f>VLOOKUP($B199,apba_bank_name_tab!$B$184:$O$247,10,0)=E199</f>
        <v>1</v>
      </c>
      <c r="P199" t="b">
        <f>VLOOKUP($B199,apba_bank_name_tab!$B$184:$O$247,4,0)=F199</f>
        <v>0</v>
      </c>
      <c r="Q199" t="b">
        <f>VLOOKUP($B199,apba_bank_name_tab!$B$184:$O$247,5,0)=G199</f>
        <v>0</v>
      </c>
      <c r="R199" t="b">
        <f>VLOOKUP($B199,apba_bank_name_tab!$B$184:$O$247,6,0)=I199</f>
        <v>1</v>
      </c>
      <c r="S199" t="b">
        <f>VLOOKUP($B199,apba_bank_name_tab!$B$184:$O$247,7,0)=J199</f>
        <v>0</v>
      </c>
    </row>
    <row r="200" spans="1:19">
      <c r="A200" t="s">
        <v>501</v>
      </c>
      <c r="B200" s="4" t="s">
        <v>118</v>
      </c>
      <c r="C200" t="s">
        <v>549</v>
      </c>
      <c r="E200" t="s">
        <v>552</v>
      </c>
      <c r="F200" t="s">
        <v>564</v>
      </c>
      <c r="H200">
        <v>1</v>
      </c>
      <c r="I200">
        <v>1</v>
      </c>
      <c r="J200" t="s">
        <v>862</v>
      </c>
      <c r="K200">
        <v>1653884815</v>
      </c>
      <c r="L200">
        <v>1653884815</v>
      </c>
      <c r="M200" t="b">
        <f>VLOOKUP($B200,apba_bank_name_tab!$B$184:$O$247,2,0)=C200</f>
        <v>1</v>
      </c>
      <c r="N200" t="b">
        <f>VLOOKUP($B200,apba_bank_name_tab!$B$184:$O$247,3,0)=D200</f>
        <v>1</v>
      </c>
      <c r="O200" t="b">
        <f>VLOOKUP($B200,apba_bank_name_tab!$B$184:$O$247,10,0)=E200</f>
        <v>1</v>
      </c>
      <c r="P200" t="b">
        <f>VLOOKUP($B200,apba_bank_name_tab!$B$184:$O$247,4,0)=F200</f>
        <v>0</v>
      </c>
      <c r="Q200" t="b">
        <f>VLOOKUP($B200,apba_bank_name_tab!$B$184:$O$247,5,0)=G200</f>
        <v>0</v>
      </c>
      <c r="R200" t="b">
        <f>VLOOKUP($B200,apba_bank_name_tab!$B$184:$O$247,6,0)=I200</f>
        <v>1</v>
      </c>
      <c r="S200" t="b">
        <f>VLOOKUP($B200,apba_bank_name_tab!$B$184:$O$247,7,0)=J200</f>
        <v>0</v>
      </c>
    </row>
    <row r="201" spans="1:19">
      <c r="A201" t="s">
        <v>501</v>
      </c>
      <c r="B201" s="4" t="s">
        <v>120</v>
      </c>
      <c r="C201" t="s">
        <v>553</v>
      </c>
      <c r="E201" t="s">
        <v>555</v>
      </c>
      <c r="F201" t="s">
        <v>97</v>
      </c>
      <c r="H201">
        <v>1</v>
      </c>
      <c r="I201">
        <v>1</v>
      </c>
      <c r="J201" t="s">
        <v>863</v>
      </c>
      <c r="K201">
        <v>1653884815</v>
      </c>
      <c r="L201">
        <v>1653884815</v>
      </c>
      <c r="M201" t="b">
        <f>VLOOKUP($B201,apba_bank_name_tab!$B$184:$O$247,2,0)=C201</f>
        <v>1</v>
      </c>
      <c r="N201" t="b">
        <f>VLOOKUP($B201,apba_bank_name_tab!$B$184:$O$247,3,0)=D201</f>
        <v>1</v>
      </c>
      <c r="O201" t="b">
        <f>VLOOKUP($B201,apba_bank_name_tab!$B$184:$O$247,10,0)=E201</f>
        <v>1</v>
      </c>
      <c r="P201" t="b">
        <f>VLOOKUP($B201,apba_bank_name_tab!$B$184:$O$247,4,0)=F201</f>
        <v>1</v>
      </c>
      <c r="Q201" t="b">
        <f>VLOOKUP($B201,apba_bank_name_tab!$B$184:$O$247,5,0)=G201</f>
        <v>0</v>
      </c>
      <c r="R201" t="b">
        <f>VLOOKUP($B201,apba_bank_name_tab!$B$184:$O$247,6,0)=I201</f>
        <v>1</v>
      </c>
      <c r="S201" t="b">
        <f>VLOOKUP($B201,apba_bank_name_tab!$B$184:$O$247,7,0)=J201</f>
        <v>0</v>
      </c>
    </row>
    <row r="202" spans="1:19">
      <c r="A202" t="s">
        <v>501</v>
      </c>
      <c r="B202" s="4" t="s">
        <v>124</v>
      </c>
      <c r="C202" t="s">
        <v>556</v>
      </c>
      <c r="E202" t="s">
        <v>559</v>
      </c>
      <c r="F202" t="s">
        <v>652</v>
      </c>
      <c r="H202">
        <v>1</v>
      </c>
      <c r="I202">
        <v>1</v>
      </c>
      <c r="J202" t="s">
        <v>864</v>
      </c>
      <c r="K202">
        <v>1653884815</v>
      </c>
      <c r="L202">
        <v>1653884815</v>
      </c>
      <c r="M202" t="b">
        <f>VLOOKUP($B202,apba_bank_name_tab!$B$184:$O$247,2,0)=C202</f>
        <v>1</v>
      </c>
      <c r="N202" t="b">
        <f>VLOOKUP($B202,apba_bank_name_tab!$B$184:$O$247,3,0)=D202</f>
        <v>1</v>
      </c>
      <c r="O202" t="b">
        <f>VLOOKUP($B202,apba_bank_name_tab!$B$184:$O$247,10,0)=E202</f>
        <v>1</v>
      </c>
      <c r="P202" t="b">
        <f>VLOOKUP($B202,apba_bank_name_tab!$B$184:$O$247,4,0)=F202</f>
        <v>0</v>
      </c>
      <c r="Q202" t="b">
        <f>VLOOKUP($B202,apba_bank_name_tab!$B$184:$O$247,5,0)=G202</f>
        <v>0</v>
      </c>
      <c r="R202" t="b">
        <f>VLOOKUP($B202,apba_bank_name_tab!$B$184:$O$247,6,0)=I202</f>
        <v>1</v>
      </c>
      <c r="S202" t="b">
        <f>VLOOKUP($B202,apba_bank_name_tab!$B$184:$O$247,7,0)=J202</f>
        <v>0</v>
      </c>
    </row>
    <row r="203" spans="1:19">
      <c r="A203" t="s">
        <v>501</v>
      </c>
      <c r="B203" s="4" t="s">
        <v>127</v>
      </c>
      <c r="C203" t="s">
        <v>560</v>
      </c>
      <c r="E203" t="s">
        <v>562</v>
      </c>
      <c r="F203" t="s">
        <v>136</v>
      </c>
      <c r="H203">
        <v>1</v>
      </c>
      <c r="I203">
        <v>1</v>
      </c>
      <c r="J203" t="s">
        <v>865</v>
      </c>
      <c r="K203">
        <v>1653884815</v>
      </c>
      <c r="L203">
        <v>1653884815</v>
      </c>
      <c r="M203" t="b">
        <f>VLOOKUP($B203,apba_bank_name_tab!$B$184:$O$247,2,0)=C203</f>
        <v>1</v>
      </c>
      <c r="N203" t="b">
        <f>VLOOKUP($B203,apba_bank_name_tab!$B$184:$O$247,3,0)=D203</f>
        <v>1</v>
      </c>
      <c r="O203" t="b">
        <f>VLOOKUP($B203,apba_bank_name_tab!$B$184:$O$247,10,0)=E203</f>
        <v>1</v>
      </c>
      <c r="P203" t="b">
        <f>VLOOKUP($B203,apba_bank_name_tab!$B$184:$O$247,4,0)=F203</f>
        <v>0</v>
      </c>
      <c r="Q203" t="b">
        <f>VLOOKUP($B203,apba_bank_name_tab!$B$184:$O$247,5,0)=G203</f>
        <v>0</v>
      </c>
      <c r="R203" t="b">
        <f>VLOOKUP($B203,apba_bank_name_tab!$B$184:$O$247,6,0)=I203</f>
        <v>1</v>
      </c>
      <c r="S203" t="b">
        <f>VLOOKUP($B203,apba_bank_name_tab!$B$184:$O$247,7,0)=J203</f>
        <v>0</v>
      </c>
    </row>
    <row r="204" spans="1:19">
      <c r="A204" t="s">
        <v>501</v>
      </c>
      <c r="B204" s="4" t="s">
        <v>129</v>
      </c>
      <c r="C204" t="s">
        <v>563</v>
      </c>
      <c r="E204" t="s">
        <v>566</v>
      </c>
      <c r="F204" t="s">
        <v>136</v>
      </c>
      <c r="H204">
        <v>1</v>
      </c>
      <c r="I204">
        <v>1</v>
      </c>
      <c r="J204" t="s">
        <v>866</v>
      </c>
      <c r="K204">
        <v>1653884815</v>
      </c>
      <c r="L204">
        <v>1653884815</v>
      </c>
      <c r="M204" t="b">
        <f>VLOOKUP($B204,apba_bank_name_tab!$B$184:$O$247,2,0)=C204</f>
        <v>1</v>
      </c>
      <c r="N204" t="b">
        <f>VLOOKUP($B204,apba_bank_name_tab!$B$184:$O$247,3,0)=D204</f>
        <v>1</v>
      </c>
      <c r="O204" t="b">
        <f>VLOOKUP($B204,apba_bank_name_tab!$B$184:$O$247,10,0)=E204</f>
        <v>1</v>
      </c>
      <c r="P204" t="b">
        <f>VLOOKUP($B204,apba_bank_name_tab!$B$184:$O$247,4,0)=F204</f>
        <v>0</v>
      </c>
      <c r="Q204" t="b">
        <f>VLOOKUP($B204,apba_bank_name_tab!$B$184:$O$247,5,0)=G204</f>
        <v>0</v>
      </c>
      <c r="R204" t="b">
        <f>VLOOKUP($B204,apba_bank_name_tab!$B$184:$O$247,6,0)=I204</f>
        <v>1</v>
      </c>
      <c r="S204" t="b">
        <f>VLOOKUP($B204,apba_bank_name_tab!$B$184:$O$247,7,0)=J204</f>
        <v>0</v>
      </c>
    </row>
    <row r="205" spans="1:19">
      <c r="A205" t="s">
        <v>501</v>
      </c>
      <c r="B205" s="4" t="s">
        <v>131</v>
      </c>
      <c r="C205" t="s">
        <v>567</v>
      </c>
      <c r="E205" t="s">
        <v>569</v>
      </c>
      <c r="F205" t="s">
        <v>258</v>
      </c>
      <c r="H205">
        <v>1</v>
      </c>
      <c r="I205">
        <v>1</v>
      </c>
      <c r="J205" t="s">
        <v>867</v>
      </c>
      <c r="K205">
        <v>1653884815</v>
      </c>
      <c r="L205">
        <v>1653884815</v>
      </c>
      <c r="M205" t="b">
        <f>VLOOKUP($B205,apba_bank_name_tab!$B$184:$O$247,2,0)=C205</f>
        <v>1</v>
      </c>
      <c r="N205" t="b">
        <f>VLOOKUP($B205,apba_bank_name_tab!$B$184:$O$247,3,0)=D205</f>
        <v>1</v>
      </c>
      <c r="O205" t="b">
        <f>VLOOKUP($B205,apba_bank_name_tab!$B$184:$O$247,10,0)=E205</f>
        <v>1</v>
      </c>
      <c r="P205" t="b">
        <f>VLOOKUP($B205,apba_bank_name_tab!$B$184:$O$247,4,0)=F205</f>
        <v>1</v>
      </c>
      <c r="Q205" t="b">
        <f>VLOOKUP($B205,apba_bank_name_tab!$B$184:$O$247,5,0)=G205</f>
        <v>0</v>
      </c>
      <c r="R205" t="b">
        <f>VLOOKUP($B205,apba_bank_name_tab!$B$184:$O$247,6,0)=I205</f>
        <v>1</v>
      </c>
      <c r="S205" t="b">
        <f>VLOOKUP($B205,apba_bank_name_tab!$B$184:$O$247,7,0)=J205</f>
        <v>0</v>
      </c>
    </row>
    <row r="206" spans="1:19">
      <c r="A206" t="s">
        <v>501</v>
      </c>
      <c r="B206" s="4" t="s">
        <v>134</v>
      </c>
      <c r="C206" t="s">
        <v>570</v>
      </c>
      <c r="E206" t="s">
        <v>572</v>
      </c>
      <c r="F206" t="s">
        <v>564</v>
      </c>
      <c r="H206">
        <v>1</v>
      </c>
      <c r="I206">
        <v>1</v>
      </c>
      <c r="J206" t="s">
        <v>868</v>
      </c>
      <c r="K206">
        <v>1653884815</v>
      </c>
      <c r="L206">
        <v>1653884815</v>
      </c>
      <c r="M206" t="b">
        <f>VLOOKUP($B206,apba_bank_name_tab!$B$184:$O$247,2,0)=C206</f>
        <v>1</v>
      </c>
      <c r="N206" t="b">
        <f>VLOOKUP($B206,apba_bank_name_tab!$B$184:$O$247,3,0)=D206</f>
        <v>1</v>
      </c>
      <c r="O206" t="b">
        <f>VLOOKUP($B206,apba_bank_name_tab!$B$184:$O$247,10,0)=E206</f>
        <v>1</v>
      </c>
      <c r="P206" t="b">
        <f>VLOOKUP($B206,apba_bank_name_tab!$B$184:$O$247,4,0)=F206</f>
        <v>1</v>
      </c>
      <c r="Q206" t="b">
        <f>VLOOKUP($B206,apba_bank_name_tab!$B$184:$O$247,5,0)=G206</f>
        <v>0</v>
      </c>
      <c r="R206" t="b">
        <f>VLOOKUP($B206,apba_bank_name_tab!$B$184:$O$247,6,0)=I206</f>
        <v>1</v>
      </c>
      <c r="S206" t="b">
        <f>VLOOKUP($B206,apba_bank_name_tab!$B$184:$O$247,7,0)=J206</f>
        <v>0</v>
      </c>
    </row>
    <row r="207" spans="1:19">
      <c r="A207" t="s">
        <v>501</v>
      </c>
      <c r="B207" s="4" t="s">
        <v>186</v>
      </c>
      <c r="C207" t="s">
        <v>409</v>
      </c>
      <c r="E207" t="s">
        <v>575</v>
      </c>
      <c r="F207" t="s">
        <v>573</v>
      </c>
      <c r="H207">
        <v>1</v>
      </c>
      <c r="I207">
        <v>1</v>
      </c>
      <c r="J207" t="s">
        <v>869</v>
      </c>
      <c r="K207">
        <v>1641398122</v>
      </c>
      <c r="L207">
        <v>1641398122</v>
      </c>
      <c r="M207" t="b">
        <f>VLOOKUP($B207,apba_bank_name_tab!$B$184:$O$247,2,0)=C207</f>
        <v>1</v>
      </c>
      <c r="N207" t="b">
        <f>VLOOKUP($B207,apba_bank_name_tab!$B$184:$O$247,3,0)=D207</f>
        <v>1</v>
      </c>
      <c r="O207" t="b">
        <f>VLOOKUP($B207,apba_bank_name_tab!$B$184:$O$247,10,0)=E207</f>
        <v>1</v>
      </c>
      <c r="P207" t="b">
        <f>VLOOKUP($B207,apba_bank_name_tab!$B$184:$O$247,4,0)=F207</f>
        <v>1</v>
      </c>
      <c r="Q207" t="b">
        <f>VLOOKUP($B207,apba_bank_name_tab!$B$184:$O$247,5,0)=G207</f>
        <v>1</v>
      </c>
      <c r="R207" t="b">
        <f>VLOOKUP($B207,apba_bank_name_tab!$B$184:$O$247,6,0)=I207</f>
        <v>1</v>
      </c>
      <c r="S207" t="b">
        <f>VLOOKUP($B207,apba_bank_name_tab!$B$184:$O$247,7,0)=J207</f>
        <v>0</v>
      </c>
    </row>
    <row r="208" spans="1:19">
      <c r="A208" t="s">
        <v>501</v>
      </c>
      <c r="B208" s="4" t="s">
        <v>188</v>
      </c>
      <c r="C208" t="s">
        <v>576</v>
      </c>
      <c r="E208" t="s">
        <v>578</v>
      </c>
      <c r="F208" t="s">
        <v>136</v>
      </c>
      <c r="H208">
        <v>1</v>
      </c>
      <c r="I208">
        <v>1</v>
      </c>
      <c r="J208" t="s">
        <v>870</v>
      </c>
      <c r="K208">
        <v>1641398122</v>
      </c>
      <c r="L208">
        <v>1641398122</v>
      </c>
      <c r="M208" t="b">
        <f>VLOOKUP($B208,apba_bank_name_tab!$B$184:$O$247,2,0)=C208</f>
        <v>1</v>
      </c>
      <c r="N208" t="b">
        <f>VLOOKUP($B208,apba_bank_name_tab!$B$184:$O$247,3,0)=D208</f>
        <v>1</v>
      </c>
      <c r="O208" t="b">
        <f>VLOOKUP($B208,apba_bank_name_tab!$B$184:$O$247,10,0)=E208</f>
        <v>1</v>
      </c>
      <c r="P208" t="b">
        <f>VLOOKUP($B208,apba_bank_name_tab!$B$184:$O$247,4,0)=F208</f>
        <v>1</v>
      </c>
      <c r="Q208" t="b">
        <f>VLOOKUP($B208,apba_bank_name_tab!$B$184:$O$247,5,0)=G208</f>
        <v>1</v>
      </c>
      <c r="R208" t="b">
        <f>VLOOKUP($B208,apba_bank_name_tab!$B$184:$O$247,6,0)=I208</f>
        <v>1</v>
      </c>
      <c r="S208" t="b">
        <f>VLOOKUP($B208,apba_bank_name_tab!$B$184:$O$247,7,0)=J208</f>
        <v>0</v>
      </c>
    </row>
    <row r="209" spans="1:19">
      <c r="A209" t="s">
        <v>501</v>
      </c>
      <c r="B209" s="4" t="s">
        <v>195</v>
      </c>
      <c r="C209" t="s">
        <v>579</v>
      </c>
      <c r="E209" t="s">
        <v>582</v>
      </c>
      <c r="F209" t="s">
        <v>59</v>
      </c>
      <c r="H209">
        <v>1</v>
      </c>
      <c r="I209">
        <v>1</v>
      </c>
      <c r="J209" t="s">
        <v>871</v>
      </c>
      <c r="K209">
        <v>1641398122</v>
      </c>
      <c r="L209">
        <v>1641398122</v>
      </c>
      <c r="M209" t="b">
        <f>VLOOKUP($B209,apba_bank_name_tab!$B$184:$O$247,2,0)=C209</f>
        <v>1</v>
      </c>
      <c r="N209" t="b">
        <f>VLOOKUP($B209,apba_bank_name_tab!$B$184:$O$247,3,0)=D209</f>
        <v>1</v>
      </c>
      <c r="O209" t="b">
        <f>VLOOKUP($B209,apba_bank_name_tab!$B$184:$O$247,10,0)=E209</f>
        <v>1</v>
      </c>
      <c r="P209" t="b">
        <f>VLOOKUP($B209,apba_bank_name_tab!$B$184:$O$247,4,0)=F209</f>
        <v>0</v>
      </c>
      <c r="Q209" t="b">
        <f>VLOOKUP($B209,apba_bank_name_tab!$B$184:$O$247,5,0)=G209</f>
        <v>1</v>
      </c>
      <c r="R209" t="b">
        <f>VLOOKUP($B209,apba_bank_name_tab!$B$184:$O$247,6,0)=I209</f>
        <v>1</v>
      </c>
      <c r="S209" t="b">
        <f>VLOOKUP($B209,apba_bank_name_tab!$B$184:$O$247,7,0)=J209</f>
        <v>0</v>
      </c>
    </row>
    <row r="210" spans="1:19">
      <c r="A210" t="s">
        <v>501</v>
      </c>
      <c r="B210" s="4" t="s">
        <v>198</v>
      </c>
      <c r="C210" t="s">
        <v>583</v>
      </c>
      <c r="E210" t="s">
        <v>585</v>
      </c>
      <c r="F210" t="s">
        <v>126</v>
      </c>
      <c r="H210">
        <v>1</v>
      </c>
      <c r="I210">
        <v>1</v>
      </c>
      <c r="J210" t="s">
        <v>872</v>
      </c>
      <c r="K210">
        <v>1641398122</v>
      </c>
      <c r="L210">
        <v>1641398122</v>
      </c>
      <c r="M210" t="b">
        <f>VLOOKUP($B210,apba_bank_name_tab!$B$184:$O$247,2,0)=C210</f>
        <v>1</v>
      </c>
      <c r="N210" t="b">
        <f>VLOOKUP($B210,apba_bank_name_tab!$B$184:$O$247,3,0)=D210</f>
        <v>1</v>
      </c>
      <c r="O210" t="b">
        <f>VLOOKUP($B210,apba_bank_name_tab!$B$184:$O$247,10,0)=E210</f>
        <v>1</v>
      </c>
      <c r="P210" t="b">
        <f>VLOOKUP($B210,apba_bank_name_tab!$B$184:$O$247,4,0)=F210</f>
        <v>1</v>
      </c>
      <c r="Q210" t="b">
        <f>VLOOKUP($B210,apba_bank_name_tab!$B$184:$O$247,5,0)=G210</f>
        <v>1</v>
      </c>
      <c r="R210" t="b">
        <f>VLOOKUP($B210,apba_bank_name_tab!$B$184:$O$247,6,0)=I210</f>
        <v>1</v>
      </c>
      <c r="S210" t="b">
        <f>VLOOKUP($B210,apba_bank_name_tab!$B$184:$O$247,7,0)=J210</f>
        <v>0</v>
      </c>
    </row>
    <row r="211" spans="1:19">
      <c r="A211" t="s">
        <v>501</v>
      </c>
      <c r="B211" s="4" t="s">
        <v>200</v>
      </c>
      <c r="C211" t="s">
        <v>586</v>
      </c>
      <c r="E211" t="s">
        <v>588</v>
      </c>
      <c r="F211" t="s">
        <v>258</v>
      </c>
      <c r="H211">
        <v>1</v>
      </c>
      <c r="I211">
        <v>1</v>
      </c>
      <c r="J211" t="s">
        <v>873</v>
      </c>
      <c r="K211">
        <v>1641398122</v>
      </c>
      <c r="L211">
        <v>1641398122</v>
      </c>
      <c r="M211" t="b">
        <f>VLOOKUP($B211,apba_bank_name_tab!$B$184:$O$247,2,0)=C211</f>
        <v>1</v>
      </c>
      <c r="N211" t="b">
        <f>VLOOKUP($B211,apba_bank_name_tab!$B$184:$O$247,3,0)=D211</f>
        <v>1</v>
      </c>
      <c r="O211" t="b">
        <f>VLOOKUP($B211,apba_bank_name_tab!$B$184:$O$247,10,0)=E211</f>
        <v>1</v>
      </c>
      <c r="P211" t="b">
        <f>VLOOKUP($B211,apba_bank_name_tab!$B$184:$O$247,4,0)=F211</f>
        <v>1</v>
      </c>
      <c r="Q211" t="b">
        <f>VLOOKUP($B211,apba_bank_name_tab!$B$184:$O$247,5,0)=G211</f>
        <v>1</v>
      </c>
      <c r="R211" t="b">
        <f>VLOOKUP($B211,apba_bank_name_tab!$B$184:$O$247,6,0)=I211</f>
        <v>1</v>
      </c>
      <c r="S211" t="b">
        <f>VLOOKUP($B211,apba_bank_name_tab!$B$184:$O$247,7,0)=J211</f>
        <v>0</v>
      </c>
    </row>
    <row r="212" spans="1:19">
      <c r="A212" t="s">
        <v>501</v>
      </c>
      <c r="B212" s="4" t="s">
        <v>202</v>
      </c>
      <c r="C212" t="s">
        <v>589</v>
      </c>
      <c r="E212" t="s">
        <v>591</v>
      </c>
      <c r="F212" t="s">
        <v>687</v>
      </c>
      <c r="H212">
        <v>1</v>
      </c>
      <c r="I212">
        <v>1</v>
      </c>
      <c r="J212" t="s">
        <v>874</v>
      </c>
      <c r="K212">
        <v>1641398122</v>
      </c>
      <c r="L212">
        <v>1641398122</v>
      </c>
      <c r="M212" t="b">
        <f>VLOOKUP($B212,apba_bank_name_tab!$B$184:$O$247,2,0)=C212</f>
        <v>1</v>
      </c>
      <c r="N212" t="b">
        <f>VLOOKUP($B212,apba_bank_name_tab!$B$184:$O$247,3,0)=D212</f>
        <v>1</v>
      </c>
      <c r="O212" t="b">
        <f>VLOOKUP($B212,apba_bank_name_tab!$B$184:$O$247,10,0)=E212</f>
        <v>1</v>
      </c>
      <c r="P212" t="b">
        <f>VLOOKUP($B212,apba_bank_name_tab!$B$184:$O$247,4,0)=F212</f>
        <v>0</v>
      </c>
      <c r="Q212" t="b">
        <f>VLOOKUP($B212,apba_bank_name_tab!$B$184:$O$247,5,0)=G212</f>
        <v>1</v>
      </c>
      <c r="R212" t="b">
        <f>VLOOKUP($B212,apba_bank_name_tab!$B$184:$O$247,6,0)=I212</f>
        <v>1</v>
      </c>
      <c r="S212" t="b">
        <f>VLOOKUP($B212,apba_bank_name_tab!$B$184:$O$247,7,0)=J212</f>
        <v>0</v>
      </c>
    </row>
    <row r="213" spans="1:19">
      <c r="A213" t="s">
        <v>501</v>
      </c>
      <c r="B213" s="4" t="s">
        <v>204</v>
      </c>
      <c r="C213" t="s">
        <v>592</v>
      </c>
      <c r="E213" t="s">
        <v>594</v>
      </c>
      <c r="F213" t="s">
        <v>136</v>
      </c>
      <c r="H213">
        <v>1</v>
      </c>
      <c r="I213">
        <v>1</v>
      </c>
      <c r="J213" t="s">
        <v>875</v>
      </c>
      <c r="K213">
        <v>1641398122</v>
      </c>
      <c r="L213">
        <v>1641398122</v>
      </c>
      <c r="M213" t="b">
        <f>VLOOKUP($B213,apba_bank_name_tab!$B$184:$O$247,2,0)=C213</f>
        <v>1</v>
      </c>
      <c r="N213" t="b">
        <f>VLOOKUP($B213,apba_bank_name_tab!$B$184:$O$247,3,0)=D213</f>
        <v>1</v>
      </c>
      <c r="O213" t="b">
        <f>VLOOKUP($B213,apba_bank_name_tab!$B$184:$O$247,10,0)=E213</f>
        <v>1</v>
      </c>
      <c r="P213" t="b">
        <f>VLOOKUP($B213,apba_bank_name_tab!$B$184:$O$247,4,0)=F213</f>
        <v>1</v>
      </c>
      <c r="Q213" t="b">
        <f>VLOOKUP($B213,apba_bank_name_tab!$B$184:$O$247,5,0)=G213</f>
        <v>1</v>
      </c>
      <c r="R213" t="b">
        <f>VLOOKUP($B213,apba_bank_name_tab!$B$184:$O$247,6,0)=I213</f>
        <v>1</v>
      </c>
      <c r="S213" t="b">
        <f>VLOOKUP($B213,apba_bank_name_tab!$B$184:$O$247,7,0)=J213</f>
        <v>0</v>
      </c>
    </row>
    <row r="214" spans="1:19">
      <c r="A214" t="s">
        <v>501</v>
      </c>
      <c r="B214" s="4" t="s">
        <v>207</v>
      </c>
      <c r="C214" t="s">
        <v>595</v>
      </c>
      <c r="E214" t="s">
        <v>597</v>
      </c>
      <c r="F214" t="s">
        <v>126</v>
      </c>
      <c r="H214">
        <v>1</v>
      </c>
      <c r="I214">
        <v>1</v>
      </c>
      <c r="J214" t="s">
        <v>876</v>
      </c>
      <c r="K214">
        <v>1641398122</v>
      </c>
      <c r="L214">
        <v>1641398122</v>
      </c>
      <c r="M214" t="b">
        <f>VLOOKUP($B214,apba_bank_name_tab!$B$184:$O$247,2,0)=C214</f>
        <v>1</v>
      </c>
      <c r="N214" t="b">
        <f>VLOOKUP($B214,apba_bank_name_tab!$B$184:$O$247,3,0)=D214</f>
        <v>1</v>
      </c>
      <c r="O214" t="b">
        <f>VLOOKUP($B214,apba_bank_name_tab!$B$184:$O$247,10,0)=E214</f>
        <v>1</v>
      </c>
      <c r="P214" t="b">
        <f>VLOOKUP($B214,apba_bank_name_tab!$B$184:$O$247,4,0)=F214</f>
        <v>1</v>
      </c>
      <c r="Q214" t="b">
        <f>VLOOKUP($B214,apba_bank_name_tab!$B$184:$O$247,5,0)=G214</f>
        <v>1</v>
      </c>
      <c r="R214" t="b">
        <f>VLOOKUP($B214,apba_bank_name_tab!$B$184:$O$247,6,0)=I214</f>
        <v>1</v>
      </c>
      <c r="S214" t="b">
        <f>VLOOKUP($B214,apba_bank_name_tab!$B$184:$O$247,7,0)=J214</f>
        <v>0</v>
      </c>
    </row>
    <row r="215" spans="1:19">
      <c r="A215" t="s">
        <v>501</v>
      </c>
      <c r="B215" s="4" t="s">
        <v>209</v>
      </c>
      <c r="C215" t="s">
        <v>598</v>
      </c>
      <c r="E215" t="s">
        <v>600</v>
      </c>
      <c r="F215" t="s">
        <v>136</v>
      </c>
      <c r="H215">
        <v>1</v>
      </c>
      <c r="I215">
        <v>1</v>
      </c>
      <c r="J215" t="s">
        <v>877</v>
      </c>
      <c r="K215">
        <v>1641398123</v>
      </c>
      <c r="L215">
        <v>1641398123</v>
      </c>
      <c r="M215" t="b">
        <f>VLOOKUP($B215,apba_bank_name_tab!$B$184:$O$247,2,0)=C215</f>
        <v>1</v>
      </c>
      <c r="N215" t="b">
        <f>VLOOKUP($B215,apba_bank_name_tab!$B$184:$O$247,3,0)=D215</f>
        <v>1</v>
      </c>
      <c r="O215" t="b">
        <f>VLOOKUP($B215,apba_bank_name_tab!$B$184:$O$247,10,0)=E215</f>
        <v>1</v>
      </c>
      <c r="P215" t="b">
        <f>VLOOKUP($B215,apba_bank_name_tab!$B$184:$O$247,4,0)=F215</f>
        <v>0</v>
      </c>
      <c r="Q215" t="b">
        <f>VLOOKUP($B215,apba_bank_name_tab!$B$184:$O$247,5,0)=G215</f>
        <v>1</v>
      </c>
      <c r="R215" t="b">
        <f>VLOOKUP($B215,apba_bank_name_tab!$B$184:$O$247,6,0)=I215</f>
        <v>1</v>
      </c>
      <c r="S215" t="b">
        <f>VLOOKUP($B215,apba_bank_name_tab!$B$184:$O$247,7,0)=J215</f>
        <v>0</v>
      </c>
    </row>
    <row r="216" spans="1:19">
      <c r="A216" t="s">
        <v>501</v>
      </c>
      <c r="B216" s="4" t="s">
        <v>211</v>
      </c>
      <c r="C216" t="s">
        <v>601</v>
      </c>
      <c r="E216" t="s">
        <v>603</v>
      </c>
      <c r="F216" t="s">
        <v>136</v>
      </c>
      <c r="H216">
        <v>1</v>
      </c>
      <c r="I216">
        <v>1</v>
      </c>
      <c r="J216" t="s">
        <v>878</v>
      </c>
      <c r="K216">
        <v>1641398123</v>
      </c>
      <c r="L216">
        <v>1641398123</v>
      </c>
      <c r="M216" t="b">
        <f>VLOOKUP($B216,apba_bank_name_tab!$B$184:$O$247,2,0)=C216</f>
        <v>1</v>
      </c>
      <c r="N216" t="b">
        <f>VLOOKUP($B216,apba_bank_name_tab!$B$184:$O$247,3,0)=D216</f>
        <v>1</v>
      </c>
      <c r="O216" t="b">
        <f>VLOOKUP($B216,apba_bank_name_tab!$B$184:$O$247,10,0)=E216</f>
        <v>1</v>
      </c>
      <c r="P216" t="b">
        <f>VLOOKUP($B216,apba_bank_name_tab!$B$184:$O$247,4,0)=F216</f>
        <v>1</v>
      </c>
      <c r="Q216" t="b">
        <f>VLOOKUP($B216,apba_bank_name_tab!$B$184:$O$247,5,0)=G216</f>
        <v>1</v>
      </c>
      <c r="R216" t="b">
        <f>VLOOKUP($B216,apba_bank_name_tab!$B$184:$O$247,6,0)=I216</f>
        <v>1</v>
      </c>
      <c r="S216" t="b">
        <f>VLOOKUP($B216,apba_bank_name_tab!$B$184:$O$247,7,0)=J216</f>
        <v>0</v>
      </c>
    </row>
    <row r="217" spans="1:19">
      <c r="A217" t="s">
        <v>501</v>
      </c>
      <c r="B217" s="4" t="s">
        <v>215</v>
      </c>
      <c r="C217" t="s">
        <v>604</v>
      </c>
      <c r="E217" t="s">
        <v>606</v>
      </c>
      <c r="F217" t="s">
        <v>206</v>
      </c>
      <c r="H217">
        <v>1</v>
      </c>
      <c r="I217">
        <v>1</v>
      </c>
      <c r="J217" t="s">
        <v>879</v>
      </c>
      <c r="K217">
        <v>1641398123</v>
      </c>
      <c r="L217">
        <v>1641398123</v>
      </c>
      <c r="M217" t="b">
        <f>VLOOKUP($B217,apba_bank_name_tab!$B$184:$O$247,2,0)=C217</f>
        <v>1</v>
      </c>
      <c r="N217" t="b">
        <f>VLOOKUP($B217,apba_bank_name_tab!$B$184:$O$247,3,0)=D217</f>
        <v>1</v>
      </c>
      <c r="O217" t="b">
        <f>VLOOKUP($B217,apba_bank_name_tab!$B$184:$O$247,10,0)=E217</f>
        <v>1</v>
      </c>
      <c r="P217" t="b">
        <f>VLOOKUP($B217,apba_bank_name_tab!$B$184:$O$247,4,0)=F217</f>
        <v>1</v>
      </c>
      <c r="Q217" t="b">
        <f>VLOOKUP($B217,apba_bank_name_tab!$B$184:$O$247,5,0)=G217</f>
        <v>1</v>
      </c>
      <c r="R217" t="b">
        <f>VLOOKUP($B217,apba_bank_name_tab!$B$184:$O$247,6,0)=I217</f>
        <v>1</v>
      </c>
      <c r="S217" t="b">
        <f>VLOOKUP($B217,apba_bank_name_tab!$B$184:$O$247,7,0)=J217</f>
        <v>0</v>
      </c>
    </row>
    <row r="218" spans="1:19">
      <c r="A218" t="s">
        <v>501</v>
      </c>
      <c r="B218" s="4" t="s">
        <v>217</v>
      </c>
      <c r="C218" t="s">
        <v>607</v>
      </c>
      <c r="E218" t="s">
        <v>609</v>
      </c>
      <c r="F218" t="s">
        <v>136</v>
      </c>
      <c r="H218">
        <v>1</v>
      </c>
      <c r="I218">
        <v>1</v>
      </c>
      <c r="J218" t="s">
        <v>880</v>
      </c>
      <c r="K218">
        <v>1641398123</v>
      </c>
      <c r="L218">
        <v>1641398123</v>
      </c>
      <c r="M218" t="b">
        <f>VLOOKUP($B218,apba_bank_name_tab!$B$184:$O$247,2,0)=C218</f>
        <v>1</v>
      </c>
      <c r="N218" t="b">
        <f>VLOOKUP($B218,apba_bank_name_tab!$B$184:$O$247,3,0)=D218</f>
        <v>1</v>
      </c>
      <c r="O218" t="b">
        <f>VLOOKUP($B218,apba_bank_name_tab!$B$184:$O$247,10,0)=E218</f>
        <v>1</v>
      </c>
      <c r="P218" t="b">
        <f>VLOOKUP($B218,apba_bank_name_tab!$B$184:$O$247,4,0)=F218</f>
        <v>1</v>
      </c>
      <c r="Q218" t="b">
        <f>VLOOKUP($B218,apba_bank_name_tab!$B$184:$O$247,5,0)=G218</f>
        <v>1</v>
      </c>
      <c r="R218" t="b">
        <f>VLOOKUP($B218,apba_bank_name_tab!$B$184:$O$247,6,0)=I218</f>
        <v>1</v>
      </c>
      <c r="S218" t="b">
        <f>VLOOKUP($B218,apba_bank_name_tab!$B$184:$O$247,7,0)=J218</f>
        <v>0</v>
      </c>
    </row>
    <row r="219" spans="1:19">
      <c r="A219" t="s">
        <v>501</v>
      </c>
      <c r="B219" s="4" t="s">
        <v>219</v>
      </c>
      <c r="C219" t="s">
        <v>610</v>
      </c>
      <c r="E219" t="s">
        <v>612</v>
      </c>
      <c r="F219" t="s">
        <v>126</v>
      </c>
      <c r="H219">
        <v>1</v>
      </c>
      <c r="I219">
        <v>1</v>
      </c>
      <c r="J219" t="s">
        <v>881</v>
      </c>
      <c r="K219">
        <v>1641398123</v>
      </c>
      <c r="L219">
        <v>1641398123</v>
      </c>
      <c r="M219" t="b">
        <f>VLOOKUP($B219,apba_bank_name_tab!$B$184:$O$247,2,0)=C219</f>
        <v>1</v>
      </c>
      <c r="N219" t="b">
        <f>VLOOKUP($B219,apba_bank_name_tab!$B$184:$O$247,3,0)=D219</f>
        <v>1</v>
      </c>
      <c r="O219" t="b">
        <f>VLOOKUP($B219,apba_bank_name_tab!$B$184:$O$247,10,0)=E219</f>
        <v>1</v>
      </c>
      <c r="P219" t="b">
        <f>VLOOKUP($B219,apba_bank_name_tab!$B$184:$O$247,4,0)=F219</f>
        <v>1</v>
      </c>
      <c r="Q219" t="b">
        <f>VLOOKUP($B219,apba_bank_name_tab!$B$184:$O$247,5,0)=G219</f>
        <v>1</v>
      </c>
      <c r="R219" t="b">
        <f>VLOOKUP($B219,apba_bank_name_tab!$B$184:$O$247,6,0)=I219</f>
        <v>1</v>
      </c>
      <c r="S219" t="b">
        <f>VLOOKUP($B219,apba_bank_name_tab!$B$184:$O$247,7,0)=J219</f>
        <v>0</v>
      </c>
    </row>
    <row r="220" spans="1:19">
      <c r="A220" t="s">
        <v>501</v>
      </c>
      <c r="B220" s="4" t="s">
        <v>222</v>
      </c>
      <c r="C220" t="s">
        <v>613</v>
      </c>
      <c r="E220" t="s">
        <v>616</v>
      </c>
      <c r="F220" t="s">
        <v>614</v>
      </c>
      <c r="H220">
        <v>1</v>
      </c>
      <c r="I220">
        <v>1</v>
      </c>
      <c r="J220" t="s">
        <v>882</v>
      </c>
      <c r="K220">
        <v>1641398123</v>
      </c>
      <c r="L220">
        <v>1641398123</v>
      </c>
      <c r="M220" t="b">
        <f>VLOOKUP($B220,apba_bank_name_tab!$B$184:$O$247,2,0)=C220</f>
        <v>1</v>
      </c>
      <c r="N220" t="b">
        <f>VLOOKUP($B220,apba_bank_name_tab!$B$184:$O$247,3,0)=D220</f>
        <v>1</v>
      </c>
      <c r="O220" t="b">
        <f>VLOOKUP($B220,apba_bank_name_tab!$B$184:$O$247,10,0)=E220</f>
        <v>1</v>
      </c>
      <c r="P220" t="b">
        <f>VLOOKUP($B220,apba_bank_name_tab!$B$184:$O$247,4,0)=F220</f>
        <v>1</v>
      </c>
      <c r="Q220" t="b">
        <f>VLOOKUP($B220,apba_bank_name_tab!$B$184:$O$247,5,0)=G220</f>
        <v>1</v>
      </c>
      <c r="R220" t="b">
        <f>VLOOKUP($B220,apba_bank_name_tab!$B$184:$O$247,6,0)=I220</f>
        <v>1</v>
      </c>
      <c r="S220" t="b">
        <f>VLOOKUP($B220,apba_bank_name_tab!$B$184:$O$247,7,0)=J220</f>
        <v>0</v>
      </c>
    </row>
    <row r="221" spans="1:19">
      <c r="A221" t="s">
        <v>501</v>
      </c>
      <c r="B221" s="4" t="s">
        <v>224</v>
      </c>
      <c r="C221" t="s">
        <v>617</v>
      </c>
      <c r="E221" t="s">
        <v>619</v>
      </c>
      <c r="F221" t="s">
        <v>136</v>
      </c>
      <c r="H221">
        <v>1</v>
      </c>
      <c r="I221">
        <v>1</v>
      </c>
      <c r="J221" t="s">
        <v>883</v>
      </c>
      <c r="K221">
        <v>1641398123</v>
      </c>
      <c r="L221">
        <v>1641398123</v>
      </c>
      <c r="M221" t="b">
        <f>VLOOKUP($B221,apba_bank_name_tab!$B$184:$O$247,2,0)=C221</f>
        <v>1</v>
      </c>
      <c r="N221" t="b">
        <f>VLOOKUP($B221,apba_bank_name_tab!$B$184:$O$247,3,0)=D221</f>
        <v>1</v>
      </c>
      <c r="O221" t="b">
        <f>VLOOKUP($B221,apba_bank_name_tab!$B$184:$O$247,10,0)=E221</f>
        <v>1</v>
      </c>
      <c r="P221" t="b">
        <f>VLOOKUP($B221,apba_bank_name_tab!$B$184:$O$247,4,0)=F221</f>
        <v>1</v>
      </c>
      <c r="Q221" t="b">
        <f>VLOOKUP($B221,apba_bank_name_tab!$B$184:$O$247,5,0)=G221</f>
        <v>1</v>
      </c>
      <c r="R221" t="b">
        <f>VLOOKUP($B221,apba_bank_name_tab!$B$184:$O$247,6,0)=I221</f>
        <v>1</v>
      </c>
      <c r="S221" t="b">
        <f>VLOOKUP($B221,apba_bank_name_tab!$B$184:$O$247,7,0)=J221</f>
        <v>0</v>
      </c>
    </row>
    <row r="222" spans="1:19">
      <c r="A222" t="s">
        <v>501</v>
      </c>
      <c r="B222" s="4" t="s">
        <v>226</v>
      </c>
      <c r="C222" t="s">
        <v>620</v>
      </c>
      <c r="E222" t="s">
        <v>622</v>
      </c>
      <c r="F222" t="s">
        <v>136</v>
      </c>
      <c r="H222">
        <v>1</v>
      </c>
      <c r="I222">
        <v>1</v>
      </c>
      <c r="J222" t="s">
        <v>884</v>
      </c>
      <c r="K222">
        <v>1641398123</v>
      </c>
      <c r="L222">
        <v>1641398123</v>
      </c>
      <c r="M222" t="b">
        <f>VLOOKUP($B222,apba_bank_name_tab!$B$184:$O$247,2,0)=C222</f>
        <v>1</v>
      </c>
      <c r="N222" t="b">
        <f>VLOOKUP($B222,apba_bank_name_tab!$B$184:$O$247,3,0)=D222</f>
        <v>1</v>
      </c>
      <c r="O222" t="b">
        <f>VLOOKUP($B222,apba_bank_name_tab!$B$184:$O$247,10,0)=E222</f>
        <v>1</v>
      </c>
      <c r="P222" t="b">
        <f>VLOOKUP($B222,apba_bank_name_tab!$B$184:$O$247,4,0)=F222</f>
        <v>1</v>
      </c>
      <c r="Q222" t="b">
        <f>VLOOKUP($B222,apba_bank_name_tab!$B$184:$O$247,5,0)=G222</f>
        <v>1</v>
      </c>
      <c r="R222" t="b">
        <f>VLOOKUP($B222,apba_bank_name_tab!$B$184:$O$247,6,0)=I222</f>
        <v>1</v>
      </c>
      <c r="S222" t="b">
        <f>VLOOKUP($B222,apba_bank_name_tab!$B$184:$O$247,7,0)=J222</f>
        <v>0</v>
      </c>
    </row>
    <row r="223" spans="1:19">
      <c r="A223" t="s">
        <v>501</v>
      </c>
      <c r="B223" s="4" t="s">
        <v>229</v>
      </c>
      <c r="C223" t="s">
        <v>623</v>
      </c>
      <c r="E223" t="s">
        <v>625</v>
      </c>
      <c r="F223" t="s">
        <v>97</v>
      </c>
      <c r="H223">
        <v>1</v>
      </c>
      <c r="I223">
        <v>1</v>
      </c>
      <c r="J223" t="s">
        <v>885</v>
      </c>
      <c r="K223">
        <v>1641398123</v>
      </c>
      <c r="L223">
        <v>1641398123</v>
      </c>
      <c r="M223" t="b">
        <f>VLOOKUP($B223,apba_bank_name_tab!$B$184:$O$247,2,0)=C223</f>
        <v>1</v>
      </c>
      <c r="N223" t="b">
        <f>VLOOKUP($B223,apba_bank_name_tab!$B$184:$O$247,3,0)=D223</f>
        <v>1</v>
      </c>
      <c r="O223" t="b">
        <f>VLOOKUP($B223,apba_bank_name_tab!$B$184:$O$247,10,0)=E223</f>
        <v>1</v>
      </c>
      <c r="P223" t="b">
        <f>VLOOKUP($B223,apba_bank_name_tab!$B$184:$O$247,4,0)=F223</f>
        <v>1</v>
      </c>
      <c r="Q223" t="b">
        <f>VLOOKUP($B223,apba_bank_name_tab!$B$184:$O$247,5,0)=G223</f>
        <v>1</v>
      </c>
      <c r="R223" t="b">
        <f>VLOOKUP($B223,apba_bank_name_tab!$B$184:$O$247,6,0)=I223</f>
        <v>1</v>
      </c>
      <c r="S223" t="b">
        <f>VLOOKUP($B223,apba_bank_name_tab!$B$184:$O$247,7,0)=J223</f>
        <v>0</v>
      </c>
    </row>
    <row r="224" spans="1:19">
      <c r="A224" t="s">
        <v>501</v>
      </c>
      <c r="B224" s="4" t="s">
        <v>231</v>
      </c>
      <c r="C224" t="s">
        <v>626</v>
      </c>
      <c r="E224" t="s">
        <v>628</v>
      </c>
      <c r="F224" t="s">
        <v>339</v>
      </c>
      <c r="H224">
        <v>1</v>
      </c>
      <c r="I224">
        <v>1</v>
      </c>
      <c r="J224" t="s">
        <v>886</v>
      </c>
      <c r="K224">
        <v>1641398123</v>
      </c>
      <c r="L224">
        <v>1641398123</v>
      </c>
      <c r="M224" t="b">
        <f>VLOOKUP($B224,apba_bank_name_tab!$B$184:$O$247,2,0)=C224</f>
        <v>1</v>
      </c>
      <c r="N224" t="b">
        <f>VLOOKUP($B224,apba_bank_name_tab!$B$184:$O$247,3,0)=D224</f>
        <v>1</v>
      </c>
      <c r="O224" t="b">
        <f>VLOOKUP($B224,apba_bank_name_tab!$B$184:$O$247,10,0)=E224</f>
        <v>1</v>
      </c>
      <c r="P224" t="b">
        <f>VLOOKUP($B224,apba_bank_name_tab!$B$184:$O$247,4,0)=F224</f>
        <v>1</v>
      </c>
      <c r="Q224" t="b">
        <f>VLOOKUP($B224,apba_bank_name_tab!$B$184:$O$247,5,0)=G224</f>
        <v>1</v>
      </c>
      <c r="R224" t="b">
        <f>VLOOKUP($B224,apba_bank_name_tab!$B$184:$O$247,6,0)=I224</f>
        <v>1</v>
      </c>
      <c r="S224" t="b">
        <f>VLOOKUP($B224,apba_bank_name_tab!$B$184:$O$247,7,0)=J224</f>
        <v>0</v>
      </c>
    </row>
    <row r="225" spans="1:19">
      <c r="A225" t="s">
        <v>501</v>
      </c>
      <c r="B225" s="4" t="s">
        <v>233</v>
      </c>
      <c r="C225" t="s">
        <v>629</v>
      </c>
      <c r="E225" t="s">
        <v>631</v>
      </c>
      <c r="F225" t="s">
        <v>126</v>
      </c>
      <c r="H225">
        <v>1</v>
      </c>
      <c r="I225">
        <v>1</v>
      </c>
      <c r="J225" t="s">
        <v>887</v>
      </c>
      <c r="K225">
        <v>1641398123</v>
      </c>
      <c r="L225">
        <v>1641398123</v>
      </c>
      <c r="M225" t="b">
        <f>VLOOKUP($B225,apba_bank_name_tab!$B$184:$O$247,2,0)=C225</f>
        <v>1</v>
      </c>
      <c r="N225" t="b">
        <f>VLOOKUP($B225,apba_bank_name_tab!$B$184:$O$247,3,0)=D225</f>
        <v>1</v>
      </c>
      <c r="O225" t="b">
        <f>VLOOKUP($B225,apba_bank_name_tab!$B$184:$O$247,10,0)=E225</f>
        <v>1</v>
      </c>
      <c r="P225" t="b">
        <f>VLOOKUP($B225,apba_bank_name_tab!$B$184:$O$247,4,0)=F225</f>
        <v>1</v>
      </c>
      <c r="Q225" t="b">
        <f>VLOOKUP($B225,apba_bank_name_tab!$B$184:$O$247,5,0)=G225</f>
        <v>1</v>
      </c>
      <c r="R225" t="b">
        <f>VLOOKUP($B225,apba_bank_name_tab!$B$184:$O$247,6,0)=I225</f>
        <v>1</v>
      </c>
      <c r="S225" t="b">
        <f>VLOOKUP($B225,apba_bank_name_tab!$B$184:$O$247,7,0)=J225</f>
        <v>0</v>
      </c>
    </row>
    <row r="226" spans="1:19">
      <c r="A226" t="s">
        <v>501</v>
      </c>
      <c r="B226" s="4" t="s">
        <v>235</v>
      </c>
      <c r="C226" t="s">
        <v>632</v>
      </c>
      <c r="E226" t="s">
        <v>634</v>
      </c>
      <c r="F226" t="s">
        <v>136</v>
      </c>
      <c r="H226">
        <v>1</v>
      </c>
      <c r="I226">
        <v>1</v>
      </c>
      <c r="J226" t="s">
        <v>888</v>
      </c>
      <c r="K226">
        <v>1641398123</v>
      </c>
      <c r="L226">
        <v>1641398123</v>
      </c>
      <c r="M226" t="b">
        <f>VLOOKUP($B226,apba_bank_name_tab!$B$184:$O$247,2,0)=C226</f>
        <v>1</v>
      </c>
      <c r="N226" t="b">
        <f>VLOOKUP($B226,apba_bank_name_tab!$B$184:$O$247,3,0)=D226</f>
        <v>1</v>
      </c>
      <c r="O226" t="b">
        <f>VLOOKUP($B226,apba_bank_name_tab!$B$184:$O$247,10,0)=E226</f>
        <v>1</v>
      </c>
      <c r="P226" t="b">
        <f>VLOOKUP($B226,apba_bank_name_tab!$B$184:$O$247,4,0)=F226</f>
        <v>1</v>
      </c>
      <c r="Q226" t="b">
        <f>VLOOKUP($B226,apba_bank_name_tab!$B$184:$O$247,5,0)=G226</f>
        <v>1</v>
      </c>
      <c r="R226" t="b">
        <f>VLOOKUP($B226,apba_bank_name_tab!$B$184:$O$247,6,0)=I226</f>
        <v>1</v>
      </c>
      <c r="S226" t="b">
        <f>VLOOKUP($B226,apba_bank_name_tab!$B$184:$O$247,7,0)=J226</f>
        <v>0</v>
      </c>
    </row>
    <row r="227" spans="1:19">
      <c r="A227" t="s">
        <v>501</v>
      </c>
      <c r="B227" s="4" t="s">
        <v>237</v>
      </c>
      <c r="C227" t="s">
        <v>635</v>
      </c>
      <c r="E227" t="s">
        <v>638</v>
      </c>
      <c r="F227" t="s">
        <v>97</v>
      </c>
      <c r="H227">
        <v>1</v>
      </c>
      <c r="I227">
        <v>1</v>
      </c>
      <c r="J227" t="s">
        <v>889</v>
      </c>
      <c r="K227">
        <v>1641398123</v>
      </c>
      <c r="L227">
        <v>1641398123</v>
      </c>
      <c r="M227" t="b">
        <f>VLOOKUP($B227,apba_bank_name_tab!$B$184:$O$247,2,0)=C227</f>
        <v>1</v>
      </c>
      <c r="N227" t="b">
        <f>VLOOKUP($B227,apba_bank_name_tab!$B$184:$O$247,3,0)=D227</f>
        <v>1</v>
      </c>
      <c r="O227" t="b">
        <f>VLOOKUP($B227,apba_bank_name_tab!$B$184:$O$247,10,0)=E227</f>
        <v>1</v>
      </c>
      <c r="P227" t="b">
        <f>VLOOKUP($B227,apba_bank_name_tab!$B$184:$O$247,4,0)=F227</f>
        <v>0</v>
      </c>
      <c r="Q227" t="b">
        <f>VLOOKUP($B227,apba_bank_name_tab!$B$184:$O$247,5,0)=G227</f>
        <v>1</v>
      </c>
      <c r="R227" t="b">
        <f>VLOOKUP($B227,apba_bank_name_tab!$B$184:$O$247,6,0)=I227</f>
        <v>1</v>
      </c>
      <c r="S227" t="b">
        <f>VLOOKUP($B227,apba_bank_name_tab!$B$184:$O$247,7,0)=J227</f>
        <v>0</v>
      </c>
    </row>
    <row r="228" spans="1:19">
      <c r="A228" t="s">
        <v>501</v>
      </c>
      <c r="B228" s="4" t="s">
        <v>239</v>
      </c>
      <c r="C228" t="s">
        <v>639</v>
      </c>
      <c r="E228" t="s">
        <v>641</v>
      </c>
      <c r="F228" t="s">
        <v>258</v>
      </c>
      <c r="H228">
        <v>1</v>
      </c>
      <c r="I228">
        <v>1</v>
      </c>
      <c r="J228" t="s">
        <v>890</v>
      </c>
      <c r="K228">
        <v>1641398123</v>
      </c>
      <c r="L228">
        <v>1641398123</v>
      </c>
      <c r="M228" t="b">
        <f>VLOOKUP($B228,apba_bank_name_tab!$B$184:$O$247,2,0)=C228</f>
        <v>1</v>
      </c>
      <c r="N228" t="b">
        <f>VLOOKUP($B228,apba_bank_name_tab!$B$184:$O$247,3,0)=D228</f>
        <v>1</v>
      </c>
      <c r="O228" t="b">
        <f>VLOOKUP($B228,apba_bank_name_tab!$B$184:$O$247,10,0)=E228</f>
        <v>1</v>
      </c>
      <c r="P228" t="b">
        <f>VLOOKUP($B228,apba_bank_name_tab!$B$184:$O$247,4,0)=F228</f>
        <v>1</v>
      </c>
      <c r="Q228" t="b">
        <f>VLOOKUP($B228,apba_bank_name_tab!$B$184:$O$247,5,0)=G228</f>
        <v>1</v>
      </c>
      <c r="R228" t="b">
        <f>VLOOKUP($B228,apba_bank_name_tab!$B$184:$O$247,6,0)=I228</f>
        <v>1</v>
      </c>
      <c r="S228" t="b">
        <f>VLOOKUP($B228,apba_bank_name_tab!$B$184:$O$247,7,0)=J228</f>
        <v>0</v>
      </c>
    </row>
    <row r="229" spans="1:19">
      <c r="A229" t="s">
        <v>501</v>
      </c>
      <c r="B229" s="4" t="s">
        <v>242</v>
      </c>
      <c r="C229" t="s">
        <v>642</v>
      </c>
      <c r="E229" t="s">
        <v>644</v>
      </c>
      <c r="F229" t="s">
        <v>149</v>
      </c>
      <c r="H229">
        <v>1</v>
      </c>
      <c r="I229">
        <v>1</v>
      </c>
      <c r="J229" t="s">
        <v>891</v>
      </c>
      <c r="K229">
        <v>1641398123</v>
      </c>
      <c r="L229">
        <v>1641398123</v>
      </c>
      <c r="M229" t="b">
        <f>VLOOKUP($B229,apba_bank_name_tab!$B$184:$O$247,2,0)=C229</f>
        <v>1</v>
      </c>
      <c r="N229" t="b">
        <f>VLOOKUP($B229,apba_bank_name_tab!$B$184:$O$247,3,0)=D229</f>
        <v>1</v>
      </c>
      <c r="O229" t="b">
        <f>VLOOKUP($B229,apba_bank_name_tab!$B$184:$O$247,10,0)=E229</f>
        <v>1</v>
      </c>
      <c r="P229" t="b">
        <f>VLOOKUP($B229,apba_bank_name_tab!$B$184:$O$247,4,0)=F229</f>
        <v>1</v>
      </c>
      <c r="Q229" t="b">
        <f>VLOOKUP($B229,apba_bank_name_tab!$B$184:$O$247,5,0)=G229</f>
        <v>1</v>
      </c>
      <c r="R229" t="b">
        <f>VLOOKUP($B229,apba_bank_name_tab!$B$184:$O$247,6,0)=I229</f>
        <v>1</v>
      </c>
      <c r="S229" t="b">
        <f>VLOOKUP($B229,apba_bank_name_tab!$B$184:$O$247,7,0)=J229</f>
        <v>0</v>
      </c>
    </row>
    <row r="230" spans="1:19">
      <c r="A230" t="s">
        <v>501</v>
      </c>
      <c r="B230" s="4" t="s">
        <v>244</v>
      </c>
      <c r="C230" t="s">
        <v>645</v>
      </c>
      <c r="E230" t="s">
        <v>647</v>
      </c>
      <c r="F230" t="s">
        <v>149</v>
      </c>
      <c r="H230">
        <v>1</v>
      </c>
      <c r="I230">
        <v>1</v>
      </c>
      <c r="J230" t="s">
        <v>892</v>
      </c>
      <c r="K230">
        <v>1641398123</v>
      </c>
      <c r="L230">
        <v>1641398123</v>
      </c>
      <c r="M230" t="b">
        <f>VLOOKUP($B230,apba_bank_name_tab!$B$184:$O$247,2,0)=C230</f>
        <v>1</v>
      </c>
      <c r="N230" t="b">
        <f>VLOOKUP($B230,apba_bank_name_tab!$B$184:$O$247,3,0)=D230</f>
        <v>1</v>
      </c>
      <c r="O230" t="b">
        <f>VLOOKUP($B230,apba_bank_name_tab!$B$184:$O$247,10,0)=E230</f>
        <v>1</v>
      </c>
      <c r="P230" t="b">
        <f>VLOOKUP($B230,apba_bank_name_tab!$B$184:$O$247,4,0)=F230</f>
        <v>1</v>
      </c>
      <c r="Q230" t="b">
        <f>VLOOKUP($B230,apba_bank_name_tab!$B$184:$O$247,5,0)=G230</f>
        <v>1</v>
      </c>
      <c r="R230" t="b">
        <f>VLOOKUP($B230,apba_bank_name_tab!$B$184:$O$247,6,0)=I230</f>
        <v>1</v>
      </c>
      <c r="S230" t="b">
        <f>VLOOKUP($B230,apba_bank_name_tab!$B$184:$O$247,7,0)=J230</f>
        <v>0</v>
      </c>
    </row>
    <row r="231" spans="1:19">
      <c r="A231" t="s">
        <v>501</v>
      </c>
      <c r="B231" s="4" t="s">
        <v>246</v>
      </c>
      <c r="C231" t="s">
        <v>648</v>
      </c>
      <c r="E231" t="s">
        <v>650</v>
      </c>
      <c r="F231" t="s">
        <v>136</v>
      </c>
      <c r="H231">
        <v>1</v>
      </c>
      <c r="I231">
        <v>1</v>
      </c>
      <c r="J231" t="s">
        <v>893</v>
      </c>
      <c r="K231">
        <v>1641398123</v>
      </c>
      <c r="L231">
        <v>1641398123</v>
      </c>
      <c r="M231" t="b">
        <f>VLOOKUP($B231,apba_bank_name_tab!$B$184:$O$247,2,0)=C231</f>
        <v>1</v>
      </c>
      <c r="N231" t="b">
        <f>VLOOKUP($B231,apba_bank_name_tab!$B$184:$O$247,3,0)=D231</f>
        <v>1</v>
      </c>
      <c r="O231" t="b">
        <f>VLOOKUP($B231,apba_bank_name_tab!$B$184:$O$247,10,0)=E231</f>
        <v>1</v>
      </c>
      <c r="P231" t="b">
        <f>VLOOKUP($B231,apba_bank_name_tab!$B$184:$O$247,4,0)=F231</f>
        <v>1</v>
      </c>
      <c r="Q231" t="b">
        <f>VLOOKUP($B231,apba_bank_name_tab!$B$184:$O$247,5,0)=G231</f>
        <v>1</v>
      </c>
      <c r="R231" t="b">
        <f>VLOOKUP($B231,apba_bank_name_tab!$B$184:$O$247,6,0)=I231</f>
        <v>1</v>
      </c>
      <c r="S231" t="b">
        <f>VLOOKUP($B231,apba_bank_name_tab!$B$184:$O$247,7,0)=J231</f>
        <v>0</v>
      </c>
    </row>
    <row r="232" spans="1:19">
      <c r="A232" t="s">
        <v>501</v>
      </c>
      <c r="B232" s="4" t="s">
        <v>248</v>
      </c>
      <c r="C232" t="s">
        <v>651</v>
      </c>
      <c r="E232" t="s">
        <v>654</v>
      </c>
      <c r="F232" t="s">
        <v>652</v>
      </c>
      <c r="H232">
        <v>1</v>
      </c>
      <c r="I232">
        <v>1</v>
      </c>
      <c r="J232" t="s">
        <v>894</v>
      </c>
      <c r="K232">
        <v>1641398123</v>
      </c>
      <c r="L232">
        <v>1641398123</v>
      </c>
      <c r="M232" t="b">
        <f>VLOOKUP($B232,apba_bank_name_tab!$B$184:$O$247,2,0)=C232</f>
        <v>1</v>
      </c>
      <c r="N232" t="b">
        <f>VLOOKUP($B232,apba_bank_name_tab!$B$184:$O$247,3,0)=D232</f>
        <v>1</v>
      </c>
      <c r="O232" t="b">
        <f>VLOOKUP($B232,apba_bank_name_tab!$B$184:$O$247,10,0)=E232</f>
        <v>1</v>
      </c>
      <c r="P232" t="b">
        <f>VLOOKUP($B232,apba_bank_name_tab!$B$184:$O$247,4,0)=F232</f>
        <v>1</v>
      </c>
      <c r="Q232" t="b">
        <f>VLOOKUP($B232,apba_bank_name_tab!$B$184:$O$247,5,0)=G232</f>
        <v>1</v>
      </c>
      <c r="R232" t="b">
        <f>VLOOKUP($B232,apba_bank_name_tab!$B$184:$O$247,6,0)=I232</f>
        <v>1</v>
      </c>
      <c r="S232" t="b">
        <f>VLOOKUP($B232,apba_bank_name_tab!$B$184:$O$247,7,0)=J232</f>
        <v>0</v>
      </c>
    </row>
    <row r="233" spans="1:19">
      <c r="A233" t="s">
        <v>501</v>
      </c>
      <c r="B233" s="4" t="s">
        <v>250</v>
      </c>
      <c r="C233" t="s">
        <v>655</v>
      </c>
      <c r="E233" t="s">
        <v>657</v>
      </c>
      <c r="F233" t="s">
        <v>357</v>
      </c>
      <c r="H233">
        <v>1</v>
      </c>
      <c r="I233">
        <v>1</v>
      </c>
      <c r="J233" t="s">
        <v>895</v>
      </c>
      <c r="K233">
        <v>1641398123</v>
      </c>
      <c r="L233">
        <v>1641398123</v>
      </c>
      <c r="M233" t="b">
        <f>VLOOKUP($B233,apba_bank_name_tab!$B$184:$O$247,2,0)=C233</f>
        <v>1</v>
      </c>
      <c r="N233" t="b">
        <f>VLOOKUP($B233,apba_bank_name_tab!$B$184:$O$247,3,0)=D233</f>
        <v>1</v>
      </c>
      <c r="O233" t="b">
        <f>VLOOKUP($B233,apba_bank_name_tab!$B$184:$O$247,10,0)=E233</f>
        <v>1</v>
      </c>
      <c r="P233" t="b">
        <f>VLOOKUP($B233,apba_bank_name_tab!$B$184:$O$247,4,0)=F233</f>
        <v>1</v>
      </c>
      <c r="Q233" t="b">
        <f>VLOOKUP($B233,apba_bank_name_tab!$B$184:$O$247,5,0)=G233</f>
        <v>1</v>
      </c>
      <c r="R233" t="b">
        <f>VLOOKUP($B233,apba_bank_name_tab!$B$184:$O$247,6,0)=I233</f>
        <v>1</v>
      </c>
      <c r="S233" t="b">
        <f>VLOOKUP($B233,apba_bank_name_tab!$B$184:$O$247,7,0)=J233</f>
        <v>0</v>
      </c>
    </row>
    <row r="234" spans="1:19">
      <c r="A234" t="s">
        <v>501</v>
      </c>
      <c r="B234" s="4" t="s">
        <v>252</v>
      </c>
      <c r="C234" t="s">
        <v>658</v>
      </c>
      <c r="E234" t="s">
        <v>660</v>
      </c>
      <c r="F234" t="s">
        <v>149</v>
      </c>
      <c r="H234">
        <v>1</v>
      </c>
      <c r="I234">
        <v>1</v>
      </c>
      <c r="J234" t="s">
        <v>896</v>
      </c>
      <c r="K234">
        <v>1641398124</v>
      </c>
      <c r="L234">
        <v>1641398124</v>
      </c>
      <c r="M234" t="b">
        <f>VLOOKUP($B234,apba_bank_name_tab!$B$184:$O$247,2,0)=C234</f>
        <v>1</v>
      </c>
      <c r="N234" t="b">
        <f>VLOOKUP($B234,apba_bank_name_tab!$B$184:$O$247,3,0)=D234</f>
        <v>1</v>
      </c>
      <c r="O234" t="b">
        <f>VLOOKUP($B234,apba_bank_name_tab!$B$184:$O$247,10,0)=E234</f>
        <v>1</v>
      </c>
      <c r="P234" t="b">
        <f>VLOOKUP($B234,apba_bank_name_tab!$B$184:$O$247,4,0)=F234</f>
        <v>1</v>
      </c>
      <c r="Q234" t="b">
        <f>VLOOKUP($B234,apba_bank_name_tab!$B$184:$O$247,5,0)=G234</f>
        <v>1</v>
      </c>
      <c r="R234" t="b">
        <f>VLOOKUP($B234,apba_bank_name_tab!$B$184:$O$247,6,0)=I234</f>
        <v>1</v>
      </c>
      <c r="S234" t="b">
        <f>VLOOKUP($B234,apba_bank_name_tab!$B$184:$O$247,7,0)=J234</f>
        <v>0</v>
      </c>
    </row>
    <row r="235" spans="1:19">
      <c r="A235" t="s">
        <v>501</v>
      </c>
      <c r="B235" s="4" t="s">
        <v>256</v>
      </c>
      <c r="C235" t="s">
        <v>661</v>
      </c>
      <c r="E235" t="s">
        <v>664</v>
      </c>
      <c r="F235" t="s">
        <v>662</v>
      </c>
      <c r="H235">
        <v>1</v>
      </c>
      <c r="I235">
        <v>1</v>
      </c>
      <c r="J235" t="s">
        <v>897</v>
      </c>
      <c r="K235">
        <v>1641398124</v>
      </c>
      <c r="L235">
        <v>1641398124</v>
      </c>
      <c r="M235" t="b">
        <f>VLOOKUP($B235,apba_bank_name_tab!$B$184:$O$247,2,0)=C235</f>
        <v>1</v>
      </c>
      <c r="N235" t="b">
        <f>VLOOKUP($B235,apba_bank_name_tab!$B$184:$O$247,3,0)=D235</f>
        <v>1</v>
      </c>
      <c r="O235" t="b">
        <f>VLOOKUP($B235,apba_bank_name_tab!$B$184:$O$247,10,0)=E235</f>
        <v>1</v>
      </c>
      <c r="P235" t="b">
        <f>VLOOKUP($B235,apba_bank_name_tab!$B$184:$O$247,4,0)=F235</f>
        <v>1</v>
      </c>
      <c r="Q235" t="b">
        <f>VLOOKUP($B235,apba_bank_name_tab!$B$184:$O$247,5,0)=G235</f>
        <v>1</v>
      </c>
      <c r="R235" t="b">
        <f>VLOOKUP($B235,apba_bank_name_tab!$B$184:$O$247,6,0)=I235</f>
        <v>1</v>
      </c>
      <c r="S235" t="b">
        <f>VLOOKUP($B235,apba_bank_name_tab!$B$184:$O$247,7,0)=J235</f>
        <v>0</v>
      </c>
    </row>
    <row r="236" spans="1:19">
      <c r="A236" t="s">
        <v>501</v>
      </c>
      <c r="B236" s="4" t="s">
        <v>259</v>
      </c>
      <c r="C236" t="s">
        <v>665</v>
      </c>
      <c r="E236" t="s">
        <v>667</v>
      </c>
      <c r="F236" t="s">
        <v>126</v>
      </c>
      <c r="H236">
        <v>1</v>
      </c>
      <c r="I236">
        <v>1</v>
      </c>
      <c r="J236" t="s">
        <v>898</v>
      </c>
      <c r="K236">
        <v>1641398124</v>
      </c>
      <c r="L236">
        <v>1641398124</v>
      </c>
      <c r="M236" t="b">
        <f>VLOOKUP($B236,apba_bank_name_tab!$B$184:$O$247,2,0)=C236</f>
        <v>1</v>
      </c>
      <c r="N236" t="b">
        <f>VLOOKUP($B236,apba_bank_name_tab!$B$184:$O$247,3,0)=D236</f>
        <v>1</v>
      </c>
      <c r="O236" t="b">
        <f>VLOOKUP($B236,apba_bank_name_tab!$B$184:$O$247,10,0)=E236</f>
        <v>1</v>
      </c>
      <c r="P236" t="b">
        <f>VLOOKUP($B236,apba_bank_name_tab!$B$184:$O$247,4,0)=F236</f>
        <v>1</v>
      </c>
      <c r="Q236" t="b">
        <f>VLOOKUP($B236,apba_bank_name_tab!$B$184:$O$247,5,0)=G236</f>
        <v>1</v>
      </c>
      <c r="R236" t="b">
        <f>VLOOKUP($B236,apba_bank_name_tab!$B$184:$O$247,6,0)=I236</f>
        <v>1</v>
      </c>
      <c r="S236" t="b">
        <f>VLOOKUP($B236,apba_bank_name_tab!$B$184:$O$247,7,0)=J236</f>
        <v>0</v>
      </c>
    </row>
    <row r="237" spans="1:19">
      <c r="A237" t="s">
        <v>501</v>
      </c>
      <c r="B237" s="4" t="s">
        <v>261</v>
      </c>
      <c r="C237" t="s">
        <v>668</v>
      </c>
      <c r="E237" t="s">
        <v>548</v>
      </c>
      <c r="F237" t="s">
        <v>546</v>
      </c>
      <c r="H237">
        <v>1</v>
      </c>
      <c r="I237">
        <v>1</v>
      </c>
      <c r="J237" t="s">
        <v>899</v>
      </c>
      <c r="K237">
        <v>1645111595</v>
      </c>
      <c r="L237">
        <v>1645111595</v>
      </c>
      <c r="M237" t="b">
        <f>VLOOKUP($B237,apba_bank_name_tab!$B$184:$O$247,2,0)=C237</f>
        <v>1</v>
      </c>
      <c r="N237" t="b">
        <f>VLOOKUP($B237,apba_bank_name_tab!$B$184:$O$247,3,0)=D237</f>
        <v>1</v>
      </c>
      <c r="O237" t="b">
        <f>VLOOKUP($B237,apba_bank_name_tab!$B$184:$O$247,10,0)=E237</f>
        <v>1</v>
      </c>
      <c r="P237" t="b">
        <f>VLOOKUP($B237,apba_bank_name_tab!$B$184:$O$247,4,0)=F237</f>
        <v>1</v>
      </c>
      <c r="Q237" t="b">
        <f>VLOOKUP($B237,apba_bank_name_tab!$B$184:$O$247,5,0)=G237</f>
        <v>1</v>
      </c>
      <c r="R237" t="b">
        <f>VLOOKUP($B237,apba_bank_name_tab!$B$184:$O$247,6,0)=I237</f>
        <v>1</v>
      </c>
      <c r="S237" t="b">
        <f>VLOOKUP($B237,apba_bank_name_tab!$B$184:$O$247,7,0)=J237</f>
        <v>0</v>
      </c>
    </row>
    <row r="238" spans="1:19">
      <c r="A238" t="s">
        <v>501</v>
      </c>
      <c r="B238" s="4" t="s">
        <v>264</v>
      </c>
      <c r="C238" t="s">
        <v>900</v>
      </c>
      <c r="E238" t="s">
        <v>672</v>
      </c>
      <c r="F238" t="s">
        <v>206</v>
      </c>
      <c r="H238">
        <v>1</v>
      </c>
      <c r="I238">
        <v>1</v>
      </c>
      <c r="J238" t="s">
        <v>901</v>
      </c>
      <c r="K238">
        <v>1647939116</v>
      </c>
      <c r="L238">
        <v>1647939116</v>
      </c>
      <c r="M238" t="b">
        <f>VLOOKUP($B238,apba_bank_name_tab!$B$184:$O$247,2,0)=C238</f>
        <v>0</v>
      </c>
      <c r="N238" t="b">
        <f>VLOOKUP($B238,apba_bank_name_tab!$B$184:$O$247,3,0)=D238</f>
        <v>1</v>
      </c>
      <c r="O238" t="b">
        <f>VLOOKUP($B238,apba_bank_name_tab!$B$184:$O$247,10,0)=E238</f>
        <v>1</v>
      </c>
      <c r="P238" t="b">
        <f>VLOOKUP($B238,apba_bank_name_tab!$B$184:$O$247,4,0)=F238</f>
        <v>1</v>
      </c>
      <c r="Q238" t="b">
        <f>VLOOKUP($B238,apba_bank_name_tab!$B$184:$O$247,5,0)=G238</f>
        <v>1</v>
      </c>
      <c r="R238" t="b">
        <f>VLOOKUP($B238,apba_bank_name_tab!$B$184:$O$247,6,0)=I238</f>
        <v>0</v>
      </c>
      <c r="S238" t="b">
        <f>VLOOKUP($B238,apba_bank_name_tab!$B$184:$O$247,7,0)=J238</f>
        <v>0</v>
      </c>
    </row>
    <row r="239" spans="1:19">
      <c r="A239" t="s">
        <v>501</v>
      </c>
      <c r="B239" s="4" t="s">
        <v>313</v>
      </c>
      <c r="C239" t="s">
        <v>673</v>
      </c>
      <c r="E239" t="s">
        <v>675</v>
      </c>
      <c r="F239" t="s">
        <v>206</v>
      </c>
      <c r="H239">
        <v>1</v>
      </c>
      <c r="I239">
        <v>8</v>
      </c>
      <c r="J239" t="s">
        <v>902</v>
      </c>
      <c r="K239">
        <v>1641398124</v>
      </c>
      <c r="L239">
        <v>1641398124</v>
      </c>
      <c r="M239" t="b">
        <f>VLOOKUP($B239,apba_bank_name_tab!$B$184:$O$247,2,0)=C239</f>
        <v>1</v>
      </c>
      <c r="N239" t="b">
        <f>VLOOKUP($B239,apba_bank_name_tab!$B$184:$O$247,3,0)=D239</f>
        <v>1</v>
      </c>
      <c r="O239" t="b">
        <f>VLOOKUP($B239,apba_bank_name_tab!$B$184:$O$247,10,0)=E239</f>
        <v>1</v>
      </c>
      <c r="P239" t="b">
        <f>VLOOKUP($B239,apba_bank_name_tab!$B$184:$O$247,4,0)=F239</f>
        <v>1</v>
      </c>
      <c r="Q239" t="b">
        <f>VLOOKUP($B239,apba_bank_name_tab!$B$184:$O$247,5,0)=G239</f>
        <v>1</v>
      </c>
      <c r="R239" t="b">
        <f>VLOOKUP($B239,apba_bank_name_tab!$B$184:$O$247,6,0)=I239</f>
        <v>1</v>
      </c>
      <c r="S239" t="b">
        <f>VLOOKUP($B239,apba_bank_name_tab!$B$184:$O$247,7,0)=J239</f>
        <v>0</v>
      </c>
    </row>
    <row r="240" spans="1:19">
      <c r="A240" t="s">
        <v>501</v>
      </c>
      <c r="B240" s="4" t="s">
        <v>315</v>
      </c>
      <c r="C240" t="s">
        <v>676</v>
      </c>
      <c r="E240" t="s">
        <v>679</v>
      </c>
      <c r="F240" t="s">
        <v>677</v>
      </c>
      <c r="H240">
        <v>1</v>
      </c>
      <c r="I240">
        <v>1</v>
      </c>
      <c r="J240" t="s">
        <v>903</v>
      </c>
      <c r="K240">
        <v>1641398124</v>
      </c>
      <c r="L240">
        <v>1641398124</v>
      </c>
      <c r="M240" t="b">
        <f>VLOOKUP($B240,apba_bank_name_tab!$B$184:$O$247,2,0)=C240</f>
        <v>1</v>
      </c>
      <c r="N240" t="b">
        <f>VLOOKUP($B240,apba_bank_name_tab!$B$184:$O$247,3,0)=D240</f>
        <v>1</v>
      </c>
      <c r="O240" t="b">
        <f>VLOOKUP($B240,apba_bank_name_tab!$B$184:$O$247,10,0)=E240</f>
        <v>1</v>
      </c>
      <c r="P240" t="b">
        <f>VLOOKUP($B240,apba_bank_name_tab!$B$184:$O$247,4,0)=F240</f>
        <v>1</v>
      </c>
      <c r="Q240" t="b">
        <f>VLOOKUP($B240,apba_bank_name_tab!$B$184:$O$247,5,0)=G240</f>
        <v>1</v>
      </c>
      <c r="R240" t="b">
        <f>VLOOKUP($B240,apba_bank_name_tab!$B$184:$O$247,6,0)=I240</f>
        <v>1</v>
      </c>
      <c r="S240" t="b">
        <f>VLOOKUP($B240,apba_bank_name_tab!$B$184:$O$247,7,0)=J240</f>
        <v>0</v>
      </c>
    </row>
    <row r="241" spans="1:19">
      <c r="A241" t="s">
        <v>501</v>
      </c>
      <c r="B241" s="4" t="s">
        <v>318</v>
      </c>
      <c r="C241" t="s">
        <v>680</v>
      </c>
      <c r="E241" t="s">
        <v>682</v>
      </c>
      <c r="F241" t="s">
        <v>206</v>
      </c>
      <c r="H241">
        <v>1</v>
      </c>
      <c r="I241">
        <v>5</v>
      </c>
      <c r="J241" t="s">
        <v>904</v>
      </c>
      <c r="K241">
        <v>1641398124</v>
      </c>
      <c r="L241">
        <v>1641398124</v>
      </c>
      <c r="M241" t="b">
        <f>VLOOKUP($B241,apba_bank_name_tab!$B$184:$O$247,2,0)=C241</f>
        <v>1</v>
      </c>
      <c r="N241" t="b">
        <f>VLOOKUP($B241,apba_bank_name_tab!$B$184:$O$247,3,0)=D241</f>
        <v>1</v>
      </c>
      <c r="O241" t="b">
        <f>VLOOKUP($B241,apba_bank_name_tab!$B$184:$O$247,10,0)=E241</f>
        <v>1</v>
      </c>
      <c r="P241" t="b">
        <f>VLOOKUP($B241,apba_bank_name_tab!$B$184:$O$247,4,0)=F241</f>
        <v>0</v>
      </c>
      <c r="Q241" t="b">
        <f>VLOOKUP($B241,apba_bank_name_tab!$B$184:$O$247,5,0)=G241</f>
        <v>1</v>
      </c>
      <c r="R241" t="b">
        <f>VLOOKUP($B241,apba_bank_name_tab!$B$184:$O$247,6,0)=I241</f>
        <v>1</v>
      </c>
      <c r="S241" t="b">
        <f>VLOOKUP($B241,apba_bank_name_tab!$B$184:$O$247,7,0)=J241</f>
        <v>0</v>
      </c>
    </row>
    <row r="242" spans="1:19">
      <c r="A242" t="s">
        <v>501</v>
      </c>
      <c r="B242" s="4" t="s">
        <v>320</v>
      </c>
      <c r="C242" t="s">
        <v>683</v>
      </c>
      <c r="E242" t="s">
        <v>685</v>
      </c>
      <c r="F242" t="s">
        <v>905</v>
      </c>
      <c r="H242">
        <v>1</v>
      </c>
      <c r="I242">
        <v>1</v>
      </c>
      <c r="J242" t="s">
        <v>906</v>
      </c>
      <c r="K242">
        <v>1641398124</v>
      </c>
      <c r="L242">
        <v>1641398124</v>
      </c>
      <c r="M242" t="b">
        <f>VLOOKUP($B242,apba_bank_name_tab!$B$184:$O$247,2,0)=C242</f>
        <v>1</v>
      </c>
      <c r="N242" t="b">
        <f>VLOOKUP($B242,apba_bank_name_tab!$B$184:$O$247,3,0)=D242</f>
        <v>1</v>
      </c>
      <c r="O242" t="b">
        <f>VLOOKUP($B242,apba_bank_name_tab!$B$184:$O$247,10,0)=E242</f>
        <v>1</v>
      </c>
      <c r="P242" t="b">
        <f>VLOOKUP($B242,apba_bank_name_tab!$B$184:$O$247,4,0)=F242</f>
        <v>0</v>
      </c>
      <c r="Q242" t="b">
        <f>VLOOKUP($B242,apba_bank_name_tab!$B$184:$O$247,5,0)=G242</f>
        <v>1</v>
      </c>
      <c r="R242" t="b">
        <f>VLOOKUP($B242,apba_bank_name_tab!$B$184:$O$247,6,0)=I242</f>
        <v>1</v>
      </c>
      <c r="S242" t="b">
        <f>VLOOKUP($B242,apba_bank_name_tab!$B$184:$O$247,7,0)=J242</f>
        <v>0</v>
      </c>
    </row>
    <row r="243" spans="1:19">
      <c r="A243" t="s">
        <v>501</v>
      </c>
      <c r="B243" s="4" t="s">
        <v>322</v>
      </c>
      <c r="C243" t="s">
        <v>686</v>
      </c>
      <c r="E243" t="s">
        <v>689</v>
      </c>
      <c r="F243" t="s">
        <v>687</v>
      </c>
      <c r="H243">
        <v>1</v>
      </c>
      <c r="I243">
        <v>1</v>
      </c>
      <c r="J243" t="s">
        <v>907</v>
      </c>
      <c r="K243">
        <v>1641398124</v>
      </c>
      <c r="L243">
        <v>1641398124</v>
      </c>
      <c r="M243" t="b">
        <f>VLOOKUP($B243,apba_bank_name_tab!$B$184:$O$247,2,0)=C243</f>
        <v>1</v>
      </c>
      <c r="N243" t="b">
        <f>VLOOKUP($B243,apba_bank_name_tab!$B$184:$O$247,3,0)=D243</f>
        <v>1</v>
      </c>
      <c r="O243" t="b">
        <f>VLOOKUP($B243,apba_bank_name_tab!$B$184:$O$247,10,0)=E243</f>
        <v>1</v>
      </c>
      <c r="P243" t="b">
        <f>VLOOKUP($B243,apba_bank_name_tab!$B$184:$O$247,4,0)=F243</f>
        <v>1</v>
      </c>
      <c r="Q243" t="b">
        <f>VLOOKUP($B243,apba_bank_name_tab!$B$184:$O$247,5,0)=G243</f>
        <v>1</v>
      </c>
      <c r="R243" t="b">
        <f>VLOOKUP($B243,apba_bank_name_tab!$B$184:$O$247,6,0)=I243</f>
        <v>1</v>
      </c>
      <c r="S243" t="b">
        <f>VLOOKUP($B243,apba_bank_name_tab!$B$184:$O$247,7,0)=J243</f>
        <v>0</v>
      </c>
    </row>
    <row r="244" spans="1:19">
      <c r="A244" t="s">
        <v>501</v>
      </c>
      <c r="B244" s="4" t="s">
        <v>324</v>
      </c>
      <c r="C244" t="s">
        <v>690</v>
      </c>
      <c r="E244" t="s">
        <v>692</v>
      </c>
      <c r="F244" t="s">
        <v>206</v>
      </c>
      <c r="H244">
        <v>1</v>
      </c>
      <c r="I244">
        <v>2</v>
      </c>
      <c r="J244" t="s">
        <v>908</v>
      </c>
      <c r="K244">
        <v>1641398124</v>
      </c>
      <c r="L244">
        <v>1641398124</v>
      </c>
      <c r="M244" t="b">
        <f>VLOOKUP($B244,apba_bank_name_tab!$B$184:$O$247,2,0)=C244</f>
        <v>1</v>
      </c>
      <c r="N244" t="b">
        <f>VLOOKUP($B244,apba_bank_name_tab!$B$184:$O$247,3,0)=D244</f>
        <v>1</v>
      </c>
      <c r="O244" t="b">
        <f>VLOOKUP($B244,apba_bank_name_tab!$B$184:$O$247,10,0)=E244</f>
        <v>1</v>
      </c>
      <c r="P244" t="b">
        <f>VLOOKUP($B244,apba_bank_name_tab!$B$184:$O$247,4,0)=F244</f>
        <v>1</v>
      </c>
      <c r="Q244" t="b">
        <f>VLOOKUP($B244,apba_bank_name_tab!$B$184:$O$247,5,0)=G244</f>
        <v>1</v>
      </c>
      <c r="R244" t="b">
        <f>VLOOKUP($B244,apba_bank_name_tab!$B$184:$O$247,6,0)=I244</f>
        <v>1</v>
      </c>
      <c r="S244" t="b">
        <f>VLOOKUP($B244,apba_bank_name_tab!$B$184:$O$247,7,0)=J244</f>
        <v>0</v>
      </c>
    </row>
    <row r="245" spans="1:19">
      <c r="A245" t="s">
        <v>501</v>
      </c>
      <c r="B245" s="4" t="s">
        <v>326</v>
      </c>
      <c r="C245" t="s">
        <v>693</v>
      </c>
      <c r="E245" t="s">
        <v>695</v>
      </c>
      <c r="F245" t="s">
        <v>357</v>
      </c>
      <c r="H245">
        <v>1</v>
      </c>
      <c r="I245">
        <v>1</v>
      </c>
      <c r="J245" t="s">
        <v>909</v>
      </c>
      <c r="K245">
        <v>1641398124</v>
      </c>
      <c r="L245">
        <v>1641398124</v>
      </c>
      <c r="M245" t="b">
        <f>VLOOKUP($B245,apba_bank_name_tab!$B$184:$O$247,2,0)=C245</f>
        <v>1</v>
      </c>
      <c r="N245" t="b">
        <f>VLOOKUP($B245,apba_bank_name_tab!$B$184:$O$247,3,0)=D245</f>
        <v>1</v>
      </c>
      <c r="O245" t="b">
        <f>VLOOKUP($B245,apba_bank_name_tab!$B$184:$O$247,10,0)=E245</f>
        <v>1</v>
      </c>
      <c r="P245" t="b">
        <f>VLOOKUP($B245,apba_bank_name_tab!$B$184:$O$247,4,0)=F245</f>
        <v>1</v>
      </c>
      <c r="Q245" t="b">
        <f>VLOOKUP($B245,apba_bank_name_tab!$B$184:$O$247,5,0)=G245</f>
        <v>1</v>
      </c>
      <c r="R245" t="b">
        <f>VLOOKUP($B245,apba_bank_name_tab!$B$184:$O$247,6,0)=I245</f>
        <v>1</v>
      </c>
      <c r="S245" t="b">
        <f>VLOOKUP($B245,apba_bank_name_tab!$B$184:$O$247,7,0)=J245</f>
        <v>0</v>
      </c>
    </row>
    <row r="246" spans="1:19">
      <c r="A246" t="s">
        <v>501</v>
      </c>
      <c r="B246" s="4" t="s">
        <v>328</v>
      </c>
      <c r="C246" t="s">
        <v>696</v>
      </c>
      <c r="E246" t="s">
        <v>698</v>
      </c>
      <c r="F246" t="s">
        <v>149</v>
      </c>
      <c r="H246">
        <v>1</v>
      </c>
      <c r="I246">
        <v>10</v>
      </c>
      <c r="J246" t="s">
        <v>910</v>
      </c>
      <c r="K246">
        <v>1641398124</v>
      </c>
      <c r="L246">
        <v>1641398124</v>
      </c>
      <c r="M246" t="b">
        <f>VLOOKUP($B246,apba_bank_name_tab!$B$184:$O$247,2,0)=C246</f>
        <v>1</v>
      </c>
      <c r="N246" t="b">
        <f>VLOOKUP($B246,apba_bank_name_tab!$B$184:$O$247,3,0)=D246</f>
        <v>1</v>
      </c>
      <c r="O246" t="b">
        <f>VLOOKUP($B246,apba_bank_name_tab!$B$184:$O$247,10,0)=E246</f>
        <v>1</v>
      </c>
      <c r="P246" t="b">
        <f>VLOOKUP($B246,apba_bank_name_tab!$B$184:$O$247,4,0)=F246</f>
        <v>1</v>
      </c>
      <c r="Q246" t="b">
        <f>VLOOKUP($B246,apba_bank_name_tab!$B$184:$O$247,5,0)=G246</f>
        <v>1</v>
      </c>
      <c r="R246" t="b">
        <f>VLOOKUP($B246,apba_bank_name_tab!$B$184:$O$247,6,0)=I246</f>
        <v>1</v>
      </c>
      <c r="S246" t="b">
        <f>VLOOKUP($B246,apba_bank_name_tab!$B$184:$O$247,7,0)=J246</f>
        <v>0</v>
      </c>
    </row>
    <row r="247" spans="1:19">
      <c r="A247" t="s">
        <v>501</v>
      </c>
      <c r="B247" s="4" t="s">
        <v>330</v>
      </c>
      <c r="C247" t="s">
        <v>699</v>
      </c>
      <c r="E247" t="s">
        <v>702</v>
      </c>
      <c r="F247" t="s">
        <v>700</v>
      </c>
      <c r="H247">
        <v>1</v>
      </c>
      <c r="I247">
        <v>1</v>
      </c>
      <c r="J247" t="s">
        <v>911</v>
      </c>
      <c r="K247">
        <v>1641398124</v>
      </c>
      <c r="L247">
        <v>1641398124</v>
      </c>
      <c r="M247" t="b">
        <f>VLOOKUP($B247,apba_bank_name_tab!$B$184:$O$247,2,0)=C247</f>
        <v>1</v>
      </c>
      <c r="N247" t="b">
        <f>VLOOKUP($B247,apba_bank_name_tab!$B$184:$O$247,3,0)=D247</f>
        <v>1</v>
      </c>
      <c r="O247" t="b">
        <f>VLOOKUP($B247,apba_bank_name_tab!$B$184:$O$247,10,0)=E247</f>
        <v>1</v>
      </c>
      <c r="P247" t="b">
        <f>VLOOKUP($B247,apba_bank_name_tab!$B$184:$O$247,4,0)=F247</f>
        <v>1</v>
      </c>
      <c r="Q247" t="b">
        <f>VLOOKUP($B247,apba_bank_name_tab!$B$184:$O$247,5,0)=G247</f>
        <v>1</v>
      </c>
      <c r="R247" t="b">
        <f>VLOOKUP($B247,apba_bank_name_tab!$B$184:$O$247,6,0)=I247</f>
        <v>1</v>
      </c>
      <c r="S247" t="b">
        <f>VLOOKUP($B247,apba_bank_name_tab!$B$184:$O$247,7,0)=J247</f>
        <v>0</v>
      </c>
    </row>
    <row r="248" spans="1:49">
      <c r="A248" t="s">
        <v>501</v>
      </c>
      <c r="B248" s="4" t="s">
        <v>332</v>
      </c>
      <c r="C248" t="s">
        <v>703</v>
      </c>
      <c r="E248" t="s">
        <v>705</v>
      </c>
      <c r="F248" t="s">
        <v>197</v>
      </c>
      <c r="H248">
        <v>1</v>
      </c>
      <c r="I248">
        <v>1</v>
      </c>
      <c r="J248" t="s">
        <v>912</v>
      </c>
      <c r="K248">
        <v>1641398124</v>
      </c>
      <c r="L248">
        <v>1641398124</v>
      </c>
      <c r="M248" t="b">
        <f>VLOOKUP($B248,apba_bank_name_tab!$B$184:$O$247,2,0)=C248</f>
        <v>1</v>
      </c>
      <c r="N248" t="b">
        <f>VLOOKUP($B248,apba_bank_name_tab!$B$184:$O$247,3,0)=D248</f>
        <v>1</v>
      </c>
      <c r="O248" t="b">
        <f>VLOOKUP($B248,apba_bank_name_tab!$B$184:$O$247,10,0)=E248</f>
        <v>1</v>
      </c>
      <c r="P248" t="b">
        <f>VLOOKUP($B248,apba_bank_name_tab!$B$184:$O$247,4,0)=F248</f>
        <v>1</v>
      </c>
      <c r="Q248" t="b">
        <f>VLOOKUP($B248,apba_bank_name_tab!$B$184:$O$247,5,0)=G248</f>
        <v>1</v>
      </c>
      <c r="R248" t="b">
        <f>VLOOKUP($B248,apba_bank_name_tab!$B$184:$O$247,6,0)=I248</f>
        <v>1</v>
      </c>
      <c r="S248" t="b">
        <f>VLOOKUP($B248,apba_bank_name_tab!$B$184:$O$247,7,0)=J248</f>
        <v>0</v>
      </c>
      <c r="AQ248">
        <v>2</v>
      </c>
      <c r="AR248">
        <v>3</v>
      </c>
      <c r="AS248">
        <v>10</v>
      </c>
      <c r="AT248">
        <v>4</v>
      </c>
      <c r="AU248">
        <v>5</v>
      </c>
      <c r="AV248">
        <v>6</v>
      </c>
      <c r="AW248">
        <v>7</v>
      </c>
    </row>
    <row r="249" spans="1:43">
      <c r="A249" t="s">
        <v>501</v>
      </c>
      <c r="B249" s="4" t="s">
        <v>706</v>
      </c>
      <c r="C249" t="s">
        <v>707</v>
      </c>
      <c r="D249" t="s">
        <v>708</v>
      </c>
      <c r="H249">
        <v>1</v>
      </c>
      <c r="I249">
        <v>0</v>
      </c>
      <c r="J249" t="s">
        <v>913</v>
      </c>
      <c r="K249">
        <v>1640603382</v>
      </c>
      <c r="L249">
        <v>1639723553</v>
      </c>
      <c r="M249" t="b">
        <f>VLOOKUP($B249,apba_bank_name_tab!$B$184:$O$247,2,0)=C249</f>
        <v>1</v>
      </c>
      <c r="N249" t="b">
        <f>VLOOKUP($B249,apba_bank_name_tab!$B$184:$O$247,3,0)=D249</f>
        <v>1</v>
      </c>
      <c r="O249" t="b">
        <f>VLOOKUP($B249,apba_bank_name_tab!$B$184:$O$247,10,0)=E249</f>
        <v>1</v>
      </c>
      <c r="P249" t="b">
        <f>VLOOKUP($B249,apba_bank_name_tab!$B$184:$O$247,4,0)=F249</f>
        <v>1</v>
      </c>
      <c r="Q249" t="b">
        <f>VLOOKUP($B249,apba_bank_name_tab!$B$184:$O$247,5,0)=G249</f>
        <v>0</v>
      </c>
      <c r="R249" t="b">
        <f>VLOOKUP($B249,apba_bank_name_tab!$B$184:$O$247,6,0)=I249</f>
        <v>1</v>
      </c>
      <c r="S249" t="b">
        <f>VLOOKUP($B249,apba_bank_name_tab!$B$184:$O$247,7,0)=J249</f>
        <v>0</v>
      </c>
      <c r="AQ249">
        <v>3</v>
      </c>
    </row>
    <row r="250" spans="2:43">
      <c r="B250" s="4"/>
      <c r="M250">
        <f t="array" ref="M250">PRODUCT(INT(M160:M249))</f>
        <v>0</v>
      </c>
      <c r="N250">
        <f t="array" ref="N250">PRODUCT(INT(N160:N249))</f>
        <v>1</v>
      </c>
      <c r="O250">
        <f t="array" ref="O250">PRODUCT(INT(O160:O249))</f>
        <v>1</v>
      </c>
      <c r="P250">
        <f t="array" ref="P250">PRODUCT(INT(P160:P249))</f>
        <v>0</v>
      </c>
      <c r="Q250">
        <f t="array" ref="Q250">PRODUCT(INT(Q160:Q249))</f>
        <v>0</v>
      </c>
      <c r="R250">
        <f t="array" ref="R250">PRODUCT(INT(R160:R249))</f>
        <v>0</v>
      </c>
      <c r="S250">
        <f t="array" ref="S250">PRODUCT(INT(S160:S249))</f>
        <v>0</v>
      </c>
      <c r="AQ250">
        <v>10</v>
      </c>
    </row>
    <row r="251" spans="1:43">
      <c r="A251" t="s">
        <v>710</v>
      </c>
      <c r="B251" s="4" t="s">
        <v>33</v>
      </c>
      <c r="C251" t="s">
        <v>711</v>
      </c>
      <c r="F251" t="s">
        <v>712</v>
      </c>
      <c r="G251" t="s">
        <v>713</v>
      </c>
      <c r="H251">
        <v>1</v>
      </c>
      <c r="I251">
        <v>7</v>
      </c>
      <c r="J251" t="s">
        <v>914</v>
      </c>
      <c r="K251">
        <v>1640070213</v>
      </c>
      <c r="L251">
        <v>1640070213</v>
      </c>
      <c r="M251" t="b">
        <f>VLOOKUP($B251,apba_bank_name_tab!$B$248:$O$268,AQ$248,0)=C251</f>
        <v>1</v>
      </c>
      <c r="N251" t="b">
        <f>VLOOKUP($B251,apba_bank_name_tab!$B$248:$O$268,AR$248,0)=D251</f>
        <v>1</v>
      </c>
      <c r="O251" t="b">
        <f>VLOOKUP($B251,apba_bank_name_tab!$B$248:$O$268,AS$248,0)=E251</f>
        <v>1</v>
      </c>
      <c r="P251" t="b">
        <f>VLOOKUP($B251,apba_bank_name_tab!$B$248:$O$268,AT$248,0)=F251</f>
        <v>1</v>
      </c>
      <c r="Q251" t="b">
        <f>VLOOKUP($B251,apba_bank_name_tab!$B$248:$O$268,AU$248,0)=G251</f>
        <v>1</v>
      </c>
      <c r="R251" t="b">
        <f>VLOOKUP($B251,apba_bank_name_tab!$B$248:$O$268,AV$248,0)=H251</f>
        <v>0</v>
      </c>
      <c r="S251" t="b">
        <f>VLOOKUP($B251,apba_bank_name_tab!$B$248:$O$268,AW$248,0)=I251</f>
        <v>0</v>
      </c>
      <c r="AQ251">
        <v>4</v>
      </c>
    </row>
    <row r="252" spans="1:43">
      <c r="A252" t="s">
        <v>710</v>
      </c>
      <c r="B252" s="4" t="s">
        <v>45</v>
      </c>
      <c r="C252" t="s">
        <v>715</v>
      </c>
      <c r="F252" t="s">
        <v>206</v>
      </c>
      <c r="G252" t="s">
        <v>716</v>
      </c>
      <c r="H252">
        <v>1</v>
      </c>
      <c r="I252">
        <v>2</v>
      </c>
      <c r="J252" t="s">
        <v>915</v>
      </c>
      <c r="K252">
        <v>1640070213</v>
      </c>
      <c r="L252">
        <v>1640070213</v>
      </c>
      <c r="M252" t="b">
        <f>VLOOKUP($B252,apba_bank_name_tab!$B$248:$O$268,AQ$248,0)=C252</f>
        <v>1</v>
      </c>
      <c r="N252" t="b">
        <f>VLOOKUP($B252,apba_bank_name_tab!$B$248:$O$268,AR$248,0)=D252</f>
        <v>1</v>
      </c>
      <c r="O252" t="b">
        <f>VLOOKUP($B252,apba_bank_name_tab!$B$248:$O$268,AS$248,0)=E252</f>
        <v>1</v>
      </c>
      <c r="P252" t="b">
        <f>VLOOKUP($B252,apba_bank_name_tab!$B$248:$O$268,AT$248,0)=F252</f>
        <v>1</v>
      </c>
      <c r="Q252" t="b">
        <f>VLOOKUP($B252,apba_bank_name_tab!$B$248:$O$268,AU$248,0)=G252</f>
        <v>1</v>
      </c>
      <c r="R252" t="b">
        <f>VLOOKUP($B252,apba_bank_name_tab!$B$248:$O$268,AV$248,0)=H252</f>
        <v>0</v>
      </c>
      <c r="S252" t="b">
        <f>VLOOKUP($B252,apba_bank_name_tab!$B$248:$O$268,AW$248,0)=I252</f>
        <v>0</v>
      </c>
      <c r="AQ252">
        <v>5</v>
      </c>
    </row>
    <row r="253" spans="1:43">
      <c r="A253" t="s">
        <v>710</v>
      </c>
      <c r="B253" s="4" t="s">
        <v>51</v>
      </c>
      <c r="C253" t="s">
        <v>718</v>
      </c>
      <c r="F253" t="s">
        <v>719</v>
      </c>
      <c r="G253" t="s">
        <v>720</v>
      </c>
      <c r="H253">
        <v>1</v>
      </c>
      <c r="I253">
        <v>10</v>
      </c>
      <c r="J253" t="s">
        <v>916</v>
      </c>
      <c r="K253">
        <v>1640070213</v>
      </c>
      <c r="L253">
        <v>1640070213</v>
      </c>
      <c r="M253" t="b">
        <f>VLOOKUP($B253,apba_bank_name_tab!$B$248:$O$268,AQ$248,0)=C253</f>
        <v>1</v>
      </c>
      <c r="N253" t="b">
        <f>VLOOKUP($B253,apba_bank_name_tab!$B$248:$O$268,AR$248,0)=D253</f>
        <v>1</v>
      </c>
      <c r="O253" t="b">
        <f>VLOOKUP($B253,apba_bank_name_tab!$B$248:$O$268,AS$248,0)=E253</f>
        <v>1</v>
      </c>
      <c r="P253" t="b">
        <f>VLOOKUP($B253,apba_bank_name_tab!$B$248:$O$268,AT$248,0)=F253</f>
        <v>1</v>
      </c>
      <c r="Q253" t="b">
        <f>VLOOKUP($B253,apba_bank_name_tab!$B$248:$O$268,AU$248,0)=G253</f>
        <v>1</v>
      </c>
      <c r="R253" t="b">
        <f>VLOOKUP($B253,apba_bank_name_tab!$B$248:$O$268,AV$248,0)=H253</f>
        <v>0</v>
      </c>
      <c r="S253" t="b">
        <f>VLOOKUP($B253,apba_bank_name_tab!$B$248:$O$268,AW$248,0)=I253</f>
        <v>0</v>
      </c>
      <c r="AQ253">
        <v>6</v>
      </c>
    </row>
    <row r="254" spans="1:43">
      <c r="A254" t="s">
        <v>710</v>
      </c>
      <c r="B254" s="4" t="s">
        <v>57</v>
      </c>
      <c r="C254" t="s">
        <v>722</v>
      </c>
      <c r="F254" t="s">
        <v>723</v>
      </c>
      <c r="G254" t="s">
        <v>724</v>
      </c>
      <c r="H254">
        <v>1</v>
      </c>
      <c r="I254">
        <v>8</v>
      </c>
      <c r="J254" t="s">
        <v>917</v>
      </c>
      <c r="K254">
        <v>1640070213</v>
      </c>
      <c r="L254">
        <v>1640070213</v>
      </c>
      <c r="M254" t="b">
        <f>VLOOKUP($B254,apba_bank_name_tab!$B$248:$O$268,AQ$248,0)=C254</f>
        <v>1</v>
      </c>
      <c r="N254" t="b">
        <f>VLOOKUP($B254,apba_bank_name_tab!$B$248:$O$268,AR$248,0)=D254</f>
        <v>1</v>
      </c>
      <c r="O254" t="b">
        <f>VLOOKUP($B254,apba_bank_name_tab!$B$248:$O$268,AS$248,0)=E254</f>
        <v>1</v>
      </c>
      <c r="P254" t="b">
        <f>VLOOKUP($B254,apba_bank_name_tab!$B$248:$O$268,AT$248,0)=F254</f>
        <v>1</v>
      </c>
      <c r="Q254" t="b">
        <f>VLOOKUP($B254,apba_bank_name_tab!$B$248:$O$268,AU$248,0)=G254</f>
        <v>1</v>
      </c>
      <c r="R254" t="b">
        <f>VLOOKUP($B254,apba_bank_name_tab!$B$248:$O$268,AV$248,0)=H254</f>
        <v>0</v>
      </c>
      <c r="S254" t="b">
        <f>VLOOKUP($B254,apba_bank_name_tab!$B$248:$O$268,AW$248,0)=I254</f>
        <v>0</v>
      </c>
      <c r="AQ254">
        <v>7</v>
      </c>
    </row>
    <row r="255" spans="1:19">
      <c r="A255" t="s">
        <v>710</v>
      </c>
      <c r="B255" s="4" t="s">
        <v>61</v>
      </c>
      <c r="C255" t="s">
        <v>726</v>
      </c>
      <c r="F255" t="s">
        <v>59</v>
      </c>
      <c r="G255" t="s">
        <v>727</v>
      </c>
      <c r="H255">
        <v>1</v>
      </c>
      <c r="I255">
        <v>6</v>
      </c>
      <c r="J255" t="s">
        <v>918</v>
      </c>
      <c r="K255">
        <v>1640070213</v>
      </c>
      <c r="L255">
        <v>1640070213</v>
      </c>
      <c r="M255" t="b">
        <f>VLOOKUP($B255,apba_bank_name_tab!$B$248:$O$268,AQ$248,0)=C255</f>
        <v>1</v>
      </c>
      <c r="N255" t="b">
        <f>VLOOKUP($B255,apba_bank_name_tab!$B$248:$O$268,AR$248,0)=D255</f>
        <v>1</v>
      </c>
      <c r="O255" t="b">
        <f>VLOOKUP($B255,apba_bank_name_tab!$B$248:$O$268,AS$248,0)=E255</f>
        <v>1</v>
      </c>
      <c r="P255" t="b">
        <f>VLOOKUP($B255,apba_bank_name_tab!$B$248:$O$268,AT$248,0)=F255</f>
        <v>1</v>
      </c>
      <c r="Q255" t="b">
        <f>VLOOKUP($B255,apba_bank_name_tab!$B$248:$O$268,AU$248,0)=G255</f>
        <v>1</v>
      </c>
      <c r="R255" t="b">
        <f>VLOOKUP($B255,apba_bank_name_tab!$B$248:$O$268,AV$248,0)=H255</f>
        <v>0</v>
      </c>
      <c r="S255" t="b">
        <f>VLOOKUP($B255,apba_bank_name_tab!$B$248:$O$268,AW$248,0)=I255</f>
        <v>0</v>
      </c>
    </row>
    <row r="256" spans="1:19">
      <c r="A256" t="s">
        <v>710</v>
      </c>
      <c r="B256" s="4" t="s">
        <v>67</v>
      </c>
      <c r="C256" t="s">
        <v>729</v>
      </c>
      <c r="F256" t="s">
        <v>59</v>
      </c>
      <c r="G256" t="s">
        <v>730</v>
      </c>
      <c r="H256">
        <v>1</v>
      </c>
      <c r="I256">
        <v>7</v>
      </c>
      <c r="J256" t="s">
        <v>919</v>
      </c>
      <c r="K256">
        <v>1640070213</v>
      </c>
      <c r="L256">
        <v>1640070213</v>
      </c>
      <c r="M256" t="b">
        <f>VLOOKUP($B256,apba_bank_name_tab!$B$248:$O$268,AQ$248,0)=C256</f>
        <v>1</v>
      </c>
      <c r="N256" t="b">
        <f>VLOOKUP($B256,apba_bank_name_tab!$B$248:$O$268,AR$248,0)=D256</f>
        <v>1</v>
      </c>
      <c r="O256" t="b">
        <f>VLOOKUP($B256,apba_bank_name_tab!$B$248:$O$268,AS$248,0)=E256</f>
        <v>1</v>
      </c>
      <c r="P256" t="b">
        <f>VLOOKUP($B256,apba_bank_name_tab!$B$248:$O$268,AT$248,0)=F256</f>
        <v>1</v>
      </c>
      <c r="Q256" t="b">
        <f>VLOOKUP($B256,apba_bank_name_tab!$B$248:$O$268,AU$248,0)=G256</f>
        <v>1</v>
      </c>
      <c r="R256" t="b">
        <f>VLOOKUP($B256,apba_bank_name_tab!$B$248:$O$268,AV$248,0)=H256</f>
        <v>0</v>
      </c>
      <c r="S256" t="b">
        <f>VLOOKUP($B256,apba_bank_name_tab!$B$248:$O$268,AW$248,0)=I256</f>
        <v>0</v>
      </c>
    </row>
    <row r="257" spans="1:19">
      <c r="A257" t="s">
        <v>710</v>
      </c>
      <c r="B257" s="4" t="s">
        <v>76</v>
      </c>
      <c r="C257" t="s">
        <v>732</v>
      </c>
      <c r="F257" t="s">
        <v>59</v>
      </c>
      <c r="G257" t="s">
        <v>733</v>
      </c>
      <c r="H257">
        <v>1</v>
      </c>
      <c r="I257">
        <v>3</v>
      </c>
      <c r="J257" t="s">
        <v>920</v>
      </c>
      <c r="K257">
        <v>1640070213</v>
      </c>
      <c r="L257">
        <v>1640070213</v>
      </c>
      <c r="M257" t="b">
        <f>VLOOKUP($B257,apba_bank_name_tab!$B$248:$O$268,AQ$248,0)=C257</f>
        <v>1</v>
      </c>
      <c r="N257" t="b">
        <f>VLOOKUP($B257,apba_bank_name_tab!$B$248:$O$268,AR$248,0)=D257</f>
        <v>1</v>
      </c>
      <c r="O257" t="b">
        <f>VLOOKUP($B257,apba_bank_name_tab!$B$248:$O$268,AS$248,0)=E257</f>
        <v>1</v>
      </c>
      <c r="P257" t="b">
        <f>VLOOKUP($B257,apba_bank_name_tab!$B$248:$O$268,AT$248,0)=F257</f>
        <v>1</v>
      </c>
      <c r="Q257" t="b">
        <f>VLOOKUP($B257,apba_bank_name_tab!$B$248:$O$268,AU$248,0)=G257</f>
        <v>1</v>
      </c>
      <c r="R257" t="b">
        <f>VLOOKUP($B257,apba_bank_name_tab!$B$248:$O$268,AV$248,0)=H257</f>
        <v>0</v>
      </c>
      <c r="S257" t="b">
        <f>VLOOKUP($B257,apba_bank_name_tab!$B$248:$O$268,AW$248,0)=I257</f>
        <v>0</v>
      </c>
    </row>
    <row r="258" spans="1:19">
      <c r="A258" t="s">
        <v>710</v>
      </c>
      <c r="B258" s="4" t="s">
        <v>81</v>
      </c>
      <c r="C258" t="s">
        <v>735</v>
      </c>
      <c r="F258" t="s">
        <v>136</v>
      </c>
      <c r="G258" t="s">
        <v>736</v>
      </c>
      <c r="H258">
        <v>1</v>
      </c>
      <c r="I258">
        <v>5</v>
      </c>
      <c r="J258" t="s">
        <v>921</v>
      </c>
      <c r="K258">
        <v>1640070213</v>
      </c>
      <c r="L258">
        <v>1640070213</v>
      </c>
      <c r="M258" t="b">
        <f>VLOOKUP($B258,apba_bank_name_tab!$B$248:$O$268,AQ$248,0)=C258</f>
        <v>1</v>
      </c>
      <c r="N258" t="b">
        <f>VLOOKUP($B258,apba_bank_name_tab!$B$248:$O$268,AR$248,0)=D258</f>
        <v>1</v>
      </c>
      <c r="O258" t="b">
        <f>VLOOKUP($B258,apba_bank_name_tab!$B$248:$O$268,AS$248,0)=E258</f>
        <v>1</v>
      </c>
      <c r="P258" t="b">
        <f>VLOOKUP($B258,apba_bank_name_tab!$B$248:$O$268,AT$248,0)=F258</f>
        <v>1</v>
      </c>
      <c r="Q258" t="b">
        <f>VLOOKUP($B258,apba_bank_name_tab!$B$248:$O$268,AU$248,0)=G258</f>
        <v>1</v>
      </c>
      <c r="R258" t="b">
        <f>VLOOKUP($B258,apba_bank_name_tab!$B$248:$O$268,AV$248,0)=H258</f>
        <v>0</v>
      </c>
      <c r="S258" t="b">
        <f>VLOOKUP($B258,apba_bank_name_tab!$B$248:$O$268,AW$248,0)=I258</f>
        <v>0</v>
      </c>
    </row>
    <row r="259" spans="1:19">
      <c r="A259" t="s">
        <v>710</v>
      </c>
      <c r="B259" s="4" t="s">
        <v>86</v>
      </c>
      <c r="C259" t="s">
        <v>738</v>
      </c>
      <c r="F259" t="s">
        <v>136</v>
      </c>
      <c r="G259" t="s">
        <v>739</v>
      </c>
      <c r="H259">
        <v>1</v>
      </c>
      <c r="I259">
        <v>4</v>
      </c>
      <c r="J259" t="s">
        <v>921</v>
      </c>
      <c r="K259">
        <v>1640070213</v>
      </c>
      <c r="L259">
        <v>1640070213</v>
      </c>
      <c r="M259" t="b">
        <f>VLOOKUP($B259,apba_bank_name_tab!$B$248:$O$268,AQ$248,0)=C259</f>
        <v>1</v>
      </c>
      <c r="N259" t="b">
        <f>VLOOKUP($B259,apba_bank_name_tab!$B$248:$O$268,AR$248,0)=D259</f>
        <v>1</v>
      </c>
      <c r="O259" t="b">
        <f>VLOOKUP($B259,apba_bank_name_tab!$B$248:$O$268,AS$248,0)=E259</f>
        <v>1</v>
      </c>
      <c r="P259" t="b">
        <f>VLOOKUP($B259,apba_bank_name_tab!$B$248:$O$268,AT$248,0)=F259</f>
        <v>1</v>
      </c>
      <c r="Q259" t="b">
        <f>VLOOKUP($B259,apba_bank_name_tab!$B$248:$O$268,AU$248,0)=G259</f>
        <v>1</v>
      </c>
      <c r="R259" t="b">
        <f>VLOOKUP($B259,apba_bank_name_tab!$B$248:$O$268,AV$248,0)=H259</f>
        <v>0</v>
      </c>
      <c r="S259" t="b">
        <f>VLOOKUP($B259,apba_bank_name_tab!$B$248:$O$268,AW$248,0)=I259</f>
        <v>0</v>
      </c>
    </row>
    <row r="260" spans="1:19">
      <c r="A260" t="s">
        <v>710</v>
      </c>
      <c r="B260" s="4" t="s">
        <v>90</v>
      </c>
      <c r="C260" t="s">
        <v>740</v>
      </c>
      <c r="F260" t="s">
        <v>206</v>
      </c>
      <c r="G260" t="s">
        <v>741</v>
      </c>
      <c r="H260">
        <v>1</v>
      </c>
      <c r="I260">
        <v>2</v>
      </c>
      <c r="J260" t="s">
        <v>922</v>
      </c>
      <c r="K260">
        <v>1640070213</v>
      </c>
      <c r="L260">
        <v>1640070213</v>
      </c>
      <c r="M260" t="b">
        <f>VLOOKUP($B260,apba_bank_name_tab!$B$248:$O$268,AQ$248,0)=C260</f>
        <v>1</v>
      </c>
      <c r="N260" t="b">
        <f>VLOOKUP($B260,apba_bank_name_tab!$B$248:$O$268,AR$248,0)=D260</f>
        <v>1</v>
      </c>
      <c r="O260" t="b">
        <f>VLOOKUP($B260,apba_bank_name_tab!$B$248:$O$268,AS$248,0)=E260</f>
        <v>1</v>
      </c>
      <c r="P260" t="b">
        <f>VLOOKUP($B260,apba_bank_name_tab!$B$248:$O$268,AT$248,0)=F260</f>
        <v>1</v>
      </c>
      <c r="Q260" t="b">
        <f>VLOOKUP($B260,apba_bank_name_tab!$B$248:$O$268,AU$248,0)=G260</f>
        <v>1</v>
      </c>
      <c r="R260" t="b">
        <f>VLOOKUP($B260,apba_bank_name_tab!$B$248:$O$268,AV$248,0)=H260</f>
        <v>0</v>
      </c>
      <c r="S260" t="b">
        <f>VLOOKUP($B260,apba_bank_name_tab!$B$248:$O$268,AW$248,0)=I260</f>
        <v>0</v>
      </c>
    </row>
    <row r="261" spans="1:19">
      <c r="A261" t="s">
        <v>710</v>
      </c>
      <c r="B261" s="4" t="s">
        <v>95</v>
      </c>
      <c r="C261" t="s">
        <v>138</v>
      </c>
      <c r="F261" t="s">
        <v>59</v>
      </c>
      <c r="G261" t="s">
        <v>743</v>
      </c>
      <c r="H261">
        <v>1</v>
      </c>
      <c r="I261">
        <v>2</v>
      </c>
      <c r="J261" t="s">
        <v>923</v>
      </c>
      <c r="K261">
        <v>1640070213</v>
      </c>
      <c r="L261">
        <v>1640070213</v>
      </c>
      <c r="M261" t="b">
        <f>VLOOKUP($B261,apba_bank_name_tab!$B$248:$O$268,AQ$248,0)=C261</f>
        <v>1</v>
      </c>
      <c r="N261" t="b">
        <f>VLOOKUP($B261,apba_bank_name_tab!$B$248:$O$268,AR$248,0)=D261</f>
        <v>1</v>
      </c>
      <c r="O261" t="b">
        <f>VLOOKUP($B261,apba_bank_name_tab!$B$248:$O$268,AS$248,0)=E261</f>
        <v>1</v>
      </c>
      <c r="P261" t="b">
        <f>VLOOKUP($B261,apba_bank_name_tab!$B$248:$O$268,AT$248,0)=F261</f>
        <v>1</v>
      </c>
      <c r="Q261" t="b">
        <f>VLOOKUP($B261,apba_bank_name_tab!$B$248:$O$268,AU$248,0)=G261</f>
        <v>1</v>
      </c>
      <c r="R261" t="b">
        <f>VLOOKUP($B261,apba_bank_name_tab!$B$248:$O$268,AV$248,0)=H261</f>
        <v>0</v>
      </c>
      <c r="S261" t="b">
        <f>VLOOKUP($B261,apba_bank_name_tab!$B$248:$O$268,AW$248,0)=I261</f>
        <v>0</v>
      </c>
    </row>
    <row r="262" spans="1:19">
      <c r="A262" t="s">
        <v>710</v>
      </c>
      <c r="B262" s="4" t="s">
        <v>441</v>
      </c>
      <c r="C262" t="s">
        <v>745</v>
      </c>
      <c r="F262" t="s">
        <v>59</v>
      </c>
      <c r="G262" t="s">
        <v>746</v>
      </c>
      <c r="H262">
        <v>1</v>
      </c>
      <c r="I262">
        <v>7</v>
      </c>
      <c r="J262" t="s">
        <v>919</v>
      </c>
      <c r="K262">
        <v>1640070213</v>
      </c>
      <c r="L262">
        <v>1640070213</v>
      </c>
      <c r="M262" t="b">
        <f>VLOOKUP($B262,apba_bank_name_tab!$B$248:$O$268,AQ$248,0)=C262</f>
        <v>1</v>
      </c>
      <c r="N262" t="b">
        <f>VLOOKUP($B262,apba_bank_name_tab!$B$248:$O$268,AR$248,0)=D262</f>
        <v>1</v>
      </c>
      <c r="O262" t="b">
        <f>VLOOKUP($B262,apba_bank_name_tab!$B$248:$O$268,AS$248,0)=E262</f>
        <v>1</v>
      </c>
      <c r="P262" t="b">
        <f>VLOOKUP($B262,apba_bank_name_tab!$B$248:$O$268,AT$248,0)=F262</f>
        <v>1</v>
      </c>
      <c r="Q262" t="b">
        <f>VLOOKUP($B262,apba_bank_name_tab!$B$248:$O$268,AU$248,0)=G262</f>
        <v>1</v>
      </c>
      <c r="R262" t="b">
        <f>VLOOKUP($B262,apba_bank_name_tab!$B$248:$O$268,AV$248,0)=H262</f>
        <v>0</v>
      </c>
      <c r="S262" t="b">
        <f>VLOOKUP($B262,apba_bank_name_tab!$B$248:$O$268,AW$248,0)=I262</f>
        <v>0</v>
      </c>
    </row>
    <row r="263" spans="1:19">
      <c r="A263" t="s">
        <v>710</v>
      </c>
      <c r="B263" s="4" t="s">
        <v>446</v>
      </c>
      <c r="C263" t="s">
        <v>747</v>
      </c>
      <c r="F263" t="s">
        <v>748</v>
      </c>
      <c r="G263" t="s">
        <v>749</v>
      </c>
      <c r="H263">
        <v>1</v>
      </c>
      <c r="I263">
        <v>1</v>
      </c>
      <c r="J263" t="s">
        <v>924</v>
      </c>
      <c r="K263">
        <v>1640070213</v>
      </c>
      <c r="L263">
        <v>1640070213</v>
      </c>
      <c r="M263" t="b">
        <f>VLOOKUP($B263,apba_bank_name_tab!$B$248:$O$268,AQ$248,0)=C263</f>
        <v>1</v>
      </c>
      <c r="N263" t="b">
        <f>VLOOKUP($B263,apba_bank_name_tab!$B$248:$O$268,AR$248,0)=D263</f>
        <v>1</v>
      </c>
      <c r="O263" t="b">
        <f>VLOOKUP($B263,apba_bank_name_tab!$B$248:$O$268,AS$248,0)=E263</f>
        <v>1</v>
      </c>
      <c r="P263" t="b">
        <f>VLOOKUP($B263,apba_bank_name_tab!$B$248:$O$268,AT$248,0)=F263</f>
        <v>1</v>
      </c>
      <c r="Q263" t="b">
        <f>VLOOKUP($B263,apba_bank_name_tab!$B$248:$O$268,AU$248,0)=G263</f>
        <v>1</v>
      </c>
      <c r="R263" t="b">
        <f>VLOOKUP($B263,apba_bank_name_tab!$B$248:$O$268,AV$248,0)=H263</f>
        <v>1</v>
      </c>
      <c r="S263" t="b">
        <f>VLOOKUP($B263,apba_bank_name_tab!$B$248:$O$268,AW$248,0)=I263</f>
        <v>0</v>
      </c>
    </row>
    <row r="264" spans="1:19">
      <c r="A264" t="s">
        <v>710</v>
      </c>
      <c r="B264" s="4" t="s">
        <v>751</v>
      </c>
      <c r="C264" t="s">
        <v>752</v>
      </c>
      <c r="F264" t="s">
        <v>753</v>
      </c>
      <c r="G264" t="s">
        <v>754</v>
      </c>
      <c r="H264">
        <v>1</v>
      </c>
      <c r="I264">
        <v>1</v>
      </c>
      <c r="J264" t="s">
        <v>925</v>
      </c>
      <c r="K264">
        <v>1640070213</v>
      </c>
      <c r="L264">
        <v>1640070213</v>
      </c>
      <c r="M264" t="b">
        <f>VLOOKUP($B264,apba_bank_name_tab!$B$248:$O$268,AQ$248,0)=C264</f>
        <v>1</v>
      </c>
      <c r="N264" t="b">
        <f>VLOOKUP($B264,apba_bank_name_tab!$B$248:$O$268,AR$248,0)=D264</f>
        <v>1</v>
      </c>
      <c r="O264" t="b">
        <f>VLOOKUP($B264,apba_bank_name_tab!$B$248:$O$268,AS$248,0)=E264</f>
        <v>1</v>
      </c>
      <c r="P264" t="b">
        <f>VLOOKUP($B264,apba_bank_name_tab!$B$248:$O$268,AT$248,0)=F264</f>
        <v>1</v>
      </c>
      <c r="Q264" t="b">
        <f>VLOOKUP($B264,apba_bank_name_tab!$B$248:$O$268,AU$248,0)=G264</f>
        <v>1</v>
      </c>
      <c r="R264" t="b">
        <f>VLOOKUP($B264,apba_bank_name_tab!$B$248:$O$268,AV$248,0)=H264</f>
        <v>1</v>
      </c>
      <c r="S264" t="b">
        <f>VLOOKUP($B264,apba_bank_name_tab!$B$248:$O$268,AW$248,0)=I264</f>
        <v>0</v>
      </c>
    </row>
    <row r="265" spans="1:19">
      <c r="A265" t="s">
        <v>710</v>
      </c>
      <c r="B265" s="4" t="s">
        <v>756</v>
      </c>
      <c r="C265" t="s">
        <v>757</v>
      </c>
      <c r="F265" t="s">
        <v>460</v>
      </c>
      <c r="G265" t="s">
        <v>758</v>
      </c>
      <c r="H265">
        <v>1</v>
      </c>
      <c r="I265">
        <v>1</v>
      </c>
      <c r="J265" t="s">
        <v>926</v>
      </c>
      <c r="K265">
        <v>1640070213</v>
      </c>
      <c r="L265">
        <v>1640070213</v>
      </c>
      <c r="M265" t="b">
        <f>VLOOKUP($B265,apba_bank_name_tab!$B$248:$O$268,AQ$248,0)=C265</f>
        <v>1</v>
      </c>
      <c r="N265" t="b">
        <f>VLOOKUP($B265,apba_bank_name_tab!$B$248:$O$268,AR$248,0)=D265</f>
        <v>1</v>
      </c>
      <c r="O265" t="b">
        <f>VLOOKUP($B265,apba_bank_name_tab!$B$248:$O$268,AS$248,0)=E265</f>
        <v>1</v>
      </c>
      <c r="P265" t="b">
        <f>VLOOKUP($B265,apba_bank_name_tab!$B$248:$O$268,AT$248,0)=F265</f>
        <v>1</v>
      </c>
      <c r="Q265" t="b">
        <f>VLOOKUP($B265,apba_bank_name_tab!$B$248:$O$268,AU$248,0)=G265</f>
        <v>1</v>
      </c>
      <c r="R265" t="b">
        <f>VLOOKUP($B265,apba_bank_name_tab!$B$248:$O$268,AV$248,0)=H265</f>
        <v>1</v>
      </c>
      <c r="S265" t="b">
        <f>VLOOKUP($B265,apba_bank_name_tab!$B$248:$O$268,AW$248,0)=I265</f>
        <v>0</v>
      </c>
    </row>
    <row r="266" spans="1:19">
      <c r="A266" t="s">
        <v>710</v>
      </c>
      <c r="B266" s="4" t="s">
        <v>760</v>
      </c>
      <c r="C266" t="s">
        <v>761</v>
      </c>
      <c r="F266" t="s">
        <v>59</v>
      </c>
      <c r="G266" t="s">
        <v>762</v>
      </c>
      <c r="H266">
        <v>1</v>
      </c>
      <c r="I266">
        <v>1</v>
      </c>
      <c r="J266" t="s">
        <v>927</v>
      </c>
      <c r="K266">
        <v>1640070213</v>
      </c>
      <c r="L266">
        <v>1640070213</v>
      </c>
      <c r="M266" t="b">
        <f>VLOOKUP($B266,apba_bank_name_tab!$B$248:$O$268,AQ$248,0)=C266</f>
        <v>1</v>
      </c>
      <c r="N266" t="b">
        <f>VLOOKUP($B266,apba_bank_name_tab!$B$248:$O$268,AR$248,0)=D266</f>
        <v>1</v>
      </c>
      <c r="O266" t="b">
        <f>VLOOKUP($B266,apba_bank_name_tab!$B$248:$O$268,AS$248,0)=E266</f>
        <v>1</v>
      </c>
      <c r="P266" t="b">
        <f>VLOOKUP($B266,apba_bank_name_tab!$B$248:$O$268,AT$248,0)=F266</f>
        <v>1</v>
      </c>
      <c r="Q266" t="b">
        <f>VLOOKUP($B266,apba_bank_name_tab!$B$248:$O$268,AU$248,0)=G266</f>
        <v>1</v>
      </c>
      <c r="R266" t="b">
        <f>VLOOKUP($B266,apba_bank_name_tab!$B$248:$O$268,AV$248,0)=H266</f>
        <v>1</v>
      </c>
      <c r="S266" t="b">
        <f>VLOOKUP($B266,apba_bank_name_tab!$B$248:$O$268,AW$248,0)=I266</f>
        <v>0</v>
      </c>
    </row>
    <row r="267" spans="1:19">
      <c r="A267" t="s">
        <v>710</v>
      </c>
      <c r="B267" s="4" t="s">
        <v>764</v>
      </c>
      <c r="C267" t="s">
        <v>765</v>
      </c>
      <c r="F267" t="s">
        <v>766</v>
      </c>
      <c r="G267" t="s">
        <v>767</v>
      </c>
      <c r="H267">
        <v>1</v>
      </c>
      <c r="I267">
        <v>1</v>
      </c>
      <c r="J267" t="s">
        <v>928</v>
      </c>
      <c r="K267">
        <v>1640070213</v>
      </c>
      <c r="L267">
        <v>1640070213</v>
      </c>
      <c r="M267" t="b">
        <f>VLOOKUP($B267,apba_bank_name_tab!$B$248:$O$268,AQ$248,0)=C267</f>
        <v>1</v>
      </c>
      <c r="N267" t="b">
        <f>VLOOKUP($B267,apba_bank_name_tab!$B$248:$O$268,AR$248,0)=D267</f>
        <v>1</v>
      </c>
      <c r="O267" t="b">
        <f>VLOOKUP($B267,apba_bank_name_tab!$B$248:$O$268,AS$248,0)=E267</f>
        <v>1</v>
      </c>
      <c r="P267" t="b">
        <f>VLOOKUP($B267,apba_bank_name_tab!$B$248:$O$268,AT$248,0)=F267</f>
        <v>1</v>
      </c>
      <c r="Q267" t="b">
        <f>VLOOKUP($B267,apba_bank_name_tab!$B$248:$O$268,AU$248,0)=G267</f>
        <v>1</v>
      </c>
      <c r="R267" t="b">
        <f>VLOOKUP($B267,apba_bank_name_tab!$B$248:$O$268,AV$248,0)=H267</f>
        <v>1</v>
      </c>
      <c r="S267" t="b">
        <f>VLOOKUP($B267,apba_bank_name_tab!$B$248:$O$268,AW$248,0)=I267</f>
        <v>0</v>
      </c>
    </row>
    <row r="268" spans="1:19">
      <c r="A268" t="s">
        <v>710</v>
      </c>
      <c r="B268" s="4" t="s">
        <v>769</v>
      </c>
      <c r="C268" t="s">
        <v>770</v>
      </c>
      <c r="F268" t="s">
        <v>149</v>
      </c>
      <c r="G268" t="s">
        <v>771</v>
      </c>
      <c r="H268">
        <v>1</v>
      </c>
      <c r="I268">
        <v>1</v>
      </c>
      <c r="J268" t="s">
        <v>929</v>
      </c>
      <c r="K268">
        <v>1640070213</v>
      </c>
      <c r="L268">
        <v>1640070213</v>
      </c>
      <c r="M268" t="b">
        <f>VLOOKUP($B268,apba_bank_name_tab!$B$248:$O$268,AQ$248,0)=C268</f>
        <v>1</v>
      </c>
      <c r="N268" t="b">
        <f>VLOOKUP($B268,apba_bank_name_tab!$B$248:$O$268,AR$248,0)=D268</f>
        <v>1</v>
      </c>
      <c r="O268" t="b">
        <f>VLOOKUP($B268,apba_bank_name_tab!$B$248:$O$268,AS$248,0)=E268</f>
        <v>1</v>
      </c>
      <c r="P268" t="b">
        <f>VLOOKUP($B268,apba_bank_name_tab!$B$248:$O$268,AT$248,0)=F268</f>
        <v>1</v>
      </c>
      <c r="Q268" t="b">
        <f>VLOOKUP($B268,apba_bank_name_tab!$B$248:$O$268,AU$248,0)=G268</f>
        <v>1</v>
      </c>
      <c r="R268" t="b">
        <f>VLOOKUP($B268,apba_bank_name_tab!$B$248:$O$268,AV$248,0)=H268</f>
        <v>1</v>
      </c>
      <c r="S268" t="b">
        <f>VLOOKUP($B268,apba_bank_name_tab!$B$248:$O$268,AW$248,0)=I268</f>
        <v>0</v>
      </c>
    </row>
    <row r="269" spans="1:19">
      <c r="A269" t="s">
        <v>710</v>
      </c>
      <c r="B269" s="4" t="s">
        <v>773</v>
      </c>
      <c r="C269" t="s">
        <v>774</v>
      </c>
      <c r="F269" t="s">
        <v>136</v>
      </c>
      <c r="G269" t="s">
        <v>775</v>
      </c>
      <c r="H269">
        <v>1</v>
      </c>
      <c r="I269">
        <v>1</v>
      </c>
      <c r="J269" t="s">
        <v>930</v>
      </c>
      <c r="K269">
        <v>1640070213</v>
      </c>
      <c r="L269">
        <v>1640070213</v>
      </c>
      <c r="M269" t="b">
        <f>VLOOKUP($B269,apba_bank_name_tab!$B$248:$O$268,AQ$248,0)=C269</f>
        <v>1</v>
      </c>
      <c r="N269" t="b">
        <f>VLOOKUP($B269,apba_bank_name_tab!$B$248:$O$268,AR$248,0)=D269</f>
        <v>1</v>
      </c>
      <c r="O269" t="b">
        <f>VLOOKUP($B269,apba_bank_name_tab!$B$248:$O$268,AS$248,0)=E269</f>
        <v>1</v>
      </c>
      <c r="P269" t="b">
        <f>VLOOKUP($B269,apba_bank_name_tab!$B$248:$O$268,AT$248,0)=F269</f>
        <v>1</v>
      </c>
      <c r="Q269" t="b">
        <f>VLOOKUP($B269,apba_bank_name_tab!$B$248:$O$268,AU$248,0)=G269</f>
        <v>1</v>
      </c>
      <c r="R269" t="b">
        <f>VLOOKUP($B269,apba_bank_name_tab!$B$248:$O$268,AV$248,0)=H269</f>
        <v>1</v>
      </c>
      <c r="S269" t="b">
        <f>VLOOKUP($B269,apba_bank_name_tab!$B$248:$O$268,AW$248,0)=I269</f>
        <v>0</v>
      </c>
    </row>
    <row r="270" spans="1:19">
      <c r="A270" t="s">
        <v>710</v>
      </c>
      <c r="B270" s="4" t="s">
        <v>777</v>
      </c>
      <c r="C270" t="s">
        <v>778</v>
      </c>
      <c r="F270" t="s">
        <v>206</v>
      </c>
      <c r="G270" t="s">
        <v>779</v>
      </c>
      <c r="H270">
        <v>1</v>
      </c>
      <c r="I270">
        <v>1</v>
      </c>
      <c r="J270" t="s">
        <v>931</v>
      </c>
      <c r="K270">
        <v>1640070213</v>
      </c>
      <c r="L270">
        <v>1640070213</v>
      </c>
      <c r="M270" t="b">
        <f>VLOOKUP($B270,apba_bank_name_tab!$B$248:$O$268,AQ$248,0)=C270</f>
        <v>1</v>
      </c>
      <c r="N270" t="b">
        <f>VLOOKUP($B270,apba_bank_name_tab!$B$248:$O$268,AR$248,0)=D270</f>
        <v>1</v>
      </c>
      <c r="O270" t="b">
        <f>VLOOKUP($B270,apba_bank_name_tab!$B$248:$O$268,AS$248,0)=E270</f>
        <v>1</v>
      </c>
      <c r="P270" t="b">
        <f>VLOOKUP($B270,apba_bank_name_tab!$B$248:$O$268,AT$248,0)=F270</f>
        <v>1</v>
      </c>
      <c r="Q270" t="b">
        <f>VLOOKUP($B270,apba_bank_name_tab!$B$248:$O$268,AU$248,0)=G270</f>
        <v>1</v>
      </c>
      <c r="R270" t="b">
        <f>VLOOKUP($B270,apba_bank_name_tab!$B$248:$O$268,AV$248,0)=H270</f>
        <v>1</v>
      </c>
      <c r="S270" t="b">
        <f>VLOOKUP($B270,apba_bank_name_tab!$B$248:$O$268,AW$248,0)=I270</f>
        <v>0</v>
      </c>
    </row>
    <row r="271" spans="1:19">
      <c r="A271" t="s">
        <v>710</v>
      </c>
      <c r="B271" s="4" t="s">
        <v>781</v>
      </c>
      <c r="C271" t="s">
        <v>782</v>
      </c>
      <c r="F271" t="s">
        <v>783</v>
      </c>
      <c r="G271" t="s">
        <v>784</v>
      </c>
      <c r="H271">
        <v>1</v>
      </c>
      <c r="I271">
        <v>-1</v>
      </c>
      <c r="J271" t="s">
        <v>932</v>
      </c>
      <c r="K271">
        <v>1640070213</v>
      </c>
      <c r="L271">
        <v>1640070213</v>
      </c>
      <c r="M271" t="b">
        <f>VLOOKUP($B271,apba_bank_name_tab!$B$248:$O$268,AQ$248,0)=C271</f>
        <v>1</v>
      </c>
      <c r="N271" t="b">
        <f>VLOOKUP($B271,apba_bank_name_tab!$B$248:$O$268,AR$248,0)=D271</f>
        <v>1</v>
      </c>
      <c r="O271" t="b">
        <f>VLOOKUP($B271,apba_bank_name_tab!$B$248:$O$268,AS$248,0)=E271</f>
        <v>1</v>
      </c>
      <c r="P271" t="b">
        <f>VLOOKUP($B271,apba_bank_name_tab!$B$248:$O$268,AT$248,0)=F271</f>
        <v>1</v>
      </c>
      <c r="Q271" t="b">
        <f>VLOOKUP($B271,apba_bank_name_tab!$B$248:$O$268,AU$248,0)=G271</f>
        <v>1</v>
      </c>
      <c r="R271" t="b">
        <f>VLOOKUP($B271,apba_bank_name_tab!$B$248:$O$268,AV$248,0)=H271</f>
        <v>0</v>
      </c>
      <c r="S271" t="b">
        <f>VLOOKUP($B271,apba_bank_name_tab!$B$248:$O$268,AW$248,0)=I271</f>
        <v>0</v>
      </c>
    </row>
  </sheetData>
  <conditionalFormatting sqref="$A1:$XFD1048576">
    <cfRule type="cellIs" dxfId="0" priority="1" operator="equal">
      <formula>FALSE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Bug List</vt:lpstr>
      <vt:lpstr>Feature List</vt:lpstr>
      <vt:lpstr>apba_bank_name_tab</vt:lpstr>
      <vt:lpstr>spm_bank_name_tab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jiahaochen</dc:creator>
  <dcterms:created xsi:type="dcterms:W3CDTF">2022-06-05T14:38:00Z</dcterms:created>
  <dcterms:modified xsi:type="dcterms:W3CDTF">2022-07-12T18:03:35Z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