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date1904="1" showInkAnnotation="0" autoCompressPictures="0"/>
  <bookViews>
    <workbookView xWindow="3460" yWindow="0" windowWidth="16620" windowHeight="14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D14" i="1"/>
  <c r="B9" i="1"/>
  <c r="D13" i="1"/>
  <c r="F14" i="1"/>
  <c r="E14" i="1"/>
  <c r="F15" i="1"/>
  <c r="G15" i="1"/>
  <c r="G14" i="1"/>
  <c r="H15" i="1"/>
  <c r="C16" i="1"/>
  <c r="D15" i="1"/>
  <c r="E15" i="1"/>
  <c r="F16" i="1"/>
  <c r="G16" i="1"/>
  <c r="H16" i="1"/>
  <c r="C17" i="1"/>
  <c r="D16" i="1"/>
  <c r="E16" i="1"/>
  <c r="F17" i="1"/>
  <c r="G17" i="1"/>
  <c r="H17" i="1"/>
  <c r="C18" i="1"/>
  <c r="D17" i="1"/>
  <c r="E17" i="1"/>
  <c r="F18" i="1"/>
  <c r="G18" i="1"/>
  <c r="H18" i="1"/>
  <c r="C19" i="1"/>
  <c r="D18" i="1"/>
  <c r="E18" i="1"/>
  <c r="F19" i="1"/>
  <c r="G19" i="1"/>
  <c r="H19" i="1"/>
  <c r="C20" i="1"/>
  <c r="D19" i="1"/>
  <c r="E19" i="1"/>
  <c r="F20" i="1"/>
  <c r="G20" i="1"/>
  <c r="H20" i="1"/>
  <c r="C21" i="1"/>
  <c r="D20" i="1"/>
  <c r="E20" i="1"/>
  <c r="F21" i="1"/>
  <c r="G21" i="1"/>
  <c r="H21" i="1"/>
  <c r="C22" i="1"/>
  <c r="D21" i="1"/>
  <c r="E21" i="1"/>
  <c r="F22" i="1"/>
  <c r="G22" i="1"/>
  <c r="H22" i="1"/>
  <c r="C23" i="1"/>
  <c r="D22" i="1"/>
  <c r="E22" i="1"/>
  <c r="F23" i="1"/>
  <c r="G23" i="1"/>
  <c r="H23" i="1"/>
  <c r="C24" i="1"/>
  <c r="D23" i="1"/>
  <c r="E23" i="1"/>
  <c r="F24" i="1"/>
  <c r="G24" i="1"/>
  <c r="H24" i="1"/>
  <c r="C25" i="1"/>
  <c r="D24" i="1"/>
  <c r="E24" i="1"/>
  <c r="F25" i="1"/>
  <c r="G25" i="1"/>
  <c r="H25" i="1"/>
  <c r="C26" i="1"/>
  <c r="D25" i="1"/>
  <c r="E25" i="1"/>
  <c r="F26" i="1"/>
  <c r="G26" i="1"/>
  <c r="H26" i="1"/>
  <c r="C27" i="1"/>
  <c r="D26" i="1"/>
  <c r="E26" i="1"/>
  <c r="F27" i="1"/>
  <c r="G27" i="1"/>
  <c r="H27" i="1"/>
  <c r="C28" i="1"/>
  <c r="D27" i="1"/>
  <c r="E27" i="1"/>
  <c r="F28" i="1"/>
  <c r="G28" i="1"/>
  <c r="H28" i="1"/>
  <c r="C29" i="1"/>
  <c r="D28" i="1"/>
  <c r="E28" i="1"/>
  <c r="F29" i="1"/>
  <c r="G29" i="1"/>
  <c r="H29" i="1"/>
  <c r="C30" i="1"/>
  <c r="D29" i="1"/>
  <c r="E29" i="1"/>
  <c r="F30" i="1"/>
  <c r="G30" i="1"/>
  <c r="H30" i="1"/>
  <c r="C31" i="1"/>
  <c r="D30" i="1"/>
  <c r="E30" i="1"/>
  <c r="F31" i="1"/>
  <c r="G31" i="1"/>
  <c r="H31" i="1"/>
  <c r="G13" i="1"/>
  <c r="H14" i="1"/>
  <c r="E31" i="1"/>
</calcChain>
</file>

<file path=xl/sharedStrings.xml><?xml version="1.0" encoding="utf-8"?>
<sst xmlns="http://schemas.openxmlformats.org/spreadsheetml/2006/main" count="19" uniqueCount="19">
  <si>
    <t>Green-Ampt Infiltration Excess Model</t>
    <phoneticPr fontId="1" type="noConversion"/>
  </si>
  <si>
    <t>K</t>
    <phoneticPr fontId="1" type="noConversion"/>
  </si>
  <si>
    <t>PSI</t>
    <phoneticPr fontId="1" type="noConversion"/>
  </si>
  <si>
    <t>THETA</t>
    <phoneticPr fontId="1" type="noConversion"/>
  </si>
  <si>
    <t>sta. hydraulic conductiviey</t>
    <phoneticPr fontId="1" type="noConversion"/>
  </si>
  <si>
    <t>soil suction</t>
    <phoneticPr fontId="1" type="noConversion"/>
  </si>
  <si>
    <t>effective porosity</t>
    <phoneticPr fontId="1" type="noConversion"/>
  </si>
  <si>
    <t>effective saturation</t>
    <phoneticPr fontId="1" type="noConversion"/>
  </si>
  <si>
    <t>Se</t>
    <phoneticPr fontId="1" type="noConversion"/>
  </si>
  <si>
    <t>DELTHETA</t>
    <phoneticPr fontId="1" type="noConversion"/>
  </si>
  <si>
    <t>TIME</t>
    <phoneticPr fontId="1" type="noConversion"/>
  </si>
  <si>
    <t>RAIN_INCR</t>
    <phoneticPr fontId="1" type="noConversion"/>
  </si>
  <si>
    <t>RAIN_CUM</t>
    <phoneticPr fontId="1" type="noConversion"/>
  </si>
  <si>
    <t>INTENSITY</t>
    <phoneticPr fontId="1" type="noConversion"/>
  </si>
  <si>
    <t xml:space="preserve">f </t>
    <phoneticPr fontId="1" type="noConversion"/>
  </si>
  <si>
    <t>F</t>
    <phoneticPr fontId="1" type="noConversion"/>
  </si>
  <si>
    <t>RAIN_EXCESS</t>
    <phoneticPr fontId="1" type="noConversion"/>
  </si>
  <si>
    <t>INTENSITY_EXCESS</t>
    <phoneticPr fontId="1" type="noConversion"/>
  </si>
  <si>
    <t>Example 5.4.1 (CMM pp. 140-147)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</si>
</sst>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5" sqref="E5"/>
    </sheetView>
  </sheetViews>
  <sheetFormatPr baseColWidth="10" defaultRowHeight="13" x14ac:dyDescent="0"/>
  <sheetData>
    <row r="1" spans="1:8">
      <c r="A1" t="s">
        <v>18</v>
      </c>
    </row>
    <row r="2" spans="1:8">
      <c r="A2" t="s">
        <v>0</v>
      </c>
    </row>
    <row r="4" spans="1:8">
      <c r="A4" t="s">
        <v>1</v>
      </c>
      <c r="B4">
        <v>1.0900000000000001</v>
      </c>
      <c r="C4" t="s">
        <v>4</v>
      </c>
    </row>
    <row r="5" spans="1:8">
      <c r="A5" t="s">
        <v>2</v>
      </c>
      <c r="B5">
        <v>11.01</v>
      </c>
      <c r="C5" t="s">
        <v>5</v>
      </c>
    </row>
    <row r="6" spans="1:8">
      <c r="A6" t="s">
        <v>3</v>
      </c>
      <c r="B6">
        <v>0.41199999999999998</v>
      </c>
      <c r="C6" t="s">
        <v>6</v>
      </c>
    </row>
    <row r="7" spans="1:8">
      <c r="A7" t="s">
        <v>8</v>
      </c>
      <c r="B7">
        <v>0.4</v>
      </c>
      <c r="C7" t="s">
        <v>7</v>
      </c>
    </row>
    <row r="9" spans="1:8">
      <c r="A9" t="s">
        <v>9</v>
      </c>
      <c r="B9">
        <f>(1-B7)*B6</f>
        <v>0.24719999999999998</v>
      </c>
    </row>
    <row r="12" spans="1:8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</row>
    <row r="13" spans="1:8">
      <c r="A13">
        <v>0</v>
      </c>
      <c r="B13">
        <v>0</v>
      </c>
      <c r="C13">
        <v>0</v>
      </c>
      <c r="D13">
        <f>B14/((A14-A13)/60)</f>
        <v>1.08</v>
      </c>
      <c r="E13" s="1">
        <v>1000000000</v>
      </c>
      <c r="F13">
        <v>0</v>
      </c>
      <c r="G13">
        <f>C13-F13</f>
        <v>0</v>
      </c>
      <c r="H13">
        <v>0</v>
      </c>
    </row>
    <row r="14" spans="1:8">
      <c r="A14">
        <v>10</v>
      </c>
      <c r="B14">
        <v>0.18</v>
      </c>
      <c r="C14">
        <f>B14+C13</f>
        <v>0.18</v>
      </c>
      <c r="D14">
        <f t="shared" ref="D14:D30" si="0">B15/((A15-A14)/60)</f>
        <v>1.26</v>
      </c>
      <c r="E14">
        <f>$B$4*(($B$5*$B$9/F14)+1)</f>
        <v>17.571236000000003</v>
      </c>
      <c r="F14">
        <f>MIN(D13,E13)*((A14-A13)/60)+F13</f>
        <v>0.18</v>
      </c>
      <c r="G14">
        <f t="shared" ref="G14:G31" si="1">C14-F14</f>
        <v>0</v>
      </c>
      <c r="H14">
        <f>IF((G14-G13)&gt;=0,(G14-G13),0)</f>
        <v>0</v>
      </c>
    </row>
    <row r="15" spans="1:8">
      <c r="A15">
        <v>20</v>
      </c>
      <c r="B15">
        <v>0.21</v>
      </c>
      <c r="C15">
        <f t="shared" ref="C15:C31" si="2">B15+C14</f>
        <v>0.39</v>
      </c>
      <c r="D15">
        <f t="shared" si="0"/>
        <v>1.56</v>
      </c>
      <c r="E15">
        <f t="shared" ref="E15:E31" si="3">$B$4*(($B$5*$B$9/F15)+1)</f>
        <v>8.6967243076923069</v>
      </c>
      <c r="F15">
        <f t="shared" ref="F15:F31" si="4">MIN(D14,E14)*((A15-A14)/60)+F14</f>
        <v>0.39</v>
      </c>
      <c r="G15">
        <f t="shared" si="1"/>
        <v>0</v>
      </c>
      <c r="H15">
        <f t="shared" ref="H15:H31" si="5">IF((G15-G14)&gt;=0,(G15-G14),0)</f>
        <v>0</v>
      </c>
    </row>
    <row r="16" spans="1:8">
      <c r="A16">
        <v>30</v>
      </c>
      <c r="B16">
        <v>0.26</v>
      </c>
      <c r="C16">
        <f t="shared" si="2"/>
        <v>0.65</v>
      </c>
      <c r="D16">
        <f t="shared" si="0"/>
        <v>1.9200000000000002</v>
      </c>
      <c r="E16">
        <f t="shared" si="3"/>
        <v>5.6540345846153848</v>
      </c>
      <c r="F16">
        <f t="shared" si="4"/>
        <v>0.65</v>
      </c>
      <c r="G16">
        <f t="shared" si="1"/>
        <v>0</v>
      </c>
      <c r="H16">
        <f t="shared" si="5"/>
        <v>0</v>
      </c>
    </row>
    <row r="17" spans="1:8">
      <c r="A17">
        <v>40</v>
      </c>
      <c r="B17">
        <v>0.32</v>
      </c>
      <c r="C17">
        <f t="shared" si="2"/>
        <v>0.97</v>
      </c>
      <c r="D17">
        <f t="shared" si="0"/>
        <v>2.2200000000000002</v>
      </c>
      <c r="E17">
        <f t="shared" si="3"/>
        <v>4.14837369072165</v>
      </c>
      <c r="F17">
        <f t="shared" si="4"/>
        <v>0.97</v>
      </c>
      <c r="G17">
        <f t="shared" si="1"/>
        <v>0</v>
      </c>
      <c r="H17">
        <f t="shared" si="5"/>
        <v>0</v>
      </c>
    </row>
    <row r="18" spans="1:8">
      <c r="A18">
        <v>50</v>
      </c>
      <c r="B18">
        <v>0.37</v>
      </c>
      <c r="C18">
        <f t="shared" si="2"/>
        <v>1.3399999999999999</v>
      </c>
      <c r="D18">
        <f t="shared" si="0"/>
        <v>2.58</v>
      </c>
      <c r="E18">
        <f t="shared" si="3"/>
        <v>3.3038973731343289</v>
      </c>
      <c r="F18">
        <f t="shared" si="4"/>
        <v>1.3399999999999999</v>
      </c>
      <c r="G18">
        <f t="shared" si="1"/>
        <v>0</v>
      </c>
      <c r="H18">
        <f t="shared" si="5"/>
        <v>0</v>
      </c>
    </row>
    <row r="19" spans="1:8">
      <c r="A19">
        <v>60</v>
      </c>
      <c r="B19">
        <v>0.43</v>
      </c>
      <c r="C19">
        <f t="shared" si="2"/>
        <v>1.7699999999999998</v>
      </c>
      <c r="D19">
        <f t="shared" si="0"/>
        <v>3.8400000000000003</v>
      </c>
      <c r="E19">
        <f t="shared" si="3"/>
        <v>2.7660578983050854</v>
      </c>
      <c r="F19">
        <f t="shared" si="4"/>
        <v>1.7699999999999998</v>
      </c>
      <c r="G19">
        <f t="shared" si="1"/>
        <v>0</v>
      </c>
      <c r="H19">
        <f t="shared" si="5"/>
        <v>0</v>
      </c>
    </row>
    <row r="20" spans="1:8">
      <c r="A20">
        <v>70</v>
      </c>
      <c r="B20">
        <v>0.64</v>
      </c>
      <c r="C20">
        <f t="shared" si="2"/>
        <v>2.4099999999999997</v>
      </c>
      <c r="D20">
        <f t="shared" si="0"/>
        <v>6.84</v>
      </c>
      <c r="E20">
        <f t="shared" si="3"/>
        <v>2.4197219401877659</v>
      </c>
      <c r="F20">
        <f t="shared" si="4"/>
        <v>2.2310096497175138</v>
      </c>
      <c r="G20">
        <f t="shared" si="1"/>
        <v>0.17899035028248589</v>
      </c>
      <c r="H20">
        <f t="shared" si="5"/>
        <v>0.17899035028248589</v>
      </c>
    </row>
    <row r="21" spans="1:8">
      <c r="A21">
        <v>80</v>
      </c>
      <c r="B21">
        <v>1.1399999999999999</v>
      </c>
      <c r="C21">
        <f t="shared" si="2"/>
        <v>3.55</v>
      </c>
      <c r="D21">
        <f t="shared" si="0"/>
        <v>19.080000000000002</v>
      </c>
      <c r="E21">
        <f t="shared" si="3"/>
        <v>2.2161535376224304</v>
      </c>
      <c r="F21">
        <f t="shared" si="4"/>
        <v>2.6342966397488081</v>
      </c>
      <c r="G21">
        <f t="shared" si="1"/>
        <v>0.9157033602511917</v>
      </c>
      <c r="H21">
        <f t="shared" si="5"/>
        <v>0.73671300996870581</v>
      </c>
    </row>
    <row r="22" spans="1:8">
      <c r="A22">
        <v>90</v>
      </c>
      <c r="B22">
        <v>3.18</v>
      </c>
      <c r="C22">
        <f t="shared" si="2"/>
        <v>6.73</v>
      </c>
      <c r="D22">
        <f t="shared" si="0"/>
        <v>9.9</v>
      </c>
      <c r="E22">
        <f t="shared" si="3"/>
        <v>2.0776706626598811</v>
      </c>
      <c r="F22">
        <f t="shared" si="4"/>
        <v>3.0036555626858799</v>
      </c>
      <c r="G22">
        <f t="shared" si="1"/>
        <v>3.7263444373141206</v>
      </c>
      <c r="H22">
        <f t="shared" si="5"/>
        <v>2.8106410770629289</v>
      </c>
    </row>
    <row r="23" spans="1:8">
      <c r="A23">
        <v>100</v>
      </c>
      <c r="B23">
        <v>1.65</v>
      </c>
      <c r="C23">
        <f t="shared" si="2"/>
        <v>8.3800000000000008</v>
      </c>
      <c r="D23">
        <f t="shared" si="0"/>
        <v>4.8600000000000003</v>
      </c>
      <c r="E23">
        <f t="shared" si="3"/>
        <v>1.9755763947220868</v>
      </c>
      <c r="F23">
        <f t="shared" si="4"/>
        <v>3.3499340064625267</v>
      </c>
      <c r="G23">
        <f t="shared" si="1"/>
        <v>5.0300659935374741</v>
      </c>
      <c r="H23">
        <f t="shared" si="5"/>
        <v>1.3037215562233535</v>
      </c>
    </row>
    <row r="24" spans="1:8">
      <c r="A24">
        <v>110</v>
      </c>
      <c r="B24">
        <v>0.81</v>
      </c>
      <c r="C24">
        <f t="shared" si="2"/>
        <v>9.1900000000000013</v>
      </c>
      <c r="D24">
        <f t="shared" si="0"/>
        <v>3.12</v>
      </c>
      <c r="E24">
        <f t="shared" si="3"/>
        <v>1.8963234152772943</v>
      </c>
      <c r="F24">
        <f t="shared" si="4"/>
        <v>3.6791967389162079</v>
      </c>
      <c r="G24">
        <f t="shared" si="1"/>
        <v>5.5108032610837938</v>
      </c>
      <c r="H24">
        <f t="shared" si="5"/>
        <v>0.48073726754631974</v>
      </c>
    </row>
    <row r="25" spans="1:8">
      <c r="A25">
        <v>120</v>
      </c>
      <c r="B25">
        <v>0.52</v>
      </c>
      <c r="C25">
        <f t="shared" si="2"/>
        <v>9.7100000000000009</v>
      </c>
      <c r="D25">
        <f t="shared" si="0"/>
        <v>2.52</v>
      </c>
      <c r="E25">
        <f t="shared" si="3"/>
        <v>1.8325372639234709</v>
      </c>
      <c r="F25">
        <f t="shared" si="4"/>
        <v>3.9952506414624236</v>
      </c>
      <c r="G25">
        <f t="shared" si="1"/>
        <v>5.7147493585375777</v>
      </c>
      <c r="H25">
        <f t="shared" si="5"/>
        <v>0.20394609745378389</v>
      </c>
    </row>
    <row r="26" spans="1:8">
      <c r="A26">
        <v>130</v>
      </c>
      <c r="B26">
        <v>0.42</v>
      </c>
      <c r="C26">
        <f t="shared" si="2"/>
        <v>10.130000000000001</v>
      </c>
      <c r="D26">
        <f t="shared" si="0"/>
        <v>2.16</v>
      </c>
      <c r="E26">
        <f t="shared" si="3"/>
        <v>1.7798041590563447</v>
      </c>
      <c r="F26">
        <f t="shared" si="4"/>
        <v>4.3006735187830021</v>
      </c>
      <c r="G26">
        <f t="shared" si="1"/>
        <v>5.8293264812169987</v>
      </c>
      <c r="H26">
        <f t="shared" si="5"/>
        <v>0.114577122679421</v>
      </c>
    </row>
    <row r="27" spans="1:8">
      <c r="A27">
        <v>140</v>
      </c>
      <c r="B27">
        <v>0.36</v>
      </c>
      <c r="C27">
        <f t="shared" si="2"/>
        <v>10.49</v>
      </c>
      <c r="D27">
        <f t="shared" si="0"/>
        <v>1.6800000000000002</v>
      </c>
      <c r="E27">
        <f t="shared" si="3"/>
        <v>1.735295632448562</v>
      </c>
      <c r="F27">
        <f t="shared" si="4"/>
        <v>4.5973075452923933</v>
      </c>
      <c r="G27">
        <f t="shared" si="1"/>
        <v>5.8926924547076069</v>
      </c>
      <c r="H27">
        <f t="shared" si="5"/>
        <v>6.3365973490608241E-2</v>
      </c>
    </row>
    <row r="28" spans="1:8">
      <c r="A28">
        <v>150</v>
      </c>
      <c r="B28">
        <v>0.28000000000000003</v>
      </c>
      <c r="C28">
        <f t="shared" si="2"/>
        <v>10.77</v>
      </c>
      <c r="D28">
        <f t="shared" si="0"/>
        <v>1.44</v>
      </c>
      <c r="E28">
        <f t="shared" si="3"/>
        <v>1.6982500339482185</v>
      </c>
      <c r="F28">
        <f t="shared" si="4"/>
        <v>4.8773075452923935</v>
      </c>
      <c r="G28">
        <f t="shared" si="1"/>
        <v>5.8926924547076061</v>
      </c>
      <c r="H28">
        <f t="shared" si="5"/>
        <v>0</v>
      </c>
    </row>
    <row r="29" spans="1:8">
      <c r="A29">
        <v>160</v>
      </c>
      <c r="B29">
        <v>0.24</v>
      </c>
      <c r="C29">
        <f t="shared" si="2"/>
        <v>11.01</v>
      </c>
      <c r="D29">
        <f t="shared" si="0"/>
        <v>1.1400000000000001</v>
      </c>
      <c r="E29">
        <f t="shared" si="3"/>
        <v>1.6697233122580466</v>
      </c>
      <c r="F29">
        <f t="shared" si="4"/>
        <v>5.1173075452923937</v>
      </c>
      <c r="G29">
        <f t="shared" si="1"/>
        <v>5.8926924547076061</v>
      </c>
      <c r="H29">
        <f t="shared" si="5"/>
        <v>0</v>
      </c>
    </row>
    <row r="30" spans="1:8">
      <c r="A30">
        <v>170</v>
      </c>
      <c r="B30">
        <v>0.19</v>
      </c>
      <c r="C30">
        <f t="shared" si="2"/>
        <v>11.2</v>
      </c>
      <c r="D30">
        <f t="shared" si="0"/>
        <v>1.0200000000000002</v>
      </c>
      <c r="E30">
        <f t="shared" si="3"/>
        <v>1.6489693935546299</v>
      </c>
      <c r="F30">
        <f t="shared" si="4"/>
        <v>5.3073075452923941</v>
      </c>
      <c r="G30">
        <f t="shared" si="1"/>
        <v>5.8926924547076052</v>
      </c>
      <c r="H30">
        <f t="shared" si="5"/>
        <v>0</v>
      </c>
    </row>
    <row r="31" spans="1:8">
      <c r="A31">
        <v>180</v>
      </c>
      <c r="B31">
        <v>0.17</v>
      </c>
      <c r="C31">
        <f t="shared" si="2"/>
        <v>11.37</v>
      </c>
      <c r="E31">
        <f t="shared" si="3"/>
        <v>1.631620578261985</v>
      </c>
      <c r="F31">
        <f t="shared" si="4"/>
        <v>5.4773075452923941</v>
      </c>
      <c r="G31">
        <f t="shared" si="1"/>
        <v>5.8926924547076052</v>
      </c>
      <c r="H31">
        <f t="shared" si="5"/>
        <v>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First/Last MacBookUser</dc:creator>
  <cp:lastModifiedBy>Theodore Cleveland</cp:lastModifiedBy>
  <dcterms:created xsi:type="dcterms:W3CDTF">2008-09-16T18:02:43Z</dcterms:created>
  <dcterms:modified xsi:type="dcterms:W3CDTF">2015-09-30T23:18:43Z</dcterms:modified>
</cp:coreProperties>
</file>