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040" yWindow="0" windowWidth="21280" windowHeight="15580" tabRatio="500" activeTab="1"/>
  </bookViews>
  <sheets>
    <sheet name="Problem" sheetId="1" r:id="rId1"/>
    <sheet name="Solution" sheetId="3" r:id="rId2"/>
    <sheet name="Shee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I7" i="3"/>
  <c r="I8" i="3"/>
  <c r="I9" i="3"/>
  <c r="I10" i="3"/>
  <c r="I11" i="3"/>
  <c r="I12" i="3"/>
  <c r="I13" i="3"/>
  <c r="I14" i="3"/>
  <c r="I15" i="3"/>
  <c r="I16" i="3"/>
  <c r="H7" i="3"/>
  <c r="H8" i="3"/>
  <c r="H9" i="3"/>
  <c r="H10" i="3"/>
  <c r="H11" i="3"/>
  <c r="H12" i="3"/>
  <c r="H13" i="3"/>
  <c r="H14" i="3"/>
  <c r="H15" i="3"/>
  <c r="H16" i="3"/>
  <c r="J6" i="3"/>
  <c r="I6" i="3"/>
  <c r="H6" i="3"/>
  <c r="G7" i="3"/>
  <c r="G8" i="3"/>
  <c r="G9" i="3"/>
  <c r="G10" i="3"/>
  <c r="G11" i="3"/>
  <c r="G12" i="3"/>
  <c r="G13" i="3"/>
  <c r="G14" i="3"/>
  <c r="G15" i="3"/>
  <c r="G16" i="3"/>
  <c r="G6" i="3"/>
  <c r="E7" i="3"/>
  <c r="E8" i="3"/>
  <c r="E9" i="3"/>
  <c r="E10" i="3"/>
  <c r="E11" i="3"/>
  <c r="E12" i="3"/>
  <c r="E13" i="3"/>
  <c r="E14" i="3"/>
  <c r="E15" i="3"/>
  <c r="E16" i="3"/>
  <c r="E6" i="3"/>
  <c r="E5" i="3"/>
  <c r="G5" i="3"/>
  <c r="H5" i="3"/>
  <c r="I5" i="3"/>
  <c r="J5" i="3"/>
  <c r="J5" i="1"/>
  <c r="E5" i="1"/>
  <c r="G5" i="1"/>
  <c r="H5" i="1"/>
  <c r="I5" i="1"/>
</calcChain>
</file>

<file path=xl/sharedStrings.xml><?xml version="1.0" encoding="utf-8"?>
<sst xmlns="http://schemas.openxmlformats.org/spreadsheetml/2006/main" count="57" uniqueCount="30">
  <si>
    <t xml:space="preserve">Lake Woodlands </t>
  </si>
  <si>
    <t>Month</t>
  </si>
  <si>
    <t>Inflow (acre-feet)</t>
  </si>
  <si>
    <t>Outflow (acre-feet)</t>
  </si>
  <si>
    <t>Precipitation (inches)</t>
  </si>
  <si>
    <t>Precipitation (acre-feet)</t>
  </si>
  <si>
    <t xml:space="preserve">Evaporation (inches) </t>
  </si>
  <si>
    <t>Evaporation (acre-feet)</t>
  </si>
  <si>
    <t>Storage Net Change (acre-feet)</t>
  </si>
  <si>
    <t>Elevation Change (feet)</t>
  </si>
  <si>
    <t>Water Surface Elevation (feet)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</si>
  <si>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</si>
  <si>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</si>
  <si>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</si>
  <si>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</si>
  <si>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</si>
  <si>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</si>
  <si>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</si>
  <si>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</si>
  <si>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</si>
  <si>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</si>
  <si>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</si>
  <si>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</si>
  <si>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Surface Area = 690 acres</t>
  </si>
  <si>
    <t>Example Row showing formula entries for water balance</t>
  </si>
  <si>
    <t>=F5*690/12</t>
  </si>
  <si>
    <t>=D5*690/12</t>
  </si>
  <si>
    <t>=B5+E5-C5-G5</t>
  </si>
  <si>
    <t>=H5/690</t>
  </si>
  <si>
    <t>=J4+I5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</si>
</sst>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2" borderId="1" xfId="1" applyNumberFormat="1" applyBorder="1"/>
    <xf numFmtId="2" fontId="2" fillId="3" borderId="1" xfId="2" applyNumberFormat="1" applyBorder="1"/>
    <xf numFmtId="0" fontId="0" fillId="0" borderId="2" xfId="0" applyBorder="1" applyAlignment="1">
      <alignment textRotation="90"/>
    </xf>
    <xf numFmtId="2" fontId="0" fillId="0" borderId="3" xfId="0" applyNumberFormat="1" applyBorder="1" applyAlignment="1">
      <alignment textRotation="90"/>
    </xf>
    <xf numFmtId="2" fontId="0" fillId="0" borderId="4" xfId="0" applyNumberFormat="1" applyBorder="1" applyAlignment="1">
      <alignment textRotation="90"/>
    </xf>
    <xf numFmtId="0" fontId="0" fillId="0" borderId="5" xfId="0" applyBorder="1" applyAlignment="1">
      <alignment horizontal="center"/>
    </xf>
    <xf numFmtId="2" fontId="3" fillId="4" borderId="6" xfId="3" applyNumberFormat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  <xf numFmtId="2" fontId="1" fillId="2" borderId="8" xfId="1" applyNumberFormat="1" applyBorder="1"/>
    <xf numFmtId="2" fontId="2" fillId="3" borderId="8" xfId="2" applyNumberFormat="1" applyBorder="1"/>
    <xf numFmtId="2" fontId="3" fillId="4" borderId="9" xfId="3" applyNumberFormat="1" applyBorder="1"/>
    <xf numFmtId="1" fontId="6" fillId="2" borderId="1" xfId="1" applyNumberFormat="1" applyFont="1" applyBorder="1"/>
    <xf numFmtId="1" fontId="6" fillId="2" borderId="8" xfId="1" applyNumberFormat="1" applyFont="1" applyBorder="1"/>
    <xf numFmtId="1" fontId="6" fillId="3" borderId="1" xfId="2" applyNumberFormat="1" applyFont="1" applyBorder="1"/>
    <xf numFmtId="1" fontId="6" fillId="3" borderId="8" xfId="2" applyNumberFormat="1" applyFont="1" applyBorder="1"/>
    <xf numFmtId="2" fontId="6" fillId="2" borderId="1" xfId="1" applyNumberFormat="1" applyFont="1" applyBorder="1"/>
    <xf numFmtId="2" fontId="6" fillId="3" borderId="1" xfId="2" applyNumberFormat="1" applyFont="1" applyBorder="1"/>
    <xf numFmtId="2" fontId="6" fillId="4" borderId="6" xfId="3" applyNumberFormat="1" applyFont="1" applyBorder="1"/>
    <xf numFmtId="2" fontId="6" fillId="2" borderId="1" xfId="1" quotePrefix="1" applyNumberFormat="1" applyFont="1" applyBorder="1"/>
    <xf numFmtId="2" fontId="0" fillId="0" borderId="1" xfId="0" quotePrefix="1" applyNumberFormat="1" applyBorder="1"/>
    <xf numFmtId="2" fontId="6" fillId="4" borderId="6" xfId="3" quotePrefix="1" applyNumberFormat="1" applyFont="1" applyBorder="1"/>
    <xf numFmtId="2" fontId="6" fillId="3" borderId="1" xfId="2" quotePrefix="1" applyNumberFormat="1" applyFont="1" applyBorder="1"/>
    <xf numFmtId="2" fontId="0" fillId="0" borderId="10" xfId="0" applyNumberFormat="1" applyBorder="1" applyAlignment="1">
      <alignment horizontal="center"/>
    </xf>
  </cellXfs>
  <cellStyles count="2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13" sqref="L13"/>
    </sheetView>
  </sheetViews>
  <sheetFormatPr baseColWidth="10" defaultRowHeight="15" x14ac:dyDescent="0"/>
  <cols>
    <col min="2" max="3" width="6.5" style="1" customWidth="1"/>
    <col min="4" max="4" width="6.33203125" style="1" customWidth="1"/>
    <col min="5" max="10" width="8.5" style="1" customWidth="1"/>
  </cols>
  <sheetData>
    <row r="1" spans="1:10">
      <c r="A1" t="s">
        <v>0</v>
      </c>
    </row>
    <row r="2" spans="1:10" ht="16" thickBot="1">
      <c r="A2" t="s">
        <v>23</v>
      </c>
    </row>
    <row r="3" spans="1:10" ht="159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</row>
    <row r="4" spans="1:10">
      <c r="A4" s="8" t="s">
        <v>22</v>
      </c>
      <c r="B4" s="15"/>
      <c r="C4" s="17"/>
      <c r="D4" s="2"/>
      <c r="E4" s="19"/>
      <c r="F4" s="2"/>
      <c r="G4" s="20"/>
      <c r="H4" s="2"/>
      <c r="I4" s="2"/>
      <c r="J4" s="21">
        <v>701</v>
      </c>
    </row>
    <row r="5" spans="1:10">
      <c r="A5" s="8" t="s">
        <v>11</v>
      </c>
      <c r="B5" s="15">
        <v>1732</v>
      </c>
      <c r="C5" s="17">
        <v>175</v>
      </c>
      <c r="D5" s="2">
        <v>2.75</v>
      </c>
      <c r="E5" s="19">
        <f>D5*690/12</f>
        <v>158.125</v>
      </c>
      <c r="F5" s="2">
        <v>1.05</v>
      </c>
      <c r="G5" s="20">
        <f>F5*690/12</f>
        <v>60.375</v>
      </c>
      <c r="H5" s="2">
        <f>B5+E5-C5-G5</f>
        <v>1654.75</v>
      </c>
      <c r="I5" s="2">
        <f>H5/690</f>
        <v>2.3981884057971015</v>
      </c>
      <c r="J5" s="21">
        <f>J4+I5</f>
        <v>703.3981884057971</v>
      </c>
    </row>
    <row r="6" spans="1:10">
      <c r="A6" s="8" t="s">
        <v>12</v>
      </c>
      <c r="B6" s="15">
        <v>1755</v>
      </c>
      <c r="C6" s="17">
        <v>190</v>
      </c>
      <c r="D6" s="2">
        <v>3.05</v>
      </c>
      <c r="E6" s="19"/>
      <c r="F6" s="2">
        <v>1.55</v>
      </c>
      <c r="G6" s="20"/>
      <c r="H6" s="2"/>
      <c r="I6" s="2"/>
      <c r="J6" s="21"/>
    </row>
    <row r="7" spans="1:10">
      <c r="A7" s="8" t="s">
        <v>13</v>
      </c>
      <c r="B7" s="15">
        <v>872</v>
      </c>
      <c r="C7" s="17">
        <v>232</v>
      </c>
      <c r="D7" s="2">
        <v>3.76</v>
      </c>
      <c r="E7" s="3"/>
      <c r="F7" s="2">
        <v>2.0499999999999998</v>
      </c>
      <c r="G7" s="4"/>
      <c r="H7" s="2"/>
      <c r="I7" s="2"/>
      <c r="J7" s="21"/>
    </row>
    <row r="8" spans="1:10">
      <c r="A8" s="8" t="s">
        <v>14</v>
      </c>
      <c r="B8" s="15">
        <v>955</v>
      </c>
      <c r="C8" s="17">
        <v>375</v>
      </c>
      <c r="D8" s="2">
        <v>4.1100000000000003</v>
      </c>
      <c r="E8" s="3"/>
      <c r="F8" s="2">
        <v>2.8</v>
      </c>
      <c r="G8" s="4"/>
      <c r="H8" s="2"/>
      <c r="I8" s="2"/>
      <c r="J8" s="9"/>
    </row>
    <row r="9" spans="1:10">
      <c r="A9" s="8" t="s">
        <v>15</v>
      </c>
      <c r="B9" s="15">
        <v>708</v>
      </c>
      <c r="C9" s="17">
        <v>525</v>
      </c>
      <c r="D9" s="2">
        <v>2.7</v>
      </c>
      <c r="E9" s="3"/>
      <c r="F9" s="2">
        <v>3.75</v>
      </c>
      <c r="G9" s="4"/>
      <c r="H9" s="2"/>
      <c r="I9" s="2"/>
      <c r="J9" s="9"/>
    </row>
    <row r="10" spans="1:10">
      <c r="A10" s="8" t="s">
        <v>16</v>
      </c>
      <c r="B10" s="15">
        <v>312</v>
      </c>
      <c r="C10" s="17">
        <v>955</v>
      </c>
      <c r="D10" s="2">
        <v>1.05</v>
      </c>
      <c r="E10" s="3"/>
      <c r="F10" s="2">
        <v>4.25</v>
      </c>
      <c r="G10" s="4"/>
      <c r="H10" s="2"/>
      <c r="I10" s="2"/>
      <c r="J10" s="9"/>
    </row>
    <row r="11" spans="1:10">
      <c r="A11" s="8" t="s">
        <v>17</v>
      </c>
      <c r="B11" s="15">
        <v>102</v>
      </c>
      <c r="C11" s="17">
        <v>1720</v>
      </c>
      <c r="D11" s="2">
        <v>0.75</v>
      </c>
      <c r="E11" s="3"/>
      <c r="F11" s="2">
        <v>5.15</v>
      </c>
      <c r="G11" s="4"/>
      <c r="H11" s="2"/>
      <c r="I11" s="2"/>
      <c r="J11" s="9"/>
    </row>
    <row r="12" spans="1:10">
      <c r="A12" s="8" t="s">
        <v>18</v>
      </c>
      <c r="B12" s="15">
        <v>37</v>
      </c>
      <c r="C12" s="17">
        <v>2250</v>
      </c>
      <c r="D12" s="2">
        <v>1.25</v>
      </c>
      <c r="E12" s="3"/>
      <c r="F12" s="2">
        <v>5.76</v>
      </c>
      <c r="G12" s="4"/>
      <c r="H12" s="2"/>
      <c r="I12" s="2"/>
      <c r="J12" s="9"/>
    </row>
    <row r="13" spans="1:10">
      <c r="A13" s="8" t="s">
        <v>19</v>
      </c>
      <c r="B13" s="15">
        <v>175</v>
      </c>
      <c r="C13" s="17">
        <v>1575</v>
      </c>
      <c r="D13" s="2">
        <v>1.55</v>
      </c>
      <c r="E13" s="3"/>
      <c r="F13" s="2">
        <v>4.92</v>
      </c>
      <c r="G13" s="4"/>
      <c r="H13" s="2"/>
      <c r="I13" s="2"/>
      <c r="J13" s="9"/>
    </row>
    <row r="14" spans="1:10">
      <c r="A14" s="8" t="s">
        <v>20</v>
      </c>
      <c r="B14" s="15">
        <v>575</v>
      </c>
      <c r="C14" s="17">
        <v>550</v>
      </c>
      <c r="D14" s="2">
        <v>3.79</v>
      </c>
      <c r="E14" s="3"/>
      <c r="F14" s="2">
        <v>3.02</v>
      </c>
      <c r="G14" s="4"/>
      <c r="H14" s="2"/>
      <c r="I14" s="2"/>
      <c r="J14" s="9"/>
    </row>
    <row r="15" spans="1:10">
      <c r="A15" s="8" t="s">
        <v>21</v>
      </c>
      <c r="B15" s="15">
        <v>1250</v>
      </c>
      <c r="C15" s="17">
        <v>175</v>
      </c>
      <c r="D15" s="2">
        <v>4.53</v>
      </c>
      <c r="E15" s="3"/>
      <c r="F15" s="2">
        <v>1.75</v>
      </c>
      <c r="G15" s="4"/>
      <c r="H15" s="2"/>
      <c r="I15" s="2"/>
      <c r="J15" s="9"/>
    </row>
    <row r="16" spans="1:10" ht="16" thickBot="1">
      <c r="A16" s="10" t="s">
        <v>22</v>
      </c>
      <c r="B16" s="16">
        <v>1875</v>
      </c>
      <c r="C16" s="18">
        <v>125</v>
      </c>
      <c r="D16" s="11">
        <v>5.01</v>
      </c>
      <c r="E16" s="12"/>
      <c r="F16" s="11">
        <v>0.6</v>
      </c>
      <c r="G16" s="13"/>
      <c r="H16" s="11"/>
      <c r="I16" s="11"/>
      <c r="J1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7980" topLeftCell="A21" activePane="bottomLeft"/>
      <selection pane="bottomLeft" activeCell="F29" sqref="F29"/>
    </sheetView>
  </sheetViews>
  <sheetFormatPr baseColWidth="10" defaultRowHeight="15" x14ac:dyDescent="0"/>
  <cols>
    <col min="2" max="3" width="6.5" style="1" customWidth="1"/>
    <col min="4" max="4" width="6.33203125" style="1" customWidth="1"/>
    <col min="5" max="5" width="12.5" style="1" customWidth="1"/>
    <col min="6" max="6" width="8.5" style="1" customWidth="1"/>
    <col min="7" max="7" width="11.83203125" style="1" customWidth="1"/>
    <col min="8" max="8" width="16.5" style="1" customWidth="1"/>
    <col min="9" max="9" width="9.1640625" style="1" customWidth="1"/>
    <col min="10" max="10" width="12" style="1" customWidth="1"/>
  </cols>
  <sheetData>
    <row r="1" spans="1:10">
      <c r="A1" t="s">
        <v>0</v>
      </c>
    </row>
    <row r="2" spans="1:10" ht="16" thickBot="1">
      <c r="A2" t="s">
        <v>23</v>
      </c>
    </row>
    <row r="3" spans="1:10" ht="159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</row>
    <row r="4" spans="1:10">
      <c r="A4" s="8" t="s">
        <v>22</v>
      </c>
      <c r="B4" s="15"/>
      <c r="C4" s="17"/>
      <c r="D4" s="2"/>
      <c r="E4" s="19"/>
      <c r="F4" s="2"/>
      <c r="G4" s="20"/>
      <c r="H4" s="2"/>
      <c r="I4" s="2"/>
      <c r="J4" s="21">
        <v>701</v>
      </c>
    </row>
    <row r="5" spans="1:10">
      <c r="A5" s="8" t="s">
        <v>11</v>
      </c>
      <c r="B5" s="15">
        <v>1732</v>
      </c>
      <c r="C5" s="17">
        <v>175</v>
      </c>
      <c r="D5" s="2">
        <v>2.75</v>
      </c>
      <c r="E5" s="19">
        <f>D5*690/12</f>
        <v>158.125</v>
      </c>
      <c r="F5" s="2">
        <v>1.05</v>
      </c>
      <c r="G5" s="20">
        <f>F5*690/12</f>
        <v>60.375</v>
      </c>
      <c r="H5" s="2">
        <f>B5+E5-C5-G5</f>
        <v>1654.75</v>
      </c>
      <c r="I5" s="2">
        <f>H5/690</f>
        <v>2.3981884057971015</v>
      </c>
      <c r="J5" s="21">
        <f>J4+I5</f>
        <v>703.3981884057971</v>
      </c>
    </row>
    <row r="6" spans="1:10">
      <c r="A6" s="8" t="s">
        <v>12</v>
      </c>
      <c r="B6" s="15">
        <v>1755</v>
      </c>
      <c r="C6" s="17">
        <v>190</v>
      </c>
      <c r="D6" s="2">
        <v>3.05</v>
      </c>
      <c r="E6" s="19">
        <f>(D6/12)*690</f>
        <v>175.375</v>
      </c>
      <c r="F6" s="2">
        <v>1.55</v>
      </c>
      <c r="G6" s="20">
        <f>(F6/12)*690</f>
        <v>89.125000000000014</v>
      </c>
      <c r="H6" s="2">
        <f>(B6+E6)-(C6+G6)</f>
        <v>1651.25</v>
      </c>
      <c r="I6" s="2">
        <f>H6/690</f>
        <v>2.3931159420289854</v>
      </c>
      <c r="J6" s="21">
        <f>J5+I6</f>
        <v>705.7913043478261</v>
      </c>
    </row>
    <row r="7" spans="1:10">
      <c r="A7" s="8" t="s">
        <v>13</v>
      </c>
      <c r="B7" s="15">
        <v>872</v>
      </c>
      <c r="C7" s="17">
        <v>232</v>
      </c>
      <c r="D7" s="2">
        <v>3.76</v>
      </c>
      <c r="E7" s="19">
        <f t="shared" ref="E7:E16" si="0">(D7/12)*690</f>
        <v>216.2</v>
      </c>
      <c r="F7" s="2">
        <v>2.0499999999999998</v>
      </c>
      <c r="G7" s="20">
        <f t="shared" ref="G7:G16" si="1">(F7/12)*690</f>
        <v>117.87499999999999</v>
      </c>
      <c r="H7" s="2">
        <f t="shared" ref="H7:H16" si="2">(B7+E7)-(C7+G7)</f>
        <v>738.32500000000005</v>
      </c>
      <c r="I7" s="2">
        <f t="shared" ref="I7:I16" si="3">H7/690</f>
        <v>1.0700362318840579</v>
      </c>
      <c r="J7" s="21">
        <f t="shared" ref="J7:J16" si="4">J6+I7</f>
        <v>706.86134057971014</v>
      </c>
    </row>
    <row r="8" spans="1:10">
      <c r="A8" s="8" t="s">
        <v>14</v>
      </c>
      <c r="B8" s="15">
        <v>955</v>
      </c>
      <c r="C8" s="17">
        <v>375</v>
      </c>
      <c r="D8" s="2">
        <v>4.1100000000000003</v>
      </c>
      <c r="E8" s="19">
        <f t="shared" si="0"/>
        <v>236.32500000000002</v>
      </c>
      <c r="F8" s="2">
        <v>2.8</v>
      </c>
      <c r="G8" s="20">
        <f t="shared" si="1"/>
        <v>160.99999999999997</v>
      </c>
      <c r="H8" s="2">
        <f t="shared" si="2"/>
        <v>655.32500000000005</v>
      </c>
      <c r="I8" s="2">
        <f t="shared" si="3"/>
        <v>0.94974637681159424</v>
      </c>
      <c r="J8" s="21">
        <f t="shared" si="4"/>
        <v>707.81108695652176</v>
      </c>
    </row>
    <row r="9" spans="1:10">
      <c r="A9" s="8" t="s">
        <v>15</v>
      </c>
      <c r="B9" s="15">
        <v>708</v>
      </c>
      <c r="C9" s="17">
        <v>525</v>
      </c>
      <c r="D9" s="2">
        <v>2.7</v>
      </c>
      <c r="E9" s="19">
        <f t="shared" si="0"/>
        <v>155.25</v>
      </c>
      <c r="F9" s="2">
        <v>3.75</v>
      </c>
      <c r="G9" s="20">
        <f t="shared" si="1"/>
        <v>215.625</v>
      </c>
      <c r="H9" s="2">
        <f t="shared" si="2"/>
        <v>122.625</v>
      </c>
      <c r="I9" s="2">
        <f t="shared" si="3"/>
        <v>0.17771739130434783</v>
      </c>
      <c r="J9" s="21">
        <f t="shared" si="4"/>
        <v>707.98880434782609</v>
      </c>
    </row>
    <row r="10" spans="1:10">
      <c r="A10" s="8" t="s">
        <v>16</v>
      </c>
      <c r="B10" s="15">
        <v>312</v>
      </c>
      <c r="C10" s="17">
        <v>955</v>
      </c>
      <c r="D10" s="2">
        <v>1.05</v>
      </c>
      <c r="E10" s="19">
        <f t="shared" si="0"/>
        <v>60.375000000000007</v>
      </c>
      <c r="F10" s="2">
        <v>4.25</v>
      </c>
      <c r="G10" s="20">
        <f t="shared" si="1"/>
        <v>244.375</v>
      </c>
      <c r="H10" s="2">
        <f t="shared" si="2"/>
        <v>-827</v>
      </c>
      <c r="I10" s="2">
        <f t="shared" si="3"/>
        <v>-1.1985507246376812</v>
      </c>
      <c r="J10" s="21">
        <f t="shared" si="4"/>
        <v>706.79025362318839</v>
      </c>
    </row>
    <row r="11" spans="1:10">
      <c r="A11" s="8" t="s">
        <v>17</v>
      </c>
      <c r="B11" s="15">
        <v>102</v>
      </c>
      <c r="C11" s="17">
        <v>1720</v>
      </c>
      <c r="D11" s="2">
        <v>0.75</v>
      </c>
      <c r="E11" s="19">
        <f t="shared" si="0"/>
        <v>43.125</v>
      </c>
      <c r="F11" s="2">
        <v>5.15</v>
      </c>
      <c r="G11" s="20">
        <f t="shared" si="1"/>
        <v>296.125</v>
      </c>
      <c r="H11" s="2">
        <f t="shared" si="2"/>
        <v>-1871</v>
      </c>
      <c r="I11" s="2">
        <f t="shared" si="3"/>
        <v>-2.7115942028985507</v>
      </c>
      <c r="J11" s="21">
        <f t="shared" si="4"/>
        <v>704.0786594202898</v>
      </c>
    </row>
    <row r="12" spans="1:10">
      <c r="A12" s="8" t="s">
        <v>18</v>
      </c>
      <c r="B12" s="15">
        <v>37</v>
      </c>
      <c r="C12" s="17">
        <v>2250</v>
      </c>
      <c r="D12" s="2">
        <v>1.25</v>
      </c>
      <c r="E12" s="19">
        <f t="shared" si="0"/>
        <v>71.875</v>
      </c>
      <c r="F12" s="2">
        <v>5.76</v>
      </c>
      <c r="G12" s="20">
        <f t="shared" si="1"/>
        <v>331.2</v>
      </c>
      <c r="H12" s="2">
        <f t="shared" si="2"/>
        <v>-2472.3249999999998</v>
      </c>
      <c r="I12" s="2">
        <f t="shared" si="3"/>
        <v>-3.5830797101449274</v>
      </c>
      <c r="J12" s="21">
        <f t="shared" si="4"/>
        <v>700.49557971014485</v>
      </c>
    </row>
    <row r="13" spans="1:10">
      <c r="A13" s="8" t="s">
        <v>19</v>
      </c>
      <c r="B13" s="15">
        <v>175</v>
      </c>
      <c r="C13" s="17">
        <v>1575</v>
      </c>
      <c r="D13" s="2">
        <v>1.55</v>
      </c>
      <c r="E13" s="19">
        <f t="shared" si="0"/>
        <v>89.125000000000014</v>
      </c>
      <c r="F13" s="2">
        <v>4.92</v>
      </c>
      <c r="G13" s="20">
        <f t="shared" si="1"/>
        <v>282.89999999999998</v>
      </c>
      <c r="H13" s="2">
        <f t="shared" si="2"/>
        <v>-1593.7750000000001</v>
      </c>
      <c r="I13" s="2">
        <f t="shared" si="3"/>
        <v>-2.3098188405797102</v>
      </c>
      <c r="J13" s="21">
        <f t="shared" si="4"/>
        <v>698.18576086956512</v>
      </c>
    </row>
    <row r="14" spans="1:10">
      <c r="A14" s="8" t="s">
        <v>20</v>
      </c>
      <c r="B14" s="15">
        <v>575</v>
      </c>
      <c r="C14" s="17">
        <v>550</v>
      </c>
      <c r="D14" s="2">
        <v>3.79</v>
      </c>
      <c r="E14" s="19">
        <f t="shared" si="0"/>
        <v>217.92500000000001</v>
      </c>
      <c r="F14" s="2">
        <v>3.02</v>
      </c>
      <c r="G14" s="20">
        <f t="shared" si="1"/>
        <v>173.64999999999998</v>
      </c>
      <c r="H14" s="2">
        <f t="shared" si="2"/>
        <v>69.274999999999977</v>
      </c>
      <c r="I14" s="2">
        <f t="shared" si="3"/>
        <v>0.10039855072463764</v>
      </c>
      <c r="J14" s="21">
        <f t="shared" si="4"/>
        <v>698.28615942028978</v>
      </c>
    </row>
    <row r="15" spans="1:10">
      <c r="A15" s="8" t="s">
        <v>21</v>
      </c>
      <c r="B15" s="15">
        <v>1250</v>
      </c>
      <c r="C15" s="17">
        <v>175</v>
      </c>
      <c r="D15" s="2">
        <v>4.53</v>
      </c>
      <c r="E15" s="19">
        <f t="shared" si="0"/>
        <v>260.47500000000002</v>
      </c>
      <c r="F15" s="2">
        <v>1.75</v>
      </c>
      <c r="G15" s="20">
        <f t="shared" si="1"/>
        <v>100.625</v>
      </c>
      <c r="H15" s="2">
        <f t="shared" si="2"/>
        <v>1234.8499999999999</v>
      </c>
      <c r="I15" s="2">
        <f t="shared" si="3"/>
        <v>1.7896376811594201</v>
      </c>
      <c r="J15" s="21">
        <f t="shared" si="4"/>
        <v>700.07579710144921</v>
      </c>
    </row>
    <row r="16" spans="1:10" ht="16" thickBot="1">
      <c r="A16" s="10" t="s">
        <v>22</v>
      </c>
      <c r="B16" s="16">
        <v>1875</v>
      </c>
      <c r="C16" s="18">
        <v>125</v>
      </c>
      <c r="D16" s="11">
        <v>5.01</v>
      </c>
      <c r="E16" s="19">
        <f t="shared" si="0"/>
        <v>288.07499999999999</v>
      </c>
      <c r="F16" s="11">
        <v>0.6</v>
      </c>
      <c r="G16" s="20">
        <f t="shared" si="1"/>
        <v>34.5</v>
      </c>
      <c r="H16" s="2">
        <f t="shared" si="2"/>
        <v>2003.5749999999998</v>
      </c>
      <c r="I16" s="2">
        <f t="shared" si="3"/>
        <v>2.9037318840579709</v>
      </c>
      <c r="J16" s="21">
        <f t="shared" si="4"/>
        <v>702.97952898550716</v>
      </c>
    </row>
    <row r="21" spans="1:10">
      <c r="B21" s="26" t="s">
        <v>24</v>
      </c>
      <c r="C21" s="26"/>
      <c r="D21" s="26"/>
      <c r="E21" s="26"/>
      <c r="F21" s="26"/>
      <c r="G21" s="26"/>
    </row>
    <row r="22" spans="1:10">
      <c r="A22" s="8" t="s">
        <v>11</v>
      </c>
      <c r="B22" s="15">
        <v>1732</v>
      </c>
      <c r="C22" s="17">
        <v>175</v>
      </c>
      <c r="D22" s="2">
        <v>2.75</v>
      </c>
      <c r="E22" s="22" t="s">
        <v>26</v>
      </c>
      <c r="F22" s="2">
        <v>1.05</v>
      </c>
      <c r="G22" s="25" t="s">
        <v>25</v>
      </c>
      <c r="H22" s="23" t="s">
        <v>27</v>
      </c>
      <c r="I22" s="23" t="s">
        <v>28</v>
      </c>
      <c r="J22" s="24" t="s">
        <v>29</v>
      </c>
    </row>
  </sheetData>
  <mergeCells count="1">
    <mergeCell ref="B21:G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Solution</vt:lpstr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dcterms:created xsi:type="dcterms:W3CDTF">2014-08-27T15:12:14Z</dcterms:created>
  <dcterms:modified xsi:type="dcterms:W3CDTF">2016-02-01T20:13:58Z</dcterms:modified>
</cp:coreProperties>
</file>