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2340" yWindow="0" windowWidth="25600" windowHeight="16060" tabRatio="500"/>
  </bookViews>
  <sheets>
    <sheet name="RegressionEquations" sheetId="1" r:id="rId1"/>
    <sheet name="OmegaEM-Map" sheetId="2" r:id="rId2"/>
    <sheet name="MeanAnnualPrecipMa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<sst xmlns="http://schemas.openxmlformats.org/spreadsheetml/2006/main" count="33" uniqueCount="27">
  <si>
    <t>Location:</t>
  </si>
  <si>
    <t>OmegaEM</t>
  </si>
  <si>
    <t>MAP</t>
  </si>
  <si>
    <t>Mean Annual Precipitation (inches)</t>
  </si>
  <si>
    <t>Slope</t>
  </si>
  <si>
    <t>Dimensionless (ft/ft)</t>
  </si>
  <si>
    <t>Area</t>
  </si>
  <si>
    <t>Contributing Area (sq.mi.)</t>
  </si>
  <si>
    <t>Q_2</t>
  </si>
  <si>
    <t>Q_5</t>
  </si>
  <si>
    <t>Q_10</t>
  </si>
  <si>
    <t>Q_25</t>
  </si>
  <si>
    <t>Q_50</t>
  </si>
  <si>
    <t>Q_100</t>
  </si>
  <si>
    <t>Q_500</t>
  </si>
  <si>
    <t>cu.ft./sec</t>
  </si>
  <si>
    <t>lambda</t>
  </si>
  <si>
    <t>a</t>
  </si>
  <si>
    <t>b</t>
  </si>
  <si>
    <t>c</t>
  </si>
  <si>
    <t>d</t>
  </si>
  <si>
    <t>e</t>
  </si>
  <si>
    <t>Lubbock County</t>
  </si>
  <si>
    <t xml:space="preserve">DON’T CHANGE THESE VALUES </t>
  </si>
  <si>
    <t>COMPUTED FROM TXDOT EQUATIONS</t>
  </si>
  <si>
    <t xml:space="preserve">Look Up </t>
  </si>
  <si>
    <t>TxDOT Regression Equations  (http://onlinemanuals.txdot.gov/txdotmanuals/hyd/regression_equations_method.htm)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</si>
</sst>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2" fontId="1" fillId="2" borderId="0" xfId="1" applyNumberFormat="1" applyBorder="1"/>
    <xf numFmtId="165" fontId="1" fillId="2" borderId="0" xfId="1" applyNumberFormat="1" applyBorder="1"/>
    <xf numFmtId="165" fontId="1" fillId="2" borderId="9" xfId="1" applyNumberFormat="1" applyBorder="1"/>
    <xf numFmtId="0" fontId="1" fillId="2" borderId="10" xfId="1" applyBorder="1"/>
    <xf numFmtId="2" fontId="1" fillId="2" borderId="11" xfId="1" applyNumberFormat="1" applyBorder="1"/>
    <xf numFmtId="165" fontId="1" fillId="2" borderId="11" xfId="1" applyNumberFormat="1" applyBorder="1"/>
    <xf numFmtId="165" fontId="1" fillId="2" borderId="12" xfId="1" applyNumberFormat="1" applyBorder="1"/>
    <xf numFmtId="164" fontId="2" fillId="3" borderId="1" xfId="2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43">
    <cellStyle name="Calculation" xfId="2" builtinId="2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0</xdr:rowOff>
    </xdr:from>
    <xdr:to>
      <xdr:col>7</xdr:col>
      <xdr:colOff>774700</xdr:colOff>
      <xdr:row>36</xdr:row>
      <xdr:rowOff>45130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0"/>
          <a:ext cx="6337300" cy="6903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76200</xdr:rowOff>
    </xdr:from>
    <xdr:to>
      <xdr:col>7</xdr:col>
      <xdr:colOff>800100</xdr:colOff>
      <xdr:row>34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76200"/>
          <a:ext cx="6515100" cy="651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1"/>
  <sheetViews>
    <sheetView tabSelected="1" workbookViewId="0">
      <selection activeCell="D21" sqref="D21"/>
    </sheetView>
  </sheetViews>
  <sheetFormatPr baseColWidth="10" defaultRowHeight="15" x14ac:dyDescent="0"/>
  <cols>
    <col min="4" max="4" width="12.1640625" bestFit="1" customWidth="1"/>
  </cols>
  <sheetData>
    <row r="1" spans="1:11">
      <c r="A1" s="17" t="s">
        <v>26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3" spans="1:11">
      <c r="A3" t="s">
        <v>0</v>
      </c>
      <c r="B3" t="s">
        <v>22</v>
      </c>
    </row>
    <row r="5" spans="1:11">
      <c r="A5" t="s">
        <v>1</v>
      </c>
      <c r="B5">
        <v>-0.10299999999999999</v>
      </c>
      <c r="C5" t="s">
        <v>25</v>
      </c>
    </row>
    <row r="6" spans="1:11">
      <c r="A6" t="s">
        <v>2</v>
      </c>
      <c r="B6">
        <v>20</v>
      </c>
      <c r="C6" t="s">
        <v>3</v>
      </c>
    </row>
    <row r="7" spans="1:11">
      <c r="A7" t="s">
        <v>4</v>
      </c>
      <c r="B7">
        <v>5.0000000000000001E-3</v>
      </c>
      <c r="C7" t="s">
        <v>5</v>
      </c>
    </row>
    <row r="8" spans="1:11" ht="16" thickBot="1">
      <c r="A8" t="s">
        <v>6</v>
      </c>
      <c r="B8">
        <v>20</v>
      </c>
      <c r="C8" t="s">
        <v>7</v>
      </c>
    </row>
    <row r="9" spans="1:11" ht="16" thickBot="1">
      <c r="F9" s="13" t="s">
        <v>23</v>
      </c>
      <c r="G9" s="14"/>
      <c r="H9" s="14"/>
      <c r="I9" s="14"/>
      <c r="J9" s="14"/>
      <c r="K9" s="15"/>
    </row>
    <row r="10" spans="1:11">
      <c r="A10" s="16" t="s">
        <v>24</v>
      </c>
      <c r="B10" s="16"/>
      <c r="C10" s="16"/>
      <c r="F10" s="1" t="s">
        <v>16</v>
      </c>
      <c r="G10" s="2" t="s">
        <v>17</v>
      </c>
      <c r="H10" s="2" t="s">
        <v>18</v>
      </c>
      <c r="I10" s="2" t="s">
        <v>19</v>
      </c>
      <c r="J10" s="2" t="s">
        <v>20</v>
      </c>
      <c r="K10" s="3" t="s">
        <v>21</v>
      </c>
    </row>
    <row r="11" spans="1:11">
      <c r="A11" t="s">
        <v>8</v>
      </c>
      <c r="B11" s="12">
        <f>($B$6^I11)*($B$7^J11)*10^($B$5*K11+G11+H11*$B$8^F11)</f>
        <v>461.38108751803287</v>
      </c>
      <c r="C11" t="s">
        <v>15</v>
      </c>
      <c r="F11" s="4">
        <v>-5.7999999999999996E-3</v>
      </c>
      <c r="G11" s="5">
        <v>50.98</v>
      </c>
      <c r="H11" s="6">
        <v>-50.3</v>
      </c>
      <c r="I11" s="6">
        <v>1.3979999999999999</v>
      </c>
      <c r="J11" s="6">
        <v>0.27</v>
      </c>
      <c r="K11" s="7">
        <v>0.77600000000000002</v>
      </c>
    </row>
    <row r="12" spans="1:11">
      <c r="A12" t="s">
        <v>9</v>
      </c>
      <c r="B12" s="12">
        <f t="shared" ref="B12:B17" si="0">($B$6^I12)*($B$7^J12)*10^($B$5*K12+G12+H12*$B$8^F12)</f>
        <v>1023.8535653482926</v>
      </c>
      <c r="C12" t="s">
        <v>15</v>
      </c>
      <c r="F12" s="4">
        <v>-2.1499999999999998E-2</v>
      </c>
      <c r="G12" s="5">
        <v>16.62</v>
      </c>
      <c r="H12" s="6">
        <v>-15.32</v>
      </c>
      <c r="I12" s="6">
        <v>1.3080000000000001</v>
      </c>
      <c r="J12" s="6">
        <v>0.372</v>
      </c>
      <c r="K12" s="7">
        <v>0.88500000000000001</v>
      </c>
    </row>
    <row r="13" spans="1:11">
      <c r="A13" t="s">
        <v>10</v>
      </c>
      <c r="B13" s="12">
        <f t="shared" si="0"/>
        <v>1534.6136510843394</v>
      </c>
      <c r="C13" t="s">
        <v>15</v>
      </c>
      <c r="F13" s="4">
        <v>-2.8899999999999999E-2</v>
      </c>
      <c r="G13" s="5">
        <v>13.62</v>
      </c>
      <c r="H13" s="6">
        <v>-11.97</v>
      </c>
      <c r="I13" s="6">
        <v>1.2030000000000001</v>
      </c>
      <c r="J13" s="6">
        <v>0.40300000000000002</v>
      </c>
      <c r="K13" s="7">
        <v>0.91800000000000004</v>
      </c>
    </row>
    <row r="14" spans="1:11">
      <c r="A14" t="s">
        <v>11</v>
      </c>
      <c r="B14" s="12">
        <f t="shared" si="0"/>
        <v>2351.3310986123802</v>
      </c>
      <c r="C14" t="s">
        <v>15</v>
      </c>
      <c r="F14" s="4">
        <v>-3.7400000000000003E-2</v>
      </c>
      <c r="G14" s="5">
        <v>11.79</v>
      </c>
      <c r="H14" s="6">
        <v>-9.8190000000000008</v>
      </c>
      <c r="I14" s="6">
        <v>1.1399999999999999</v>
      </c>
      <c r="J14" s="6">
        <v>0.44600000000000001</v>
      </c>
      <c r="K14" s="7">
        <v>0.94499999999999995</v>
      </c>
    </row>
    <row r="15" spans="1:11">
      <c r="A15" t="s">
        <v>12</v>
      </c>
      <c r="B15" s="12">
        <f t="shared" si="0"/>
        <v>3087.1302424080168</v>
      </c>
      <c r="C15" t="s">
        <v>15</v>
      </c>
      <c r="F15" s="4">
        <v>-4.24E-2</v>
      </c>
      <c r="G15" s="5">
        <v>11.17</v>
      </c>
      <c r="H15" s="6">
        <v>-8.9969999999999999</v>
      </c>
      <c r="I15" s="6">
        <v>1.105</v>
      </c>
      <c r="J15" s="6">
        <v>0.47599999999999998</v>
      </c>
      <c r="K15" s="7">
        <v>0.96099999999999997</v>
      </c>
    </row>
    <row r="16" spans="1:11">
      <c r="A16" t="s">
        <v>13</v>
      </c>
      <c r="B16" s="12">
        <f t="shared" si="0"/>
        <v>3998.5837355858903</v>
      </c>
      <c r="C16" t="s">
        <v>15</v>
      </c>
      <c r="F16" s="4">
        <v>-4.6699999999999998E-2</v>
      </c>
      <c r="G16" s="5">
        <v>10.82</v>
      </c>
      <c r="H16" s="6">
        <v>-8.4480000000000004</v>
      </c>
      <c r="I16" s="6">
        <v>1.071</v>
      </c>
      <c r="J16" s="6">
        <v>0.50700000000000001</v>
      </c>
      <c r="K16" s="7">
        <v>0.96899999999999997</v>
      </c>
    </row>
    <row r="17" spans="1:11" ht="16" thickBot="1">
      <c r="A17" t="s">
        <v>14</v>
      </c>
      <c r="B17" s="12">
        <f t="shared" si="0"/>
        <v>6816.8268899331733</v>
      </c>
      <c r="C17" t="s">
        <v>15</v>
      </c>
      <c r="F17" s="8">
        <v>-5.5399999999999998E-2</v>
      </c>
      <c r="G17" s="9">
        <v>10.4</v>
      </c>
      <c r="H17" s="10">
        <v>-7.6050000000000004</v>
      </c>
      <c r="I17" s="10">
        <v>0.98799999999999999</v>
      </c>
      <c r="J17" s="10">
        <v>0.56899999999999995</v>
      </c>
      <c r="K17" s="11">
        <v>0.97599999999999998</v>
      </c>
    </row>
    <row r="21" spans="1:11">
      <c r="D21">
        <f>10^(B5*K11+G11+H11*B8^F11)</f>
        <v>29.275070746466557</v>
      </c>
    </row>
  </sheetData>
  <mergeCells count="3">
    <mergeCell ref="F9:K9"/>
    <mergeCell ref="A10:C10"/>
    <mergeCell ref="A1:K1"/>
  </mergeCells>
  <phoneticPr fontId="6" type="noConversion"/>
  <printOptions headings="1" gridLines="1"/>
  <pageMargins left="0.75" right="0.75" top="1" bottom="1" header="0.5" footer="0.5"/>
  <pageSetup scale="9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4" sqref="L3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RegressionEquations</vt:lpstr>
      <vt:lpstr>OmegaEM-Map</vt:lpstr>
      <vt:lpstr>MeanAnnualPrecipMap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cp:lastPrinted>2015-03-22T21:32:51Z</cp:lastPrinted>
  <dcterms:created xsi:type="dcterms:W3CDTF">2015-03-22T18:58:46Z</dcterms:created>
  <dcterms:modified xsi:type="dcterms:W3CDTF">2017-03-26T16:58:34Z</dcterms:modified>
</cp:coreProperties>
</file>