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Sheet1!$2:$1048576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5" i="1"/>
  <c r="F5" i="1"/>
  <c r="G5" i="1"/>
  <c r="H5" i="1"/>
  <c r="I5" i="1"/>
</calcChain>
</file>

<file path=xl/sharedStrings.xml><?xml version="1.0" encoding="utf-8"?>
<sst xmlns="http://schemas.openxmlformats.org/spreadsheetml/2006/main" count="14" uniqueCount="14">
  <si>
    <t>Circular Pipe Flow Computations</t>
    <phoneticPr fontId="2" type="noConversion"/>
  </si>
  <si>
    <t>Manning's n</t>
    <phoneticPr fontId="2" type="noConversion"/>
  </si>
  <si>
    <t>Diameter (feet)</t>
    <phoneticPr fontId="2" type="noConversion"/>
  </si>
  <si>
    <t>Dimensionless Slope</t>
    <phoneticPr fontId="2" type="noConversion"/>
  </si>
  <si>
    <t>Flow Depth (feet)</t>
    <phoneticPr fontId="2" type="noConversion"/>
  </si>
  <si>
    <t>Flow Area (sq.ft.)</t>
    <phoneticPr fontId="2" type="noConversion"/>
  </si>
  <si>
    <t>Wetted Perimeter (ft)</t>
    <phoneticPr fontId="2" type="noConversion"/>
  </si>
  <si>
    <t>Hydraulic Radius (ft)</t>
    <phoneticPr fontId="2" type="noConversion"/>
  </si>
  <si>
    <t>Discharge (cfs)</t>
    <phoneticPr fontId="2" type="noConversion"/>
  </si>
  <si>
    <t>Angle (Radians)</t>
    <phoneticPr fontId="2" type="noConversion"/>
  </si>
  <si>
    <t>Input Values</t>
    <phoneticPr fontId="2" type="noConversion"/>
  </si>
  <si>
    <t>Intermediate Computations</t>
    <phoneticPr fontId="2" type="noConversion"/>
  </si>
  <si>
    <t>Results</t>
    <phoneticPr fontId="2" type="noConversion"/>
  </si>
  <si>
    <t>US Customary Units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</si>
</sst>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0"/>
      <name val="Verdana"/>
    </font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8" fontId="0" fillId="0" borderId="0" xfId="0" applyNumberFormat="1"/>
    <xf numFmtId="168" fontId="0" fillId="0" borderId="5" xfId="0" applyNumberFormat="1" applyBorder="1"/>
    <xf numFmtId="168" fontId="0" fillId="0" borderId="0" xfId="0" applyNumberFormat="1" applyBorder="1"/>
    <xf numFmtId="168" fontId="0" fillId="0" borderId="12" xfId="0" applyNumberFormat="1" applyBorder="1"/>
    <xf numFmtId="168" fontId="0" fillId="0" borderId="13" xfId="0" applyNumberFormat="1" applyBorder="1"/>
    <xf numFmtId="0" fontId="0" fillId="0" borderId="6" xfId="0" applyBorder="1"/>
    <xf numFmtId="0" fontId="0" fillId="0" borderId="14" xfId="0" applyBorder="1"/>
    <xf numFmtId="168" fontId="0" fillId="0" borderId="7" xfId="0" applyNumberFormat="1" applyBorder="1"/>
    <xf numFmtId="168" fontId="0" fillId="0" borderId="15" xfId="0" applyNumberFormat="1" applyBorder="1"/>
    <xf numFmtId="0" fontId="0" fillId="0" borderId="7" xfId="0" applyBorder="1"/>
    <xf numFmtId="0" fontId="0" fillId="0" borderId="15" xfId="0" applyBorder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168" fontId="0" fillId="4" borderId="11" xfId="0" applyNumberFormat="1" applyFill="1" applyBorder="1"/>
    <xf numFmtId="168" fontId="1" fillId="4" borderId="4" xfId="0" applyNumberFormat="1" applyFont="1" applyFill="1" applyBorder="1" applyAlignment="1">
      <alignment wrapText="1"/>
    </xf>
    <xf numFmtId="168" fontId="1" fillId="3" borderId="1" xfId="0" applyNumberFormat="1" applyFont="1" applyFill="1" applyBorder="1" applyAlignment="1">
      <alignment wrapText="1"/>
    </xf>
    <xf numFmtId="168" fontId="1" fillId="3" borderId="4" xfId="0" applyNumberFormat="1" applyFont="1" applyFill="1" applyBorder="1" applyAlignment="1">
      <alignment wrapText="1"/>
    </xf>
    <xf numFmtId="168" fontId="1" fillId="3" borderId="2" xfId="0" applyNumberFormat="1" applyFont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8" fontId="0" fillId="3" borderId="8" xfId="0" applyNumberFormat="1" applyFill="1" applyBorder="1" applyAlignment="1">
      <alignment horizontal="center"/>
    </xf>
    <xf numFmtId="168" fontId="0" fillId="3" borderId="9" xfId="0" applyNumberFormat="1" applyFill="1" applyBorder="1" applyAlignment="1">
      <alignment horizontal="center"/>
    </xf>
    <xf numFmtId="168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Discharge (cfs)</c:v>
                </c:pt>
              </c:strCache>
            </c:strRef>
          </c:tx>
          <c:marker>
            <c:symbol val="none"/>
          </c:marker>
          <c:xVal>
            <c:numRef>
              <c:f>Sheet1!$I$5:$I$24</c:f>
              <c:numCache>
                <c:formatCode>0.000</c:formatCode>
                <c:ptCount val="20"/>
                <c:pt idx="0">
                  <c:v>0.00470157105666182</c:v>
                </c:pt>
                <c:pt idx="1">
                  <c:v>0.0204407422093164</c:v>
                </c:pt>
                <c:pt idx="2">
                  <c:v>0.0475917154844954</c:v>
                </c:pt>
                <c:pt idx="3">
                  <c:v>0.0857380172003561</c:v>
                </c:pt>
                <c:pt idx="4">
                  <c:v>0.13411410126412</c:v>
                </c:pt>
                <c:pt idx="5">
                  <c:v>0.191731478802944</c:v>
                </c:pt>
                <c:pt idx="6">
                  <c:v>0.257435218271162</c:v>
                </c:pt>
                <c:pt idx="7">
                  <c:v>0.329932955970452</c:v>
                </c:pt>
                <c:pt idx="8">
                  <c:v>0.407809588419408</c:v>
                </c:pt>
                <c:pt idx="9">
                  <c:v>0.489532542444865</c:v>
                </c:pt>
                <c:pt idx="10">
                  <c:v>0.57344911817687</c:v>
                </c:pt>
                <c:pt idx="11">
                  <c:v>0.657775284114231</c:v>
                </c:pt>
                <c:pt idx="12">
                  <c:v>0.74057307737447</c:v>
                </c:pt>
                <c:pt idx="13">
                  <c:v>0.819710159278855</c:v>
                </c:pt>
                <c:pt idx="14">
                  <c:v>0.892787604172865</c:v>
                </c:pt>
                <c:pt idx="15">
                  <c:v>0.957003696638729</c:v>
                </c:pt>
                <c:pt idx="16">
                  <c:v>1.008868242016817</c:v>
                </c:pt>
                <c:pt idx="17">
                  <c:v>1.043484967117346</c:v>
                </c:pt>
                <c:pt idx="18">
                  <c:v>1.052019677269496</c:v>
                </c:pt>
                <c:pt idx="19">
                  <c:v>0.979480830884644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84264"/>
        <c:axId val="2111887416"/>
      </c:scatterChart>
      <c:valAx>
        <c:axId val="-2079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(cfs)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1887416"/>
        <c:crosses val="autoZero"/>
        <c:crossBetween val="midCat"/>
      </c:valAx>
      <c:valAx>
        <c:axId val="211188741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Depth 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8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38100</xdr:rowOff>
    </xdr:from>
    <xdr:to>
      <xdr:col>4</xdr:col>
      <xdr:colOff>520700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7" sqref="I7"/>
    </sheetView>
  </sheetViews>
  <sheetFormatPr baseColWidth="10" defaultRowHeight="13" x14ac:dyDescent="0"/>
  <cols>
    <col min="1" max="1" width="10" customWidth="1"/>
    <col min="2" max="2" width="8.5703125" customWidth="1"/>
    <col min="3" max="3" width="11.140625" customWidth="1"/>
    <col min="4" max="4" width="8.85546875" customWidth="1"/>
    <col min="5" max="5" width="9.42578125" style="1" customWidth="1"/>
    <col min="6" max="6" width="7.85546875" style="1" customWidth="1"/>
    <col min="7" max="8" width="8.140625" style="1" customWidth="1"/>
    <col min="9" max="9" width="8" style="1" customWidth="1"/>
  </cols>
  <sheetData>
    <row r="1" spans="1:9">
      <c r="A1" t="s">
        <v>0</v>
      </c>
    </row>
    <row r="2" spans="1:9" ht="14" thickBot="1">
      <c r="A2" t="s">
        <v>13</v>
      </c>
    </row>
    <row r="3" spans="1:9" ht="14" thickBot="1">
      <c r="A3" s="19" t="s">
        <v>10</v>
      </c>
      <c r="B3" s="20"/>
      <c r="C3" s="20"/>
      <c r="D3" s="21"/>
      <c r="E3" s="22" t="s">
        <v>11</v>
      </c>
      <c r="F3" s="23"/>
      <c r="G3" s="23"/>
      <c r="H3" s="24"/>
      <c r="I3" s="14" t="s">
        <v>12</v>
      </c>
    </row>
    <row r="4" spans="1:9" ht="40" thickBot="1">
      <c r="A4" s="12" t="s">
        <v>1</v>
      </c>
      <c r="B4" s="12" t="s">
        <v>2</v>
      </c>
      <c r="C4" s="12" t="s">
        <v>3</v>
      </c>
      <c r="D4" s="13" t="s">
        <v>4</v>
      </c>
      <c r="E4" s="16" t="s">
        <v>9</v>
      </c>
      <c r="F4" s="17" t="s">
        <v>5</v>
      </c>
      <c r="G4" s="18" t="s">
        <v>6</v>
      </c>
      <c r="H4" s="17" t="s">
        <v>7</v>
      </c>
      <c r="I4" s="15" t="s">
        <v>8</v>
      </c>
    </row>
    <row r="5" spans="1:9">
      <c r="A5" s="10">
        <v>1.4999999999999999E-2</v>
      </c>
      <c r="B5" s="10">
        <v>1</v>
      </c>
      <c r="C5" s="10">
        <v>1E-3</v>
      </c>
      <c r="D5" s="6">
        <v>0.05</v>
      </c>
      <c r="E5" s="2">
        <f>ACOS(1-2*D5/B5)</f>
        <v>0.45102681179626236</v>
      </c>
      <c r="F5" s="8">
        <f>0.25*B5^2*(E5-SIN(E5)*COS(E5))</f>
        <v>1.4681476719400455E-2</v>
      </c>
      <c r="G5" s="3">
        <f>E5*B5</f>
        <v>0.45102681179626236</v>
      </c>
      <c r="H5" s="8">
        <f>F5/G5</f>
        <v>3.2551228298224461E-2</v>
      </c>
      <c r="I5" s="8">
        <f>(1.49/A5)*F5*H5^(2/3)*C5^(1/2)</f>
        <v>4.7015710566618244E-3</v>
      </c>
    </row>
    <row r="6" spans="1:9">
      <c r="A6" s="10">
        <v>1.4999999999999999E-2</v>
      </c>
      <c r="B6" s="10">
        <v>1</v>
      </c>
      <c r="C6" s="10">
        <v>1E-3</v>
      </c>
      <c r="D6" s="6">
        <v>0.1</v>
      </c>
      <c r="E6" s="2">
        <f t="shared" ref="E6:E24" si="0">ACOS(1-2*D6/B6)</f>
        <v>0.64350110879328426</v>
      </c>
      <c r="F6" s="8">
        <f t="shared" ref="F6:F24" si="1">0.25*B6^2*(E6-SIN(E6)*COS(E6))</f>
        <v>4.0875277198321083E-2</v>
      </c>
      <c r="G6" s="3">
        <f t="shared" ref="G6:G24" si="2">E6*B6</f>
        <v>0.64350110879328426</v>
      </c>
      <c r="H6" s="8">
        <f t="shared" ref="H6:H24" si="3">F6/G6</f>
        <v>6.3520134837019682E-2</v>
      </c>
      <c r="I6" s="8">
        <f t="shared" ref="I6:I24" si="4">(1.49/A6)*F6*H6^(2/3)*C6^(1/2)</f>
        <v>2.0440742209316395E-2</v>
      </c>
    </row>
    <row r="7" spans="1:9">
      <c r="A7" s="10">
        <v>1.4999999999999999E-2</v>
      </c>
      <c r="B7" s="10">
        <v>1</v>
      </c>
      <c r="C7" s="10">
        <v>1E-3</v>
      </c>
      <c r="D7" s="6">
        <v>0.15000000000000002</v>
      </c>
      <c r="E7" s="2">
        <f t="shared" si="0"/>
        <v>0.79539883018414348</v>
      </c>
      <c r="F7" s="8">
        <f t="shared" si="1"/>
        <v>7.3874710046535993E-2</v>
      </c>
      <c r="G7" s="3">
        <f t="shared" si="2"/>
        <v>0.79539883018414348</v>
      </c>
      <c r="H7" s="8">
        <f t="shared" si="3"/>
        <v>9.2877569394253692E-2</v>
      </c>
      <c r="I7" s="8">
        <f t="shared" si="4"/>
        <v>4.7591715484495367E-2</v>
      </c>
    </row>
    <row r="8" spans="1:9">
      <c r="A8" s="10">
        <v>1.4999999999999999E-2</v>
      </c>
      <c r="B8" s="10">
        <v>1</v>
      </c>
      <c r="C8" s="10">
        <v>1E-3</v>
      </c>
      <c r="D8" s="6">
        <v>0.2</v>
      </c>
      <c r="E8" s="2">
        <f t="shared" si="0"/>
        <v>0.92729521800161219</v>
      </c>
      <c r="F8" s="8">
        <f t="shared" si="1"/>
        <v>0.11182380450040304</v>
      </c>
      <c r="G8" s="3">
        <f t="shared" si="2"/>
        <v>0.92729521800161219</v>
      </c>
      <c r="H8" s="8">
        <f t="shared" si="3"/>
        <v>0.12059137406250338</v>
      </c>
      <c r="I8" s="8">
        <f t="shared" si="4"/>
        <v>8.5738017200356148E-2</v>
      </c>
    </row>
    <row r="9" spans="1:9">
      <c r="A9" s="10">
        <v>1.4999999999999999E-2</v>
      </c>
      <c r="B9" s="10">
        <v>1</v>
      </c>
      <c r="C9" s="10">
        <v>1E-3</v>
      </c>
      <c r="D9" s="6">
        <v>0.25</v>
      </c>
      <c r="E9" s="2">
        <f t="shared" si="0"/>
        <v>1.0471975511965976</v>
      </c>
      <c r="F9" s="8">
        <f t="shared" si="1"/>
        <v>0.15354621232609456</v>
      </c>
      <c r="G9" s="3">
        <f t="shared" si="2"/>
        <v>1.0471975511965976</v>
      </c>
      <c r="H9" s="8">
        <f t="shared" si="3"/>
        <v>0.14662583210841396</v>
      </c>
      <c r="I9" s="8">
        <f t="shared" si="4"/>
        <v>0.13411410126411966</v>
      </c>
    </row>
    <row r="10" spans="1:9">
      <c r="A10" s="10">
        <v>1.4999999999999999E-2</v>
      </c>
      <c r="B10" s="10">
        <v>1</v>
      </c>
      <c r="C10" s="10">
        <v>1E-3</v>
      </c>
      <c r="D10" s="6">
        <v>0.3</v>
      </c>
      <c r="E10" s="2">
        <f t="shared" si="0"/>
        <v>1.1592794807274085</v>
      </c>
      <c r="F10" s="8">
        <f t="shared" si="1"/>
        <v>0.19816835628273533</v>
      </c>
      <c r="G10" s="3">
        <f t="shared" si="2"/>
        <v>1.1592794807274085</v>
      </c>
      <c r="H10" s="8">
        <f t="shared" si="3"/>
        <v>0.17094096771072961</v>
      </c>
      <c r="I10" s="8">
        <f t="shared" si="4"/>
        <v>0.19173147880294425</v>
      </c>
    </row>
    <row r="11" spans="1:9">
      <c r="A11" s="10">
        <v>1.4999999999999999E-2</v>
      </c>
      <c r="B11" s="10">
        <v>1</v>
      </c>
      <c r="C11" s="10">
        <v>1E-3</v>
      </c>
      <c r="D11" s="6">
        <v>0.35</v>
      </c>
      <c r="E11" s="2">
        <f t="shared" si="0"/>
        <v>1.266103672779499</v>
      </c>
      <c r="F11" s="8">
        <f t="shared" si="1"/>
        <v>0.24498047808860379</v>
      </c>
      <c r="G11" s="3">
        <f t="shared" si="2"/>
        <v>1.266103672779499</v>
      </c>
      <c r="H11" s="8">
        <f t="shared" si="3"/>
        <v>0.19349164160529916</v>
      </c>
      <c r="I11" s="8">
        <f t="shared" si="4"/>
        <v>0.25743521827116195</v>
      </c>
    </row>
    <row r="12" spans="1:9">
      <c r="A12" s="10">
        <v>1.4999999999999999E-2</v>
      </c>
      <c r="B12" s="10">
        <v>1</v>
      </c>
      <c r="C12" s="10">
        <v>1E-3</v>
      </c>
      <c r="D12" s="6">
        <v>0.39999999999999997</v>
      </c>
      <c r="E12" s="2">
        <f t="shared" si="0"/>
        <v>1.3694384060045657</v>
      </c>
      <c r="F12" s="8">
        <f t="shared" si="1"/>
        <v>0.29336980664547785</v>
      </c>
      <c r="G12" s="3">
        <f t="shared" si="2"/>
        <v>1.3694384060045657</v>
      </c>
      <c r="H12" s="8">
        <f t="shared" si="3"/>
        <v>0.21422636122891076</v>
      </c>
      <c r="I12" s="8">
        <f t="shared" si="4"/>
        <v>0.32993295597045164</v>
      </c>
    </row>
    <row r="13" spans="1:9">
      <c r="A13" s="10">
        <v>1.4999999999999999E-2</v>
      </c>
      <c r="B13" s="10">
        <v>1</v>
      </c>
      <c r="C13" s="10">
        <v>1E-3</v>
      </c>
      <c r="D13" s="6">
        <v>0.44999999999999996</v>
      </c>
      <c r="E13" s="2">
        <f t="shared" si="0"/>
        <v>1.4706289056333366</v>
      </c>
      <c r="F13" s="8">
        <f t="shared" si="1"/>
        <v>0.34278254048066858</v>
      </c>
      <c r="G13" s="3">
        <f t="shared" si="2"/>
        <v>1.4706289056333366</v>
      </c>
      <c r="H13" s="8">
        <f t="shared" si="3"/>
        <v>0.2330856813487199</v>
      </c>
      <c r="I13" s="8">
        <f t="shared" si="4"/>
        <v>0.40780958841940779</v>
      </c>
    </row>
    <row r="14" spans="1:9">
      <c r="A14" s="10">
        <v>1.4999999999999999E-2</v>
      </c>
      <c r="B14" s="10">
        <v>1</v>
      </c>
      <c r="C14" s="10">
        <v>1E-3</v>
      </c>
      <c r="D14" s="6">
        <v>0.49999999999999994</v>
      </c>
      <c r="E14" s="2">
        <f t="shared" si="0"/>
        <v>1.5707963267948966</v>
      </c>
      <c r="F14" s="8">
        <f t="shared" si="1"/>
        <v>0.39269908169872414</v>
      </c>
      <c r="G14" s="3">
        <f t="shared" si="2"/>
        <v>1.5707963267948966</v>
      </c>
      <c r="H14" s="8">
        <f t="shared" si="3"/>
        <v>0.25</v>
      </c>
      <c r="I14" s="8">
        <f t="shared" si="4"/>
        <v>0.48953254244486533</v>
      </c>
    </row>
    <row r="15" spans="1:9">
      <c r="A15" s="10">
        <v>1.4999999999999999E-2</v>
      </c>
      <c r="B15" s="10">
        <v>1</v>
      </c>
      <c r="C15" s="10">
        <v>1E-3</v>
      </c>
      <c r="D15" s="6">
        <v>0.54999999999999993</v>
      </c>
      <c r="E15" s="2">
        <f t="shared" si="0"/>
        <v>1.6709637479564563</v>
      </c>
      <c r="F15" s="8">
        <f t="shared" si="1"/>
        <v>0.44261562291677953</v>
      </c>
      <c r="G15" s="3">
        <f t="shared" si="2"/>
        <v>1.6709637479564563</v>
      </c>
      <c r="H15" s="8">
        <f t="shared" si="3"/>
        <v>0.26488643063506706</v>
      </c>
      <c r="I15" s="8">
        <f t="shared" si="4"/>
        <v>0.57344911817686983</v>
      </c>
    </row>
    <row r="16" spans="1:9">
      <c r="A16" s="10">
        <v>1.4999999999999999E-2</v>
      </c>
      <c r="B16" s="10">
        <v>1</v>
      </c>
      <c r="C16" s="10">
        <v>1E-3</v>
      </c>
      <c r="D16" s="6">
        <v>0.6</v>
      </c>
      <c r="E16" s="2">
        <f t="shared" si="0"/>
        <v>1.7721542475852274</v>
      </c>
      <c r="F16" s="8">
        <f t="shared" si="1"/>
        <v>0.49202835675197043</v>
      </c>
      <c r="G16" s="3">
        <f t="shared" si="2"/>
        <v>1.7721542475852274</v>
      </c>
      <c r="H16" s="8">
        <f t="shared" si="3"/>
        <v>0.2776442047425714</v>
      </c>
      <c r="I16" s="8">
        <f t="shared" si="4"/>
        <v>0.65777528411423125</v>
      </c>
    </row>
    <row r="17" spans="1:9">
      <c r="A17" s="10">
        <v>1.4999999999999999E-2</v>
      </c>
      <c r="B17" s="10">
        <v>1</v>
      </c>
      <c r="C17" s="10">
        <v>1E-3</v>
      </c>
      <c r="D17" s="6">
        <v>0.65</v>
      </c>
      <c r="E17" s="2">
        <f t="shared" si="0"/>
        <v>1.8754889808102941</v>
      </c>
      <c r="F17" s="8">
        <f t="shared" si="1"/>
        <v>0.54041768530884449</v>
      </c>
      <c r="G17" s="3">
        <f t="shared" si="2"/>
        <v>1.8754889808102941</v>
      </c>
      <c r="H17" s="8">
        <f t="shared" si="3"/>
        <v>0.28814761954792195</v>
      </c>
      <c r="I17" s="8">
        <f t="shared" si="4"/>
        <v>0.74057307737446965</v>
      </c>
    </row>
    <row r="18" spans="1:9">
      <c r="A18" s="10">
        <v>1.4999999999999999E-2</v>
      </c>
      <c r="B18" s="10">
        <v>1</v>
      </c>
      <c r="C18" s="10">
        <v>1E-3</v>
      </c>
      <c r="D18" s="6">
        <v>0.70000000000000007</v>
      </c>
      <c r="E18" s="2">
        <f t="shared" si="0"/>
        <v>1.9823131728623848</v>
      </c>
      <c r="F18" s="8">
        <f t="shared" si="1"/>
        <v>0.58722980711471306</v>
      </c>
      <c r="G18" s="3">
        <f t="shared" si="2"/>
        <v>1.9823131728623848</v>
      </c>
      <c r="H18" s="8">
        <f t="shared" si="3"/>
        <v>0.29623462889406904</v>
      </c>
      <c r="I18" s="8">
        <f t="shared" si="4"/>
        <v>0.81971015927885515</v>
      </c>
    </row>
    <row r="19" spans="1:9">
      <c r="A19" s="10">
        <v>1.4999999999999999E-2</v>
      </c>
      <c r="B19" s="10">
        <v>1</v>
      </c>
      <c r="C19" s="10">
        <v>1E-3</v>
      </c>
      <c r="D19" s="6">
        <v>0.75000000000000011</v>
      </c>
      <c r="E19" s="2">
        <f t="shared" si="0"/>
        <v>2.0943951023931957</v>
      </c>
      <c r="F19" s="8">
        <f t="shared" si="1"/>
        <v>0.63185195107135383</v>
      </c>
      <c r="G19" s="3">
        <f t="shared" si="2"/>
        <v>2.0943951023931957</v>
      </c>
      <c r="H19" s="8">
        <f t="shared" si="3"/>
        <v>0.30168708394579302</v>
      </c>
      <c r="I19" s="8">
        <f t="shared" si="4"/>
        <v>0.89278760417286551</v>
      </c>
    </row>
    <row r="20" spans="1:9">
      <c r="A20" s="10">
        <v>1.4999999999999999E-2</v>
      </c>
      <c r="B20" s="10">
        <v>1</v>
      </c>
      <c r="C20" s="10">
        <v>1E-3</v>
      </c>
      <c r="D20" s="6">
        <v>0.80000000000000016</v>
      </c>
      <c r="E20" s="2">
        <f t="shared" si="0"/>
        <v>2.2142974355881813</v>
      </c>
      <c r="F20" s="8">
        <f t="shared" si="1"/>
        <v>0.67357435889704531</v>
      </c>
      <c r="G20" s="3">
        <f t="shared" si="2"/>
        <v>2.2142974355881813</v>
      </c>
      <c r="H20" s="8">
        <f t="shared" si="3"/>
        <v>0.304193261515531</v>
      </c>
      <c r="I20" s="8">
        <f t="shared" si="4"/>
        <v>0.95700369663872908</v>
      </c>
    </row>
    <row r="21" spans="1:9">
      <c r="A21" s="10">
        <v>1.4999999999999999E-2</v>
      </c>
      <c r="B21" s="10">
        <v>1</v>
      </c>
      <c r="C21" s="10">
        <v>1E-3</v>
      </c>
      <c r="D21" s="6">
        <v>0.8500000000000002</v>
      </c>
      <c r="E21" s="2">
        <f t="shared" si="0"/>
        <v>2.3461938234056503</v>
      </c>
      <c r="F21" s="8">
        <f t="shared" si="1"/>
        <v>0.71152345335091249</v>
      </c>
      <c r="G21" s="3">
        <f t="shared" si="2"/>
        <v>2.3461938234056503</v>
      </c>
      <c r="H21" s="8">
        <f t="shared" si="3"/>
        <v>0.30326712407676987</v>
      </c>
      <c r="I21" s="8">
        <f t="shared" si="4"/>
        <v>1.0088682420168169</v>
      </c>
    </row>
    <row r="22" spans="1:9">
      <c r="A22" s="10">
        <v>1.4999999999999999E-2</v>
      </c>
      <c r="B22" s="10">
        <v>1</v>
      </c>
      <c r="C22" s="10">
        <v>1E-3</v>
      </c>
      <c r="D22" s="6">
        <v>0.90000000000000024</v>
      </c>
      <c r="E22" s="2">
        <f t="shared" si="0"/>
        <v>2.4980915447965097</v>
      </c>
      <c r="F22" s="8">
        <f t="shared" si="1"/>
        <v>0.74452288619912732</v>
      </c>
      <c r="G22" s="3">
        <f t="shared" si="2"/>
        <v>2.4980915447965097</v>
      </c>
      <c r="H22" s="8">
        <f t="shared" si="3"/>
        <v>0.29803667033338238</v>
      </c>
      <c r="I22" s="8">
        <f t="shared" si="4"/>
        <v>1.0434849671173461</v>
      </c>
    </row>
    <row r="23" spans="1:9">
      <c r="A23" s="10">
        <v>1.4999999999999999E-2</v>
      </c>
      <c r="B23" s="10">
        <v>1</v>
      </c>
      <c r="C23" s="10">
        <v>1E-3</v>
      </c>
      <c r="D23" s="6">
        <v>0.95000000000000029</v>
      </c>
      <c r="E23" s="2">
        <f t="shared" si="0"/>
        <v>2.6905658417935321</v>
      </c>
      <c r="F23" s="8">
        <f t="shared" si="1"/>
        <v>0.77071668667804794</v>
      </c>
      <c r="G23" s="3">
        <f t="shared" si="2"/>
        <v>2.6905658417935321</v>
      </c>
      <c r="H23" s="8">
        <f t="shared" si="3"/>
        <v>0.2864515243248193</v>
      </c>
      <c r="I23" s="8">
        <f t="shared" si="4"/>
        <v>1.0520196772694963</v>
      </c>
    </row>
    <row r="24" spans="1:9" ht="14" thickBot="1">
      <c r="A24" s="11">
        <v>1.4999999999999999E-2</v>
      </c>
      <c r="B24" s="11">
        <v>1</v>
      </c>
      <c r="C24" s="11">
        <v>1E-3</v>
      </c>
      <c r="D24" s="7">
        <v>0.99999900000000019</v>
      </c>
      <c r="E24" s="4">
        <f t="shared" si="0"/>
        <v>3.1395926532566527</v>
      </c>
      <c r="F24" s="9">
        <f t="shared" si="1"/>
        <v>0.78539816206411539</v>
      </c>
      <c r="G24" s="5">
        <f t="shared" si="2"/>
        <v>3.1395926532566527</v>
      </c>
      <c r="H24" s="9">
        <f t="shared" si="3"/>
        <v>0.25015925593068056</v>
      </c>
      <c r="I24" s="9">
        <f t="shared" si="4"/>
        <v>0.97948083088464355</v>
      </c>
    </row>
  </sheetData>
  <mergeCells count="2">
    <mergeCell ref="A3:D3"/>
    <mergeCell ref="E3:H3"/>
  </mergeCells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cp:lastPrinted>2010-01-13T17:10:56Z</cp:lastPrinted>
  <dcterms:created xsi:type="dcterms:W3CDTF">2009-11-17T23:02:03Z</dcterms:created>
  <dcterms:modified xsi:type="dcterms:W3CDTF">2016-12-04T23:32:48Z</dcterms:modified>
</cp:coreProperties>
</file>