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Teaching/CE3372-WaterSystemsDesign/CE3372-2018-FALL/0-Syllabus/"/>
    </mc:Choice>
  </mc:AlternateContent>
  <xr:revisionPtr revIDLastSave="0" documentId="13_ncr:1_{6A57B50B-EDD3-3644-875A-F1F7E8660F81}" xr6:coauthVersionLast="36" xr6:coauthVersionMax="36" xr10:uidLastSave="{00000000-0000-0000-0000-000000000000}"/>
  <bookViews>
    <workbookView xWindow="2160" yWindow="4020" windowWidth="25600" windowHeight="14780" tabRatio="500" xr2:uid="{00000000-000D-0000-FFFF-FFFF00000000}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 l="1"/>
  <c r="A10" i="2"/>
  <c r="B10" i="2" s="1"/>
  <c r="C10" i="2" s="1"/>
  <c r="B3" i="2"/>
  <c r="B4" i="2"/>
  <c r="B5" i="2"/>
  <c r="B2" i="2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<sst xmlns="http://schemas.openxmlformats.org/spreadsheetml/2006/main" count="145" uniqueCount="111">
  <si>
    <t>DATE</t>
  </si>
  <si>
    <t>TOPIC</t>
  </si>
  <si>
    <t>READINGS</t>
  </si>
  <si>
    <t>FINAL EXAM</t>
  </si>
  <si>
    <t>Introduction</t>
  </si>
  <si>
    <t>Design Manuals</t>
  </si>
  <si>
    <t>Lesson-1</t>
  </si>
  <si>
    <t>Lesson-2</t>
  </si>
  <si>
    <t>Lesson-3</t>
  </si>
  <si>
    <t>Lesson-4</t>
  </si>
  <si>
    <t>Lesson-5</t>
  </si>
  <si>
    <t>Lesson-6</t>
  </si>
  <si>
    <t>Lesson-7</t>
  </si>
  <si>
    <t>Lesson-8</t>
  </si>
  <si>
    <t>Lesson-9</t>
  </si>
  <si>
    <t>Lesson-10</t>
  </si>
  <si>
    <t>Lesson-11</t>
  </si>
  <si>
    <t>ES-1</t>
  </si>
  <si>
    <t>ES-2</t>
  </si>
  <si>
    <t>ES-3</t>
  </si>
  <si>
    <t>ES-4</t>
  </si>
  <si>
    <t>HOMEWORK-DUE</t>
  </si>
  <si>
    <t>Lesson-12</t>
  </si>
  <si>
    <t>Lesson-13</t>
  </si>
  <si>
    <t>Lesson-14</t>
  </si>
  <si>
    <t>ES-5</t>
  </si>
  <si>
    <t>Lesson-15</t>
  </si>
  <si>
    <t>EPANET Introduction</t>
  </si>
  <si>
    <t>Lesson-16</t>
  </si>
  <si>
    <t>Lesson-17</t>
  </si>
  <si>
    <t>Lesson-18</t>
  </si>
  <si>
    <t>Lesson-19</t>
  </si>
  <si>
    <t>Lesson-20</t>
  </si>
  <si>
    <t>Lesson-21</t>
  </si>
  <si>
    <t>Lesson-22</t>
  </si>
  <si>
    <t>Lesson-23</t>
  </si>
  <si>
    <t>Lesson-24</t>
  </si>
  <si>
    <t>Lesson-25</t>
  </si>
  <si>
    <t>DAY</t>
  </si>
  <si>
    <t>Inlet Hydraulics</t>
  </si>
  <si>
    <t>SWMM Introduction</t>
  </si>
  <si>
    <t>Outfall Considerations</t>
  </si>
  <si>
    <t>ES-6</t>
  </si>
  <si>
    <t>ES-7</t>
  </si>
  <si>
    <t>ES-8</t>
  </si>
  <si>
    <t>ES-9</t>
  </si>
  <si>
    <t>ES-10</t>
  </si>
  <si>
    <t>ES-11</t>
  </si>
  <si>
    <t>ES-12</t>
  </si>
  <si>
    <t>RP-1</t>
  </si>
  <si>
    <t>FtLbs/Sec</t>
  </si>
  <si>
    <t>HP</t>
  </si>
  <si>
    <t>TH</t>
  </si>
  <si>
    <t>T</t>
  </si>
  <si>
    <t>Presentations</t>
  </si>
  <si>
    <t>RP-2</t>
  </si>
  <si>
    <t>Thanksgiving Holiday</t>
  </si>
  <si>
    <t>Pressure Pipe Hydraulics</t>
  </si>
  <si>
    <t>Pumps and System Curves</t>
  </si>
  <si>
    <t>Storage Tanks</t>
  </si>
  <si>
    <t>Pipe Networks</t>
  </si>
  <si>
    <t>Network Analysis with Pump (Excel Assisted)</t>
  </si>
  <si>
    <t>Estimating Demand</t>
  </si>
  <si>
    <t>EPANET Examples</t>
  </si>
  <si>
    <t>Mid-Term Exam</t>
  </si>
  <si>
    <t>Open Channels (Normal Flow)</t>
  </si>
  <si>
    <t>Open Channels (Gradually Varied Flow)</t>
  </si>
  <si>
    <t>SWMM Examples</t>
  </si>
  <si>
    <t>Hydrology - IDF For Preliminary Design</t>
  </si>
  <si>
    <t>By-Hand Rational Design</t>
  </si>
  <si>
    <t>Goodwin Street Example</t>
  </si>
  <si>
    <t>Tanglewilde Example</t>
  </si>
  <si>
    <t>Hydrology - Design Storms</t>
  </si>
  <si>
    <t>Hydraulic Check using SWMM</t>
  </si>
  <si>
    <t>Dual Drainage Systems in SWMM</t>
  </si>
  <si>
    <t>Detention Ponds</t>
  </si>
  <si>
    <t>Green-Infrastructure</t>
  </si>
  <si>
    <t>ES-16</t>
  </si>
  <si>
    <t>ES-17</t>
  </si>
  <si>
    <t>ES-18</t>
  </si>
  <si>
    <t>ES-19</t>
  </si>
  <si>
    <t>ES-20</t>
  </si>
  <si>
    <t>ES-13</t>
  </si>
  <si>
    <t>ES-14</t>
  </si>
  <si>
    <t>ES-15</t>
  </si>
  <si>
    <t>HOMEWORK-CONTENT</t>
  </si>
  <si>
    <t>internet lookup</t>
  </si>
  <si>
    <t>la aquaduct</t>
  </si>
  <si>
    <t>pipe hydraulics</t>
  </si>
  <si>
    <t>pumps</t>
  </si>
  <si>
    <t>storage tanks (new)</t>
  </si>
  <si>
    <t>demand estimate</t>
  </si>
  <si>
    <t>epanet-1</t>
  </si>
  <si>
    <t>open channel geometry</t>
  </si>
  <si>
    <t>IDF generic</t>
  </si>
  <si>
    <t>by-hand rational</t>
  </si>
  <si>
    <t>water profiles by hand</t>
  </si>
  <si>
    <t>water profiles by swmm</t>
  </si>
  <si>
    <t>tanglewilde rational</t>
  </si>
  <si>
    <t>design storm tanglewilde</t>
  </si>
  <si>
    <t>network by-hand</t>
  </si>
  <si>
    <t>network by excel</t>
  </si>
  <si>
    <t>epanet-eagle pass/freddyburg (new)</t>
  </si>
  <si>
    <t>hydraulics check by-hand</t>
  </si>
  <si>
    <t>detention pond</t>
  </si>
  <si>
    <t>fry dec 7 730-10</t>
  </si>
  <si>
    <t>wed dec 12 730-10pm</t>
  </si>
  <si>
    <t>Final Exam (Sec 001)(19:30-22:00)</t>
  </si>
  <si>
    <t>Final Exam (Sec 002)(07:30-10:00)</t>
  </si>
  <si>
    <t>F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</si>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</sst>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125" zoomScaleNormal="125" zoomScalePageLayoutView="125" workbookViewId="0">
      <selection activeCell="G2" sqref="G2:G32"/>
    </sheetView>
  </sheetViews>
  <sheetFormatPr baseColWidth="10" defaultRowHeight="16" x14ac:dyDescent="0.2"/>
  <cols>
    <col min="3" max="3" width="37.1640625" customWidth="1"/>
    <col min="4" max="4" width="22.5" customWidth="1"/>
    <col min="5" max="5" width="16.33203125" customWidth="1"/>
    <col min="6" max="6" width="21.33203125" customWidth="1"/>
  </cols>
  <sheetData>
    <row r="1" spans="1:7" x14ac:dyDescent="0.2">
      <c r="A1" t="s">
        <v>38</v>
      </c>
      <c r="B1" t="s">
        <v>0</v>
      </c>
      <c r="C1" t="s">
        <v>1</v>
      </c>
      <c r="D1" t="s">
        <v>2</v>
      </c>
      <c r="E1" t="s">
        <v>21</v>
      </c>
      <c r="F1" t="s">
        <v>85</v>
      </c>
    </row>
    <row r="2" spans="1:7" x14ac:dyDescent="0.2">
      <c r="A2" t="s">
        <v>53</v>
      </c>
      <c r="B2" s="1">
        <v>43340</v>
      </c>
      <c r="C2" t="s">
        <v>4</v>
      </c>
      <c r="D2" t="s">
        <v>6</v>
      </c>
      <c r="G2" t="str">
        <f>CONCATENATE("\texttt{",TEXT(B2,"dd mmm yy"),"} &amp; ",C2," &amp; ",D2," &amp; ",E2," \\")</f>
        <v>\texttt{28 Aug 18} &amp; Introduction &amp; Lesson-1 &amp;  \\</v>
      </c>
    </row>
    <row r="3" spans="1:7" x14ac:dyDescent="0.2">
      <c r="A3" t="s">
        <v>52</v>
      </c>
      <c r="B3" s="1">
        <v>43342</v>
      </c>
      <c r="C3" t="s">
        <v>5</v>
      </c>
      <c r="D3" t="s">
        <v>7</v>
      </c>
      <c r="G3" t="str">
        <f t="shared" ref="G3:G32" si="0">CONCATENATE("\texttt{",TEXT(B3,"dd mmm yy"),"} &amp; ",C3," &amp; ",D3," &amp; ",E3," \\")</f>
        <v>\texttt{30 Aug 18} &amp; Design Manuals &amp; Lesson-2 &amp;  \\</v>
      </c>
    </row>
    <row r="4" spans="1:7" x14ac:dyDescent="0.2">
      <c r="A4" t="s">
        <v>53</v>
      </c>
      <c r="B4" s="1">
        <v>43347</v>
      </c>
      <c r="C4" t="s">
        <v>57</v>
      </c>
      <c r="D4" t="s">
        <v>8</v>
      </c>
      <c r="E4" t="s">
        <v>17</v>
      </c>
      <c r="F4" t="s">
        <v>86</v>
      </c>
      <c r="G4" t="str">
        <f t="shared" si="0"/>
        <v>\texttt{04 Sep 18} &amp; Pressure Pipe Hydraulics &amp; Lesson-3 &amp; ES-1 \\</v>
      </c>
    </row>
    <row r="5" spans="1:7" x14ac:dyDescent="0.2">
      <c r="A5" t="s">
        <v>52</v>
      </c>
      <c r="B5" s="1">
        <v>43349</v>
      </c>
      <c r="C5" t="s">
        <v>58</v>
      </c>
      <c r="D5" t="s">
        <v>9</v>
      </c>
      <c r="E5" t="s">
        <v>18</v>
      </c>
      <c r="F5" t="s">
        <v>87</v>
      </c>
      <c r="G5" t="str">
        <f t="shared" si="0"/>
        <v>\texttt{06 Sep 18} &amp; Pumps and System Curves &amp; Lesson-4 &amp; ES-2 \\</v>
      </c>
    </row>
    <row r="6" spans="1:7" x14ac:dyDescent="0.2">
      <c r="A6" t="s">
        <v>53</v>
      </c>
      <c r="B6" s="1">
        <v>43354</v>
      </c>
      <c r="C6" t="s">
        <v>59</v>
      </c>
      <c r="D6" t="s">
        <v>10</v>
      </c>
      <c r="E6" t="s">
        <v>19</v>
      </c>
      <c r="F6" t="s">
        <v>88</v>
      </c>
      <c r="G6" t="str">
        <f t="shared" si="0"/>
        <v>\texttt{11 Sep 18} &amp; Storage Tanks &amp; Lesson-5 &amp; ES-3 \\</v>
      </c>
    </row>
    <row r="7" spans="1:7" x14ac:dyDescent="0.2">
      <c r="A7" t="s">
        <v>52</v>
      </c>
      <c r="B7" s="1">
        <v>43356</v>
      </c>
      <c r="C7" t="s">
        <v>60</v>
      </c>
      <c r="D7" t="s">
        <v>11</v>
      </c>
      <c r="E7" t="s">
        <v>20</v>
      </c>
      <c r="F7" t="s">
        <v>89</v>
      </c>
      <c r="G7" t="str">
        <f t="shared" si="0"/>
        <v>\texttt{13 Sep 18} &amp; Pipe Networks &amp; Lesson-6 &amp; ES-4 \\</v>
      </c>
    </row>
    <row r="8" spans="1:7" x14ac:dyDescent="0.2">
      <c r="A8" t="s">
        <v>53</v>
      </c>
      <c r="B8" s="1">
        <v>43361</v>
      </c>
      <c r="C8" t="s">
        <v>61</v>
      </c>
      <c r="D8" t="s">
        <v>12</v>
      </c>
      <c r="E8" t="s">
        <v>25</v>
      </c>
      <c r="F8" t="s">
        <v>90</v>
      </c>
      <c r="G8" t="str">
        <f t="shared" si="0"/>
        <v>\texttt{18 Sep 18} &amp; Network Analysis with Pump (Excel Assisted) &amp; Lesson-7 &amp; ES-5 \\</v>
      </c>
    </row>
    <row r="9" spans="1:7" x14ac:dyDescent="0.2">
      <c r="A9" t="s">
        <v>52</v>
      </c>
      <c r="B9" s="1">
        <v>43363</v>
      </c>
      <c r="C9" t="s">
        <v>62</v>
      </c>
      <c r="D9" t="s">
        <v>13</v>
      </c>
      <c r="E9" t="s">
        <v>42</v>
      </c>
      <c r="F9" t="s">
        <v>100</v>
      </c>
      <c r="G9" t="str">
        <f t="shared" si="0"/>
        <v>\texttt{20 Sep 18} &amp; Estimating Demand &amp; Lesson-8 &amp; ES-6 \\</v>
      </c>
    </row>
    <row r="10" spans="1:7" x14ac:dyDescent="0.2">
      <c r="A10" t="s">
        <v>53</v>
      </c>
      <c r="B10" s="1">
        <v>43368</v>
      </c>
      <c r="C10" t="s">
        <v>27</v>
      </c>
      <c r="D10" t="s">
        <v>14</v>
      </c>
      <c r="E10" t="s">
        <v>43</v>
      </c>
      <c r="F10" t="s">
        <v>101</v>
      </c>
      <c r="G10" t="str">
        <f t="shared" si="0"/>
        <v>\texttt{25 Sep 18} &amp; EPANET Introduction &amp; Lesson-9 &amp; ES-7 \\</v>
      </c>
    </row>
    <row r="11" spans="1:7" x14ac:dyDescent="0.2">
      <c r="A11" t="s">
        <v>52</v>
      </c>
      <c r="B11" s="1">
        <v>43370</v>
      </c>
      <c r="C11" t="s">
        <v>63</v>
      </c>
      <c r="D11" t="s">
        <v>15</v>
      </c>
      <c r="G11" t="str">
        <f t="shared" si="0"/>
        <v>\texttt{27 Sep 18} &amp; EPANET Examples &amp; Lesson-10 &amp;  \\</v>
      </c>
    </row>
    <row r="12" spans="1:7" x14ac:dyDescent="0.2">
      <c r="A12" t="s">
        <v>53</v>
      </c>
      <c r="B12" s="1">
        <v>43375</v>
      </c>
      <c r="C12" t="s">
        <v>64</v>
      </c>
      <c r="G12" t="str">
        <f t="shared" si="0"/>
        <v>\texttt{02 Oct 18} &amp; Mid-Term Exam &amp;  &amp;  \\</v>
      </c>
    </row>
    <row r="13" spans="1:7" x14ac:dyDescent="0.2">
      <c r="A13" t="s">
        <v>52</v>
      </c>
      <c r="B13" s="1">
        <v>43377</v>
      </c>
      <c r="C13" t="s">
        <v>65</v>
      </c>
      <c r="D13" t="s">
        <v>16</v>
      </c>
      <c r="G13" t="str">
        <f t="shared" si="0"/>
        <v>\texttt{04 Oct 18} &amp; Open Channels (Normal Flow) &amp; Lesson-11 &amp;  \\</v>
      </c>
    </row>
    <row r="14" spans="1:7" x14ac:dyDescent="0.2">
      <c r="A14" t="s">
        <v>53</v>
      </c>
      <c r="B14" s="1">
        <v>43382</v>
      </c>
      <c r="C14" t="s">
        <v>66</v>
      </c>
      <c r="D14" t="s">
        <v>22</v>
      </c>
      <c r="E14" t="s">
        <v>44</v>
      </c>
      <c r="F14" t="s">
        <v>91</v>
      </c>
      <c r="G14" t="str">
        <f t="shared" si="0"/>
        <v>\texttt{09 Oct 18} &amp; Open Channels (Gradually Varied Flow) &amp; Lesson-12 &amp; ES-8 \\</v>
      </c>
    </row>
    <row r="15" spans="1:7" x14ac:dyDescent="0.2">
      <c r="A15" t="s">
        <v>52</v>
      </c>
      <c r="B15" s="1">
        <v>43384</v>
      </c>
      <c r="C15" t="s">
        <v>40</v>
      </c>
      <c r="D15" t="s">
        <v>23</v>
      </c>
      <c r="E15" t="s">
        <v>45</v>
      </c>
      <c r="F15" t="s">
        <v>92</v>
      </c>
      <c r="G15" t="str">
        <f t="shared" si="0"/>
        <v>\texttt{11 Oct 18} &amp; SWMM Introduction &amp; Lesson-13 &amp; ES-9 \\</v>
      </c>
    </row>
    <row r="16" spans="1:7" x14ac:dyDescent="0.2">
      <c r="A16" t="s">
        <v>53</v>
      </c>
      <c r="B16" s="1">
        <v>43389</v>
      </c>
      <c r="C16" t="s">
        <v>67</v>
      </c>
      <c r="D16" t="s">
        <v>24</v>
      </c>
      <c r="E16" t="s">
        <v>46</v>
      </c>
      <c r="F16" t="s">
        <v>102</v>
      </c>
      <c r="G16" t="str">
        <f t="shared" si="0"/>
        <v>\texttt{16 Oct 18} &amp; SWMM Examples &amp; Lesson-14 &amp; ES-10 \\</v>
      </c>
    </row>
    <row r="17" spans="1:7" x14ac:dyDescent="0.2">
      <c r="A17" t="s">
        <v>52</v>
      </c>
      <c r="B17" s="1">
        <v>43391</v>
      </c>
      <c r="C17" t="s">
        <v>68</v>
      </c>
      <c r="D17" t="s">
        <v>26</v>
      </c>
      <c r="E17" t="s">
        <v>47</v>
      </c>
      <c r="F17" t="s">
        <v>93</v>
      </c>
      <c r="G17" t="str">
        <f t="shared" si="0"/>
        <v>\texttt{18 Oct 18} &amp; Hydrology - IDF For Preliminary Design &amp; Lesson-15 &amp; ES-11 \\</v>
      </c>
    </row>
    <row r="18" spans="1:7" x14ac:dyDescent="0.2">
      <c r="A18" t="s">
        <v>53</v>
      </c>
      <c r="B18" s="1">
        <v>43396</v>
      </c>
      <c r="C18" t="s">
        <v>39</v>
      </c>
      <c r="D18" t="s">
        <v>28</v>
      </c>
      <c r="E18" t="s">
        <v>49</v>
      </c>
      <c r="G18" t="str">
        <f t="shared" si="0"/>
        <v>\texttt{23 Oct 18} &amp; Inlet Hydraulics &amp; Lesson-16 &amp; RP-1 \\</v>
      </c>
    </row>
    <row r="19" spans="1:7" x14ac:dyDescent="0.2">
      <c r="A19" t="s">
        <v>52</v>
      </c>
      <c r="B19" s="1">
        <v>43398</v>
      </c>
      <c r="C19" t="s">
        <v>69</v>
      </c>
      <c r="D19" t="s">
        <v>29</v>
      </c>
      <c r="E19" t="s">
        <v>48</v>
      </c>
      <c r="F19" t="s">
        <v>96</v>
      </c>
      <c r="G19" t="str">
        <f t="shared" si="0"/>
        <v>\texttt{25 Oct 18} &amp; By-Hand Rational Design &amp; Lesson-17 &amp; ES-12 \\</v>
      </c>
    </row>
    <row r="20" spans="1:7" x14ac:dyDescent="0.2">
      <c r="A20" t="s">
        <v>53</v>
      </c>
      <c r="B20" s="1">
        <v>43403</v>
      </c>
      <c r="C20" t="s">
        <v>70</v>
      </c>
      <c r="D20" t="s">
        <v>30</v>
      </c>
      <c r="E20" t="s">
        <v>82</v>
      </c>
      <c r="F20" t="s">
        <v>97</v>
      </c>
      <c r="G20" t="str">
        <f t="shared" si="0"/>
        <v>\texttt{30 Oct 18} &amp; Goodwin Street Example &amp; Lesson-18 &amp; ES-13 \\</v>
      </c>
    </row>
    <row r="21" spans="1:7" x14ac:dyDescent="0.2">
      <c r="A21" t="s">
        <v>52</v>
      </c>
      <c r="B21" s="1">
        <v>43405</v>
      </c>
      <c r="C21" t="s">
        <v>71</v>
      </c>
      <c r="D21" t="s">
        <v>31</v>
      </c>
      <c r="E21" t="s">
        <v>83</v>
      </c>
      <c r="F21" t="s">
        <v>94</v>
      </c>
      <c r="G21" t="str">
        <f t="shared" si="0"/>
        <v>\texttt{01 Nov 18} &amp; Tanglewilde Example &amp; Lesson-19 &amp; ES-14 \\</v>
      </c>
    </row>
    <row r="22" spans="1:7" x14ac:dyDescent="0.2">
      <c r="A22" t="s">
        <v>53</v>
      </c>
      <c r="B22" s="1">
        <v>43410</v>
      </c>
      <c r="C22" t="s">
        <v>72</v>
      </c>
      <c r="D22" t="s">
        <v>32</v>
      </c>
      <c r="E22" t="s">
        <v>84</v>
      </c>
      <c r="F22" t="s">
        <v>39</v>
      </c>
      <c r="G22" t="str">
        <f t="shared" si="0"/>
        <v>\texttt{06 Nov 18} &amp; Hydrology - Design Storms &amp; Lesson-20 &amp; ES-15 \\</v>
      </c>
    </row>
    <row r="23" spans="1:7" x14ac:dyDescent="0.2">
      <c r="A23" t="s">
        <v>52</v>
      </c>
      <c r="B23" s="1">
        <v>43412</v>
      </c>
      <c r="C23" t="s">
        <v>73</v>
      </c>
      <c r="D23" t="s">
        <v>33</v>
      </c>
      <c r="E23" t="s">
        <v>77</v>
      </c>
      <c r="F23" t="s">
        <v>95</v>
      </c>
      <c r="G23" t="str">
        <f t="shared" si="0"/>
        <v>\texttt{08 Nov 18} &amp; Hydraulic Check using SWMM &amp; Lesson-21 &amp; ES-16 \\</v>
      </c>
    </row>
    <row r="24" spans="1:7" x14ac:dyDescent="0.2">
      <c r="A24" t="s">
        <v>53</v>
      </c>
      <c r="B24" s="1">
        <v>43417</v>
      </c>
      <c r="C24" t="s">
        <v>74</v>
      </c>
      <c r="D24" t="s">
        <v>34</v>
      </c>
      <c r="E24" t="s">
        <v>78</v>
      </c>
      <c r="F24" t="s">
        <v>98</v>
      </c>
      <c r="G24" t="str">
        <f t="shared" si="0"/>
        <v>\texttt{13 Nov 18} &amp; Dual Drainage Systems in SWMM &amp; Lesson-22 &amp; ES-17 \\</v>
      </c>
    </row>
    <row r="25" spans="1:7" x14ac:dyDescent="0.2">
      <c r="A25" t="s">
        <v>52</v>
      </c>
      <c r="B25" s="1">
        <v>43419</v>
      </c>
      <c r="C25" t="s">
        <v>75</v>
      </c>
      <c r="D25" t="s">
        <v>35</v>
      </c>
      <c r="E25" t="s">
        <v>79</v>
      </c>
      <c r="F25" t="s">
        <v>99</v>
      </c>
      <c r="G25" t="str">
        <f t="shared" si="0"/>
        <v>\texttt{15 Nov 18} &amp; Detention Ponds &amp; Lesson-23 &amp; ES-18 \\</v>
      </c>
    </row>
    <row r="26" spans="1:7" x14ac:dyDescent="0.2">
      <c r="A26" t="s">
        <v>53</v>
      </c>
      <c r="B26" s="1">
        <v>43424</v>
      </c>
      <c r="C26" t="s">
        <v>76</v>
      </c>
      <c r="D26" t="s">
        <v>36</v>
      </c>
      <c r="E26" t="s">
        <v>80</v>
      </c>
      <c r="F26" t="s">
        <v>103</v>
      </c>
      <c r="G26" t="str">
        <f t="shared" si="0"/>
        <v>\texttt{20 Nov 18} &amp; Green-Infrastructure &amp; Lesson-24 &amp; ES-19 \\</v>
      </c>
    </row>
    <row r="27" spans="1:7" x14ac:dyDescent="0.2">
      <c r="A27" t="s">
        <v>52</v>
      </c>
      <c r="B27" s="1">
        <v>43426</v>
      </c>
      <c r="C27" t="s">
        <v>56</v>
      </c>
      <c r="G27" t="str">
        <f t="shared" si="0"/>
        <v>\texttt{22 Nov 18} &amp; Thanksgiving Holiday &amp;  &amp;  \\</v>
      </c>
    </row>
    <row r="28" spans="1:7" x14ac:dyDescent="0.2">
      <c r="A28" t="s">
        <v>53</v>
      </c>
      <c r="B28" s="1">
        <v>43431</v>
      </c>
      <c r="C28" t="s">
        <v>41</v>
      </c>
      <c r="D28" t="s">
        <v>37</v>
      </c>
      <c r="E28" t="s">
        <v>81</v>
      </c>
      <c r="F28" t="s">
        <v>104</v>
      </c>
      <c r="G28" t="str">
        <f t="shared" si="0"/>
        <v>\texttt{27 Nov 18} &amp; Outfall Considerations &amp; Lesson-25 &amp; ES-20 \\</v>
      </c>
    </row>
    <row r="29" spans="1:7" x14ac:dyDescent="0.2">
      <c r="A29" t="s">
        <v>52</v>
      </c>
      <c r="B29" s="1">
        <v>43433</v>
      </c>
      <c r="C29" t="s">
        <v>54</v>
      </c>
      <c r="E29" t="s">
        <v>55</v>
      </c>
      <c r="G29" t="str">
        <f t="shared" si="0"/>
        <v>\texttt{29 Nov 18} &amp; Presentations &amp;  &amp; RP-2 \\</v>
      </c>
    </row>
    <row r="30" spans="1:7" x14ac:dyDescent="0.2">
      <c r="A30" t="s">
        <v>53</v>
      </c>
      <c r="B30" s="1">
        <v>43438</v>
      </c>
      <c r="C30" t="s">
        <v>54</v>
      </c>
      <c r="G30" t="str">
        <f t="shared" si="0"/>
        <v>\texttt{04 Dec 18} &amp; Presentations &amp;  &amp;  \\</v>
      </c>
    </row>
    <row r="31" spans="1:7" x14ac:dyDescent="0.2">
      <c r="A31" t="s">
        <v>109</v>
      </c>
      <c r="B31" s="1">
        <v>43441</v>
      </c>
      <c r="C31" t="s">
        <v>108</v>
      </c>
      <c r="G31" t="str">
        <f t="shared" si="0"/>
        <v>\texttt{07 Dec 18} &amp; Final Exam (Sec 002)(07:30-10:00) &amp;  &amp;  \\</v>
      </c>
    </row>
    <row r="32" spans="1:7" x14ac:dyDescent="0.2">
      <c r="A32" t="s">
        <v>110</v>
      </c>
      <c r="B32" s="1">
        <v>43446</v>
      </c>
      <c r="C32" t="s">
        <v>107</v>
      </c>
      <c r="G32" t="str">
        <f t="shared" si="0"/>
        <v>\texttt{12 Dec 18} &amp; Final Exam (Sec 001)(19:30-22:00) &amp;  &amp;  \\</v>
      </c>
    </row>
    <row r="33" spans="1:7" x14ac:dyDescent="0.2">
      <c r="G33" t="str">
        <f>CONCATENATE("\texttt{",TEXT(B31,"dd mmm yy"),"} &amp; ",C31," &amp; ",D33," &amp; ",E33," \\")</f>
        <v>\texttt{07 Dec 18} &amp; Final Exam (Sec 002)(07:30-10:00) &amp;  &amp;  \\</v>
      </c>
    </row>
    <row r="34" spans="1:7" x14ac:dyDescent="0.2">
      <c r="B34" s="1"/>
      <c r="G34" t="str">
        <f t="shared" ref="G3:G34" si="1">CONCATENATE("\texttt{",TEXT(B34,"dd mmm yy"),"} &amp; ",C34," &amp; ",D34," &amp; ",E34," \\")</f>
        <v>\texttt{00 Jan 00} &amp;  &amp;  &amp;  \\</v>
      </c>
    </row>
    <row r="35" spans="1:7" x14ac:dyDescent="0.2">
      <c r="B35" s="1"/>
      <c r="C35" t="s">
        <v>105</v>
      </c>
      <c r="G35" t="str">
        <f t="shared" ref="G34:G44" si="2">CONCATENATE("\texttt{",TEXT(B35,"ddMMMyy"),"} &amp; ",C35," &amp; ",D35," &amp; ",E35," \\")</f>
        <v>\texttt{00Jan00} &amp; fry dec 7 730-10 &amp;  &amp;  \\</v>
      </c>
    </row>
    <row r="36" spans="1:7" x14ac:dyDescent="0.2">
      <c r="B36" s="1"/>
      <c r="G36" t="str">
        <f t="shared" si="2"/>
        <v>\texttt{00Jan00} &amp;  &amp;  &amp;  \\</v>
      </c>
    </row>
    <row r="37" spans="1:7" x14ac:dyDescent="0.2">
      <c r="B37" s="1"/>
      <c r="C37" t="s">
        <v>106</v>
      </c>
      <c r="G37" t="str">
        <f t="shared" si="2"/>
        <v>\texttt{00Jan00} &amp; wed dec 12 730-10pm &amp;  &amp;  \\</v>
      </c>
    </row>
    <row r="38" spans="1:7" x14ac:dyDescent="0.2">
      <c r="B38" s="1"/>
      <c r="G38" t="str">
        <f t="shared" si="2"/>
        <v>\texttt{00Jan00} &amp;  &amp;  &amp;  \\</v>
      </c>
    </row>
    <row r="39" spans="1:7" x14ac:dyDescent="0.2">
      <c r="B39" s="1"/>
      <c r="G39" t="str">
        <f t="shared" si="2"/>
        <v>\texttt{00Jan00} &amp;  &amp;  &amp;  \\</v>
      </c>
    </row>
    <row r="40" spans="1:7" x14ac:dyDescent="0.2">
      <c r="A40" t="s">
        <v>53</v>
      </c>
      <c r="B40" s="1"/>
      <c r="G40" t="str">
        <f t="shared" si="2"/>
        <v>\texttt{00Jan00} &amp;  &amp;  &amp;  \\</v>
      </c>
    </row>
    <row r="41" spans="1:7" x14ac:dyDescent="0.2">
      <c r="A41" t="s">
        <v>52</v>
      </c>
      <c r="B41" s="1"/>
      <c r="G41" t="str">
        <f t="shared" si="2"/>
        <v>\texttt{00Jan00} &amp;  &amp;  &amp;  \\</v>
      </c>
    </row>
    <row r="42" spans="1:7" x14ac:dyDescent="0.2">
      <c r="A42" t="s">
        <v>53</v>
      </c>
      <c r="B42" s="1"/>
      <c r="G42" t="str">
        <f t="shared" si="2"/>
        <v>\texttt{00Jan00} &amp;  &amp;  &amp;  \\</v>
      </c>
    </row>
    <row r="43" spans="1:7" x14ac:dyDescent="0.2">
      <c r="A43" t="s">
        <v>52</v>
      </c>
      <c r="B43" s="1"/>
      <c r="G43" t="str">
        <f t="shared" si="2"/>
        <v>\texttt{00Jan00} &amp;  &amp;  &amp;  \\</v>
      </c>
    </row>
    <row r="44" spans="1:7" x14ac:dyDescent="0.2">
      <c r="A44" t="s">
        <v>53</v>
      </c>
      <c r="B44" s="1"/>
      <c r="C44" t="s">
        <v>3</v>
      </c>
      <c r="G44" t="str">
        <f t="shared" si="2"/>
        <v>\texttt{00Jan00} &amp; FINAL EXAM &amp;  &amp;  \\</v>
      </c>
    </row>
    <row r="45" spans="1:7" x14ac:dyDescent="0.2">
      <c r="B45" s="1"/>
    </row>
    <row r="46" spans="1:7" x14ac:dyDescent="0.2">
      <c r="B46" s="1"/>
    </row>
    <row r="47" spans="1:7" x14ac:dyDescent="0.2">
      <c r="B47" s="1"/>
    </row>
    <row r="48" spans="1:7" x14ac:dyDescent="0.2">
      <c r="B4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1" sqref="C11"/>
    </sheetView>
  </sheetViews>
  <sheetFormatPr baseColWidth="10" defaultRowHeight="16" x14ac:dyDescent="0.2"/>
  <cols>
    <col min="1" max="2" width="11.1640625" bestFit="1" customWidth="1"/>
  </cols>
  <sheetData>
    <row r="1" spans="1:3" x14ac:dyDescent="0.2">
      <c r="A1" t="s">
        <v>50</v>
      </c>
      <c r="B1" t="s">
        <v>51</v>
      </c>
    </row>
    <row r="2" spans="1:3" x14ac:dyDescent="0.2">
      <c r="A2">
        <v>32000</v>
      </c>
      <c r="B2">
        <f>(1/550)*A2</f>
        <v>58.18181818181818</v>
      </c>
    </row>
    <row r="3" spans="1:3" x14ac:dyDescent="0.2">
      <c r="A3">
        <v>40000</v>
      </c>
      <c r="B3">
        <f t="shared" ref="B3:B5" si="0">(1/550)*A3</f>
        <v>72.727272727272734</v>
      </c>
    </row>
    <row r="4" spans="1:3" x14ac:dyDescent="0.2">
      <c r="A4">
        <v>62400</v>
      </c>
      <c r="B4">
        <f t="shared" si="0"/>
        <v>113.45454545454545</v>
      </c>
    </row>
    <row r="5" spans="1:3" x14ac:dyDescent="0.2">
      <c r="A5">
        <v>89000</v>
      </c>
      <c r="B5">
        <f t="shared" si="0"/>
        <v>161.81818181818181</v>
      </c>
    </row>
    <row r="10" spans="1:3" x14ac:dyDescent="0.2">
      <c r="A10">
        <f>7340*1000*1000</f>
        <v>7340000000</v>
      </c>
      <c r="B10">
        <f>0.3*A10</f>
        <v>2202000000</v>
      </c>
      <c r="C10">
        <f>B10/1000000000</f>
        <v>2.202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2017-11-12T19:42:06Z</dcterms:created>
  <dcterms:modified xsi:type="dcterms:W3CDTF">2018-08-29T20:31:36Z</dcterms:modified>
</cp:coreProperties>
</file>