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-5366/0-Syllabus/"/>
    </mc:Choice>
  </mc:AlternateContent>
  <xr:revisionPtr revIDLastSave="0" documentId="13_ncr:1_{BA23B00F-E3A3-184B-A9D2-682343CD63D9}" xr6:coauthVersionLast="36" xr6:coauthVersionMax="36" xr10:uidLastSave="{00000000-0000-0000-0000-000000000000}"/>
  <bookViews>
    <workbookView xWindow="6980" yWindow="1060" windowWidth="25600" windowHeight="148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46" i="1"/>
  <c r="G4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A10" i="2"/>
  <c r="B10" i="2"/>
  <c r="C10" i="2" s="1"/>
  <c r="B3" i="2"/>
  <c r="B4" i="2"/>
  <c r="B5" i="2"/>
  <c r="B2" i="2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<sst xmlns="http://schemas.openxmlformats.org/spreadsheetml/2006/main" count="180" uniqueCount="104">
  <si>
    <t>DATE</t>
  </si>
  <si>
    <t>TOPIC</t>
  </si>
  <si>
    <t>READINGS</t>
  </si>
  <si>
    <t>Lesson-1</t>
  </si>
  <si>
    <t>Lesson-2</t>
  </si>
  <si>
    <t>Lesson-3</t>
  </si>
  <si>
    <t>Lesson-4</t>
  </si>
  <si>
    <t>Lesson-5</t>
  </si>
  <si>
    <t>Lesson-6</t>
  </si>
  <si>
    <t>Lesson-7</t>
  </si>
  <si>
    <t>Lesson-8</t>
  </si>
  <si>
    <t>Lesson-9</t>
  </si>
  <si>
    <t>Lesson-10</t>
  </si>
  <si>
    <t>Lesson-11</t>
  </si>
  <si>
    <t>ES-1</t>
  </si>
  <si>
    <t>HOMEWORK-DUE</t>
  </si>
  <si>
    <t>Lesson-12</t>
  </si>
  <si>
    <t>Lesson-13</t>
  </si>
  <si>
    <t>Lesson-14</t>
  </si>
  <si>
    <t>Lesson-15</t>
  </si>
  <si>
    <t>Lesson-16</t>
  </si>
  <si>
    <t>Lesson-17</t>
  </si>
  <si>
    <t>Lesson-18</t>
  </si>
  <si>
    <t>Lesson-19</t>
  </si>
  <si>
    <t>Lesson-20</t>
  </si>
  <si>
    <t>Lesson-21</t>
  </si>
  <si>
    <t>Lesson-22</t>
  </si>
  <si>
    <t>Lesson-23</t>
  </si>
  <si>
    <t>Lesson-24</t>
  </si>
  <si>
    <t>Lesson-25</t>
  </si>
  <si>
    <t>Lesson-26</t>
  </si>
  <si>
    <t>DAY</t>
  </si>
  <si>
    <t>FtLbs/Sec</t>
  </si>
  <si>
    <t>HP</t>
  </si>
  <si>
    <t>TH</t>
  </si>
  <si>
    <t>T</t>
  </si>
  <si>
    <t>Thanksgiving Holiday</t>
  </si>
  <si>
    <t>HOMEWORK-CONTENT</t>
  </si>
  <si>
    <t>Welfare Economics</t>
  </si>
  <si>
    <t>Linear Programming for Resource Allocation</t>
  </si>
  <si>
    <t>Simulation Concepts</t>
  </si>
  <si>
    <t>Groundwater Basin Quality Simulation</t>
  </si>
  <si>
    <t>Resource Allocation - River Water Quality</t>
  </si>
  <si>
    <t>Resource Allocation - Groundwater Supply</t>
  </si>
  <si>
    <t xml:space="preserve">Programming with R </t>
  </si>
  <si>
    <t>Non-Linear Programming for Resource Allocation</t>
  </si>
  <si>
    <t>Lake Water Quality Simulation</t>
  </si>
  <si>
    <t xml:space="preserve"> </t>
  </si>
  <si>
    <t>Final Exam (Sec 001)(13:30-16:00)</t>
  </si>
  <si>
    <t>Resource Allocation - Pecora Basin, Chile</t>
  </si>
  <si>
    <t>Economic Valuation of Alternatives</t>
  </si>
  <si>
    <t>Price Theory Allocation of Scarce Resources</t>
  </si>
  <si>
    <t>River Basin Flow Simulation</t>
  </si>
  <si>
    <t>Groundwater Basin Flow Simulation</t>
  </si>
  <si>
    <t>Mass Transport Concepts</t>
  </si>
  <si>
    <t>Dissolved Oxygen in Rivers</t>
  </si>
  <si>
    <t>Incorporating Uncertainty</t>
  </si>
  <si>
    <t>Optimization Concepts -- Merit Functions</t>
  </si>
  <si>
    <t>jobfair</t>
  </si>
  <si>
    <t>Job Fair</t>
  </si>
  <si>
    <t>Water Diversion Operation - Chance Constraints</t>
  </si>
  <si>
    <t>Water Diversion Operation - Stochastic Programming</t>
  </si>
  <si>
    <t>Water Treatment Allocation by NLP</t>
  </si>
  <si>
    <t xml:space="preserve">Economic Optimality </t>
  </si>
  <si>
    <t>Economic Mathematics (Video Lecture)</t>
  </si>
  <si>
    <t>Benefit/Cost Analysis (Video Lecture)</t>
  </si>
  <si>
    <t>M</t>
  </si>
  <si>
    <t>emotional decision</t>
  </si>
  <si>
    <t>tragedy commons</t>
  </si>
  <si>
    <t>expected value of life</t>
  </si>
  <si>
    <t>annual cost evaluation</t>
  </si>
  <si>
    <t>Resource Definition to Community Management</t>
  </si>
  <si>
    <t>Rules of Resource Use, their Uses and their circumvention</t>
  </si>
  <si>
    <t>Integrated management to Water-Food-Energy and Ecosystem</t>
  </si>
  <si>
    <t>Integrated Watershed management</t>
  </si>
  <si>
    <t>Water as Source of Conflict and Cooperation</t>
  </si>
  <si>
    <t>Introduction and History</t>
  </si>
  <si>
    <t>Water Basics</t>
  </si>
  <si>
    <t>Institutional Frameworks</t>
  </si>
  <si>
    <t>Approvals: Reviews, Permits, Certifications, Licenses and Registrations</t>
  </si>
  <si>
    <t>Financial Management</t>
  </si>
  <si>
    <t>Water Use in the United States</t>
  </si>
  <si>
    <t>Water Supply and Demand-Management and Modeling</t>
  </si>
  <si>
    <t>Climate Change, Floods, and Droughts</t>
  </si>
  <si>
    <t>Decision Making Methods in Water Management</t>
  </si>
  <si>
    <t>Ecological Stream Flow Management</t>
  </si>
  <si>
    <t>Clean Water Act: Water Quality Based Management</t>
  </si>
  <si>
    <t>Regional Aquatic Ecosystem Management: Chesapeake Bay Case Study</t>
  </si>
  <si>
    <t>Decision Making and Resource Allocation</t>
  </si>
  <si>
    <t>Economic Optimality and Welfare Economics</t>
  </si>
  <si>
    <t>Decision Support using Models</t>
  </si>
  <si>
    <t>Artifical Neural Network - Image</t>
  </si>
  <si>
    <t>ANN - Predict Future Flows</t>
  </si>
  <si>
    <t>Topic</t>
  </si>
  <si>
    <t>Reading(s)</t>
  </si>
  <si>
    <t>Economic Valuation of Alternatives; Price Theory Allocation of Scarce Resources</t>
  </si>
  <si>
    <t>Category</t>
  </si>
  <si>
    <t>Scope and Tools</t>
  </si>
  <si>
    <t>Economics</t>
  </si>
  <si>
    <t>Psychology</t>
  </si>
  <si>
    <t>Decision Support - Modeling System Responses</t>
  </si>
  <si>
    <t>Decision Support - Optimal System Responses</t>
  </si>
  <si>
    <t>WRSPM pp 3-38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</si>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</sst>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top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zoomScale="125" zoomScaleNormal="125" zoomScalePageLayoutView="125" workbookViewId="0">
      <selection activeCell="D10" sqref="D10"/>
    </sheetView>
  </sheetViews>
  <sheetFormatPr baseColWidth="10" defaultRowHeight="16" x14ac:dyDescent="0.2"/>
  <cols>
    <col min="3" max="3" width="44.83203125" customWidth="1"/>
    <col min="4" max="4" width="22.5" customWidth="1"/>
    <col min="5" max="5" width="16.33203125" customWidth="1"/>
    <col min="6" max="6" width="21.33203125" customWidth="1"/>
  </cols>
  <sheetData>
    <row r="1" spans="1:7" x14ac:dyDescent="0.2">
      <c r="A1" t="s">
        <v>31</v>
      </c>
      <c r="B1" t="s">
        <v>0</v>
      </c>
      <c r="C1" t="s">
        <v>1</v>
      </c>
      <c r="D1" t="s">
        <v>2</v>
      </c>
      <c r="E1" t="s">
        <v>15</v>
      </c>
      <c r="F1" t="s">
        <v>37</v>
      </c>
    </row>
    <row r="2" spans="1:7" x14ac:dyDescent="0.2">
      <c r="A2" t="s">
        <v>35</v>
      </c>
      <c r="B2" s="1"/>
      <c r="C2" t="s">
        <v>103</v>
      </c>
      <c r="D2" t="s">
        <v>3</v>
      </c>
      <c r="G2" t="str">
        <f>CONCATENATE("\texttt{",TEXT(B2,"dd mmm yy"),"} &amp; ",C2," &amp; ",D2," &amp; ",E2," \\")</f>
        <v>\texttt{00 Jan 00} &amp; Introduction &amp; Lesson-1 &amp;  \\</v>
      </c>
    </row>
    <row r="3" spans="1:7" x14ac:dyDescent="0.2">
      <c r="A3" t="s">
        <v>34</v>
      </c>
      <c r="B3" s="1"/>
      <c r="C3" t="s">
        <v>44</v>
      </c>
      <c r="D3" t="s">
        <v>4</v>
      </c>
      <c r="G3" t="str">
        <f t="shared" ref="G3:G11" si="0">CONCATENATE("\texttt{",TEXT(B3,"dd mmm yy"),"} &amp; ",C3," &amp; ",D3," &amp; ",E3," \\")</f>
        <v>\texttt{00 Jan 00} &amp; Programming with R  &amp; Lesson-2 &amp;  \\</v>
      </c>
    </row>
    <row r="4" spans="1:7" x14ac:dyDescent="0.2">
      <c r="A4" t="s">
        <v>35</v>
      </c>
      <c r="B4" s="1"/>
      <c r="D4" t="s">
        <v>5</v>
      </c>
      <c r="G4" t="str">
        <f t="shared" si="0"/>
        <v>\texttt{00 Jan 00} &amp;  &amp; Lesson-3 &amp;  \\</v>
      </c>
    </row>
    <row r="5" spans="1:7" x14ac:dyDescent="0.2">
      <c r="A5" t="s">
        <v>34</v>
      </c>
      <c r="B5" s="1"/>
      <c r="D5" t="s">
        <v>6</v>
      </c>
      <c r="E5" t="s">
        <v>14</v>
      </c>
      <c r="F5" t="s">
        <v>67</v>
      </c>
      <c r="G5" t="str">
        <f t="shared" si="0"/>
        <v>\texttt{00 Jan 00} &amp;  &amp; Lesson-4 &amp; ES-1 \\</v>
      </c>
    </row>
    <row r="6" spans="1:7" x14ac:dyDescent="0.2">
      <c r="A6" t="s">
        <v>35</v>
      </c>
      <c r="B6" s="1"/>
      <c r="D6" t="s">
        <v>7</v>
      </c>
      <c r="G6" t="str">
        <f t="shared" si="0"/>
        <v>\texttt{00 Jan 00} &amp;  &amp; Lesson-5 &amp;  \\</v>
      </c>
    </row>
    <row r="7" spans="1:7" x14ac:dyDescent="0.2">
      <c r="A7" t="s">
        <v>34</v>
      </c>
      <c r="B7" s="1"/>
      <c r="D7" t="s">
        <v>8</v>
      </c>
      <c r="F7" t="s">
        <v>68</v>
      </c>
      <c r="G7" t="str">
        <f t="shared" si="0"/>
        <v>\texttt{00 Jan 00} &amp;  &amp; Lesson-6 &amp;  \\</v>
      </c>
    </row>
    <row r="8" spans="1:7" x14ac:dyDescent="0.2">
      <c r="A8" t="s">
        <v>35</v>
      </c>
      <c r="B8" s="1"/>
      <c r="D8" t="s">
        <v>9</v>
      </c>
      <c r="G8" t="str">
        <f t="shared" si="0"/>
        <v>\texttt{00 Jan 00} &amp;  &amp; Lesson-7 &amp;  \\</v>
      </c>
    </row>
    <row r="9" spans="1:7" x14ac:dyDescent="0.2">
      <c r="A9" t="s">
        <v>34</v>
      </c>
      <c r="B9" s="1"/>
      <c r="F9" t="s">
        <v>58</v>
      </c>
      <c r="G9" t="str">
        <f t="shared" si="0"/>
        <v>\texttt{00 Jan 00} &amp;  &amp;  &amp;  \\</v>
      </c>
    </row>
    <row r="10" spans="1:7" x14ac:dyDescent="0.2">
      <c r="A10" t="s">
        <v>35</v>
      </c>
      <c r="B10" s="1"/>
      <c r="D10" t="s">
        <v>10</v>
      </c>
      <c r="G10" t="str">
        <f t="shared" si="0"/>
        <v>\texttt{00 Jan 00} &amp;  &amp; Lesson-8 &amp;  \\</v>
      </c>
    </row>
    <row r="11" spans="1:7" x14ac:dyDescent="0.2">
      <c r="A11" t="s">
        <v>34</v>
      </c>
      <c r="B11" s="1"/>
      <c r="D11" t="s">
        <v>11</v>
      </c>
      <c r="F11" t="s">
        <v>69</v>
      </c>
      <c r="G11" t="str">
        <f t="shared" si="0"/>
        <v>\texttt{00 Jan 00} &amp;  &amp; Lesson-9 &amp;  \\</v>
      </c>
    </row>
    <row r="12" spans="1:7" x14ac:dyDescent="0.2">
      <c r="A12" t="s">
        <v>35</v>
      </c>
      <c r="B12" s="1"/>
      <c r="D12" t="s">
        <v>12</v>
      </c>
      <c r="G12" t="str">
        <f>CONCATENATE("\texttt{",TEXT(B12,"dd mmm yy"),"} &amp; ",C6," &amp; ",D12," &amp; ",E12," \\")</f>
        <v>\texttt{00 Jan 00} &amp;  &amp; Lesson-10 &amp;  \\</v>
      </c>
    </row>
    <row r="13" spans="1:7" x14ac:dyDescent="0.2">
      <c r="A13" t="s">
        <v>34</v>
      </c>
      <c r="B13" s="1"/>
      <c r="D13" t="s">
        <v>13</v>
      </c>
      <c r="F13" t="s">
        <v>70</v>
      </c>
      <c r="G13" t="str">
        <f>CONCATENATE("\texttt{",TEXT(B13,"dd mmm yy"),"} &amp; ",C7," &amp; ",D13," &amp; ",E13," \\")</f>
        <v>\texttt{00 Jan 00} &amp;  &amp; Lesson-11 &amp;  \\</v>
      </c>
    </row>
    <row r="14" spans="1:7" x14ac:dyDescent="0.2">
      <c r="A14" t="s">
        <v>35</v>
      </c>
      <c r="B14" s="1"/>
      <c r="D14" t="s">
        <v>16</v>
      </c>
      <c r="G14" t="str">
        <f>CONCATENATE("\texttt{",TEXT(B14,"dd mmm yy"),"} &amp; ",C11," &amp; ",D14," &amp; ",E14," \\")</f>
        <v>\texttt{00 Jan 00} &amp;  &amp; Lesson-12 &amp;  \\</v>
      </c>
    </row>
    <row r="15" spans="1:7" x14ac:dyDescent="0.2">
      <c r="A15" t="s">
        <v>34</v>
      </c>
      <c r="B15" s="1"/>
      <c r="D15" t="s">
        <v>17</v>
      </c>
      <c r="G15" t="str">
        <f t="shared" ref="G15:G32" si="1">CONCATENATE("\texttt{",TEXT(B15,"dd mmm yy"),"} &amp; ",C15," &amp; ",D15," &amp; ",E15," \\")</f>
        <v>\texttt{00 Jan 00} &amp;  &amp; Lesson-13 &amp;  \\</v>
      </c>
    </row>
    <row r="16" spans="1:7" x14ac:dyDescent="0.2">
      <c r="A16" t="s">
        <v>35</v>
      </c>
      <c r="B16" s="1"/>
      <c r="D16" t="s">
        <v>18</v>
      </c>
      <c r="G16" t="str">
        <f t="shared" si="1"/>
        <v>\texttt{00 Jan 00} &amp;  &amp; Lesson-14 &amp;  \\</v>
      </c>
    </row>
    <row r="17" spans="1:7" x14ac:dyDescent="0.2">
      <c r="A17" t="s">
        <v>34</v>
      </c>
      <c r="B17" s="1"/>
      <c r="D17" t="s">
        <v>19</v>
      </c>
      <c r="G17" t="str">
        <f t="shared" si="1"/>
        <v>\texttt{00 Jan 00} &amp;  &amp; Lesson-15 &amp;  \\</v>
      </c>
    </row>
    <row r="18" spans="1:7" x14ac:dyDescent="0.2">
      <c r="A18" t="s">
        <v>35</v>
      </c>
      <c r="B18" s="1"/>
      <c r="D18" t="s">
        <v>20</v>
      </c>
      <c r="G18" t="str">
        <f t="shared" si="1"/>
        <v>\texttt{00 Jan 00} &amp;  &amp; Lesson-16 &amp;  \\</v>
      </c>
    </row>
    <row r="19" spans="1:7" x14ac:dyDescent="0.2">
      <c r="A19" t="s">
        <v>34</v>
      </c>
      <c r="B19" s="1"/>
      <c r="D19" t="s">
        <v>21</v>
      </c>
      <c r="G19" t="str">
        <f t="shared" si="1"/>
        <v>\texttt{00 Jan 00} &amp;  &amp; Lesson-17 &amp;  \\</v>
      </c>
    </row>
    <row r="20" spans="1:7" x14ac:dyDescent="0.2">
      <c r="A20" t="s">
        <v>35</v>
      </c>
      <c r="B20" s="1"/>
      <c r="D20" t="s">
        <v>22</v>
      </c>
      <c r="G20" t="str">
        <f t="shared" si="1"/>
        <v>\texttt{00 Jan 00} &amp;  &amp; Lesson-18 &amp;  \\</v>
      </c>
    </row>
    <row r="21" spans="1:7" x14ac:dyDescent="0.2">
      <c r="A21" t="s">
        <v>34</v>
      </c>
      <c r="B21" s="1"/>
      <c r="D21" t="s">
        <v>23</v>
      </c>
      <c r="G21" t="str">
        <f t="shared" si="1"/>
        <v>\texttt{00 Jan 00} &amp;  &amp; Lesson-19 &amp;  \\</v>
      </c>
    </row>
    <row r="22" spans="1:7" x14ac:dyDescent="0.2">
      <c r="A22" t="s">
        <v>35</v>
      </c>
      <c r="B22" s="1"/>
      <c r="D22" t="s">
        <v>24</v>
      </c>
      <c r="G22" t="str">
        <f t="shared" si="1"/>
        <v>\texttt{00 Jan 00} &amp;  &amp; Lesson-20 &amp;  \\</v>
      </c>
    </row>
    <row r="23" spans="1:7" x14ac:dyDescent="0.2">
      <c r="A23" t="s">
        <v>34</v>
      </c>
      <c r="B23" s="1"/>
      <c r="D23" t="s">
        <v>25</v>
      </c>
      <c r="G23" t="str">
        <f t="shared" si="1"/>
        <v>\texttt{00 Jan 00} &amp;  &amp; Lesson-21 &amp;  \\</v>
      </c>
    </row>
    <row r="24" spans="1:7" x14ac:dyDescent="0.2">
      <c r="A24" t="s">
        <v>35</v>
      </c>
      <c r="B24" s="1"/>
      <c r="D24" t="s">
        <v>26</v>
      </c>
      <c r="G24" t="str">
        <f t="shared" si="1"/>
        <v>\texttt{00 Jan 00} &amp;  &amp; Lesson-22 &amp;  \\</v>
      </c>
    </row>
    <row r="25" spans="1:7" x14ac:dyDescent="0.2">
      <c r="A25" t="s">
        <v>34</v>
      </c>
      <c r="B25" s="1"/>
      <c r="D25" t="s">
        <v>27</v>
      </c>
      <c r="G25" t="str">
        <f t="shared" si="1"/>
        <v>\texttt{00 Jan 00} &amp;  &amp; Lesson-23 &amp;  \\</v>
      </c>
    </row>
    <row r="26" spans="1:7" x14ac:dyDescent="0.2">
      <c r="A26" t="s">
        <v>35</v>
      </c>
      <c r="B26" s="1"/>
      <c r="D26" t="s">
        <v>28</v>
      </c>
      <c r="G26" t="str">
        <f t="shared" si="1"/>
        <v>\texttt{00 Jan 00} &amp;  &amp; Lesson-24 &amp;  \\</v>
      </c>
    </row>
    <row r="27" spans="1:7" x14ac:dyDescent="0.2">
      <c r="A27" t="s">
        <v>34</v>
      </c>
      <c r="B27" s="1"/>
      <c r="D27" t="s">
        <v>29</v>
      </c>
      <c r="G27" t="str">
        <f t="shared" si="1"/>
        <v>\texttt{00 Jan 00} &amp;  &amp; Lesson-25 &amp;  \\</v>
      </c>
    </row>
    <row r="28" spans="1:7" x14ac:dyDescent="0.2">
      <c r="A28" t="s">
        <v>35</v>
      </c>
      <c r="B28" s="1"/>
      <c r="D28" t="s">
        <v>29</v>
      </c>
      <c r="G28" t="str">
        <f t="shared" si="1"/>
        <v>\texttt{00 Jan 00} &amp;  &amp; Lesson-25 &amp;  \\</v>
      </c>
    </row>
    <row r="29" spans="1:7" x14ac:dyDescent="0.2">
      <c r="A29" t="s">
        <v>34</v>
      </c>
      <c r="B29" s="1"/>
      <c r="D29" t="s">
        <v>30</v>
      </c>
      <c r="G29" t="str">
        <f t="shared" si="1"/>
        <v>\texttt{00 Jan 00} &amp;  &amp; Lesson-26 &amp;  \\</v>
      </c>
    </row>
    <row r="30" spans="1:7" x14ac:dyDescent="0.2">
      <c r="A30" t="s">
        <v>35</v>
      </c>
      <c r="B30" s="1"/>
      <c r="G30" t="str">
        <f t="shared" si="1"/>
        <v>\texttt{00 Jan 00} &amp;  &amp;  &amp;  \\</v>
      </c>
    </row>
    <row r="31" spans="1:7" x14ac:dyDescent="0.2">
      <c r="A31" t="s">
        <v>66</v>
      </c>
      <c r="B31" s="1"/>
      <c r="C31" t="s">
        <v>48</v>
      </c>
      <c r="G31" t="str">
        <f t="shared" si="1"/>
        <v>\texttt{00 Jan 00} &amp; Final Exam (Sec 001)(13:30-16:00) &amp;  &amp;  \\</v>
      </c>
    </row>
    <row r="32" spans="1:7" x14ac:dyDescent="0.2">
      <c r="B32" s="1"/>
      <c r="G32" t="str">
        <f t="shared" si="1"/>
        <v>\texttt{00 Jan 00} &amp;  &amp;  &amp;  \\</v>
      </c>
    </row>
    <row r="33" spans="1:7" x14ac:dyDescent="0.2">
      <c r="B33" s="1"/>
      <c r="G33" t="e">
        <f>CONCATENATE("\texttt{",TEXT(B33,"dd mmm yy"),"} &amp; ",#REF!," &amp; ",D33," &amp; ",E33," \\")</f>
        <v>#REF!</v>
      </c>
    </row>
    <row r="34" spans="1:7" x14ac:dyDescent="0.2">
      <c r="B34" s="1"/>
      <c r="G34" t="e">
        <f>CONCATENATE("\texttt{",TEXT(B34,"ddMMMyy"),"} &amp; ",#REF!," &amp; ",D34," &amp; ",E34," \\")</f>
        <v>#REF!</v>
      </c>
    </row>
    <row r="35" spans="1:7" x14ac:dyDescent="0.2">
      <c r="B35" s="1"/>
      <c r="C35" t="s">
        <v>43</v>
      </c>
      <c r="G35" t="str">
        <f t="shared" ref="G35:G46" si="2">CONCATENATE("\texttt{",TEXT(B35,"ddMMMyy"),"} &amp; ",C35," &amp; ",D35," &amp; ",E35," \\")</f>
        <v>\texttt{00Jan00} &amp; Resource Allocation - Groundwater Supply &amp;  &amp;  \\</v>
      </c>
    </row>
    <row r="36" spans="1:7" x14ac:dyDescent="0.2">
      <c r="B36" s="1"/>
      <c r="C36" t="s">
        <v>49</v>
      </c>
      <c r="G36" t="str">
        <f t="shared" si="2"/>
        <v>\texttt{00Jan00} &amp; Resource Allocation - Pecora Basin, Chile &amp;  &amp;  \\</v>
      </c>
    </row>
    <row r="37" spans="1:7" x14ac:dyDescent="0.2">
      <c r="B37" s="1"/>
      <c r="C37" t="s">
        <v>47</v>
      </c>
      <c r="G37" t="str">
        <f t="shared" si="2"/>
        <v>\texttt{00Jan00} &amp;   &amp;  &amp;  \\</v>
      </c>
    </row>
    <row r="38" spans="1:7" x14ac:dyDescent="0.2">
      <c r="B38" s="1"/>
      <c r="G38" t="str">
        <f t="shared" si="2"/>
        <v>\texttt{00Jan00} &amp;  &amp;  &amp;  \\</v>
      </c>
    </row>
    <row r="39" spans="1:7" x14ac:dyDescent="0.2">
      <c r="B39" s="1"/>
      <c r="G39" t="str">
        <f t="shared" si="2"/>
        <v>\texttt{00Jan00} &amp;  &amp;  &amp;  \\</v>
      </c>
    </row>
    <row r="40" spans="1:7" x14ac:dyDescent="0.2">
      <c r="A40" t="s">
        <v>35</v>
      </c>
      <c r="B40" s="1"/>
      <c r="G40" t="str">
        <f t="shared" si="2"/>
        <v>\texttt{00Jan00} &amp;  &amp;  &amp;  \\</v>
      </c>
    </row>
    <row r="41" spans="1:7" x14ac:dyDescent="0.2">
      <c r="A41" t="s">
        <v>34</v>
      </c>
      <c r="B41" s="1"/>
      <c r="G41" t="str">
        <f t="shared" si="2"/>
        <v>\texttt{00Jan00} &amp;  &amp;  &amp;  \\</v>
      </c>
    </row>
    <row r="42" spans="1:7" x14ac:dyDescent="0.2">
      <c r="A42" t="s">
        <v>35</v>
      </c>
      <c r="B42" s="1"/>
      <c r="C42" t="s">
        <v>71</v>
      </c>
      <c r="G42" t="str">
        <f t="shared" si="2"/>
        <v>\texttt{00Jan00} &amp; Resource Definition to Community Management &amp;  &amp;  \\</v>
      </c>
    </row>
    <row r="43" spans="1:7" x14ac:dyDescent="0.2">
      <c r="A43" t="s">
        <v>34</v>
      </c>
      <c r="B43" s="1"/>
      <c r="C43" t="s">
        <v>72</v>
      </c>
      <c r="G43" t="str">
        <f t="shared" si="2"/>
        <v>\texttt{00Jan00} &amp; Rules of Resource Use, their Uses and their circumvention &amp;  &amp;  \\</v>
      </c>
    </row>
    <row r="44" spans="1:7" x14ac:dyDescent="0.2">
      <c r="A44" t="s">
        <v>35</v>
      </c>
      <c r="B44" s="1"/>
      <c r="C44" t="s">
        <v>73</v>
      </c>
      <c r="G44" t="str">
        <f t="shared" si="2"/>
        <v>\texttt{00Jan00} &amp; Integrated management to Water-Food-Energy and Ecosystem &amp;  &amp;  \\</v>
      </c>
    </row>
    <row r="45" spans="1:7" x14ac:dyDescent="0.2">
      <c r="B45" s="1"/>
      <c r="C45" t="s">
        <v>74</v>
      </c>
      <c r="G45" t="str">
        <f t="shared" si="2"/>
        <v>\texttt{00Jan00} &amp; Integrated Watershed management &amp;  &amp;  \\</v>
      </c>
    </row>
    <row r="46" spans="1:7" x14ac:dyDescent="0.2">
      <c r="B46" s="1"/>
      <c r="C46" t="s">
        <v>75</v>
      </c>
      <c r="G46" t="str">
        <f t="shared" si="2"/>
        <v>\texttt{00Jan00} &amp; Water as Source of Conflict and Cooperation &amp;  &amp;  \\</v>
      </c>
    </row>
    <row r="47" spans="1:7" x14ac:dyDescent="0.2">
      <c r="B47" s="1"/>
    </row>
    <row r="48" spans="1:7" x14ac:dyDescent="0.2">
      <c r="B48" s="1"/>
    </row>
    <row r="50" spans="3:3" ht="20" x14ac:dyDescent="0.2">
      <c r="C50" s="2" t="s">
        <v>76</v>
      </c>
    </row>
    <row r="51" spans="3:3" ht="20" x14ac:dyDescent="0.2">
      <c r="C51" s="2" t="s">
        <v>77</v>
      </c>
    </row>
    <row r="52" spans="3:3" ht="20" x14ac:dyDescent="0.2">
      <c r="C52" s="2" t="s">
        <v>78</v>
      </c>
    </row>
    <row r="53" spans="3:3" ht="20" x14ac:dyDescent="0.2">
      <c r="C53" s="2" t="s">
        <v>79</v>
      </c>
    </row>
    <row r="54" spans="3:3" ht="20" x14ac:dyDescent="0.2">
      <c r="C54" s="2" t="s">
        <v>80</v>
      </c>
    </row>
    <row r="55" spans="3:3" ht="20" x14ac:dyDescent="0.2">
      <c r="C55" s="2" t="s">
        <v>81</v>
      </c>
    </row>
    <row r="56" spans="3:3" ht="20" x14ac:dyDescent="0.2">
      <c r="C56" s="2" t="s">
        <v>82</v>
      </c>
    </row>
    <row r="57" spans="3:3" ht="20" x14ac:dyDescent="0.2">
      <c r="C57" s="2" t="s">
        <v>83</v>
      </c>
    </row>
    <row r="58" spans="3:3" ht="20" x14ac:dyDescent="0.2">
      <c r="C58" s="2" t="s">
        <v>84</v>
      </c>
    </row>
    <row r="59" spans="3:3" ht="20" x14ac:dyDescent="0.2">
      <c r="C59" s="2" t="s">
        <v>85</v>
      </c>
    </row>
    <row r="60" spans="3:3" ht="20" x14ac:dyDescent="0.2">
      <c r="C60" s="2" t="s">
        <v>86</v>
      </c>
    </row>
    <row r="61" spans="3:3" ht="20" x14ac:dyDescent="0.2">
      <c r="C61" s="2" t="s">
        <v>87</v>
      </c>
    </row>
    <row r="65" spans="3:3" x14ac:dyDescent="0.2">
      <c r="C65" t="s">
        <v>44</v>
      </c>
    </row>
    <row r="66" spans="3:3" x14ac:dyDescent="0.2">
      <c r="C66" t="s">
        <v>39</v>
      </c>
    </row>
    <row r="67" spans="3:3" x14ac:dyDescent="0.2">
      <c r="C67" t="s">
        <v>45</v>
      </c>
    </row>
    <row r="68" spans="3:3" x14ac:dyDescent="0.2">
      <c r="C68" t="s">
        <v>50</v>
      </c>
    </row>
    <row r="69" spans="3:3" x14ac:dyDescent="0.2">
      <c r="C69" t="s">
        <v>59</v>
      </c>
    </row>
    <row r="70" spans="3:3" x14ac:dyDescent="0.2">
      <c r="C70" t="s">
        <v>64</v>
      </c>
    </row>
    <row r="71" spans="3:3" x14ac:dyDescent="0.2">
      <c r="C71" t="s">
        <v>65</v>
      </c>
    </row>
    <row r="72" spans="3:3" x14ac:dyDescent="0.2">
      <c r="C72" t="s">
        <v>51</v>
      </c>
    </row>
    <row r="73" spans="3:3" x14ac:dyDescent="0.2">
      <c r="C73" t="s">
        <v>63</v>
      </c>
    </row>
    <row r="74" spans="3:3" x14ac:dyDescent="0.2">
      <c r="C74" t="s">
        <v>38</v>
      </c>
    </row>
    <row r="75" spans="3:3" x14ac:dyDescent="0.2">
      <c r="C75" t="s">
        <v>40</v>
      </c>
    </row>
    <row r="76" spans="3:3" x14ac:dyDescent="0.2">
      <c r="C76" t="s">
        <v>52</v>
      </c>
    </row>
    <row r="77" spans="3:3" x14ac:dyDescent="0.2">
      <c r="C77" t="s">
        <v>53</v>
      </c>
    </row>
    <row r="78" spans="3:3" x14ac:dyDescent="0.2">
      <c r="C78" t="s">
        <v>54</v>
      </c>
    </row>
    <row r="79" spans="3:3" x14ac:dyDescent="0.2">
      <c r="C79" t="s">
        <v>55</v>
      </c>
    </row>
    <row r="80" spans="3:3" x14ac:dyDescent="0.2">
      <c r="C80" t="s">
        <v>46</v>
      </c>
    </row>
    <row r="81" spans="3:3" x14ac:dyDescent="0.2">
      <c r="C81" t="s">
        <v>41</v>
      </c>
    </row>
    <row r="82" spans="3:3" x14ac:dyDescent="0.2">
      <c r="C82" t="s">
        <v>57</v>
      </c>
    </row>
    <row r="83" spans="3:3" x14ac:dyDescent="0.2">
      <c r="C83" t="s">
        <v>62</v>
      </c>
    </row>
    <row r="84" spans="3:3" x14ac:dyDescent="0.2">
      <c r="C84" t="s">
        <v>56</v>
      </c>
    </row>
    <row r="85" spans="3:3" x14ac:dyDescent="0.2">
      <c r="C85" t="s">
        <v>61</v>
      </c>
    </row>
    <row r="86" spans="3:3" x14ac:dyDescent="0.2">
      <c r="C86" t="s">
        <v>60</v>
      </c>
    </row>
    <row r="87" spans="3:3" x14ac:dyDescent="0.2">
      <c r="C87" t="s">
        <v>36</v>
      </c>
    </row>
    <row r="88" spans="3:3" x14ac:dyDescent="0.2">
      <c r="C88" t="s">
        <v>43</v>
      </c>
    </row>
    <row r="89" spans="3:3" x14ac:dyDescent="0.2">
      <c r="C89" t="s">
        <v>49</v>
      </c>
    </row>
    <row r="90" spans="3:3" x14ac:dyDescent="0.2">
      <c r="C90" t="s">
        <v>42</v>
      </c>
    </row>
    <row r="95" spans="3:3" x14ac:dyDescent="0.2">
      <c r="C95" t="s">
        <v>88</v>
      </c>
    </row>
    <row r="96" spans="3:3" x14ac:dyDescent="0.2">
      <c r="C96" t="s">
        <v>50</v>
      </c>
    </row>
    <row r="97" spans="3:3" x14ac:dyDescent="0.2">
      <c r="C97" t="s">
        <v>51</v>
      </c>
    </row>
    <row r="98" spans="3:3" x14ac:dyDescent="0.2">
      <c r="C98" t="s">
        <v>89</v>
      </c>
    </row>
    <row r="99" spans="3:3" x14ac:dyDescent="0.2">
      <c r="C99" t="s">
        <v>90</v>
      </c>
    </row>
    <row r="100" spans="3:3" x14ac:dyDescent="0.2">
      <c r="C100" t="s">
        <v>59</v>
      </c>
    </row>
    <row r="101" spans="3:3" x14ac:dyDescent="0.2">
      <c r="C101" t="s">
        <v>44</v>
      </c>
    </row>
    <row r="102" spans="3:3" x14ac:dyDescent="0.2">
      <c r="C102" t="s">
        <v>57</v>
      </c>
    </row>
    <row r="103" spans="3:3" x14ac:dyDescent="0.2">
      <c r="C103" t="s">
        <v>39</v>
      </c>
    </row>
    <row r="104" spans="3:3" x14ac:dyDescent="0.2">
      <c r="C104" t="s">
        <v>45</v>
      </c>
    </row>
    <row r="105" spans="3:3" x14ac:dyDescent="0.2">
      <c r="C105" t="s">
        <v>52</v>
      </c>
    </row>
    <row r="106" spans="3:3" x14ac:dyDescent="0.2">
      <c r="C106" t="s">
        <v>61</v>
      </c>
    </row>
    <row r="107" spans="3:3" x14ac:dyDescent="0.2">
      <c r="C107" t="s">
        <v>60</v>
      </c>
    </row>
    <row r="108" spans="3:3" x14ac:dyDescent="0.2">
      <c r="C108" t="s">
        <v>41</v>
      </c>
    </row>
    <row r="112" spans="3:3" x14ac:dyDescent="0.2">
      <c r="C112" t="s">
        <v>55</v>
      </c>
    </row>
    <row r="113" spans="3:3" x14ac:dyDescent="0.2">
      <c r="C113" t="s">
        <v>62</v>
      </c>
    </row>
    <row r="122" spans="3:3" x14ac:dyDescent="0.2">
      <c r="C12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1" sqref="C11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32</v>
      </c>
      <c r="B1" t="s">
        <v>33</v>
      </c>
    </row>
    <row r="2" spans="1:3" x14ac:dyDescent="0.2">
      <c r="A2">
        <v>32000</v>
      </c>
      <c r="B2">
        <f>(1/550)*A2</f>
        <v>58.18181818181818</v>
      </c>
    </row>
    <row r="3" spans="1:3" x14ac:dyDescent="0.2">
      <c r="A3">
        <v>40000</v>
      </c>
      <c r="B3">
        <f t="shared" ref="B3:B5" si="0">(1/550)*A3</f>
        <v>72.727272727272734</v>
      </c>
    </row>
    <row r="4" spans="1:3" x14ac:dyDescent="0.2">
      <c r="A4">
        <v>62400</v>
      </c>
      <c r="B4">
        <f t="shared" si="0"/>
        <v>113.45454545454545</v>
      </c>
    </row>
    <row r="5" spans="1:3" x14ac:dyDescent="0.2">
      <c r="A5">
        <v>89000</v>
      </c>
      <c r="B5">
        <f t="shared" si="0"/>
        <v>161.81818181818181</v>
      </c>
    </row>
    <row r="10" spans="1:3" x14ac:dyDescent="0.2">
      <c r="A10">
        <f>7340*1000*1000</f>
        <v>7340000000</v>
      </c>
      <c r="B10">
        <f>0.3*A10</f>
        <v>2202000000</v>
      </c>
      <c r="C10">
        <f>B10/1000000000</f>
        <v>2.202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8856-E71A-6D43-BC43-0A6C2DBD71A5}">
  <dimension ref="A1:M46"/>
  <sheetViews>
    <sheetView workbookViewId="0">
      <selection activeCell="E2" sqref="E2"/>
    </sheetView>
  </sheetViews>
  <sheetFormatPr baseColWidth="10" defaultRowHeight="16" x14ac:dyDescent="0.2"/>
  <cols>
    <col min="2" max="2" width="38.5" customWidth="1"/>
    <col min="3" max="3" width="28.6640625" customWidth="1"/>
    <col min="4" max="4" width="21.1640625" customWidth="1"/>
  </cols>
  <sheetData>
    <row r="1" spans="1:9" x14ac:dyDescent="0.2">
      <c r="B1" t="s">
        <v>93</v>
      </c>
      <c r="C1" t="s">
        <v>94</v>
      </c>
      <c r="D1" t="s">
        <v>96</v>
      </c>
    </row>
    <row r="2" spans="1:9" x14ac:dyDescent="0.2">
      <c r="A2">
        <v>1</v>
      </c>
      <c r="B2" t="s">
        <v>76</v>
      </c>
      <c r="C2" t="s">
        <v>102</v>
      </c>
      <c r="D2" s="3" t="s">
        <v>97</v>
      </c>
    </row>
    <row r="3" spans="1:9" x14ac:dyDescent="0.2">
      <c r="A3">
        <v>2</v>
      </c>
      <c r="B3" t="s">
        <v>44</v>
      </c>
      <c r="D3" s="3"/>
      <c r="I3" t="s">
        <v>78</v>
      </c>
    </row>
    <row r="4" spans="1:9" x14ac:dyDescent="0.2">
      <c r="A4">
        <v>3</v>
      </c>
      <c r="B4" t="s">
        <v>88</v>
      </c>
      <c r="D4" s="3" t="s">
        <v>99</v>
      </c>
    </row>
    <row r="5" spans="1:9" x14ac:dyDescent="0.2">
      <c r="A5">
        <v>4</v>
      </c>
      <c r="D5" s="3"/>
    </row>
    <row r="6" spans="1:9" x14ac:dyDescent="0.2">
      <c r="A6">
        <v>5</v>
      </c>
      <c r="B6" t="s">
        <v>95</v>
      </c>
      <c r="D6" s="3" t="s">
        <v>98</v>
      </c>
      <c r="I6" t="s">
        <v>51</v>
      </c>
    </row>
    <row r="7" spans="1:9" x14ac:dyDescent="0.2">
      <c r="A7">
        <v>6</v>
      </c>
      <c r="B7" t="s">
        <v>89</v>
      </c>
      <c r="D7" s="3"/>
    </row>
    <row r="8" spans="1:9" x14ac:dyDescent="0.2">
      <c r="A8">
        <v>7</v>
      </c>
      <c r="D8" t="s">
        <v>100</v>
      </c>
      <c r="I8" t="s">
        <v>90</v>
      </c>
    </row>
    <row r="9" spans="1:9" x14ac:dyDescent="0.2">
      <c r="A9">
        <v>8</v>
      </c>
      <c r="I9" t="s">
        <v>59</v>
      </c>
    </row>
    <row r="10" spans="1:9" x14ac:dyDescent="0.2">
      <c r="A10">
        <v>9</v>
      </c>
    </row>
    <row r="11" spans="1:9" x14ac:dyDescent="0.2">
      <c r="A11">
        <v>10</v>
      </c>
      <c r="I11" t="s">
        <v>57</v>
      </c>
    </row>
    <row r="12" spans="1:9" x14ac:dyDescent="0.2">
      <c r="A12">
        <v>11</v>
      </c>
      <c r="I12" t="s">
        <v>39</v>
      </c>
    </row>
    <row r="13" spans="1:9" x14ac:dyDescent="0.2">
      <c r="A13">
        <v>12</v>
      </c>
      <c r="I13" t="s">
        <v>45</v>
      </c>
    </row>
    <row r="14" spans="1:9" x14ac:dyDescent="0.2">
      <c r="A14">
        <v>13</v>
      </c>
      <c r="I14" t="s">
        <v>52</v>
      </c>
    </row>
    <row r="15" spans="1:9" x14ac:dyDescent="0.2">
      <c r="A15">
        <v>14</v>
      </c>
      <c r="D15" t="s">
        <v>101</v>
      </c>
      <c r="I15" t="s">
        <v>61</v>
      </c>
    </row>
    <row r="16" spans="1:9" x14ac:dyDescent="0.2">
      <c r="A16">
        <v>15</v>
      </c>
      <c r="I16" t="s">
        <v>60</v>
      </c>
    </row>
    <row r="17" spans="1:13" x14ac:dyDescent="0.2">
      <c r="A17">
        <v>16</v>
      </c>
      <c r="I17" t="s">
        <v>41</v>
      </c>
    </row>
    <row r="18" spans="1:13" x14ac:dyDescent="0.2">
      <c r="A18">
        <v>17</v>
      </c>
    </row>
    <row r="19" spans="1:13" x14ac:dyDescent="0.2">
      <c r="A19">
        <v>18</v>
      </c>
    </row>
    <row r="20" spans="1:13" x14ac:dyDescent="0.2">
      <c r="A20">
        <v>19</v>
      </c>
    </row>
    <row r="21" spans="1:13" x14ac:dyDescent="0.2">
      <c r="A21">
        <v>20</v>
      </c>
      <c r="I21" t="s">
        <v>55</v>
      </c>
    </row>
    <row r="22" spans="1:13" x14ac:dyDescent="0.2">
      <c r="A22">
        <v>21</v>
      </c>
      <c r="I22" t="s">
        <v>62</v>
      </c>
    </row>
    <row r="23" spans="1:13" x14ac:dyDescent="0.2">
      <c r="A23">
        <v>22</v>
      </c>
    </row>
    <row r="24" spans="1:13" x14ac:dyDescent="0.2">
      <c r="A24">
        <v>23</v>
      </c>
    </row>
    <row r="25" spans="1:13" x14ac:dyDescent="0.2">
      <c r="A25">
        <v>24</v>
      </c>
    </row>
    <row r="29" spans="1:13" x14ac:dyDescent="0.2">
      <c r="M29" t="s">
        <v>91</v>
      </c>
    </row>
    <row r="30" spans="1:13" x14ac:dyDescent="0.2">
      <c r="M30" t="s">
        <v>92</v>
      </c>
    </row>
    <row r="31" spans="1:13" x14ac:dyDescent="0.2">
      <c r="I31" t="s">
        <v>48</v>
      </c>
    </row>
    <row r="35" spans="4:9" x14ac:dyDescent="0.2">
      <c r="I35" t="s">
        <v>43</v>
      </c>
    </row>
    <row r="36" spans="4:9" x14ac:dyDescent="0.2">
      <c r="I36" t="s">
        <v>49</v>
      </c>
    </row>
    <row r="37" spans="4:9" x14ac:dyDescent="0.2">
      <c r="D37" t="s">
        <v>47</v>
      </c>
    </row>
    <row r="42" spans="4:9" x14ac:dyDescent="0.2">
      <c r="D42" t="s">
        <v>71</v>
      </c>
    </row>
    <row r="43" spans="4:9" x14ac:dyDescent="0.2">
      <c r="D43" t="s">
        <v>72</v>
      </c>
    </row>
    <row r="44" spans="4:9" x14ac:dyDescent="0.2">
      <c r="D44" t="s">
        <v>73</v>
      </c>
    </row>
    <row r="45" spans="4:9" x14ac:dyDescent="0.2">
      <c r="D45" t="s">
        <v>74</v>
      </c>
    </row>
    <row r="46" spans="4:9" x14ac:dyDescent="0.2">
      <c r="D46" t="s">
        <v>75</v>
      </c>
    </row>
  </sheetData>
  <mergeCells count="3">
    <mergeCell ref="D2:D3"/>
    <mergeCell ref="D4:D5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2017-11-12T19:42:06Z</dcterms:created>
  <dcterms:modified xsi:type="dcterms:W3CDTF">2019-05-10T20:29:42Z</dcterms:modified>
</cp:coreProperties>
</file>