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/Dropbox/1-Teaching/ce-5366/5-Project/"/>
    </mc:Choice>
  </mc:AlternateContent>
  <xr:revisionPtr revIDLastSave="0" documentId="13_ncr:1_{A39E7F24-FC31-374E-BE80-81349A901F66}" xr6:coauthVersionLast="36" xr6:coauthVersionMax="36" xr10:uidLastSave="{00000000-0000-0000-0000-000000000000}"/>
  <bookViews>
    <workbookView xWindow="18420" yWindow="11000" windowWidth="33440" windowHeight="20660" activeTab="1" xr2:uid="{E76472DD-6F65-1644-B09A-F9B926E752FE}"/>
  </bookViews>
  <sheets>
    <sheet name="inp80" sheetId="3" r:id="rId1"/>
    <sheet name="Sheet1" sheetId="4" r:id="rId2"/>
    <sheet name="inp100" sheetId="1" r:id="rId3"/>
    <sheet name="Sheet2" sheetId="2" r:id="rId4"/>
  </sheets>
  <definedNames>
    <definedName name="solver_adj" localSheetId="1" hidden="1">Sheet1!$J$1:$J$8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itr" localSheetId="1" hidden="1">100</definedName>
    <definedName name="solver_lhs1" localSheetId="1" hidden="1">Sheet1!$J$1</definedName>
    <definedName name="solver_lhs2" localSheetId="1" hidden="1">Sheet1!$J$6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opt" localSheetId="1" hidden="1">Sheet1!$Q$7</definedName>
    <definedName name="solver_pre" localSheetId="1" hidden="1">0.0001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hs1" localSheetId="1" hidden="1">0.0001</definedName>
    <definedName name="solver_rhs2" localSheetId="1" hidden="1">0.0001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4" l="1"/>
  <c r="J41" i="4"/>
  <c r="N41" i="4"/>
  <c r="M41" i="4"/>
  <c r="L41" i="4"/>
  <c r="K41" i="4"/>
  <c r="J33" i="4"/>
  <c r="Q33" i="4" s="1"/>
  <c r="K33" i="4"/>
  <c r="R33" i="4" s="1"/>
  <c r="L33" i="4"/>
  <c r="S33" i="4" s="1"/>
  <c r="M33" i="4"/>
  <c r="T33" i="4" s="1"/>
  <c r="N33" i="4"/>
  <c r="U33" i="4" s="1"/>
  <c r="J34" i="4"/>
  <c r="Q34" i="4" s="1"/>
  <c r="K34" i="4"/>
  <c r="R34" i="4" s="1"/>
  <c r="L34" i="4"/>
  <c r="S34" i="4" s="1"/>
  <c r="M34" i="4"/>
  <c r="T34" i="4" s="1"/>
  <c r="N34" i="4"/>
  <c r="U34" i="4" s="1"/>
  <c r="J35" i="4"/>
  <c r="Q35" i="4" s="1"/>
  <c r="K35" i="4"/>
  <c r="R35" i="4" s="1"/>
  <c r="L35" i="4"/>
  <c r="S35" i="4" s="1"/>
  <c r="M35" i="4"/>
  <c r="T35" i="4" s="1"/>
  <c r="N35" i="4"/>
  <c r="U35" i="4" s="1"/>
  <c r="J36" i="4"/>
  <c r="Q36" i="4" s="1"/>
  <c r="K36" i="4"/>
  <c r="R36" i="4" s="1"/>
  <c r="L36" i="4"/>
  <c r="S36" i="4" s="1"/>
  <c r="M36" i="4"/>
  <c r="T36" i="4" s="1"/>
  <c r="N36" i="4"/>
  <c r="U36" i="4" s="1"/>
  <c r="J37" i="4"/>
  <c r="Q37" i="4" s="1"/>
  <c r="K37" i="4"/>
  <c r="R37" i="4" s="1"/>
  <c r="L37" i="4"/>
  <c r="S37" i="4" s="1"/>
  <c r="M37" i="4"/>
  <c r="T37" i="4" s="1"/>
  <c r="N37" i="4"/>
  <c r="U37" i="4" s="1"/>
  <c r="J28" i="4"/>
  <c r="Q28" i="4" s="1"/>
  <c r="K28" i="4"/>
  <c r="R28" i="4" s="1"/>
  <c r="L28" i="4"/>
  <c r="S28" i="4" s="1"/>
  <c r="M28" i="4"/>
  <c r="T28" i="4" s="1"/>
  <c r="N28" i="4"/>
  <c r="U28" i="4" s="1"/>
  <c r="J29" i="4"/>
  <c r="Q29" i="4" s="1"/>
  <c r="K29" i="4"/>
  <c r="R29" i="4" s="1"/>
  <c r="L29" i="4"/>
  <c r="S29" i="4" s="1"/>
  <c r="M29" i="4"/>
  <c r="T29" i="4" s="1"/>
  <c r="N29" i="4"/>
  <c r="U29" i="4" s="1"/>
  <c r="J30" i="4"/>
  <c r="Q30" i="4" s="1"/>
  <c r="K30" i="4"/>
  <c r="R30" i="4" s="1"/>
  <c r="L30" i="4"/>
  <c r="S30" i="4" s="1"/>
  <c r="M30" i="4"/>
  <c r="T30" i="4" s="1"/>
  <c r="N30" i="4"/>
  <c r="U30" i="4" s="1"/>
  <c r="J31" i="4"/>
  <c r="Q31" i="4" s="1"/>
  <c r="K31" i="4"/>
  <c r="R31" i="4" s="1"/>
  <c r="L31" i="4"/>
  <c r="S31" i="4" s="1"/>
  <c r="M31" i="4"/>
  <c r="T31" i="4" s="1"/>
  <c r="N31" i="4"/>
  <c r="U31" i="4" s="1"/>
  <c r="J32" i="4"/>
  <c r="Q32" i="4" s="1"/>
  <c r="K32" i="4"/>
  <c r="R32" i="4" s="1"/>
  <c r="L32" i="4"/>
  <c r="S32" i="4" s="1"/>
  <c r="M32" i="4"/>
  <c r="T32" i="4" s="1"/>
  <c r="N32" i="4"/>
  <c r="U32" i="4" s="1"/>
  <c r="J27" i="4"/>
  <c r="Q27" i="4" s="1"/>
  <c r="K27" i="4"/>
  <c r="R27" i="4" s="1"/>
  <c r="L27" i="4"/>
  <c r="S27" i="4" s="1"/>
  <c r="M27" i="4"/>
  <c r="T27" i="4" s="1"/>
  <c r="N27" i="4"/>
  <c r="U27" i="4" s="1"/>
  <c r="J10" i="4"/>
  <c r="J11" i="4" l="1"/>
  <c r="Q11" i="4" s="1"/>
  <c r="K11" i="4"/>
  <c r="R11" i="4" s="1"/>
  <c r="L11" i="4"/>
  <c r="S11" i="4" s="1"/>
  <c r="M11" i="4"/>
  <c r="T11" i="4" s="1"/>
  <c r="N11" i="4"/>
  <c r="U11" i="4" s="1"/>
  <c r="J12" i="4"/>
  <c r="Q12" i="4" s="1"/>
  <c r="K12" i="4"/>
  <c r="R12" i="4" s="1"/>
  <c r="L12" i="4"/>
  <c r="S12" i="4" s="1"/>
  <c r="M12" i="4"/>
  <c r="T12" i="4" s="1"/>
  <c r="N12" i="4"/>
  <c r="U12" i="4" s="1"/>
  <c r="J13" i="4"/>
  <c r="Q13" i="4" s="1"/>
  <c r="K13" i="4"/>
  <c r="R13" i="4" s="1"/>
  <c r="L13" i="4"/>
  <c r="S13" i="4" s="1"/>
  <c r="M13" i="4"/>
  <c r="T13" i="4" s="1"/>
  <c r="N13" i="4"/>
  <c r="U13" i="4" s="1"/>
  <c r="J14" i="4"/>
  <c r="Q14" i="4" s="1"/>
  <c r="K14" i="4"/>
  <c r="R14" i="4" s="1"/>
  <c r="L14" i="4"/>
  <c r="S14" i="4" s="1"/>
  <c r="M14" i="4"/>
  <c r="T14" i="4" s="1"/>
  <c r="N14" i="4"/>
  <c r="U14" i="4" s="1"/>
  <c r="J15" i="4"/>
  <c r="Q15" i="4" s="1"/>
  <c r="K15" i="4"/>
  <c r="R15" i="4" s="1"/>
  <c r="L15" i="4"/>
  <c r="S15" i="4" s="1"/>
  <c r="M15" i="4"/>
  <c r="T15" i="4" s="1"/>
  <c r="N15" i="4"/>
  <c r="U15" i="4" s="1"/>
  <c r="J16" i="4"/>
  <c r="Q16" i="4" s="1"/>
  <c r="K16" i="4"/>
  <c r="R16" i="4" s="1"/>
  <c r="L16" i="4"/>
  <c r="S16" i="4" s="1"/>
  <c r="M16" i="4"/>
  <c r="T16" i="4" s="1"/>
  <c r="N16" i="4"/>
  <c r="U16" i="4" s="1"/>
  <c r="J17" i="4"/>
  <c r="Q17" i="4" s="1"/>
  <c r="K17" i="4"/>
  <c r="R17" i="4" s="1"/>
  <c r="L17" i="4"/>
  <c r="S17" i="4" s="1"/>
  <c r="M17" i="4"/>
  <c r="T17" i="4" s="1"/>
  <c r="N17" i="4"/>
  <c r="U17" i="4" s="1"/>
  <c r="J18" i="4"/>
  <c r="Q18" i="4" s="1"/>
  <c r="K18" i="4"/>
  <c r="R18" i="4" s="1"/>
  <c r="L18" i="4"/>
  <c r="S18" i="4" s="1"/>
  <c r="M18" i="4"/>
  <c r="T18" i="4" s="1"/>
  <c r="N18" i="4"/>
  <c r="U18" i="4" s="1"/>
  <c r="J19" i="4"/>
  <c r="Q19" i="4" s="1"/>
  <c r="K19" i="4"/>
  <c r="R19" i="4" s="1"/>
  <c r="L19" i="4"/>
  <c r="S19" i="4" s="1"/>
  <c r="M19" i="4"/>
  <c r="T19" i="4" s="1"/>
  <c r="N19" i="4"/>
  <c r="U19" i="4" s="1"/>
  <c r="J20" i="4"/>
  <c r="Q20" i="4" s="1"/>
  <c r="K20" i="4"/>
  <c r="R20" i="4" s="1"/>
  <c r="L20" i="4"/>
  <c r="S20" i="4" s="1"/>
  <c r="M20" i="4"/>
  <c r="T20" i="4" s="1"/>
  <c r="N20" i="4"/>
  <c r="U20" i="4" s="1"/>
  <c r="J21" i="4"/>
  <c r="Q21" i="4" s="1"/>
  <c r="K21" i="4"/>
  <c r="R21" i="4" s="1"/>
  <c r="L21" i="4"/>
  <c r="S21" i="4" s="1"/>
  <c r="M21" i="4"/>
  <c r="T21" i="4" s="1"/>
  <c r="N21" i="4"/>
  <c r="U21" i="4" s="1"/>
  <c r="J22" i="4"/>
  <c r="Q22" i="4" s="1"/>
  <c r="K22" i="4"/>
  <c r="R22" i="4" s="1"/>
  <c r="L22" i="4"/>
  <c r="S22" i="4" s="1"/>
  <c r="M22" i="4"/>
  <c r="T22" i="4" s="1"/>
  <c r="N22" i="4"/>
  <c r="U22" i="4" s="1"/>
  <c r="J23" i="4"/>
  <c r="Q23" i="4" s="1"/>
  <c r="K23" i="4"/>
  <c r="R23" i="4" s="1"/>
  <c r="L23" i="4"/>
  <c r="S23" i="4" s="1"/>
  <c r="M23" i="4"/>
  <c r="T23" i="4" s="1"/>
  <c r="N23" i="4"/>
  <c r="U23" i="4" s="1"/>
  <c r="J24" i="4"/>
  <c r="Q24" i="4" s="1"/>
  <c r="K24" i="4"/>
  <c r="R24" i="4" s="1"/>
  <c r="L24" i="4"/>
  <c r="S24" i="4" s="1"/>
  <c r="M24" i="4"/>
  <c r="T24" i="4" s="1"/>
  <c r="N24" i="4"/>
  <c r="U24" i="4" s="1"/>
  <c r="J25" i="4"/>
  <c r="Q25" i="4" s="1"/>
  <c r="K25" i="4"/>
  <c r="R25" i="4" s="1"/>
  <c r="L25" i="4"/>
  <c r="S25" i="4" s="1"/>
  <c r="M25" i="4"/>
  <c r="T25" i="4" s="1"/>
  <c r="N25" i="4"/>
  <c r="U25" i="4" s="1"/>
  <c r="J26" i="4"/>
  <c r="Q26" i="4" s="1"/>
  <c r="K26" i="4"/>
  <c r="R26" i="4" s="1"/>
  <c r="L26" i="4"/>
  <c r="S26" i="4" s="1"/>
  <c r="M26" i="4"/>
  <c r="T26" i="4" s="1"/>
  <c r="N26" i="4"/>
  <c r="U26" i="4" s="1"/>
  <c r="K10" i="4"/>
  <c r="R10" i="4" s="1"/>
  <c r="L10" i="4"/>
  <c r="S10" i="4" s="1"/>
  <c r="M10" i="4"/>
  <c r="T10" i="4" s="1"/>
  <c r="N10" i="4"/>
  <c r="U10" i="4" s="1"/>
  <c r="Q10" i="4"/>
  <c r="Q7" i="4" l="1"/>
  <c r="R7" i="4"/>
  <c r="S7" i="4"/>
  <c r="T7" i="4"/>
  <c r="U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I55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F5" i="3"/>
  <c r="E5" i="3"/>
  <c r="D5" i="3"/>
  <c r="C5" i="3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D5" i="1"/>
  <c r="E5" i="1"/>
  <c r="F5" i="1"/>
  <c r="G5" i="1"/>
  <c r="H5" i="1"/>
  <c r="C5" i="1"/>
  <c r="I55" i="1"/>
</calcChain>
</file>

<file path=xl/sharedStrings.xml><?xml version="1.0" encoding="utf-8"?>
<sst xmlns="http://schemas.openxmlformats.org/spreadsheetml/2006/main" count="2072" uniqueCount="467">
  <si>
    <t>Information for Water Quality Influence Matrix</t>
  </si>
  <si>
    <t> </t>
  </si>
  <si>
    <t>22.00 </t>
  </si>
  <si>
    <t>8.74 </t>
  </si>
  <si>
    <t>7.50 </t>
  </si>
  <si>
    <t>1.24 </t>
  </si>
  <si>
    <t>0.00 </t>
  </si>
  <si>
    <t>-0.00 </t>
  </si>
  <si>
    <t>  </t>
  </si>
  <si>
    <t>20.59 </t>
  </si>
  <si>
    <t>8.99 </t>
  </si>
  <si>
    <t>7.00 </t>
  </si>
  <si>
    <t>6.74 </t>
  </si>
  <si>
    <t>6.51 </t>
  </si>
  <si>
    <t>6.31 </t>
  </si>
  <si>
    <t>2.67 </t>
  </si>
  <si>
    <t>6.14 </t>
  </si>
  <si>
    <t>5.99 </t>
  </si>
  <si>
    <t>5.87 </t>
  </si>
  <si>
    <t>5.76 </t>
  </si>
  <si>
    <t>5.66 </t>
  </si>
  <si>
    <t>5.59 </t>
  </si>
  <si>
    <t>3.40 </t>
  </si>
  <si>
    <t>5.79 </t>
  </si>
  <si>
    <t>3.00 </t>
  </si>
  <si>
    <t>6.16 </t>
  </si>
  <si>
    <t>6.32 </t>
  </si>
  <si>
    <t>6.47 </t>
  </si>
  <si>
    <t>6.61 </t>
  </si>
  <si>
    <t>6.86 </t>
  </si>
  <si>
    <t>6.97 </t>
  </si>
  <si>
    <t>7.07 </t>
  </si>
  <si>
    <t>19.72 </t>
  </si>
  <si>
    <t>9.14 </t>
  </si>
  <si>
    <t>7.17 </t>
  </si>
  <si>
    <t>7.27 </t>
  </si>
  <si>
    <t>7.36 </t>
  </si>
  <si>
    <t>7.44 </t>
  </si>
  <si>
    <t>7.52 </t>
  </si>
  <si>
    <t>7.59 </t>
  </si>
  <si>
    <t>7.66 </t>
  </si>
  <si>
    <t>7.72 </t>
  </si>
  <si>
    <t>7.78 </t>
  </si>
  <si>
    <t>7.84 </t>
  </si>
  <si>
    <t>7.89 </t>
  </si>
  <si>
    <t>7.94 </t>
  </si>
  <si>
    <t>7.99 </t>
  </si>
  <si>
    <t>8.03 </t>
  </si>
  <si>
    <t>8.07 </t>
  </si>
  <si>
    <t>8.11 </t>
  </si>
  <si>
    <t>8.15 </t>
  </si>
  <si>
    <t>8.19 </t>
  </si>
  <si>
    <t>8.22 </t>
  </si>
  <si>
    <t>8.26 </t>
  </si>
  <si>
    <t>8.29 </t>
  </si>
  <si>
    <t>8.32 </t>
  </si>
  <si>
    <t>8.35 </t>
  </si>
  <si>
    <t>8.37 </t>
  </si>
  <si>
    <t>8.40 </t>
  </si>
  <si>
    <t>8.42 </t>
  </si>
  <si>
    <t>8.45 </t>
  </si>
  <si>
    <t>8.47 </t>
  </si>
  <si>
    <t>8.49 </t>
  </si>
  <si>
    <t>8.51 </t>
  </si>
  <si>
    <t>Location</t>
  </si>
  <si>
    <t>100X1</t>
  </si>
  <si>
    <t>100X2</t>
  </si>
  <si>
    <t>100X3</t>
  </si>
  <si>
    <t>100X5</t>
  </si>
  <si>
    <t>100X6</t>
  </si>
  <si>
    <t>100X9</t>
  </si>
  <si>
    <t>6.81 </t>
  </si>
  <si>
    <t>6.46 </t>
  </si>
  <si>
    <t>6.15 </t>
  </si>
  <si>
    <t>5.89 </t>
  </si>
  <si>
    <t>5.47 </t>
  </si>
  <si>
    <t>3.52 </t>
  </si>
  <si>
    <t>5.30 </t>
  </si>
  <si>
    <t>3.68 </t>
  </si>
  <si>
    <t>5.16 </t>
  </si>
  <si>
    <t>3.82 </t>
  </si>
  <si>
    <t>5.05 </t>
  </si>
  <si>
    <t>4.95 </t>
  </si>
  <si>
    <t>4.04 </t>
  </si>
  <si>
    <t>5.14 </t>
  </si>
  <si>
    <t>5.32 </t>
  </si>
  <si>
    <t>5.48 </t>
  </si>
  <si>
    <t>5.64 </t>
  </si>
  <si>
    <t>5.78 </t>
  </si>
  <si>
    <t>5.92 </t>
  </si>
  <si>
    <t>6.05 </t>
  </si>
  <si>
    <t>6.17 </t>
  </si>
  <si>
    <t>6.28 </t>
  </si>
  <si>
    <t>2.70 </t>
  </si>
  <si>
    <t>6.39 </t>
  </si>
  <si>
    <t>6.50 </t>
  </si>
  <si>
    <t>6.60 </t>
  </si>
  <si>
    <t>2.54 </t>
  </si>
  <si>
    <t>6.70 </t>
  </si>
  <si>
    <t>2.45 </t>
  </si>
  <si>
    <t>6.79 </t>
  </si>
  <si>
    <t>2.36 </t>
  </si>
  <si>
    <t>6.87 </t>
  </si>
  <si>
    <t>6.95 </t>
  </si>
  <si>
    <t>7.03 </t>
  </si>
  <si>
    <t>2.11 </t>
  </si>
  <si>
    <t>7.10 </t>
  </si>
  <si>
    <t>7.24 </t>
  </si>
  <si>
    <t>7.31 </t>
  </si>
  <si>
    <t>7.37 </t>
  </si>
  <si>
    <t>1.78 </t>
  </si>
  <si>
    <t>7.43 </t>
  </si>
  <si>
    <t>7.48 </t>
  </si>
  <si>
    <t>7.54 </t>
  </si>
  <si>
    <t>7.64 </t>
  </si>
  <si>
    <t>1.50 </t>
  </si>
  <si>
    <t>3.22 </t>
  </si>
  <si>
    <t>7.69 </t>
  </si>
  <si>
    <t>7.73 </t>
  </si>
  <si>
    <t>7.82 </t>
  </si>
  <si>
    <t>7.86 </t>
  </si>
  <si>
    <t>1.28 </t>
  </si>
  <si>
    <t>7.90 </t>
  </si>
  <si>
    <t>7.98 </t>
  </si>
  <si>
    <t>8.01 </t>
  </si>
  <si>
    <t>8.05 </t>
  </si>
  <si>
    <t>1.10 </t>
  </si>
  <si>
    <t>8.08 </t>
  </si>
  <si>
    <t>8.14 </t>
  </si>
  <si>
    <t>   1</t>
  </si>
  <si>
    <t>28.91 </t>
  </si>
  <si>
    <t>   2</t>
  </si>
  <si>
    <t>   3</t>
  </si>
  <si>
    <t>   4</t>
  </si>
  <si>
    <t>   5</t>
  </si>
  <si>
    <t>   6</t>
  </si>
  <si>
    <t>   7</t>
  </si>
  <si>
    <t>   8</t>
  </si>
  <si>
    <t>   9</t>
  </si>
  <si>
    <t>  10</t>
  </si>
  <si>
    <t>  11</t>
  </si>
  <si>
    <t>  12</t>
  </si>
  <si>
    <t>  13</t>
  </si>
  <si>
    <t>  14</t>
  </si>
  <si>
    <t>  15</t>
  </si>
  <si>
    <t>  16</t>
  </si>
  <si>
    <t>  17</t>
  </si>
  <si>
    <t>  18</t>
  </si>
  <si>
    <t>  19</t>
  </si>
  <si>
    <t>  20</t>
  </si>
  <si>
    <t>  21</t>
  </si>
  <si>
    <t>  22</t>
  </si>
  <si>
    <t>  23</t>
  </si>
  <si>
    <t>  24</t>
  </si>
  <si>
    <t>  25</t>
  </si>
  <si>
    <t>  26</t>
  </si>
  <si>
    <t>  27</t>
  </si>
  <si>
    <t>  28</t>
  </si>
  <si>
    <t>  29</t>
  </si>
  <si>
    <t>  30</t>
  </si>
  <si>
    <t>  31</t>
  </si>
  <si>
    <t>  32</t>
  </si>
  <si>
    <t>  33</t>
  </si>
  <si>
    <t>  34</t>
  </si>
  <si>
    <t>  35</t>
  </si>
  <si>
    <t>  36</t>
  </si>
  <si>
    <t>  37</t>
  </si>
  <si>
    <t>  38</t>
  </si>
  <si>
    <t>5   8</t>
  </si>
  <si>
    <t>5   9</t>
  </si>
  <si>
    <t>5  10</t>
  </si>
  <si>
    <t>6   1</t>
  </si>
  <si>
    <t>6   2</t>
  </si>
  <si>
    <t>6   3</t>
  </si>
  <si>
    <t>6   4</t>
  </si>
  <si>
    <t>6   5</t>
  </si>
  <si>
    <t>6   6</t>
  </si>
  <si>
    <t>6   7</t>
  </si>
  <si>
    <t>6   8</t>
  </si>
  <si>
    <t>6   9</t>
  </si>
  <si>
    <t>6  10</t>
  </si>
  <si>
    <t>6.62 </t>
  </si>
  <si>
    <t>6.18 </t>
  </si>
  <si>
    <t>5.81 </t>
  </si>
  <si>
    <t>3.51 </t>
  </si>
  <si>
    <t>5.20 </t>
  </si>
  <si>
    <t>3.79 </t>
  </si>
  <si>
    <t>4.96 </t>
  </si>
  <si>
    <t>4.76 </t>
  </si>
  <si>
    <t>4.23 </t>
  </si>
  <si>
    <t>4.59 </t>
  </si>
  <si>
    <t>4.40 </t>
  </si>
  <si>
    <t>4.45 </t>
  </si>
  <si>
    <t>4.54 </t>
  </si>
  <si>
    <t>4.33 </t>
  </si>
  <si>
    <t>4.66 </t>
  </si>
  <si>
    <t>4.50 </t>
  </si>
  <si>
    <t>4.82 </t>
  </si>
  <si>
    <t>4.17 </t>
  </si>
  <si>
    <t>4.97 </t>
  </si>
  <si>
    <t>4.02 </t>
  </si>
  <si>
    <t>5.11 </t>
  </si>
  <si>
    <t>3.88 </t>
  </si>
  <si>
    <t>5.24 </t>
  </si>
  <si>
    <t>5.37 </t>
  </si>
  <si>
    <t>5.49 </t>
  </si>
  <si>
    <t>5.61 </t>
  </si>
  <si>
    <t>5.72 </t>
  </si>
  <si>
    <t>3.26 </t>
  </si>
  <si>
    <t>5.84 </t>
  </si>
  <si>
    <t>5.94 </t>
  </si>
  <si>
    <t>6.04 </t>
  </si>
  <si>
    <t>6.23 </t>
  </si>
  <si>
    <t>6.41 </t>
  </si>
  <si>
    <t>2.74 </t>
  </si>
  <si>
    <t>6.49 </t>
  </si>
  <si>
    <t>6.57 </t>
  </si>
  <si>
    <t>6.65 </t>
  </si>
  <si>
    <t>2.49 </t>
  </si>
  <si>
    <t>6.72 </t>
  </si>
  <si>
    <t>6.80 </t>
  </si>
  <si>
    <t>2.35 </t>
  </si>
  <si>
    <t>6.93 </t>
  </si>
  <si>
    <t>7.06 </t>
  </si>
  <si>
    <t>7.13 </t>
  </si>
  <si>
    <t>7.19 </t>
  </si>
  <si>
    <t>7.30 </t>
  </si>
  <si>
    <t>7.35 </t>
  </si>
  <si>
    <t>7.41 </t>
  </si>
  <si>
    <t>1.74 </t>
  </si>
  <si>
    <t>7.46 </t>
  </si>
  <si>
    <t>7.51 </t>
  </si>
  <si>
    <t>7.55 </t>
  </si>
  <si>
    <t>7.60 </t>
  </si>
  <si>
    <t>7.77 </t>
  </si>
  <si>
    <t>6.26 </t>
  </si>
  <si>
    <t>5.67 </t>
  </si>
  <si>
    <t>5.15 </t>
  </si>
  <si>
    <t>4.70 </t>
  </si>
  <si>
    <t>4.29 </t>
  </si>
  <si>
    <t>4.31 </t>
  </si>
  <si>
    <t>4.67 </t>
  </si>
  <si>
    <t>3.99 </t>
  </si>
  <si>
    <t>3.71 </t>
  </si>
  <si>
    <t>5.28 </t>
  </si>
  <si>
    <t>3.48 </t>
  </si>
  <si>
    <t>5.51 </t>
  </si>
  <si>
    <t>3.29 </t>
  </si>
  <si>
    <t>5.70 </t>
  </si>
  <si>
    <t>3.13 </t>
  </si>
  <si>
    <t>5.85 </t>
  </si>
  <si>
    <t>3.27 </t>
  </si>
  <si>
    <t>3.53 </t>
  </si>
  <si>
    <t>5.46 </t>
  </si>
  <si>
    <t>3.66 </t>
  </si>
  <si>
    <t>5.33 </t>
  </si>
  <si>
    <t>3.92 </t>
  </si>
  <si>
    <t>5.07 </t>
  </si>
  <si>
    <t>4.41 </t>
  </si>
  <si>
    <t>4.53 </t>
  </si>
  <si>
    <t>4.61 </t>
  </si>
  <si>
    <t>4.64 </t>
  </si>
  <si>
    <t>4.75 </t>
  </si>
  <si>
    <t>4.86 </t>
  </si>
  <si>
    <t>4.18 </t>
  </si>
  <si>
    <t>5.17 </t>
  </si>
  <si>
    <t>5.27 </t>
  </si>
  <si>
    <t>3.87 </t>
  </si>
  <si>
    <t>3.77 </t>
  </si>
  <si>
    <t>5.56 </t>
  </si>
  <si>
    <t>5.75 </t>
  </si>
  <si>
    <t>3.39 </t>
  </si>
  <si>
    <t>5.93 </t>
  </si>
  <si>
    <t>6.01 </t>
  </si>
  <si>
    <t>6.09 </t>
  </si>
  <si>
    <t>6.33 </t>
  </si>
  <si>
    <t>2.73 </t>
  </si>
  <si>
    <t>6.48 </t>
  </si>
  <si>
    <t>6.56 </t>
  </si>
  <si>
    <t>6.63 </t>
  </si>
  <si>
    <t>6.69 </t>
  </si>
  <si>
    <t>6.76 </t>
  </si>
  <si>
    <t>6.83 </t>
  </si>
  <si>
    <t>6.89 </t>
  </si>
  <si>
    <t>7.01 </t>
  </si>
  <si>
    <t>6.10 </t>
  </si>
  <si>
    <t>5.42 </t>
  </si>
  <si>
    <t>4.83 </t>
  </si>
  <si>
    <t>4.15 </t>
  </si>
  <si>
    <t>3.89 </t>
  </si>
  <si>
    <t>5.09 </t>
  </si>
  <si>
    <t>3.21 </t>
  </si>
  <si>
    <t>2.95 </t>
  </si>
  <si>
    <t>2.55 </t>
  </si>
  <si>
    <t>2.78 </t>
  </si>
  <si>
    <t>2.90 </t>
  </si>
  <si>
    <t>3.02 </t>
  </si>
  <si>
    <t>3.15 </t>
  </si>
  <si>
    <t>3.64 </t>
  </si>
  <si>
    <t>5.35 </t>
  </si>
  <si>
    <t>3.76 </t>
  </si>
  <si>
    <t>5.26 </t>
  </si>
  <si>
    <t>4.00 </t>
  </si>
  <si>
    <t>4.11 </t>
  </si>
  <si>
    <t>5.03 </t>
  </si>
  <si>
    <t>4.92 </t>
  </si>
  <si>
    <t>4.34 </t>
  </si>
  <si>
    <t>4.56 </t>
  </si>
  <si>
    <t>4.78 </t>
  </si>
  <si>
    <t>4.37 </t>
  </si>
  <si>
    <t>4.88 </t>
  </si>
  <si>
    <t>4.99 </t>
  </si>
  <si>
    <t>4.16 </t>
  </si>
  <si>
    <t>5.19 </t>
  </si>
  <si>
    <t>5.29 </t>
  </si>
  <si>
    <t>5.39 </t>
  </si>
  <si>
    <t>5.58 </t>
  </si>
  <si>
    <t>6.02 </t>
  </si>
  <si>
    <t>6.34 </t>
  </si>
  <si>
    <t>4.74 </t>
  </si>
  <si>
    <t>3.96 </t>
  </si>
  <si>
    <t>3.28 </t>
  </si>
  <si>
    <t>2.20 </t>
  </si>
  <si>
    <t>1.43 </t>
  </si>
  <si>
    <t>1.14 </t>
  </si>
  <si>
    <t>0.90 </t>
  </si>
  <si>
    <t>0.95 </t>
  </si>
  <si>
    <t>1.02 </t>
  </si>
  <si>
    <t>1.18 </t>
  </si>
  <si>
    <t>7.71 </t>
  </si>
  <si>
    <t>1.39 </t>
  </si>
  <si>
    <t>7.49 </t>
  </si>
  <si>
    <t>1.62 </t>
  </si>
  <si>
    <t>7.25 </t>
  </si>
  <si>
    <t>1.86 </t>
  </si>
  <si>
    <t>7.12 </t>
  </si>
  <si>
    <t>2.00 </t>
  </si>
  <si>
    <t>2.23 </t>
  </si>
  <si>
    <t>6.66 </t>
  </si>
  <si>
    <t>2.61 </t>
  </si>
  <si>
    <t>6.53 </t>
  </si>
  <si>
    <t>6.40 </t>
  </si>
  <si>
    <t>2.87 </t>
  </si>
  <si>
    <t>3.65 </t>
  </si>
  <si>
    <t>5.50 </t>
  </si>
  <si>
    <t>3.90 </t>
  </si>
  <si>
    <t>4.27 </t>
  </si>
  <si>
    <t>4.38 </t>
  </si>
  <si>
    <t>4.73 </t>
  </si>
  <si>
    <t>4.84 </t>
  </si>
  <si>
    <t>4.09 </t>
  </si>
  <si>
    <t>5.36 </t>
  </si>
  <si>
    <t>3.69 </t>
  </si>
  <si>
    <t>Q-added</t>
  </si>
  <si>
    <t></t>
  </si>
  <si>
    <t>80X1</t>
  </si>
  <si>
    <t>80X2</t>
  </si>
  <si>
    <t>80X3</t>
  </si>
  <si>
    <t>80X5</t>
  </si>
  <si>
    <t>80X6</t>
  </si>
  <si>
    <t>80X9</t>
  </si>
  <si>
    <t>7.21 </t>
  </si>
  <si>
    <t>-4.27 </t>
  </si>
  <si>
    <t>7.04 </t>
  </si>
  <si>
    <t>1.95 </t>
  </si>
  <si>
    <t>2.10 </t>
  </si>
  <si>
    <t>6.75 </t>
  </si>
  <si>
    <t>6.64 </t>
  </si>
  <si>
    <t>6.44 </t>
  </si>
  <si>
    <t>6.37 </t>
  </si>
  <si>
    <t>2.62 </t>
  </si>
  <si>
    <t>6.30 </t>
  </si>
  <si>
    <t>2.69 </t>
  </si>
  <si>
    <t>6.24 </t>
  </si>
  <si>
    <t>2.75 </t>
  </si>
  <si>
    <t>6.38 </t>
  </si>
  <si>
    <t>6.82 </t>
  </si>
  <si>
    <t>6.90 </t>
  </si>
  <si>
    <t>7.32 </t>
  </si>
  <si>
    <t>7.38 </t>
  </si>
  <si>
    <t>7.74 </t>
  </si>
  <si>
    <t>8.17 </t>
  </si>
  <si>
    <t>8.20 </t>
  </si>
  <si>
    <t>8.23 </t>
  </si>
  <si>
    <t>8.31 </t>
  </si>
  <si>
    <t>8.34 </t>
  </si>
  <si>
    <t>6.11 </t>
  </si>
  <si>
    <t>6.12 </t>
  </si>
  <si>
    <t>6.19 </t>
  </si>
  <si>
    <t>6.22 </t>
  </si>
  <si>
    <t>6.45 </t>
  </si>
  <si>
    <t>6.55 </t>
  </si>
  <si>
    <t>6.71 </t>
  </si>
  <si>
    <t>6.92 </t>
  </si>
  <si>
    <t>7.08 </t>
  </si>
  <si>
    <t>7.18 </t>
  </si>
  <si>
    <t>7.23 </t>
  </si>
  <si>
    <t>7.28 </t>
  </si>
  <si>
    <t>7.42 </t>
  </si>
  <si>
    <t>7.63 </t>
  </si>
  <si>
    <t>7.67 </t>
  </si>
  <si>
    <t>7.75 </t>
  </si>
  <si>
    <t>7.79 </t>
  </si>
  <si>
    <t>5.77 </t>
  </si>
  <si>
    <t>5.68 </t>
  </si>
  <si>
    <t>5.65 </t>
  </si>
  <si>
    <t>5.73 </t>
  </si>
  <si>
    <t>5.80 </t>
  </si>
  <si>
    <t>6.52 </t>
  </si>
  <si>
    <t>6.58 </t>
  </si>
  <si>
    <t>6.98 </t>
  </si>
  <si>
    <t>7.09 </t>
  </si>
  <si>
    <t>7.14 </t>
  </si>
  <si>
    <t>5.34 </t>
  </si>
  <si>
    <t>4.35 </t>
  </si>
  <si>
    <t>4.36 </t>
  </si>
  <si>
    <t>4.80 </t>
  </si>
  <si>
    <t>4.44 </t>
  </si>
  <si>
    <t>4.49 </t>
  </si>
  <si>
    <t>4.60 </t>
  </si>
  <si>
    <t>5.43 </t>
  </si>
  <si>
    <t>3.55 </t>
  </si>
  <si>
    <t>5.83 </t>
  </si>
  <si>
    <t>5.91 </t>
  </si>
  <si>
    <t>6.07 </t>
  </si>
  <si>
    <t>5.10 </t>
  </si>
  <si>
    <t>3.73 </t>
  </si>
  <si>
    <t>5.45 </t>
  </si>
  <si>
    <t>3.75 </t>
  </si>
  <si>
    <t>3.81 </t>
  </si>
  <si>
    <t>3.93 </t>
  </si>
  <si>
    <t>5.21 </t>
  </si>
  <si>
    <t>4.08 </t>
  </si>
  <si>
    <t>4.24 </t>
  </si>
  <si>
    <t>4.90 </t>
  </si>
  <si>
    <t>4.55 </t>
  </si>
  <si>
    <t>4.68 </t>
  </si>
  <si>
    <t>4.46 </t>
  </si>
  <si>
    <t>4.87 </t>
  </si>
  <si>
    <t>4.28 </t>
  </si>
  <si>
    <t>3.91 </t>
  </si>
  <si>
    <t>Q100</t>
  </si>
  <si>
    <t>Q80</t>
  </si>
  <si>
    <t>DO10</t>
  </si>
  <si>
    <t>DO20</t>
  </si>
  <si>
    <t>DO30</t>
  </si>
  <si>
    <t>DO40</t>
  </si>
  <si>
    <t>DO50</t>
  </si>
  <si>
    <t>DO10(X.Y)</t>
  </si>
  <si>
    <t>DO20(X.Y)</t>
  </si>
  <si>
    <t>DO30(X.Y)</t>
  </si>
  <si>
    <t>DO40(X.Y)</t>
  </si>
  <si>
    <t>DO50(X.Y)</t>
  </si>
  <si>
    <t>a1</t>
  </si>
  <si>
    <t>b1</t>
  </si>
  <si>
    <t>a2</t>
  </si>
  <si>
    <t>b2</t>
  </si>
  <si>
    <t>d1</t>
  </si>
  <si>
    <t>e1</t>
  </si>
  <si>
    <t>e2</t>
  </si>
  <si>
    <t>const</t>
  </si>
  <si>
    <t>SE_D10</t>
  </si>
  <si>
    <t>SE_D20</t>
  </si>
  <si>
    <t>SE_D30</t>
  </si>
  <si>
    <t>SE_D40</t>
  </si>
  <si>
    <t>SE_D50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</si>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</sst>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Inflow on 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'inp80'!$B$14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'inp80'!$C$14:$H$14</c:f>
              <c:numCache>
                <c:formatCode>General</c:formatCode>
                <c:ptCount val="6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6.44</c:v>
                </c:pt>
                <c:pt idx="5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B-0F4F-9E38-7DFA7E6FE637}"/>
            </c:ext>
          </c:extLst>
        </c:ser>
        <c:ser>
          <c:idx val="1"/>
          <c:order val="1"/>
          <c:tx>
            <c:strRef>
              <c:f>'inp80'!$B$24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'inp80'!$C$24:$H$24</c:f>
              <c:numCache>
                <c:formatCode>General</c:formatCode>
                <c:ptCount val="6"/>
                <c:pt idx="0">
                  <c:v>6.97</c:v>
                </c:pt>
                <c:pt idx="1">
                  <c:v>6.3</c:v>
                </c:pt>
                <c:pt idx="2">
                  <c:v>5.65</c:v>
                </c:pt>
                <c:pt idx="3">
                  <c:v>4.4000000000000004</c:v>
                </c:pt>
                <c:pt idx="4">
                  <c:v>4.33</c:v>
                </c:pt>
                <c:pt idx="5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B-0F4F-9E38-7DFA7E6FE637}"/>
            </c:ext>
          </c:extLst>
        </c:ser>
        <c:ser>
          <c:idx val="3"/>
          <c:order val="2"/>
          <c:tx>
            <c:strRef>
              <c:f>'inp80'!$B$34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'inp80'!$C$34:$H$34</c:f>
              <c:numCache>
                <c:formatCode>General</c:formatCode>
                <c:ptCount val="6"/>
                <c:pt idx="0">
                  <c:v>7.59</c:v>
                </c:pt>
                <c:pt idx="1">
                  <c:v>6.81</c:v>
                </c:pt>
                <c:pt idx="2">
                  <c:v>6.05</c:v>
                </c:pt>
                <c:pt idx="3">
                  <c:v>4.54</c:v>
                </c:pt>
                <c:pt idx="4">
                  <c:v>3.64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4B-0F4F-9E38-7DFA7E6FE637}"/>
            </c:ext>
          </c:extLst>
        </c:ser>
        <c:ser>
          <c:idx val="2"/>
          <c:order val="3"/>
          <c:tx>
            <c:strRef>
              <c:f>'inp80'!$B$44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'inp80'!$C$44:$H$44</c:f>
              <c:numCache>
                <c:formatCode>General</c:formatCode>
                <c:ptCount val="6"/>
                <c:pt idx="0">
                  <c:v>8.01</c:v>
                </c:pt>
                <c:pt idx="1">
                  <c:v>7.32</c:v>
                </c:pt>
                <c:pt idx="2">
                  <c:v>6.63</c:v>
                </c:pt>
                <c:pt idx="3">
                  <c:v>5.27</c:v>
                </c:pt>
                <c:pt idx="4">
                  <c:v>3.93</c:v>
                </c:pt>
                <c:pt idx="5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4B-0F4F-9E38-7DFA7E6FE637}"/>
            </c:ext>
          </c:extLst>
        </c:ser>
        <c:ser>
          <c:idx val="4"/>
          <c:order val="4"/>
          <c:tx>
            <c:strRef>
              <c:f>'inp80'!$B$54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'inp80'!$C$54:$H$54</c:f>
              <c:numCache>
                <c:formatCode>General</c:formatCode>
                <c:ptCount val="6"/>
                <c:pt idx="0">
                  <c:v>8.31</c:v>
                </c:pt>
                <c:pt idx="1">
                  <c:v>7.75</c:v>
                </c:pt>
                <c:pt idx="2">
                  <c:v>7.19</c:v>
                </c:pt>
                <c:pt idx="3">
                  <c:v>6.07</c:v>
                </c:pt>
                <c:pt idx="4">
                  <c:v>4.68</c:v>
                </c:pt>
                <c:pt idx="5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4B-0F4F-9E38-7DFA7E6F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56863"/>
        <c:axId val="1482289199"/>
      </c:scatterChart>
      <c:valAx>
        <c:axId val="17203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89199"/>
        <c:crosses val="autoZero"/>
        <c:crossBetween val="midCat"/>
      </c:valAx>
      <c:valAx>
        <c:axId val="14822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5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Inflow on 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'inp100'!$B$14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'inp100'!$C$14:$H$14</c:f>
              <c:numCache>
                <c:formatCode>General</c:formatCode>
                <c:ptCount val="6"/>
                <c:pt idx="0">
                  <c:v>5.66</c:v>
                </c:pt>
                <c:pt idx="1">
                  <c:v>5.05</c:v>
                </c:pt>
                <c:pt idx="2">
                  <c:v>4.45</c:v>
                </c:pt>
                <c:pt idx="3">
                  <c:v>3.29</c:v>
                </c:pt>
                <c:pt idx="4">
                  <c:v>2.73</c:v>
                </c:pt>
                <c:pt idx="5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1-0B45-9DF7-6147029B5601}"/>
            </c:ext>
          </c:extLst>
        </c:ser>
        <c:ser>
          <c:idx val="1"/>
          <c:order val="1"/>
          <c:tx>
            <c:strRef>
              <c:f>'inp100'!$B$24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'inp100'!$C$24:$H$24</c:f>
              <c:numCache>
                <c:formatCode>General</c:formatCode>
                <c:ptCount val="6"/>
                <c:pt idx="0">
                  <c:v>6.97</c:v>
                </c:pt>
                <c:pt idx="1">
                  <c:v>6.28</c:v>
                </c:pt>
                <c:pt idx="2">
                  <c:v>5.61</c:v>
                </c:pt>
                <c:pt idx="3">
                  <c:v>4.29</c:v>
                </c:pt>
                <c:pt idx="4">
                  <c:v>3.64</c:v>
                </c:pt>
                <c:pt idx="5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1-0B45-9DF7-6147029B5601}"/>
            </c:ext>
          </c:extLst>
        </c:ser>
        <c:ser>
          <c:idx val="3"/>
          <c:order val="2"/>
          <c:tx>
            <c:strRef>
              <c:f>'inp100'!$B$34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'inp100'!$C$34:$H$34</c:f>
              <c:numCache>
                <c:formatCode>General</c:formatCode>
                <c:ptCount val="6"/>
                <c:pt idx="0">
                  <c:v>7.78</c:v>
                </c:pt>
                <c:pt idx="1">
                  <c:v>7.17</c:v>
                </c:pt>
                <c:pt idx="2">
                  <c:v>6.57</c:v>
                </c:pt>
                <c:pt idx="3">
                  <c:v>5.37</c:v>
                </c:pt>
                <c:pt idx="4">
                  <c:v>4.78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1-0B45-9DF7-6147029B5601}"/>
            </c:ext>
          </c:extLst>
        </c:ser>
        <c:ser>
          <c:idx val="2"/>
          <c:order val="3"/>
          <c:tx>
            <c:strRef>
              <c:f>'inp100'!$B$44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'inp100'!$C$44:$H$44</c:f>
              <c:numCache>
                <c:formatCode>General</c:formatCode>
                <c:ptCount val="6"/>
                <c:pt idx="0">
                  <c:v>8.2200000000000006</c:v>
                </c:pt>
                <c:pt idx="1">
                  <c:v>7.73</c:v>
                </c:pt>
                <c:pt idx="2">
                  <c:v>7.24</c:v>
                </c:pt>
                <c:pt idx="3">
                  <c:v>6.26</c:v>
                </c:pt>
                <c:pt idx="4">
                  <c:v>5.76</c:v>
                </c:pt>
                <c:pt idx="5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11-0B45-9DF7-6147029B5601}"/>
            </c:ext>
          </c:extLst>
        </c:ser>
        <c:ser>
          <c:idx val="4"/>
          <c:order val="4"/>
          <c:tx>
            <c:strRef>
              <c:f>'inp100'!$B$54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'inp100'!$C$54:$H$54</c:f>
              <c:numCache>
                <c:formatCode>General</c:formatCode>
                <c:ptCount val="6"/>
                <c:pt idx="0">
                  <c:v>8.49</c:v>
                </c:pt>
                <c:pt idx="1">
                  <c:v>8.11</c:v>
                </c:pt>
                <c:pt idx="2">
                  <c:v>7.73</c:v>
                </c:pt>
                <c:pt idx="3">
                  <c:v>6.95</c:v>
                </c:pt>
                <c:pt idx="4">
                  <c:v>6.56</c:v>
                </c:pt>
                <c:pt idx="5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1-0B45-9DF7-6147029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56863"/>
        <c:axId val="1482289199"/>
      </c:scatterChart>
      <c:valAx>
        <c:axId val="17203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89199"/>
        <c:crosses val="autoZero"/>
        <c:crossBetween val="midCat"/>
      </c:valAx>
      <c:valAx>
        <c:axId val="14822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5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101600</xdr:colOff>
      <xdr:row>4</xdr:row>
      <xdr:rowOff>50800</xdr:rowOff>
    </xdr:from>
    <xdr:to>
      <xdr:col>22</xdr:col>
      <xdr:colOff>812800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5711-235C-4D49-859A-BA093FB5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25400</xdr:rowOff>
    </xdr:from>
    <xdr:to>
      <xdr:col>16</xdr:col>
      <xdr:colOff>152400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CC9A9C-A31D-B940-B92C-2C504BBF2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838B-8845-9A41-9C47-F04D4F3C67B4}">
  <dimension ref="A1:U66"/>
  <sheetViews>
    <sheetView topLeftCell="A8" workbookViewId="0">
      <selection activeCell="G25" sqref="G25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B2" t="s">
        <v>64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  <c r="H2" t="s">
        <v>360</v>
      </c>
    </row>
    <row r="4" spans="1:21" x14ac:dyDescent="0.2">
      <c r="B4" s="6" t="s">
        <v>353</v>
      </c>
      <c r="C4" s="6">
        <v>0.1</v>
      </c>
      <c r="D4" s="6">
        <v>0.2</v>
      </c>
      <c r="E4" s="6">
        <v>0.3</v>
      </c>
      <c r="F4" s="6">
        <v>0.5</v>
      </c>
      <c r="G4" s="6">
        <v>0.6</v>
      </c>
      <c r="H4" s="6">
        <v>0.9</v>
      </c>
    </row>
    <row r="5" spans="1:21" x14ac:dyDescent="0.2">
      <c r="A5" s="1" t="s">
        <v>1</v>
      </c>
      <c r="B5">
        <v>1</v>
      </c>
      <c r="C5" s="5">
        <f>VALUE(LEFT(J5,4))</f>
        <v>7.5</v>
      </c>
      <c r="D5" s="5">
        <f t="shared" ref="D5:H20" si="0">VALUE(LEFT(K5,4))</f>
        <v>7.5</v>
      </c>
      <c r="E5" s="5">
        <f t="shared" si="0"/>
        <v>7.5</v>
      </c>
      <c r="F5" s="5">
        <f t="shared" si="0"/>
        <v>7.5</v>
      </c>
      <c r="G5" s="5">
        <f t="shared" si="0"/>
        <v>7.5</v>
      </c>
      <c r="H5" s="5">
        <f t="shared" si="0"/>
        <v>7.5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s="3" t="s">
        <v>4</v>
      </c>
    </row>
    <row r="6" spans="1:21" x14ac:dyDescent="0.2">
      <c r="A6" s="1" t="s">
        <v>8</v>
      </c>
      <c r="B6">
        <v>2</v>
      </c>
      <c r="C6" s="5">
        <f t="shared" ref="C6:C55" si="1">VALUE(LEFT(J6,4))</f>
        <v>7.21</v>
      </c>
      <c r="D6" s="5">
        <f t="shared" ref="D6:D55" si="2">VALUE(LEFT(K6,4))</f>
        <v>7.21</v>
      </c>
      <c r="E6" s="5">
        <f t="shared" ref="E6:F55" si="3">VALUE(LEFT(L6,4))</f>
        <v>7.21</v>
      </c>
      <c r="F6" s="5">
        <f t="shared" si="0"/>
        <v>7.21</v>
      </c>
      <c r="G6" s="5" t="e">
        <f t="shared" si="0"/>
        <v>#VALUE!</v>
      </c>
      <c r="H6" s="5">
        <f t="shared" si="0"/>
        <v>5.64</v>
      </c>
      <c r="J6" t="s">
        <v>361</v>
      </c>
      <c r="K6" t="s">
        <v>361</v>
      </c>
      <c r="L6" t="s">
        <v>361</v>
      </c>
      <c r="M6" t="s">
        <v>361</v>
      </c>
      <c r="O6" s="3" t="s">
        <v>87</v>
      </c>
    </row>
    <row r="7" spans="1:21" x14ac:dyDescent="0.2">
      <c r="A7" s="1" t="s">
        <v>8</v>
      </c>
      <c r="B7">
        <v>3</v>
      </c>
      <c r="C7" s="5">
        <f t="shared" si="1"/>
        <v>7.04</v>
      </c>
      <c r="D7" s="5">
        <f t="shared" si="2"/>
        <v>7.04</v>
      </c>
      <c r="E7" s="5">
        <f t="shared" si="3"/>
        <v>7.04</v>
      </c>
      <c r="F7" s="5">
        <f t="shared" si="0"/>
        <v>7.04</v>
      </c>
      <c r="G7" s="5" t="e">
        <f t="shared" si="0"/>
        <v>#VALUE!</v>
      </c>
      <c r="H7" s="5">
        <f t="shared" si="0"/>
        <v>4.74</v>
      </c>
      <c r="J7" t="s">
        <v>363</v>
      </c>
      <c r="K7" t="s">
        <v>363</v>
      </c>
      <c r="L7" t="s">
        <v>363</v>
      </c>
      <c r="M7" t="s">
        <v>363</v>
      </c>
      <c r="O7" s="3" t="s">
        <v>319</v>
      </c>
    </row>
    <row r="8" spans="1:21" x14ac:dyDescent="0.2">
      <c r="A8" s="1" t="s">
        <v>8</v>
      </c>
      <c r="B8">
        <v>4</v>
      </c>
      <c r="C8" s="5">
        <f t="shared" si="1"/>
        <v>6.89</v>
      </c>
      <c r="D8" s="5">
        <f t="shared" si="2"/>
        <v>6.89</v>
      </c>
      <c r="E8" s="5">
        <f t="shared" si="3"/>
        <v>6.89</v>
      </c>
      <c r="F8" s="5">
        <f t="shared" si="0"/>
        <v>6.89</v>
      </c>
      <c r="G8" s="5">
        <f t="shared" si="0"/>
        <v>7.21</v>
      </c>
      <c r="H8" s="5">
        <f t="shared" si="0"/>
        <v>3.96</v>
      </c>
      <c r="J8" t="s">
        <v>283</v>
      </c>
      <c r="K8" t="s">
        <v>283</v>
      </c>
      <c r="L8" t="s">
        <v>283</v>
      </c>
      <c r="M8" t="s">
        <v>283</v>
      </c>
      <c r="N8" t="s">
        <v>361</v>
      </c>
      <c r="O8" s="3" t="s">
        <v>320</v>
      </c>
    </row>
    <row r="9" spans="1:21" x14ac:dyDescent="0.2">
      <c r="A9" s="1" t="s">
        <v>8</v>
      </c>
      <c r="B9">
        <v>5</v>
      </c>
      <c r="C9" s="5">
        <f t="shared" si="1"/>
        <v>6.75</v>
      </c>
      <c r="D9" s="5">
        <f t="shared" si="2"/>
        <v>6.75</v>
      </c>
      <c r="E9" s="5">
        <f t="shared" si="3"/>
        <v>6.75</v>
      </c>
      <c r="F9" s="5">
        <f t="shared" si="0"/>
        <v>6.75</v>
      </c>
      <c r="G9" s="5">
        <f t="shared" si="0"/>
        <v>7.04</v>
      </c>
      <c r="H9" s="5">
        <f t="shared" si="0"/>
        <v>3.28</v>
      </c>
      <c r="J9" t="s">
        <v>366</v>
      </c>
      <c r="K9" t="s">
        <v>366</v>
      </c>
      <c r="L9" t="s">
        <v>366</v>
      </c>
      <c r="M9" t="s">
        <v>366</v>
      </c>
      <c r="N9" t="s">
        <v>363</v>
      </c>
      <c r="O9" s="3" t="s">
        <v>321</v>
      </c>
    </row>
    <row r="10" spans="1:21" x14ac:dyDescent="0.2">
      <c r="A10" s="1" t="s">
        <v>8</v>
      </c>
      <c r="B10">
        <v>6</v>
      </c>
      <c r="C10" s="5">
        <f t="shared" si="1"/>
        <v>6.64</v>
      </c>
      <c r="D10" s="5">
        <f t="shared" si="2"/>
        <v>6.64</v>
      </c>
      <c r="E10" s="5">
        <f t="shared" si="3"/>
        <v>6.64</v>
      </c>
      <c r="F10" s="5">
        <f t="shared" si="0"/>
        <v>6.64</v>
      </c>
      <c r="G10" s="5">
        <f t="shared" si="0"/>
        <v>6.89</v>
      </c>
      <c r="H10" s="5">
        <f t="shared" si="0"/>
        <v>2.7</v>
      </c>
      <c r="J10" t="s">
        <v>367</v>
      </c>
      <c r="K10" t="s">
        <v>367</v>
      </c>
      <c r="L10" t="s">
        <v>367</v>
      </c>
      <c r="M10" t="s">
        <v>367</v>
      </c>
      <c r="N10" t="s">
        <v>283</v>
      </c>
      <c r="O10" s="3" t="s">
        <v>93</v>
      </c>
    </row>
    <row r="11" spans="1:21" x14ac:dyDescent="0.2">
      <c r="A11" s="1" t="s">
        <v>8</v>
      </c>
      <c r="B11">
        <v>7</v>
      </c>
      <c r="C11" s="5">
        <f t="shared" si="1"/>
        <v>6.53</v>
      </c>
      <c r="D11" s="5">
        <f t="shared" si="2"/>
        <v>6.53</v>
      </c>
      <c r="E11" s="5">
        <f t="shared" si="3"/>
        <v>6.53</v>
      </c>
      <c r="F11" s="5">
        <f t="shared" si="0"/>
        <v>6.53</v>
      </c>
      <c r="G11" s="5">
        <f t="shared" si="0"/>
        <v>6.75</v>
      </c>
      <c r="H11" s="5">
        <f t="shared" si="0"/>
        <v>2.2000000000000002</v>
      </c>
      <c r="J11" t="s">
        <v>340</v>
      </c>
      <c r="K11" t="s">
        <v>340</v>
      </c>
      <c r="L11" t="s">
        <v>340</v>
      </c>
      <c r="M11" t="s">
        <v>340</v>
      </c>
      <c r="N11" t="s">
        <v>366</v>
      </c>
      <c r="O11" s="3" t="s">
        <v>322</v>
      </c>
    </row>
    <row r="12" spans="1:21" x14ac:dyDescent="0.2">
      <c r="A12" s="1" t="s">
        <v>8</v>
      </c>
      <c r="B12">
        <v>8</v>
      </c>
      <c r="C12" s="5">
        <f t="shared" si="1"/>
        <v>6.44</v>
      </c>
      <c r="D12" s="5">
        <f t="shared" si="2"/>
        <v>6.44</v>
      </c>
      <c r="E12" s="5">
        <f t="shared" si="3"/>
        <v>6.44</v>
      </c>
      <c r="F12" s="5">
        <f t="shared" si="0"/>
        <v>6.44</v>
      </c>
      <c r="G12" s="5">
        <f t="shared" si="0"/>
        <v>6.64</v>
      </c>
      <c r="H12" s="5">
        <f t="shared" si="0"/>
        <v>1.78</v>
      </c>
      <c r="J12" t="s">
        <v>368</v>
      </c>
      <c r="K12" t="s">
        <v>368</v>
      </c>
      <c r="L12" t="s">
        <v>368</v>
      </c>
      <c r="M12" t="s">
        <v>368</v>
      </c>
      <c r="N12" t="s">
        <v>367</v>
      </c>
      <c r="O12" s="3" t="s">
        <v>110</v>
      </c>
    </row>
    <row r="13" spans="1:21" x14ac:dyDescent="0.2">
      <c r="A13" s="1" t="s">
        <v>8</v>
      </c>
      <c r="B13">
        <v>9</v>
      </c>
      <c r="C13" s="5">
        <f t="shared" si="1"/>
        <v>6.37</v>
      </c>
      <c r="D13" s="5">
        <f t="shared" si="2"/>
        <v>6.37</v>
      </c>
      <c r="E13" s="5">
        <f t="shared" si="3"/>
        <v>6.37</v>
      </c>
      <c r="F13" s="5">
        <f t="shared" si="0"/>
        <v>6.37</v>
      </c>
      <c r="G13" s="5">
        <f t="shared" si="0"/>
        <v>6.53</v>
      </c>
      <c r="H13" s="5">
        <f t="shared" si="0"/>
        <v>1.43</v>
      </c>
      <c r="J13" t="s">
        <v>369</v>
      </c>
      <c r="K13" t="s">
        <v>369</v>
      </c>
      <c r="L13" t="s">
        <v>369</v>
      </c>
      <c r="M13" t="s">
        <v>369</v>
      </c>
      <c r="N13" t="s">
        <v>340</v>
      </c>
      <c r="O13" s="3" t="s">
        <v>323</v>
      </c>
    </row>
    <row r="14" spans="1:21" x14ac:dyDescent="0.2">
      <c r="A14" s="1" t="s">
        <v>1</v>
      </c>
      <c r="B14" s="6">
        <v>10</v>
      </c>
      <c r="C14" s="5">
        <f t="shared" si="1"/>
        <v>6.3</v>
      </c>
      <c r="D14" s="5">
        <f t="shared" si="2"/>
        <v>6.3</v>
      </c>
      <c r="E14" s="5">
        <f t="shared" si="3"/>
        <v>6.3</v>
      </c>
      <c r="F14" s="5">
        <f t="shared" si="0"/>
        <v>6.3</v>
      </c>
      <c r="G14" s="7">
        <f t="shared" si="0"/>
        <v>6.44</v>
      </c>
      <c r="H14" s="7">
        <f t="shared" si="0"/>
        <v>1.1399999999999999</v>
      </c>
      <c r="J14" t="s">
        <v>371</v>
      </c>
      <c r="K14" t="s">
        <v>371</v>
      </c>
      <c r="L14" t="s">
        <v>371</v>
      </c>
      <c r="M14" t="s">
        <v>371</v>
      </c>
      <c r="N14" t="s">
        <v>368</v>
      </c>
      <c r="O14" s="3" t="s">
        <v>324</v>
      </c>
    </row>
    <row r="15" spans="1:21" x14ac:dyDescent="0.2">
      <c r="A15" s="1" t="s">
        <v>1</v>
      </c>
      <c r="B15">
        <v>11</v>
      </c>
      <c r="C15" s="5">
        <f t="shared" si="1"/>
        <v>6.24</v>
      </c>
      <c r="D15" s="5">
        <f t="shared" si="2"/>
        <v>6.24</v>
      </c>
      <c r="E15" s="5">
        <f t="shared" si="3"/>
        <v>6.24</v>
      </c>
      <c r="F15" s="5">
        <f t="shared" si="0"/>
        <v>6.24</v>
      </c>
      <c r="G15" s="5">
        <f t="shared" si="0"/>
        <v>6.37</v>
      </c>
      <c r="H15" s="5">
        <f t="shared" si="0"/>
        <v>0.9</v>
      </c>
      <c r="J15" t="s">
        <v>373</v>
      </c>
      <c r="K15" t="s">
        <v>373</v>
      </c>
      <c r="L15" t="s">
        <v>373</v>
      </c>
      <c r="M15" t="s">
        <v>373</v>
      </c>
      <c r="N15" t="s">
        <v>369</v>
      </c>
      <c r="O15" s="3" t="s">
        <v>325</v>
      </c>
      <c r="U15" t="s">
        <v>354</v>
      </c>
    </row>
    <row r="16" spans="1:21" x14ac:dyDescent="0.2">
      <c r="A16" s="1" t="s">
        <v>1</v>
      </c>
      <c r="B16">
        <v>12</v>
      </c>
      <c r="C16" s="5">
        <f t="shared" si="1"/>
        <v>6.28</v>
      </c>
      <c r="D16" s="5">
        <f t="shared" si="2"/>
        <v>6.1</v>
      </c>
      <c r="E16" s="5">
        <f t="shared" si="3"/>
        <v>5.93</v>
      </c>
      <c r="F16" s="5">
        <f t="shared" si="0"/>
        <v>5.61</v>
      </c>
      <c r="G16" s="5">
        <f t="shared" si="0"/>
        <v>6.3</v>
      </c>
      <c r="H16" s="5">
        <f t="shared" si="0"/>
        <v>0.95</v>
      </c>
      <c r="J16" t="s">
        <v>92</v>
      </c>
      <c r="K16" t="s">
        <v>285</v>
      </c>
      <c r="L16" t="s">
        <v>272</v>
      </c>
      <c r="M16" t="s">
        <v>206</v>
      </c>
      <c r="N16" t="s">
        <v>371</v>
      </c>
      <c r="O16" s="3" t="s">
        <v>326</v>
      </c>
    </row>
    <row r="17" spans="1:15" x14ac:dyDescent="0.2">
      <c r="A17" s="1" t="s">
        <v>1</v>
      </c>
      <c r="B17">
        <v>13</v>
      </c>
      <c r="C17" s="5">
        <f t="shared" si="1"/>
        <v>6.38</v>
      </c>
      <c r="D17" s="5">
        <f t="shared" si="2"/>
        <v>6.11</v>
      </c>
      <c r="E17" s="5">
        <f t="shared" si="3"/>
        <v>5.84</v>
      </c>
      <c r="F17" s="5">
        <f t="shared" si="0"/>
        <v>5.34</v>
      </c>
      <c r="G17" s="5">
        <f t="shared" si="0"/>
        <v>6.24</v>
      </c>
      <c r="H17" s="5">
        <f t="shared" si="0"/>
        <v>1.02</v>
      </c>
      <c r="J17" t="s">
        <v>375</v>
      </c>
      <c r="K17" t="s">
        <v>386</v>
      </c>
      <c r="L17" t="s">
        <v>209</v>
      </c>
      <c r="M17" t="s">
        <v>413</v>
      </c>
      <c r="N17" t="s">
        <v>373</v>
      </c>
      <c r="O17" s="3" t="s">
        <v>327</v>
      </c>
    </row>
    <row r="18" spans="1:15" x14ac:dyDescent="0.2">
      <c r="A18" s="1" t="s">
        <v>1</v>
      </c>
      <c r="B18">
        <v>14</v>
      </c>
      <c r="C18" s="5">
        <f t="shared" si="1"/>
        <v>6.48</v>
      </c>
      <c r="D18" s="5">
        <f t="shared" si="2"/>
        <v>6.12</v>
      </c>
      <c r="E18" s="5">
        <f t="shared" si="3"/>
        <v>5.77</v>
      </c>
      <c r="F18" s="5">
        <f t="shared" si="0"/>
        <v>5.1100000000000003</v>
      </c>
      <c r="G18" s="5" t="e">
        <f t="shared" si="0"/>
        <v>#VALUE!</v>
      </c>
      <c r="H18" s="5">
        <f t="shared" si="0"/>
        <v>1.1000000000000001</v>
      </c>
      <c r="J18" t="s">
        <v>277</v>
      </c>
      <c r="K18" t="s">
        <v>387</v>
      </c>
      <c r="L18" t="s">
        <v>403</v>
      </c>
      <c r="M18" t="s">
        <v>201</v>
      </c>
      <c r="O18" s="3" t="s">
        <v>126</v>
      </c>
    </row>
    <row r="19" spans="1:15" x14ac:dyDescent="0.2">
      <c r="A19" s="1" t="s">
        <v>1</v>
      </c>
      <c r="B19">
        <v>15</v>
      </c>
      <c r="C19" s="5">
        <f t="shared" si="1"/>
        <v>6.57</v>
      </c>
      <c r="D19" s="5">
        <f t="shared" si="2"/>
        <v>6.14</v>
      </c>
      <c r="E19" s="5">
        <f t="shared" si="3"/>
        <v>5.72</v>
      </c>
      <c r="F19" s="5">
        <f t="shared" si="0"/>
        <v>4.92</v>
      </c>
      <c r="G19" s="5" t="e">
        <f t="shared" si="0"/>
        <v>#VALUE!</v>
      </c>
      <c r="H19" s="5">
        <f t="shared" si="0"/>
        <v>1.18</v>
      </c>
      <c r="J19" t="s">
        <v>216</v>
      </c>
      <c r="K19" t="s">
        <v>16</v>
      </c>
      <c r="L19" t="s">
        <v>207</v>
      </c>
      <c r="M19" t="s">
        <v>305</v>
      </c>
      <c r="O19" s="3" t="s">
        <v>328</v>
      </c>
    </row>
    <row r="20" spans="1:15" x14ac:dyDescent="0.2">
      <c r="A20" s="1" t="s">
        <v>1</v>
      </c>
      <c r="B20">
        <v>16</v>
      </c>
      <c r="C20" s="5">
        <f t="shared" si="1"/>
        <v>6.66</v>
      </c>
      <c r="D20" s="5">
        <f t="shared" si="2"/>
        <v>6.16</v>
      </c>
      <c r="E20" s="5">
        <f t="shared" si="3"/>
        <v>5.68</v>
      </c>
      <c r="F20" s="5">
        <f t="shared" si="0"/>
        <v>4.76</v>
      </c>
      <c r="G20" s="5">
        <f t="shared" si="0"/>
        <v>5.46</v>
      </c>
      <c r="H20" s="5">
        <f t="shared" si="0"/>
        <v>1.28</v>
      </c>
      <c r="J20" t="s">
        <v>338</v>
      </c>
      <c r="K20" t="s">
        <v>25</v>
      </c>
      <c r="L20" t="s">
        <v>404</v>
      </c>
      <c r="M20" t="s">
        <v>188</v>
      </c>
      <c r="N20" t="s">
        <v>253</v>
      </c>
      <c r="O20" s="3" t="s">
        <v>121</v>
      </c>
    </row>
    <row r="21" spans="1:15" x14ac:dyDescent="0.2">
      <c r="A21" s="1" t="s">
        <v>1</v>
      </c>
      <c r="B21">
        <v>17</v>
      </c>
      <c r="C21" s="5">
        <f t="shared" si="1"/>
        <v>6.74</v>
      </c>
      <c r="D21" s="5">
        <f t="shared" si="2"/>
        <v>6.19</v>
      </c>
      <c r="E21" s="5">
        <f t="shared" si="3"/>
        <v>5.66</v>
      </c>
      <c r="F21" s="5">
        <f t="shared" si="3"/>
        <v>4.6399999999999997</v>
      </c>
      <c r="G21" s="5">
        <f t="shared" ref="G21:H55" si="4">VALUE(LEFT(N21,4))</f>
        <v>5.1100000000000003</v>
      </c>
      <c r="H21" s="5">
        <f t="shared" si="4"/>
        <v>1.39</v>
      </c>
      <c r="J21" t="s">
        <v>12</v>
      </c>
      <c r="K21" t="s">
        <v>388</v>
      </c>
      <c r="L21" t="s">
        <v>20</v>
      </c>
      <c r="M21" t="s">
        <v>261</v>
      </c>
      <c r="N21" t="s">
        <v>201</v>
      </c>
      <c r="O21" s="3" t="s">
        <v>330</v>
      </c>
    </row>
    <row r="22" spans="1:15" x14ac:dyDescent="0.2">
      <c r="A22" s="1" t="s">
        <v>1</v>
      </c>
      <c r="B22">
        <v>18</v>
      </c>
      <c r="C22" s="5">
        <f t="shared" si="1"/>
        <v>6.82</v>
      </c>
      <c r="D22" s="5">
        <f t="shared" si="2"/>
        <v>6.22</v>
      </c>
      <c r="E22" s="5">
        <f t="shared" si="3"/>
        <v>5.64</v>
      </c>
      <c r="F22" s="5">
        <f t="shared" si="3"/>
        <v>4.53</v>
      </c>
      <c r="G22" s="5">
        <f t="shared" si="4"/>
        <v>4.8</v>
      </c>
      <c r="H22" s="5">
        <f t="shared" si="4"/>
        <v>1.5</v>
      </c>
      <c r="J22" t="s">
        <v>376</v>
      </c>
      <c r="K22" t="s">
        <v>389</v>
      </c>
      <c r="L22" t="s">
        <v>87</v>
      </c>
      <c r="M22" t="s">
        <v>259</v>
      </c>
      <c r="N22" t="s">
        <v>416</v>
      </c>
      <c r="O22" s="3" t="s">
        <v>115</v>
      </c>
    </row>
    <row r="23" spans="1:15" x14ac:dyDescent="0.2">
      <c r="A23" s="1" t="s">
        <v>1</v>
      </c>
      <c r="B23">
        <v>19</v>
      </c>
      <c r="C23" s="5">
        <f t="shared" si="1"/>
        <v>6.9</v>
      </c>
      <c r="D23" s="5">
        <f t="shared" si="2"/>
        <v>6.26</v>
      </c>
      <c r="E23" s="5">
        <f t="shared" si="3"/>
        <v>5.64</v>
      </c>
      <c r="F23" s="5">
        <f t="shared" si="3"/>
        <v>4.45</v>
      </c>
      <c r="G23" s="5">
        <f t="shared" si="4"/>
        <v>4.54</v>
      </c>
      <c r="H23" s="5">
        <f t="shared" si="4"/>
        <v>1.62</v>
      </c>
      <c r="J23" t="s">
        <v>377</v>
      </c>
      <c r="K23" t="s">
        <v>235</v>
      </c>
      <c r="L23" t="s">
        <v>87</v>
      </c>
      <c r="M23" t="s">
        <v>192</v>
      </c>
      <c r="N23" t="s">
        <v>193</v>
      </c>
      <c r="O23" s="3" t="s">
        <v>332</v>
      </c>
    </row>
    <row r="24" spans="1:15" x14ac:dyDescent="0.2">
      <c r="A24" s="1" t="s">
        <v>1</v>
      </c>
      <c r="B24" s="6">
        <v>20</v>
      </c>
      <c r="C24" s="5">
        <f t="shared" si="1"/>
        <v>6.97</v>
      </c>
      <c r="D24" s="5">
        <f t="shared" si="2"/>
        <v>6.3</v>
      </c>
      <c r="E24" s="5">
        <f t="shared" si="3"/>
        <v>5.65</v>
      </c>
      <c r="F24" s="5">
        <f t="shared" si="3"/>
        <v>4.4000000000000004</v>
      </c>
      <c r="G24" s="7">
        <f t="shared" si="4"/>
        <v>4.33</v>
      </c>
      <c r="H24" s="7">
        <f t="shared" si="4"/>
        <v>1.74</v>
      </c>
      <c r="J24" t="s">
        <v>30</v>
      </c>
      <c r="K24" t="s">
        <v>371</v>
      </c>
      <c r="L24" t="s">
        <v>405</v>
      </c>
      <c r="M24" t="s">
        <v>191</v>
      </c>
      <c r="N24" t="s">
        <v>194</v>
      </c>
      <c r="O24" s="3" t="s">
        <v>229</v>
      </c>
    </row>
    <row r="25" spans="1:15" x14ac:dyDescent="0.2">
      <c r="A25" s="1" t="s">
        <v>1</v>
      </c>
      <c r="B25">
        <v>21</v>
      </c>
      <c r="C25" s="5">
        <f t="shared" si="1"/>
        <v>7.04</v>
      </c>
      <c r="D25" s="5">
        <f t="shared" si="2"/>
        <v>6.34</v>
      </c>
      <c r="E25" s="5">
        <f t="shared" si="3"/>
        <v>5.67</v>
      </c>
      <c r="F25" s="5">
        <f t="shared" si="3"/>
        <v>4.3600000000000003</v>
      </c>
      <c r="G25" s="5">
        <f t="shared" si="4"/>
        <v>4.1500000000000004</v>
      </c>
      <c r="H25" s="5">
        <f t="shared" si="4"/>
        <v>1.86</v>
      </c>
      <c r="J25" t="s">
        <v>363</v>
      </c>
      <c r="K25" t="s">
        <v>318</v>
      </c>
      <c r="L25" t="s">
        <v>236</v>
      </c>
      <c r="M25" t="s">
        <v>415</v>
      </c>
      <c r="N25" t="s">
        <v>288</v>
      </c>
      <c r="O25" s="3" t="s">
        <v>334</v>
      </c>
    </row>
    <row r="26" spans="1:15" x14ac:dyDescent="0.2">
      <c r="A26" s="1" t="s">
        <v>1</v>
      </c>
      <c r="B26">
        <v>22</v>
      </c>
      <c r="C26" s="5">
        <f t="shared" si="1"/>
        <v>7.12</v>
      </c>
      <c r="D26" s="5">
        <f t="shared" si="2"/>
        <v>6.4</v>
      </c>
      <c r="E26" s="5">
        <f t="shared" si="3"/>
        <v>5.7</v>
      </c>
      <c r="F26" s="5">
        <f t="shared" si="3"/>
        <v>4.3499999999999996</v>
      </c>
      <c r="G26" s="5">
        <f t="shared" si="4"/>
        <v>4</v>
      </c>
      <c r="H26" s="5">
        <f t="shared" si="4"/>
        <v>2</v>
      </c>
      <c r="J26" t="s">
        <v>335</v>
      </c>
      <c r="K26" t="s">
        <v>341</v>
      </c>
      <c r="L26" t="s">
        <v>248</v>
      </c>
      <c r="M26" t="s">
        <v>414</v>
      </c>
      <c r="N26" t="s">
        <v>302</v>
      </c>
      <c r="O26" s="3" t="s">
        <v>336</v>
      </c>
    </row>
    <row r="27" spans="1:15" x14ac:dyDescent="0.2">
      <c r="A27" s="1" t="s">
        <v>1</v>
      </c>
      <c r="B27">
        <v>23</v>
      </c>
      <c r="C27" s="5">
        <f t="shared" si="1"/>
        <v>7.19</v>
      </c>
      <c r="D27" s="5">
        <f t="shared" si="2"/>
        <v>6.45</v>
      </c>
      <c r="E27" s="5">
        <f t="shared" si="3"/>
        <v>5.73</v>
      </c>
      <c r="F27" s="5">
        <f t="shared" si="3"/>
        <v>4.33</v>
      </c>
      <c r="G27" s="5">
        <f t="shared" si="4"/>
        <v>3.88</v>
      </c>
      <c r="H27" s="5">
        <f t="shared" si="4"/>
        <v>2.11</v>
      </c>
      <c r="J27" t="s">
        <v>225</v>
      </c>
      <c r="K27" t="s">
        <v>390</v>
      </c>
      <c r="L27" t="s">
        <v>406</v>
      </c>
      <c r="M27" t="s">
        <v>194</v>
      </c>
      <c r="N27" t="s">
        <v>202</v>
      </c>
      <c r="O27" s="3" t="s">
        <v>105</v>
      </c>
    </row>
    <row r="28" spans="1:15" x14ac:dyDescent="0.2">
      <c r="A28" s="1" t="s">
        <v>1</v>
      </c>
      <c r="B28">
        <v>24</v>
      </c>
      <c r="C28" s="5">
        <f t="shared" si="1"/>
        <v>7.25</v>
      </c>
      <c r="D28" s="5">
        <f t="shared" si="2"/>
        <v>6.5</v>
      </c>
      <c r="E28" s="5">
        <f t="shared" si="3"/>
        <v>5.76</v>
      </c>
      <c r="F28" s="5">
        <f t="shared" si="3"/>
        <v>4.33</v>
      </c>
      <c r="G28" s="5">
        <f t="shared" si="4"/>
        <v>3.79</v>
      </c>
      <c r="H28" s="5">
        <f t="shared" si="4"/>
        <v>2.23</v>
      </c>
      <c r="J28" t="s">
        <v>333</v>
      </c>
      <c r="K28" t="s">
        <v>95</v>
      </c>
      <c r="L28" t="s">
        <v>19</v>
      </c>
      <c r="M28" t="s">
        <v>194</v>
      </c>
      <c r="N28" t="s">
        <v>186</v>
      </c>
      <c r="O28" s="3" t="s">
        <v>337</v>
      </c>
    </row>
    <row r="29" spans="1:15" x14ac:dyDescent="0.2">
      <c r="A29" s="1" t="s">
        <v>1</v>
      </c>
      <c r="B29">
        <v>25</v>
      </c>
      <c r="C29" s="5">
        <f t="shared" si="1"/>
        <v>7.32</v>
      </c>
      <c r="D29" s="5">
        <f t="shared" si="2"/>
        <v>6.55</v>
      </c>
      <c r="E29" s="5">
        <f t="shared" si="3"/>
        <v>5.8</v>
      </c>
      <c r="F29" s="5">
        <f t="shared" si="3"/>
        <v>4.3499999999999996</v>
      </c>
      <c r="G29" s="5">
        <f t="shared" si="4"/>
        <v>3.73</v>
      </c>
      <c r="H29" s="5">
        <f t="shared" si="4"/>
        <v>2.36</v>
      </c>
      <c r="J29" t="s">
        <v>378</v>
      </c>
      <c r="K29" t="s">
        <v>391</v>
      </c>
      <c r="L29" t="s">
        <v>407</v>
      </c>
      <c r="M29" t="s">
        <v>414</v>
      </c>
      <c r="N29" t="s">
        <v>426</v>
      </c>
      <c r="O29" s="3" t="s">
        <v>101</v>
      </c>
    </row>
    <row r="30" spans="1:15" x14ac:dyDescent="0.2">
      <c r="A30" s="1" t="s">
        <v>1</v>
      </c>
      <c r="B30">
        <v>26</v>
      </c>
      <c r="C30" s="5">
        <f t="shared" si="1"/>
        <v>7.38</v>
      </c>
      <c r="D30" s="5">
        <f t="shared" si="2"/>
        <v>6.6</v>
      </c>
      <c r="E30" s="5">
        <f t="shared" si="3"/>
        <v>5.84</v>
      </c>
      <c r="F30" s="5">
        <f t="shared" si="3"/>
        <v>4.37</v>
      </c>
      <c r="G30" s="5" t="e">
        <f t="shared" si="4"/>
        <v>#VALUE!</v>
      </c>
      <c r="H30" s="5">
        <f t="shared" si="4"/>
        <v>2.4900000000000002</v>
      </c>
      <c r="J30" t="s">
        <v>379</v>
      </c>
      <c r="K30" t="s">
        <v>96</v>
      </c>
      <c r="L30" t="s">
        <v>209</v>
      </c>
      <c r="M30" t="s">
        <v>309</v>
      </c>
      <c r="O30" s="3" t="s">
        <v>218</v>
      </c>
    </row>
    <row r="31" spans="1:15" x14ac:dyDescent="0.2">
      <c r="A31" s="1" t="s">
        <v>1</v>
      </c>
      <c r="B31">
        <v>27</v>
      </c>
      <c r="C31" s="5">
        <f t="shared" si="1"/>
        <v>7.43</v>
      </c>
      <c r="D31" s="5">
        <f t="shared" si="2"/>
        <v>6.66</v>
      </c>
      <c r="E31" s="5">
        <f t="shared" si="3"/>
        <v>5.89</v>
      </c>
      <c r="F31" s="5">
        <f t="shared" si="3"/>
        <v>4.4000000000000004</v>
      </c>
      <c r="G31" s="5" t="e">
        <f t="shared" si="4"/>
        <v>#VALUE!</v>
      </c>
      <c r="H31" s="5">
        <f t="shared" si="4"/>
        <v>2.61</v>
      </c>
      <c r="J31" t="s">
        <v>111</v>
      </c>
      <c r="K31" t="s">
        <v>338</v>
      </c>
      <c r="L31" t="s">
        <v>74</v>
      </c>
      <c r="M31" t="s">
        <v>191</v>
      </c>
      <c r="O31" s="3" t="s">
        <v>339</v>
      </c>
    </row>
    <row r="32" spans="1:15" x14ac:dyDescent="0.2">
      <c r="A32" s="1" t="s">
        <v>1</v>
      </c>
      <c r="B32">
        <v>28</v>
      </c>
      <c r="C32" s="5">
        <f t="shared" si="1"/>
        <v>7.49</v>
      </c>
      <c r="D32" s="5">
        <f t="shared" si="2"/>
        <v>6.71</v>
      </c>
      <c r="E32" s="5">
        <f t="shared" si="3"/>
        <v>5.94</v>
      </c>
      <c r="F32" s="5">
        <f t="shared" si="3"/>
        <v>4.4400000000000004</v>
      </c>
      <c r="G32" s="5">
        <f t="shared" si="4"/>
        <v>3.69</v>
      </c>
      <c r="H32" s="5">
        <f t="shared" si="4"/>
        <v>2.74</v>
      </c>
      <c r="J32" t="s">
        <v>331</v>
      </c>
      <c r="K32" t="s">
        <v>392</v>
      </c>
      <c r="L32" t="s">
        <v>210</v>
      </c>
      <c r="M32" t="s">
        <v>417</v>
      </c>
      <c r="N32" t="s">
        <v>352</v>
      </c>
      <c r="O32" s="3" t="s">
        <v>214</v>
      </c>
    </row>
    <row r="33" spans="1:15" x14ac:dyDescent="0.2">
      <c r="A33" s="1" t="s">
        <v>1</v>
      </c>
      <c r="B33">
        <v>29</v>
      </c>
      <c r="C33" s="5">
        <f t="shared" si="1"/>
        <v>7.54</v>
      </c>
      <c r="D33" s="5">
        <f t="shared" si="2"/>
        <v>6.76</v>
      </c>
      <c r="E33" s="5">
        <f t="shared" si="3"/>
        <v>5.99</v>
      </c>
      <c r="F33" s="5">
        <f t="shared" si="3"/>
        <v>4.49</v>
      </c>
      <c r="G33" s="5">
        <f t="shared" si="4"/>
        <v>3.66</v>
      </c>
      <c r="H33" s="5">
        <f t="shared" si="4"/>
        <v>2.87</v>
      </c>
      <c r="J33" t="s">
        <v>113</v>
      </c>
      <c r="K33" t="s">
        <v>281</v>
      </c>
      <c r="L33" t="s">
        <v>17</v>
      </c>
      <c r="M33" t="s">
        <v>418</v>
      </c>
      <c r="N33" t="s">
        <v>254</v>
      </c>
      <c r="O33" s="3" t="s">
        <v>342</v>
      </c>
    </row>
    <row r="34" spans="1:15" x14ac:dyDescent="0.2">
      <c r="A34" s="1" t="s">
        <v>1</v>
      </c>
      <c r="B34" s="6">
        <v>30</v>
      </c>
      <c r="C34" s="5">
        <f t="shared" si="1"/>
        <v>7.59</v>
      </c>
      <c r="D34" s="5">
        <f t="shared" si="2"/>
        <v>6.81</v>
      </c>
      <c r="E34" s="5">
        <f t="shared" si="3"/>
        <v>6.05</v>
      </c>
      <c r="F34" s="5">
        <f t="shared" si="3"/>
        <v>4.54</v>
      </c>
      <c r="G34" s="7">
        <f t="shared" si="4"/>
        <v>3.64</v>
      </c>
      <c r="H34" s="7">
        <f t="shared" si="4"/>
        <v>3</v>
      </c>
      <c r="J34" t="s">
        <v>39</v>
      </c>
      <c r="K34" t="s">
        <v>71</v>
      </c>
      <c r="L34" t="s">
        <v>90</v>
      </c>
      <c r="M34" t="s">
        <v>193</v>
      </c>
      <c r="N34" t="s">
        <v>298</v>
      </c>
      <c r="O34" s="3" t="s">
        <v>24</v>
      </c>
    </row>
    <row r="35" spans="1:15" x14ac:dyDescent="0.2">
      <c r="A35" s="1" t="s">
        <v>1</v>
      </c>
      <c r="B35">
        <v>31</v>
      </c>
      <c r="C35" s="5">
        <f t="shared" si="1"/>
        <v>7.64</v>
      </c>
      <c r="D35" s="5">
        <f t="shared" si="2"/>
        <v>6.87</v>
      </c>
      <c r="E35" s="5">
        <f t="shared" si="3"/>
        <v>6.1</v>
      </c>
      <c r="F35" s="5">
        <f t="shared" si="3"/>
        <v>4.5999999999999996</v>
      </c>
      <c r="G35" s="5">
        <f t="shared" si="4"/>
        <v>3.64</v>
      </c>
      <c r="H35" s="5">
        <f t="shared" si="4"/>
        <v>3.13</v>
      </c>
      <c r="J35" t="s">
        <v>114</v>
      </c>
      <c r="K35" t="s">
        <v>102</v>
      </c>
      <c r="L35" t="s">
        <v>285</v>
      </c>
      <c r="M35" t="s">
        <v>419</v>
      </c>
      <c r="N35" t="s">
        <v>298</v>
      </c>
      <c r="O35" s="3" t="s">
        <v>249</v>
      </c>
    </row>
    <row r="36" spans="1:15" x14ac:dyDescent="0.2">
      <c r="A36" s="1" t="s">
        <v>1</v>
      </c>
      <c r="B36">
        <v>32</v>
      </c>
      <c r="C36" s="5">
        <f t="shared" si="1"/>
        <v>7.69</v>
      </c>
      <c r="D36" s="5">
        <f t="shared" si="2"/>
        <v>6.92</v>
      </c>
      <c r="E36" s="5">
        <f t="shared" si="3"/>
        <v>6.16</v>
      </c>
      <c r="F36" s="5">
        <f t="shared" si="3"/>
        <v>4.66</v>
      </c>
      <c r="G36" s="5">
        <f t="shared" si="4"/>
        <v>3.65</v>
      </c>
      <c r="H36" s="5">
        <f t="shared" si="4"/>
        <v>3.26</v>
      </c>
      <c r="J36" t="s">
        <v>117</v>
      </c>
      <c r="K36" t="s">
        <v>393</v>
      </c>
      <c r="L36" t="s">
        <v>25</v>
      </c>
      <c r="M36" t="s">
        <v>195</v>
      </c>
      <c r="N36" t="s">
        <v>343</v>
      </c>
      <c r="O36" s="3" t="s">
        <v>208</v>
      </c>
    </row>
    <row r="37" spans="1:15" x14ac:dyDescent="0.2">
      <c r="A37" s="1" t="s">
        <v>1</v>
      </c>
      <c r="B37">
        <v>33</v>
      </c>
      <c r="C37" s="5">
        <f t="shared" si="1"/>
        <v>7.74</v>
      </c>
      <c r="D37" s="5">
        <f t="shared" si="2"/>
        <v>6.97</v>
      </c>
      <c r="E37" s="5">
        <f t="shared" si="3"/>
        <v>6.22</v>
      </c>
      <c r="F37" s="5">
        <f t="shared" si="3"/>
        <v>4.7300000000000004</v>
      </c>
      <c r="G37" s="5">
        <f t="shared" si="4"/>
        <v>3.68</v>
      </c>
      <c r="H37" s="5">
        <f t="shared" si="4"/>
        <v>3.39</v>
      </c>
      <c r="J37" t="s">
        <v>380</v>
      </c>
      <c r="K37" t="s">
        <v>30</v>
      </c>
      <c r="L37" t="s">
        <v>389</v>
      </c>
      <c r="M37" t="s">
        <v>348</v>
      </c>
      <c r="N37" t="s">
        <v>78</v>
      </c>
      <c r="O37" s="3" t="s">
        <v>271</v>
      </c>
    </row>
    <row r="38" spans="1:15" x14ac:dyDescent="0.2">
      <c r="A38" s="1" t="s">
        <v>1</v>
      </c>
      <c r="B38">
        <v>34</v>
      </c>
      <c r="C38" s="5">
        <f t="shared" si="1"/>
        <v>7.78</v>
      </c>
      <c r="D38" s="5">
        <f t="shared" si="2"/>
        <v>7.03</v>
      </c>
      <c r="E38" s="5">
        <f t="shared" si="3"/>
        <v>6.28</v>
      </c>
      <c r="F38" s="5">
        <f t="shared" si="3"/>
        <v>4.8</v>
      </c>
      <c r="G38" s="5">
        <f t="shared" si="4"/>
        <v>3.71</v>
      </c>
      <c r="H38" s="5">
        <f t="shared" si="4"/>
        <v>3.52</v>
      </c>
      <c r="J38" t="s">
        <v>42</v>
      </c>
      <c r="K38" t="s">
        <v>104</v>
      </c>
      <c r="L38" t="s">
        <v>92</v>
      </c>
      <c r="M38" t="s">
        <v>416</v>
      </c>
      <c r="N38" t="s">
        <v>243</v>
      </c>
      <c r="O38" s="3" t="s">
        <v>76</v>
      </c>
    </row>
    <row r="39" spans="1:15" x14ac:dyDescent="0.2">
      <c r="A39" s="1" t="s">
        <v>1</v>
      </c>
      <c r="B39">
        <v>35</v>
      </c>
      <c r="C39" s="5">
        <f t="shared" si="1"/>
        <v>7.82</v>
      </c>
      <c r="D39" s="5">
        <f t="shared" si="2"/>
        <v>7.08</v>
      </c>
      <c r="E39" s="5">
        <f t="shared" si="3"/>
        <v>6.34</v>
      </c>
      <c r="F39" s="5">
        <f t="shared" si="3"/>
        <v>4.88</v>
      </c>
      <c r="G39" s="5">
        <f t="shared" si="4"/>
        <v>3.75</v>
      </c>
      <c r="H39" s="5">
        <f t="shared" si="4"/>
        <v>3.65</v>
      </c>
      <c r="J39" t="s">
        <v>119</v>
      </c>
      <c r="K39" t="s">
        <v>394</v>
      </c>
      <c r="L39" t="s">
        <v>318</v>
      </c>
      <c r="M39" t="s">
        <v>310</v>
      </c>
      <c r="N39" t="s">
        <v>428</v>
      </c>
      <c r="O39" s="3" t="s">
        <v>343</v>
      </c>
    </row>
    <row r="40" spans="1:15" x14ac:dyDescent="0.2">
      <c r="A40" s="1" t="s">
        <v>1</v>
      </c>
      <c r="B40">
        <v>36</v>
      </c>
      <c r="C40" s="5">
        <f t="shared" si="1"/>
        <v>7.86</v>
      </c>
      <c r="D40" s="5">
        <f t="shared" si="2"/>
        <v>7.13</v>
      </c>
      <c r="E40" s="5">
        <f t="shared" si="3"/>
        <v>6.4</v>
      </c>
      <c r="F40" s="5">
        <f t="shared" si="3"/>
        <v>4.95</v>
      </c>
      <c r="G40" s="5">
        <f t="shared" si="4"/>
        <v>3.81</v>
      </c>
      <c r="H40" s="5">
        <f t="shared" si="4"/>
        <v>3.77</v>
      </c>
      <c r="J40" t="s">
        <v>120</v>
      </c>
      <c r="K40" t="s">
        <v>224</v>
      </c>
      <c r="L40" t="s">
        <v>341</v>
      </c>
      <c r="M40" t="s">
        <v>82</v>
      </c>
      <c r="N40" t="s">
        <v>429</v>
      </c>
      <c r="O40" s="3" t="s">
        <v>268</v>
      </c>
    </row>
    <row r="41" spans="1:15" x14ac:dyDescent="0.2">
      <c r="A41" s="1" t="s">
        <v>1</v>
      </c>
      <c r="B41">
        <v>37</v>
      </c>
      <c r="C41" s="5">
        <f t="shared" si="1"/>
        <v>7.9</v>
      </c>
      <c r="D41" s="5">
        <f t="shared" si="2"/>
        <v>7.18</v>
      </c>
      <c r="E41" s="5">
        <f t="shared" si="3"/>
        <v>6.46</v>
      </c>
      <c r="F41" s="5">
        <f t="shared" si="3"/>
        <v>5.03</v>
      </c>
      <c r="G41" s="5">
        <f t="shared" si="4"/>
        <v>3.87</v>
      </c>
      <c r="H41" s="5">
        <f t="shared" si="4"/>
        <v>3.9</v>
      </c>
      <c r="J41" t="s">
        <v>122</v>
      </c>
      <c r="K41" t="s">
        <v>395</v>
      </c>
      <c r="L41" t="s">
        <v>72</v>
      </c>
      <c r="M41" t="s">
        <v>304</v>
      </c>
      <c r="N41" t="s">
        <v>267</v>
      </c>
      <c r="O41" s="3" t="s">
        <v>345</v>
      </c>
    </row>
    <row r="42" spans="1:15" x14ac:dyDescent="0.2">
      <c r="A42" s="1" t="s">
        <v>1</v>
      </c>
      <c r="B42">
        <v>38</v>
      </c>
      <c r="C42" s="5">
        <f t="shared" si="1"/>
        <v>7.94</v>
      </c>
      <c r="D42" s="5">
        <f t="shared" si="2"/>
        <v>7.23</v>
      </c>
      <c r="E42" s="5">
        <f t="shared" si="3"/>
        <v>6.52</v>
      </c>
      <c r="F42" s="5">
        <f t="shared" si="3"/>
        <v>5.1100000000000003</v>
      </c>
      <c r="G42" s="5" t="e">
        <f t="shared" si="4"/>
        <v>#VALUE!</v>
      </c>
      <c r="H42" s="5">
        <f t="shared" si="4"/>
        <v>4.0199999999999996</v>
      </c>
      <c r="J42" t="s">
        <v>45</v>
      </c>
      <c r="K42" t="s">
        <v>396</v>
      </c>
      <c r="L42" t="s">
        <v>408</v>
      </c>
      <c r="M42" t="s">
        <v>201</v>
      </c>
      <c r="O42" s="3" t="s">
        <v>200</v>
      </c>
    </row>
    <row r="43" spans="1:15" x14ac:dyDescent="0.2">
      <c r="A43" s="1" t="s">
        <v>1</v>
      </c>
      <c r="B43">
        <v>39</v>
      </c>
      <c r="C43" s="5">
        <f t="shared" si="1"/>
        <v>7.98</v>
      </c>
      <c r="D43" s="5">
        <f t="shared" si="2"/>
        <v>7.28</v>
      </c>
      <c r="E43" s="5">
        <f t="shared" si="3"/>
        <v>6.58</v>
      </c>
      <c r="F43" s="5">
        <f t="shared" si="3"/>
        <v>5.19</v>
      </c>
      <c r="G43" s="5" t="e">
        <f t="shared" si="4"/>
        <v>#VALUE!</v>
      </c>
      <c r="H43" s="5">
        <f t="shared" si="4"/>
        <v>4.1500000000000004</v>
      </c>
      <c r="J43" t="s">
        <v>123</v>
      </c>
      <c r="K43" t="s">
        <v>397</v>
      </c>
      <c r="L43" t="s">
        <v>409</v>
      </c>
      <c r="M43" t="s">
        <v>313</v>
      </c>
      <c r="O43" s="3" t="s">
        <v>288</v>
      </c>
    </row>
    <row r="44" spans="1:15" x14ac:dyDescent="0.2">
      <c r="A44" s="1" t="s">
        <v>1</v>
      </c>
      <c r="B44" s="6">
        <v>40</v>
      </c>
      <c r="C44" s="5">
        <f t="shared" si="1"/>
        <v>8.01</v>
      </c>
      <c r="D44" s="5">
        <f t="shared" si="2"/>
        <v>7.32</v>
      </c>
      <c r="E44" s="5">
        <f t="shared" si="3"/>
        <v>6.63</v>
      </c>
      <c r="F44" s="5">
        <f t="shared" si="3"/>
        <v>5.27</v>
      </c>
      <c r="G44" s="7">
        <f t="shared" si="4"/>
        <v>3.93</v>
      </c>
      <c r="H44" s="7">
        <f t="shared" si="4"/>
        <v>4.2699999999999996</v>
      </c>
      <c r="J44" t="s">
        <v>124</v>
      </c>
      <c r="K44" t="s">
        <v>378</v>
      </c>
      <c r="L44" t="s">
        <v>279</v>
      </c>
      <c r="M44" t="s">
        <v>266</v>
      </c>
      <c r="N44" t="s">
        <v>430</v>
      </c>
      <c r="O44" s="3" t="s">
        <v>346</v>
      </c>
    </row>
    <row r="45" spans="1:15" x14ac:dyDescent="0.2">
      <c r="A45" s="1" t="s">
        <v>1</v>
      </c>
      <c r="B45">
        <v>41</v>
      </c>
      <c r="C45" s="5">
        <f t="shared" si="1"/>
        <v>8.0500000000000007</v>
      </c>
      <c r="D45" s="5">
        <f t="shared" si="2"/>
        <v>7.37</v>
      </c>
      <c r="E45" s="5">
        <f t="shared" si="3"/>
        <v>6.69</v>
      </c>
      <c r="F45" s="5">
        <f t="shared" si="3"/>
        <v>5.35</v>
      </c>
      <c r="G45" s="5">
        <f t="shared" si="4"/>
        <v>4</v>
      </c>
      <c r="H45" s="5">
        <f t="shared" si="4"/>
        <v>4.38</v>
      </c>
      <c r="J45" t="s">
        <v>125</v>
      </c>
      <c r="K45" t="s">
        <v>109</v>
      </c>
      <c r="L45" t="s">
        <v>280</v>
      </c>
      <c r="M45" t="s">
        <v>299</v>
      </c>
      <c r="N45" t="s">
        <v>302</v>
      </c>
      <c r="O45" s="3" t="s">
        <v>347</v>
      </c>
    </row>
    <row r="46" spans="1:15" x14ac:dyDescent="0.2">
      <c r="A46" s="1" t="s">
        <v>1</v>
      </c>
      <c r="B46">
        <v>42</v>
      </c>
      <c r="C46" s="5">
        <f t="shared" si="1"/>
        <v>8.08</v>
      </c>
      <c r="D46" s="5">
        <f t="shared" si="2"/>
        <v>7.42</v>
      </c>
      <c r="E46" s="5">
        <f t="shared" si="3"/>
        <v>6.75</v>
      </c>
      <c r="F46" s="5">
        <f t="shared" si="3"/>
        <v>5.43</v>
      </c>
      <c r="G46" s="5">
        <f t="shared" si="4"/>
        <v>4.08</v>
      </c>
      <c r="H46" s="5">
        <f t="shared" si="4"/>
        <v>4.5</v>
      </c>
      <c r="J46" t="s">
        <v>127</v>
      </c>
      <c r="K46" t="s">
        <v>398</v>
      </c>
      <c r="L46" t="s">
        <v>366</v>
      </c>
      <c r="M46" t="s">
        <v>420</v>
      </c>
      <c r="N46" t="s">
        <v>432</v>
      </c>
      <c r="O46" s="3" t="s">
        <v>196</v>
      </c>
    </row>
    <row r="47" spans="1:15" x14ac:dyDescent="0.2">
      <c r="A47" s="1" t="s">
        <v>1</v>
      </c>
      <c r="B47">
        <v>43</v>
      </c>
      <c r="C47" s="5">
        <f t="shared" si="1"/>
        <v>8.11</v>
      </c>
      <c r="D47" s="5">
        <f t="shared" si="2"/>
        <v>7.46</v>
      </c>
      <c r="E47" s="5">
        <f t="shared" si="3"/>
        <v>6.81</v>
      </c>
      <c r="F47" s="5">
        <f t="shared" si="3"/>
        <v>5.51</v>
      </c>
      <c r="G47" s="5">
        <f t="shared" si="4"/>
        <v>4.16</v>
      </c>
      <c r="H47" s="5">
        <f t="shared" si="4"/>
        <v>4.6100000000000003</v>
      </c>
      <c r="J47" t="s">
        <v>49</v>
      </c>
      <c r="K47" t="s">
        <v>230</v>
      </c>
      <c r="L47" t="s">
        <v>71</v>
      </c>
      <c r="M47" t="s">
        <v>246</v>
      </c>
      <c r="N47" t="s">
        <v>312</v>
      </c>
      <c r="O47" s="3" t="s">
        <v>260</v>
      </c>
    </row>
    <row r="48" spans="1:15" x14ac:dyDescent="0.2">
      <c r="A48" s="1" t="s">
        <v>1</v>
      </c>
      <c r="B48">
        <v>44</v>
      </c>
      <c r="C48" s="5">
        <f t="shared" si="1"/>
        <v>8.14</v>
      </c>
      <c r="D48" s="5">
        <f t="shared" si="2"/>
        <v>7.51</v>
      </c>
      <c r="E48" s="5">
        <f t="shared" si="3"/>
        <v>6.87</v>
      </c>
      <c r="F48" s="5">
        <f t="shared" si="3"/>
        <v>5.59</v>
      </c>
      <c r="G48" s="5">
        <f t="shared" si="4"/>
        <v>4.24</v>
      </c>
      <c r="H48" s="5">
        <f t="shared" si="4"/>
        <v>4.7300000000000004</v>
      </c>
      <c r="J48" t="s">
        <v>128</v>
      </c>
      <c r="K48" t="s">
        <v>231</v>
      </c>
      <c r="L48" t="s">
        <v>102</v>
      </c>
      <c r="M48" t="s">
        <v>21</v>
      </c>
      <c r="N48" t="s">
        <v>433</v>
      </c>
      <c r="O48" s="3" t="s">
        <v>348</v>
      </c>
    </row>
    <row r="49" spans="1:15" x14ac:dyDescent="0.2">
      <c r="A49" s="1" t="s">
        <v>1</v>
      </c>
      <c r="B49">
        <v>45</v>
      </c>
      <c r="C49" s="5">
        <f t="shared" si="1"/>
        <v>8.17</v>
      </c>
      <c r="D49" s="5">
        <f t="shared" si="2"/>
        <v>7.55</v>
      </c>
      <c r="E49" s="5">
        <f t="shared" si="3"/>
        <v>6.92</v>
      </c>
      <c r="F49" s="5">
        <f t="shared" si="3"/>
        <v>5.67</v>
      </c>
      <c r="G49" s="5">
        <f t="shared" si="4"/>
        <v>4.33</v>
      </c>
      <c r="H49" s="5">
        <f t="shared" si="4"/>
        <v>4.84</v>
      </c>
      <c r="J49" t="s">
        <v>381</v>
      </c>
      <c r="K49" t="s">
        <v>232</v>
      </c>
      <c r="L49" t="s">
        <v>393</v>
      </c>
      <c r="M49" t="s">
        <v>236</v>
      </c>
      <c r="N49" t="s">
        <v>194</v>
      </c>
      <c r="O49" s="3" t="s">
        <v>349</v>
      </c>
    </row>
    <row r="50" spans="1:15" x14ac:dyDescent="0.2">
      <c r="A50" s="1" t="s">
        <v>1</v>
      </c>
      <c r="B50">
        <v>46</v>
      </c>
      <c r="C50" s="5">
        <f t="shared" si="1"/>
        <v>8.1999999999999993</v>
      </c>
      <c r="D50" s="5">
        <f t="shared" si="2"/>
        <v>7.59</v>
      </c>
      <c r="E50" s="5">
        <f t="shared" si="3"/>
        <v>6.98</v>
      </c>
      <c r="F50" s="5">
        <f t="shared" si="3"/>
        <v>5.75</v>
      </c>
      <c r="G50" s="5">
        <f t="shared" si="4"/>
        <v>4.41</v>
      </c>
      <c r="H50" s="5">
        <f t="shared" si="4"/>
        <v>4.95</v>
      </c>
      <c r="J50" t="s">
        <v>382</v>
      </c>
      <c r="K50" t="s">
        <v>39</v>
      </c>
      <c r="L50" t="s">
        <v>410</v>
      </c>
      <c r="M50" t="s">
        <v>270</v>
      </c>
      <c r="N50" t="s">
        <v>258</v>
      </c>
      <c r="O50" s="3" t="s">
        <v>82</v>
      </c>
    </row>
    <row r="51" spans="1:15" x14ac:dyDescent="0.2">
      <c r="A51" s="1" t="s">
        <v>1</v>
      </c>
      <c r="B51">
        <v>47</v>
      </c>
      <c r="C51" s="5">
        <f t="shared" si="1"/>
        <v>8.23</v>
      </c>
      <c r="D51" s="5">
        <f t="shared" si="2"/>
        <v>7.63</v>
      </c>
      <c r="E51" s="5">
        <f t="shared" si="3"/>
        <v>7.03</v>
      </c>
      <c r="F51" s="5">
        <f t="shared" si="3"/>
        <v>5.83</v>
      </c>
      <c r="G51" s="5" t="e">
        <f t="shared" si="4"/>
        <v>#VALUE!</v>
      </c>
      <c r="H51" s="5">
        <f t="shared" si="4"/>
        <v>5.05</v>
      </c>
      <c r="J51" t="s">
        <v>383</v>
      </c>
      <c r="K51" t="s">
        <v>399</v>
      </c>
      <c r="L51" t="s">
        <v>104</v>
      </c>
      <c r="M51" t="s">
        <v>422</v>
      </c>
      <c r="O51" s="3" t="s">
        <v>81</v>
      </c>
    </row>
    <row r="52" spans="1:15" x14ac:dyDescent="0.2">
      <c r="A52" s="1" t="s">
        <v>1</v>
      </c>
      <c r="B52">
        <v>48</v>
      </c>
      <c r="C52" s="5">
        <f t="shared" si="1"/>
        <v>8.26</v>
      </c>
      <c r="D52" s="5">
        <f t="shared" si="2"/>
        <v>7.67</v>
      </c>
      <c r="E52" s="5">
        <f t="shared" si="3"/>
        <v>7.09</v>
      </c>
      <c r="F52" s="5">
        <f t="shared" si="3"/>
        <v>5.91</v>
      </c>
      <c r="G52" s="5">
        <f t="shared" si="4"/>
        <v>4.5</v>
      </c>
      <c r="H52" s="5">
        <f t="shared" si="4"/>
        <v>5.16</v>
      </c>
      <c r="J52" t="s">
        <v>53</v>
      </c>
      <c r="K52" t="s">
        <v>400</v>
      </c>
      <c r="L52" t="s">
        <v>411</v>
      </c>
      <c r="M52" t="s">
        <v>423</v>
      </c>
      <c r="N52" t="s">
        <v>196</v>
      </c>
      <c r="O52" s="3" t="s">
        <v>79</v>
      </c>
    </row>
    <row r="53" spans="1:15" x14ac:dyDescent="0.2">
      <c r="A53" s="1" t="s">
        <v>1</v>
      </c>
      <c r="B53">
        <v>49</v>
      </c>
      <c r="C53" s="5">
        <f t="shared" si="1"/>
        <v>8.2899999999999991</v>
      </c>
      <c r="D53" s="5">
        <f t="shared" si="2"/>
        <v>7.71</v>
      </c>
      <c r="E53" s="5">
        <f t="shared" si="3"/>
        <v>7.14</v>
      </c>
      <c r="F53" s="5">
        <f t="shared" si="3"/>
        <v>5.99</v>
      </c>
      <c r="G53" s="5">
        <f t="shared" si="4"/>
        <v>4.59</v>
      </c>
      <c r="H53" s="5">
        <f t="shared" si="4"/>
        <v>5.26</v>
      </c>
      <c r="J53" t="s">
        <v>54</v>
      </c>
      <c r="K53" t="s">
        <v>329</v>
      </c>
      <c r="L53" t="s">
        <v>412</v>
      </c>
      <c r="M53" t="s">
        <v>17</v>
      </c>
      <c r="N53" t="s">
        <v>190</v>
      </c>
      <c r="O53" s="3" t="s">
        <v>301</v>
      </c>
    </row>
    <row r="54" spans="1:15" x14ac:dyDescent="0.2">
      <c r="A54" s="1" t="s">
        <v>1</v>
      </c>
      <c r="B54" s="6">
        <v>50</v>
      </c>
      <c r="C54" s="5">
        <f t="shared" si="1"/>
        <v>8.31</v>
      </c>
      <c r="D54" s="5">
        <f t="shared" si="2"/>
        <v>7.75</v>
      </c>
      <c r="E54" s="5">
        <f t="shared" si="3"/>
        <v>7.19</v>
      </c>
      <c r="F54" s="5">
        <f t="shared" si="3"/>
        <v>6.07</v>
      </c>
      <c r="G54" s="7">
        <f t="shared" si="4"/>
        <v>4.68</v>
      </c>
      <c r="H54" s="7">
        <f t="shared" si="4"/>
        <v>5.36</v>
      </c>
      <c r="J54" t="s">
        <v>384</v>
      </c>
      <c r="K54" t="s">
        <v>401</v>
      </c>
      <c r="L54" t="s">
        <v>225</v>
      </c>
      <c r="M54" t="s">
        <v>424</v>
      </c>
      <c r="N54" t="s">
        <v>436</v>
      </c>
      <c r="O54" s="3" t="s">
        <v>351</v>
      </c>
    </row>
    <row r="55" spans="1:15" x14ac:dyDescent="0.2">
      <c r="A55" s="1" t="s">
        <v>1</v>
      </c>
      <c r="B55">
        <v>51</v>
      </c>
      <c r="C55" s="5">
        <f t="shared" si="1"/>
        <v>8.34</v>
      </c>
      <c r="D55" s="5">
        <f t="shared" si="2"/>
        <v>7.79</v>
      </c>
      <c r="E55" s="5">
        <f t="shared" si="3"/>
        <v>7.24</v>
      </c>
      <c r="F55" s="5">
        <f t="shared" si="3"/>
        <v>6.14</v>
      </c>
      <c r="G55" s="5" t="e">
        <f t="shared" si="4"/>
        <v>#VALUE!</v>
      </c>
      <c r="H55" s="5">
        <f t="shared" si="4"/>
        <v>5.46</v>
      </c>
      <c r="I55" t="e">
        <f>1*#REF!</f>
        <v>#REF!</v>
      </c>
      <c r="J55" t="s">
        <v>385</v>
      </c>
      <c r="K55" t="s">
        <v>402</v>
      </c>
      <c r="L55" t="s">
        <v>107</v>
      </c>
      <c r="M55" t="s">
        <v>16</v>
      </c>
      <c r="O55" s="3" t="s">
        <v>253</v>
      </c>
    </row>
    <row r="57" spans="1:15" x14ac:dyDescent="0.2">
      <c r="N57" t="s">
        <v>308</v>
      </c>
    </row>
    <row r="58" spans="1:15" x14ac:dyDescent="0.2">
      <c r="N58" t="s">
        <v>438</v>
      </c>
    </row>
    <row r="59" spans="1:15" x14ac:dyDescent="0.2">
      <c r="N59" t="s">
        <v>187</v>
      </c>
    </row>
    <row r="60" spans="1:15" x14ac:dyDescent="0.2">
      <c r="N60" t="s">
        <v>81</v>
      </c>
    </row>
    <row r="61" spans="1:15" x14ac:dyDescent="0.2">
      <c r="N61" t="s">
        <v>84</v>
      </c>
    </row>
    <row r="62" spans="1:15" x14ac:dyDescent="0.2">
      <c r="N62" t="s">
        <v>203</v>
      </c>
    </row>
    <row r="63" spans="1:15" x14ac:dyDescent="0.2">
      <c r="N63" t="s">
        <v>255</v>
      </c>
    </row>
    <row r="64" spans="1:15" x14ac:dyDescent="0.2">
      <c r="N64" t="s">
        <v>286</v>
      </c>
    </row>
    <row r="65" spans="14:14" x14ac:dyDescent="0.2">
      <c r="N65" t="s">
        <v>344</v>
      </c>
    </row>
    <row r="66" spans="14:14" x14ac:dyDescent="0.2">
      <c r="N66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DE3F-C090-CE44-BE1B-51548FCDCABB}">
  <dimension ref="A1:U43"/>
  <sheetViews>
    <sheetView tabSelected="1" workbookViewId="0">
      <selection activeCell="F47" sqref="F47"/>
    </sheetView>
  </sheetViews>
  <sheetFormatPr baseColWidth="10" defaultRowHeight="16" x14ac:dyDescent="0.2"/>
  <cols>
    <col min="17" max="21" width="12.33203125" style="8" customWidth="1"/>
  </cols>
  <sheetData>
    <row r="1" spans="1:21" x14ac:dyDescent="0.2">
      <c r="I1" t="s">
        <v>453</v>
      </c>
      <c r="J1">
        <v>1.1425332974369165</v>
      </c>
      <c r="K1">
        <v>1.020740152088855</v>
      </c>
      <c r="L1">
        <v>0.30879755455349894</v>
      </c>
      <c r="M1">
        <v>0.4375601774984576</v>
      </c>
      <c r="N1">
        <v>1.0000000000000286E-4</v>
      </c>
    </row>
    <row r="2" spans="1:21" x14ac:dyDescent="0.2">
      <c r="I2" t="s">
        <v>454</v>
      </c>
      <c r="J2">
        <v>-7.0561641757592453</v>
      </c>
      <c r="K2">
        <v>-7.4713385319833634</v>
      </c>
      <c r="L2">
        <v>-6.1485682242729247</v>
      </c>
      <c r="M2">
        <v>-5.3295477188724716</v>
      </c>
      <c r="N2">
        <v>-3.8878312164170712</v>
      </c>
    </row>
    <row r="3" spans="1:21" x14ac:dyDescent="0.2">
      <c r="I3" t="s">
        <v>458</v>
      </c>
      <c r="J3">
        <v>1.6688984190859877</v>
      </c>
      <c r="K3">
        <v>1.1801282499669454</v>
      </c>
      <c r="L3">
        <v>0.81104462616304562</v>
      </c>
      <c r="M3">
        <v>1.695093784602089</v>
      </c>
      <c r="N3">
        <v>35.839385183136613</v>
      </c>
    </row>
    <row r="4" spans="1:21" x14ac:dyDescent="0.2">
      <c r="I4" t="s">
        <v>455</v>
      </c>
      <c r="J4">
        <v>2.2390603659130348</v>
      </c>
      <c r="K4">
        <v>-4.0024311115604094</v>
      </c>
      <c r="L4">
        <v>-0.98543854426791255</v>
      </c>
      <c r="M4">
        <v>-0.99556770657406735</v>
      </c>
      <c r="N4">
        <v>-67.343876282878796</v>
      </c>
    </row>
    <row r="5" spans="1:21" x14ac:dyDescent="0.2">
      <c r="I5" t="s">
        <v>456</v>
      </c>
      <c r="J5">
        <v>-2.2947286390870572</v>
      </c>
      <c r="K5">
        <v>-2.3969147117558198</v>
      </c>
      <c r="L5">
        <v>-6.4331337964874296</v>
      </c>
      <c r="M5">
        <v>-5.7572590953677807</v>
      </c>
      <c r="N5">
        <v>61.613493448825494</v>
      </c>
    </row>
    <row r="6" spans="1:21" x14ac:dyDescent="0.2">
      <c r="I6" t="s">
        <v>459</v>
      </c>
      <c r="J6">
        <v>0.98751136960658203</v>
      </c>
      <c r="K6">
        <v>0.93004770160429273</v>
      </c>
      <c r="L6">
        <v>0.78289756979684844</v>
      </c>
      <c r="M6">
        <v>0.61585292349760046</v>
      </c>
      <c r="N6">
        <v>0.99579541493588408</v>
      </c>
    </row>
    <row r="7" spans="1:21" x14ac:dyDescent="0.2">
      <c r="I7" t="s">
        <v>457</v>
      </c>
      <c r="J7">
        <v>0.13201815748671519</v>
      </c>
      <c r="K7">
        <v>0.99140641092298054</v>
      </c>
      <c r="L7">
        <v>0.50634183634544472</v>
      </c>
      <c r="M7">
        <v>0.87988236482106474</v>
      </c>
      <c r="N7">
        <v>0.99686489609709727</v>
      </c>
      <c r="P7" t="s">
        <v>466</v>
      </c>
      <c r="Q7" s="8">
        <f>SUM(Q10:Q37)</f>
        <v>4.8526088226121178E-3</v>
      </c>
      <c r="R7" s="8">
        <f t="shared" ref="R7:U7" si="0">SUM(R10:R37)</f>
        <v>7.8571403205633383E-3</v>
      </c>
      <c r="S7" s="8">
        <f t="shared" si="0"/>
        <v>7.7307950366697848E-3</v>
      </c>
      <c r="T7" s="8">
        <f t="shared" si="0"/>
        <v>0.32273516458900281</v>
      </c>
      <c r="U7" s="8">
        <f t="shared" si="0"/>
        <v>0.1606391902085042</v>
      </c>
    </row>
    <row r="8" spans="1:21" x14ac:dyDescent="0.2">
      <c r="I8" t="s">
        <v>460</v>
      </c>
      <c r="J8">
        <v>6.2909470321402168</v>
      </c>
      <c r="K8">
        <v>7.6832405661704666</v>
      </c>
      <c r="L8">
        <v>8.3815559054564517</v>
      </c>
      <c r="M8">
        <v>8.8319929876757044</v>
      </c>
      <c r="N8">
        <v>8.9546770644307401</v>
      </c>
    </row>
    <row r="9" spans="1:21" x14ac:dyDescent="0.2">
      <c r="A9" t="s">
        <v>441</v>
      </c>
      <c r="B9" t="s">
        <v>442</v>
      </c>
      <c r="C9" t="s">
        <v>443</v>
      </c>
      <c r="D9" t="s">
        <v>444</v>
      </c>
      <c r="E9" t="s">
        <v>445</v>
      </c>
      <c r="F9" t="s">
        <v>446</v>
      </c>
      <c r="G9" t="s">
        <v>447</v>
      </c>
      <c r="J9" t="s">
        <v>448</v>
      </c>
      <c r="K9" t="s">
        <v>449</v>
      </c>
      <c r="L9" t="s">
        <v>450</v>
      </c>
      <c r="M9" t="s">
        <v>451</v>
      </c>
      <c r="N9" t="s">
        <v>452</v>
      </c>
      <c r="Q9" s="8" t="s">
        <v>461</v>
      </c>
      <c r="R9" s="8" t="s">
        <v>462</v>
      </c>
      <c r="S9" s="8" t="s">
        <v>463</v>
      </c>
      <c r="T9" s="8" t="s">
        <v>464</v>
      </c>
      <c r="U9" s="8" t="s">
        <v>465</v>
      </c>
    </row>
    <row r="10" spans="1:21" x14ac:dyDescent="0.2">
      <c r="A10">
        <v>0.3</v>
      </c>
      <c r="B10">
        <v>0.2</v>
      </c>
      <c r="C10">
        <v>4.33</v>
      </c>
      <c r="D10">
        <v>4.4000000000000004</v>
      </c>
      <c r="E10">
        <v>5.13</v>
      </c>
      <c r="F10">
        <v>5.95</v>
      </c>
      <c r="G10">
        <v>6.63</v>
      </c>
      <c r="J10">
        <f>J$1*$A10^J$3+J$4*$B10^J$6+J$7*$A10*$B10+J$2*$A10+J$5*$B10+J$8</f>
        <v>4.3331696052994486</v>
      </c>
      <c r="K10">
        <f t="shared" ref="K10:N25" si="1">K$1*$A10^K$3+K$4*$B10^K$6+K$7*$A10*$B10+K$2*$A10+K$5*$B10+K$8</f>
        <v>4.3725828484125593</v>
      </c>
      <c r="L10">
        <f t="shared" si="1"/>
        <v>5.1175268971373162</v>
      </c>
      <c r="M10">
        <f t="shared" si="1"/>
        <v>5.8218224342124891</v>
      </c>
      <c r="N10">
        <f t="shared" si="1"/>
        <v>6.6106104921553204</v>
      </c>
      <c r="Q10" s="8">
        <f>(J10-C10)^2</f>
        <v>1.0046397754292277E-5</v>
      </c>
      <c r="R10" s="8">
        <f t="shared" ref="R10:T10" si="2">(K10-D10)^2</f>
        <v>7.5170020116872231E-4</v>
      </c>
      <c r="S10" s="8">
        <f t="shared" si="2"/>
        <v>1.5557829502308733E-4</v>
      </c>
      <c r="T10" s="8">
        <f t="shared" si="2"/>
        <v>1.6429488371211724E-2</v>
      </c>
      <c r="U10" s="8">
        <f>(N10-G10)^2</f>
        <v>3.7595301445888867E-4</v>
      </c>
    </row>
    <row r="11" spans="1:21" x14ac:dyDescent="0.2">
      <c r="A11">
        <v>0.2</v>
      </c>
      <c r="B11">
        <v>0.3</v>
      </c>
      <c r="C11">
        <v>4.95</v>
      </c>
      <c r="D11">
        <v>4.3899999999999997</v>
      </c>
      <c r="E11">
        <v>4.96</v>
      </c>
      <c r="F11">
        <v>5.75</v>
      </c>
      <c r="G11">
        <v>6.5</v>
      </c>
      <c r="J11">
        <f t="shared" ref="J11:N28" si="3">J$1*$A11^J$3+J$4*$B11^J$6+J$7*$A11*$B11+J$2*$A11+J$5*$B11+J$8</f>
        <v>4.9589790358343917</v>
      </c>
      <c r="K11">
        <f t="shared" si="1"/>
        <v>4.3759177158306555</v>
      </c>
      <c r="L11">
        <f t="shared" si="1"/>
        <v>4.9520477296178145</v>
      </c>
      <c r="M11">
        <f t="shared" si="1"/>
        <v>5.645987526031595</v>
      </c>
      <c r="N11">
        <f t="shared" si="1"/>
        <v>6.415275991114342</v>
      </c>
      <c r="Q11" s="8">
        <f t="shared" ref="Q11:Q27" si="4">(J11-C11)^2</f>
        <v>8.0623084515287093E-5</v>
      </c>
      <c r="R11" s="8">
        <f t="shared" ref="R11:R26" si="5">(K11-D11)^2</f>
        <v>1.9831072742616243E-4</v>
      </c>
      <c r="S11" s="8">
        <f t="shared" ref="S11:S26" si="6">(L11-E11)^2</f>
        <v>6.3238604231384538E-5</v>
      </c>
      <c r="T11" s="8">
        <f t="shared" ref="T11:T26" si="7">(M11-F11)^2</f>
        <v>1.081859474102812E-2</v>
      </c>
      <c r="U11" s="8">
        <f t="shared" ref="U11:U26" si="8">(N11-G11)^2</f>
        <v>7.1781576816570573E-3</v>
      </c>
    </row>
    <row r="12" spans="1:21" x14ac:dyDescent="0.2">
      <c r="A12">
        <v>0.3</v>
      </c>
      <c r="B12">
        <v>0.3</v>
      </c>
      <c r="C12">
        <v>4.33</v>
      </c>
      <c r="D12">
        <v>3.76</v>
      </c>
      <c r="E12">
        <v>4.3899999999999997</v>
      </c>
      <c r="F12">
        <v>5.28</v>
      </c>
      <c r="G12">
        <v>6.12</v>
      </c>
      <c r="J12">
        <f t="shared" si="3"/>
        <v>4.3326476264257963</v>
      </c>
      <c r="K12">
        <f t="shared" si="1"/>
        <v>3.7522745116505725</v>
      </c>
      <c r="L12">
        <f t="shared" si="1"/>
        <v>4.3849753605692205</v>
      </c>
      <c r="M12">
        <f t="shared" si="1"/>
        <v>5.1676861929350224</v>
      </c>
      <c r="N12">
        <f t="shared" si="1"/>
        <v>6.0563988163555464</v>
      </c>
      <c r="Q12" s="8">
        <f t="shared" si="4"/>
        <v>7.0099256905743089E-6</v>
      </c>
      <c r="R12" s="8">
        <f t="shared" si="5"/>
        <v>5.9683170237137305E-5</v>
      </c>
      <c r="S12" s="8">
        <f t="shared" si="6"/>
        <v>2.5247001409340439E-5</v>
      </c>
      <c r="T12" s="8">
        <f t="shared" si="7"/>
        <v>1.2614391257429067E-2</v>
      </c>
      <c r="U12" s="8">
        <f t="shared" si="8"/>
        <v>4.0451105609755197E-3</v>
      </c>
    </row>
    <row r="13" spans="1:21" x14ac:dyDescent="0.2">
      <c r="A13">
        <v>0.2</v>
      </c>
      <c r="B13">
        <v>0.5</v>
      </c>
      <c r="C13">
        <v>4.95</v>
      </c>
      <c r="D13">
        <v>3.13</v>
      </c>
      <c r="E13">
        <v>3.49</v>
      </c>
      <c r="F13">
        <v>4.1500000000000004</v>
      </c>
      <c r="G13">
        <v>5.39</v>
      </c>
      <c r="J13">
        <f t="shared" si="3"/>
        <v>4.9526830940369369</v>
      </c>
      <c r="K13">
        <f t="shared" si="1"/>
        <v>3.1417872560289428</v>
      </c>
      <c r="L13">
        <f t="shared" si="1"/>
        <v>3.4968844468876465</v>
      </c>
      <c r="M13">
        <f t="shared" si="1"/>
        <v>4.354380663027273</v>
      </c>
      <c r="N13">
        <f t="shared" si="1"/>
        <v>5.3133293835955442</v>
      </c>
      <c r="Q13" s="8">
        <f t="shared" si="4"/>
        <v>7.1989936110451323E-6</v>
      </c>
      <c r="R13" s="8">
        <f t="shared" si="5"/>
        <v>1.3893940469185138E-4</v>
      </c>
      <c r="S13" s="8">
        <f t="shared" si="6"/>
        <v>4.7395608948823295E-5</v>
      </c>
      <c r="T13" s="8">
        <f t="shared" si="7"/>
        <v>4.1771455419467571E-2</v>
      </c>
      <c r="U13" s="8">
        <f t="shared" si="8"/>
        <v>5.87838341983916E-3</v>
      </c>
    </row>
    <row r="14" spans="1:21" x14ac:dyDescent="0.2">
      <c r="A14">
        <v>0.5</v>
      </c>
      <c r="B14">
        <v>0.2</v>
      </c>
      <c r="C14">
        <v>3.13</v>
      </c>
      <c r="D14">
        <v>3.13</v>
      </c>
      <c r="E14">
        <v>3.98</v>
      </c>
      <c r="F14">
        <v>4.41</v>
      </c>
      <c r="G14">
        <v>5.91</v>
      </c>
      <c r="J14">
        <f t="shared" si="3"/>
        <v>3.1333442142031647</v>
      </c>
      <c r="K14">
        <f t="shared" si="1"/>
        <v>3.1219170804526062</v>
      </c>
      <c r="L14">
        <f t="shared" si="1"/>
        <v>3.967767638275272</v>
      </c>
      <c r="M14">
        <f t="shared" si="1"/>
        <v>4.8693946735068128</v>
      </c>
      <c r="N14">
        <f t="shared" si="1"/>
        <v>5.8729188447157927</v>
      </c>
      <c r="Q14" s="8">
        <f t="shared" si="4"/>
        <v>1.118376863664901E-5</v>
      </c>
      <c r="R14" s="8">
        <f t="shared" si="5"/>
        <v>6.5333588409639297E-5</v>
      </c>
      <c r="S14" s="8">
        <f t="shared" si="6"/>
        <v>1.4963067336458982E-4</v>
      </c>
      <c r="T14" s="8">
        <f>(M14-F14)^2</f>
        <v>0.21104346604643096</v>
      </c>
      <c r="U14" s="8">
        <f t="shared" si="8"/>
        <v>1.3750120772115034E-3</v>
      </c>
    </row>
    <row r="15" spans="1:21" x14ac:dyDescent="0.2">
      <c r="A15">
        <v>0.4</v>
      </c>
      <c r="B15">
        <v>0.5</v>
      </c>
      <c r="C15">
        <v>3.72</v>
      </c>
      <c r="D15">
        <v>1.93</v>
      </c>
      <c r="E15">
        <v>2.37</v>
      </c>
      <c r="F15">
        <v>3.47</v>
      </c>
      <c r="G15">
        <v>4.5199999999999996</v>
      </c>
      <c r="J15">
        <f t="shared" si="3"/>
        <v>3.724382251551928</v>
      </c>
      <c r="K15">
        <f t="shared" si="1"/>
        <v>1.9400635839989091</v>
      </c>
      <c r="L15">
        <f t="shared" si="1"/>
        <v>2.380962714649872</v>
      </c>
      <c r="M15">
        <f t="shared" si="1"/>
        <v>3.440443763519955</v>
      </c>
      <c r="N15">
        <f t="shared" si="1"/>
        <v>4.635449629921844</v>
      </c>
      <c r="Q15" s="8">
        <f t="shared" si="4"/>
        <v>1.9204128664373966E-5</v>
      </c>
      <c r="R15" s="8">
        <f t="shared" si="5"/>
        <v>1.0127572290310058E-4</v>
      </c>
      <c r="S15" s="8">
        <f t="shared" si="6"/>
        <v>1.2018111249451516E-4</v>
      </c>
      <c r="T15" s="8">
        <f t="shared" si="7"/>
        <v>8.7357111486435703E-4</v>
      </c>
      <c r="U15" s="8">
        <f t="shared" si="8"/>
        <v>1.3328617049090824E-2</v>
      </c>
    </row>
    <row r="16" spans="1:21" x14ac:dyDescent="0.2">
      <c r="A16">
        <v>0.5</v>
      </c>
      <c r="B16">
        <v>0.4</v>
      </c>
      <c r="C16">
        <v>3.13</v>
      </c>
      <c r="D16">
        <v>1.92</v>
      </c>
      <c r="E16">
        <v>2.5299999999999998</v>
      </c>
      <c r="F16">
        <v>3.66</v>
      </c>
      <c r="G16">
        <v>4.8</v>
      </c>
      <c r="J16">
        <f t="shared" si="3"/>
        <v>3.1366281164845549</v>
      </c>
      <c r="K16">
        <f t="shared" si="1"/>
        <v>1.9306023365589642</v>
      </c>
      <c r="L16">
        <f t="shared" si="1"/>
        <v>2.5303601149475936</v>
      </c>
      <c r="M16">
        <f t="shared" si="1"/>
        <v>3.6091886271414166</v>
      </c>
      <c r="N16">
        <f t="shared" si="1"/>
        <v>4.8140009233643468</v>
      </c>
      <c r="Q16" s="8">
        <f t="shared" si="4"/>
        <v>4.3931928132829317E-5</v>
      </c>
      <c r="R16" s="8">
        <f t="shared" si="5"/>
        <v>1.1240954050954997E-4</v>
      </c>
      <c r="S16" s="8">
        <f t="shared" si="6"/>
        <v>1.2968277548048798E-7</v>
      </c>
      <c r="T16" s="8">
        <f t="shared" si="7"/>
        <v>2.5817956117739965E-3</v>
      </c>
      <c r="U16" s="8">
        <f t="shared" si="8"/>
        <v>1.9602585505431759E-4</v>
      </c>
    </row>
    <row r="17" spans="1:21" x14ac:dyDescent="0.2">
      <c r="A17">
        <v>0.5</v>
      </c>
      <c r="B17">
        <v>0.5</v>
      </c>
      <c r="C17">
        <v>3.13</v>
      </c>
      <c r="D17">
        <v>1.34</v>
      </c>
      <c r="E17">
        <v>1.82</v>
      </c>
      <c r="F17">
        <v>3</v>
      </c>
      <c r="G17">
        <v>4.24</v>
      </c>
      <c r="J17">
        <f t="shared" si="3"/>
        <v>3.1370877461309949</v>
      </c>
      <c r="K17">
        <f t="shared" si="1"/>
        <v>1.3467907967627459</v>
      </c>
      <c r="L17">
        <f t="shared" si="1"/>
        <v>1.8205601658846433</v>
      </c>
      <c r="M17">
        <f t="shared" si="1"/>
        <v>2.9940421584107089</v>
      </c>
      <c r="N17">
        <f t="shared" si="1"/>
        <v>4.2965097530849903</v>
      </c>
      <c r="Q17" s="8">
        <f t="shared" si="4"/>
        <v>5.0236145217435358E-5</v>
      </c>
      <c r="R17" s="8">
        <f t="shared" si="5"/>
        <v>4.6114920672919575E-5</v>
      </c>
      <c r="S17" s="8">
        <f t="shared" si="6"/>
        <v>3.1378581831815365E-7</v>
      </c>
      <c r="T17" s="8">
        <f t="shared" si="7"/>
        <v>3.5495876403087117E-5</v>
      </c>
      <c r="U17" s="8">
        <f t="shared" si="8"/>
        <v>3.1933521937265444E-3</v>
      </c>
    </row>
    <row r="18" spans="1:21" x14ac:dyDescent="0.2">
      <c r="A18">
        <v>0.9</v>
      </c>
      <c r="B18">
        <v>0</v>
      </c>
      <c r="C18">
        <v>0.9</v>
      </c>
      <c r="D18">
        <v>1.86</v>
      </c>
      <c r="E18">
        <v>3.13</v>
      </c>
      <c r="F18">
        <v>4.38</v>
      </c>
      <c r="G18">
        <v>5.46</v>
      </c>
      <c r="J18">
        <f t="shared" si="3"/>
        <v>0.89870539496766266</v>
      </c>
      <c r="K18">
        <f t="shared" si="1"/>
        <v>1.8604316068424049</v>
      </c>
      <c r="L18">
        <f t="shared" si="1"/>
        <v>3.1313506544156855</v>
      </c>
      <c r="M18">
        <f t="shared" si="1"/>
        <v>4.4013945347271601</v>
      </c>
      <c r="N18">
        <f t="shared" si="1"/>
        <v>5.4556312609433242</v>
      </c>
      <c r="Q18" s="8">
        <f t="shared" si="4"/>
        <v>1.6760021897532149E-6</v>
      </c>
      <c r="R18" s="8">
        <f t="shared" si="5"/>
        <v>1.8628446641067757E-7</v>
      </c>
      <c r="S18" s="8">
        <f t="shared" si="6"/>
        <v>1.8242673506110197E-6</v>
      </c>
      <c r="T18" s="8">
        <f t="shared" si="7"/>
        <v>4.5772611619166554E-4</v>
      </c>
      <c r="U18" s="8">
        <f t="shared" si="8"/>
        <v>1.9085880945324434E-5</v>
      </c>
    </row>
    <row r="19" spans="1:21" x14ac:dyDescent="0.2">
      <c r="A19">
        <v>0</v>
      </c>
      <c r="B19">
        <v>0.9</v>
      </c>
      <c r="C19">
        <v>6.24</v>
      </c>
      <c r="D19">
        <v>1.93</v>
      </c>
      <c r="E19">
        <v>1.72</v>
      </c>
      <c r="F19">
        <v>2.7</v>
      </c>
      <c r="G19">
        <v>3.93</v>
      </c>
      <c r="J19">
        <f t="shared" si="3"/>
        <v>6.2434988887919598</v>
      </c>
      <c r="K19">
        <f t="shared" si="1"/>
        <v>1.8971823661099716</v>
      </c>
      <c r="L19">
        <f t="shared" si="1"/>
        <v>1.6843201481597188</v>
      </c>
      <c r="M19">
        <f t="shared" si="1"/>
        <v>2.7174398807889188</v>
      </c>
      <c r="N19">
        <f t="shared" si="1"/>
        <v>3.7704767288754013</v>
      </c>
      <c r="Q19" s="8">
        <f t="shared" si="4"/>
        <v>1.2242222778500417E-5</v>
      </c>
      <c r="R19" s="8">
        <f t="shared" si="5"/>
        <v>1.0769970941399368E-3</v>
      </c>
      <c r="S19" s="8">
        <f t="shared" si="6"/>
        <v>1.273051827344419E-3</v>
      </c>
      <c r="T19" s="8">
        <f t="shared" si="7"/>
        <v>3.0414944193169456E-4</v>
      </c>
      <c r="U19" s="8">
        <f t="shared" si="8"/>
        <v>2.5447674030292276E-2</v>
      </c>
    </row>
    <row r="20" spans="1:21" x14ac:dyDescent="0.2">
      <c r="A20">
        <v>0.6</v>
      </c>
      <c r="B20">
        <v>0</v>
      </c>
      <c r="C20">
        <v>2.5499999999999998</v>
      </c>
      <c r="D20">
        <v>3.76</v>
      </c>
      <c r="E20">
        <v>4.88</v>
      </c>
      <c r="F20">
        <v>5.85</v>
      </c>
      <c r="G20">
        <v>6.63</v>
      </c>
      <c r="J20">
        <f t="shared" si="3"/>
        <v>2.5443571727690695</v>
      </c>
      <c r="K20">
        <f t="shared" si="1"/>
        <v>3.7590429657008242</v>
      </c>
      <c r="L20">
        <f t="shared" si="1"/>
        <v>4.8964687376932439</v>
      </c>
      <c r="M20">
        <f t="shared" si="1"/>
        <v>5.8183345008473735</v>
      </c>
      <c r="N20">
        <f t="shared" si="1"/>
        <v>6.621978334581617</v>
      </c>
      <c r="Q20" s="8">
        <f t="shared" si="4"/>
        <v>3.1841499158129051E-5</v>
      </c>
      <c r="R20" s="8">
        <f t="shared" si="5"/>
        <v>9.1591464979852504E-7</v>
      </c>
      <c r="S20" s="8">
        <f t="shared" si="6"/>
        <v>2.7121932120887483E-4</v>
      </c>
      <c r="T20" s="8">
        <f t="shared" si="7"/>
        <v>1.002703836584969E-3</v>
      </c>
      <c r="U20" s="8">
        <f t="shared" si="8"/>
        <v>6.4347116084480027E-5</v>
      </c>
    </row>
    <row r="21" spans="1:21" x14ac:dyDescent="0.2">
      <c r="A21">
        <v>0</v>
      </c>
      <c r="B21">
        <v>0.6</v>
      </c>
      <c r="C21">
        <v>6.24</v>
      </c>
      <c r="D21">
        <v>3.73</v>
      </c>
      <c r="E21">
        <v>3.87</v>
      </c>
      <c r="F21">
        <v>4.68</v>
      </c>
      <c r="G21">
        <v>5.59</v>
      </c>
      <c r="J21">
        <f t="shared" si="3"/>
        <v>6.2661439322015671</v>
      </c>
      <c r="K21">
        <f t="shared" si="1"/>
        <v>3.7562691146215825</v>
      </c>
      <c r="L21">
        <f t="shared" si="1"/>
        <v>3.8610663049102643</v>
      </c>
      <c r="M21">
        <f t="shared" si="1"/>
        <v>4.6507878566970069</v>
      </c>
      <c r="N21">
        <f t="shared" si="1"/>
        <v>5.4295689963050933</v>
      </c>
      <c r="Q21" s="8">
        <f t="shared" si="4"/>
        <v>6.8350519096012439E-4</v>
      </c>
      <c r="R21" s="8">
        <f t="shared" si="5"/>
        <v>6.9006638300184186E-4</v>
      </c>
      <c r="S21" s="8">
        <f t="shared" si="6"/>
        <v>7.9810907956370417E-5</v>
      </c>
      <c r="T21" s="8">
        <f t="shared" si="7"/>
        <v>8.5334931635458835E-4</v>
      </c>
      <c r="U21" s="8">
        <f t="shared" si="8"/>
        <v>2.5738106946555133E-2</v>
      </c>
    </row>
    <row r="22" spans="1:21" x14ac:dyDescent="0.2">
      <c r="A22">
        <v>0.1</v>
      </c>
      <c r="B22">
        <v>0.7</v>
      </c>
      <c r="C22">
        <v>5.59</v>
      </c>
      <c r="D22">
        <v>2.52</v>
      </c>
      <c r="E22">
        <v>2.6</v>
      </c>
      <c r="F22">
        <v>3.56</v>
      </c>
      <c r="G22">
        <v>4.66</v>
      </c>
      <c r="J22">
        <f t="shared" si="3"/>
        <v>5.5870901730360822</v>
      </c>
      <c r="K22">
        <f t="shared" si="1"/>
        <v>2.5226003489112987</v>
      </c>
      <c r="L22">
        <f t="shared" si="1"/>
        <v>2.6013168139447611</v>
      </c>
      <c r="M22">
        <f t="shared" si="1"/>
        <v>3.5401442288015641</v>
      </c>
      <c r="N22">
        <f t="shared" si="1"/>
        <v>4.553657944831933</v>
      </c>
      <c r="Q22" s="8">
        <f t="shared" si="4"/>
        <v>8.4670929599420143E-6</v>
      </c>
      <c r="R22" s="8">
        <f t="shared" si="5"/>
        <v>6.7618144604922182E-6</v>
      </c>
      <c r="S22" s="8">
        <f t="shared" si="6"/>
        <v>1.7339989651170771E-6</v>
      </c>
      <c r="T22" s="8">
        <f t="shared" si="7"/>
        <v>3.9425164988463886E-4</v>
      </c>
      <c r="U22" s="8">
        <f t="shared" si="8"/>
        <v>1.130863269736824E-2</v>
      </c>
    </row>
    <row r="23" spans="1:21" x14ac:dyDescent="0.2">
      <c r="A23">
        <v>0.7</v>
      </c>
      <c r="B23">
        <v>0.1</v>
      </c>
      <c r="C23">
        <v>1.99</v>
      </c>
      <c r="D23">
        <v>2.5</v>
      </c>
      <c r="E23">
        <v>3.56</v>
      </c>
      <c r="F23">
        <v>4.6900000000000004</v>
      </c>
      <c r="G23">
        <v>5.64</v>
      </c>
      <c r="J23">
        <f t="shared" si="3"/>
        <v>1.9918570888335854</v>
      </c>
      <c r="K23">
        <f t="shared" si="1"/>
        <v>2.4828734415244531</v>
      </c>
      <c r="L23">
        <f t="shared" si="1"/>
        <v>3.5384626584906238</v>
      </c>
      <c r="M23">
        <f t="shared" si="1"/>
        <v>4.5851005874077293</v>
      </c>
      <c r="N23">
        <f t="shared" si="1"/>
        <v>5.6644224445168403</v>
      </c>
      <c r="Q23" s="8">
        <f t="shared" si="4"/>
        <v>3.4487789358274854E-6</v>
      </c>
      <c r="R23" s="8">
        <f t="shared" si="5"/>
        <v>2.9331900521632715E-4</v>
      </c>
      <c r="S23" s="8">
        <f t="shared" si="6"/>
        <v>4.6385707929150129E-4</v>
      </c>
      <c r="T23" s="8">
        <f t="shared" si="7"/>
        <v>1.1003886762203523E-2</v>
      </c>
      <c r="U23" s="8">
        <f t="shared" si="8"/>
        <v>5.9645579617815809E-4</v>
      </c>
    </row>
    <row r="24" spans="1:21" x14ac:dyDescent="0.2">
      <c r="A24">
        <v>0.21</v>
      </c>
      <c r="B24">
        <v>0.64</v>
      </c>
      <c r="C24">
        <v>4.8899999999999997</v>
      </c>
      <c r="D24">
        <v>2.23</v>
      </c>
      <c r="E24">
        <v>2.42</v>
      </c>
      <c r="F24">
        <v>3.44</v>
      </c>
      <c r="G24">
        <v>4.58</v>
      </c>
      <c r="J24">
        <f t="shared" si="3"/>
        <v>4.8837509776305632</v>
      </c>
      <c r="K24">
        <f t="shared" si="1"/>
        <v>2.2325186206984595</v>
      </c>
      <c r="L24">
        <f t="shared" si="1"/>
        <v>2.4334467117337866</v>
      </c>
      <c r="M24">
        <f t="shared" si="1"/>
        <v>3.42113262885346</v>
      </c>
      <c r="N24">
        <f t="shared" si="1"/>
        <v>4.5238149739235496</v>
      </c>
      <c r="Q24" s="8">
        <f t="shared" si="4"/>
        <v>3.9050280573717451E-5</v>
      </c>
      <c r="R24" s="8">
        <f t="shared" si="5"/>
        <v>6.3434502227088179E-6</v>
      </c>
      <c r="S24" s="8">
        <f t="shared" si="6"/>
        <v>1.8081405645155538E-4</v>
      </c>
      <c r="T24" s="8">
        <f t="shared" si="7"/>
        <v>3.5597769398128682E-4</v>
      </c>
      <c r="U24" s="8">
        <f t="shared" si="8"/>
        <v>3.156757155211421E-3</v>
      </c>
    </row>
    <row r="25" spans="1:21" x14ac:dyDescent="0.2">
      <c r="A25">
        <v>0.65</v>
      </c>
      <c r="B25">
        <v>0.25</v>
      </c>
      <c r="C25">
        <v>2.27</v>
      </c>
      <c r="D25">
        <v>1.91</v>
      </c>
      <c r="E25">
        <v>2.76</v>
      </c>
      <c r="F25">
        <v>3.93</v>
      </c>
      <c r="G25">
        <v>5.05</v>
      </c>
      <c r="J25">
        <f t="shared" si="3"/>
        <v>2.2784761531138304</v>
      </c>
      <c r="K25">
        <f t="shared" si="1"/>
        <v>1.9001877554283704</v>
      </c>
      <c r="L25">
        <f t="shared" si="1"/>
        <v>2.743850919679768</v>
      </c>
      <c r="M25">
        <f t="shared" si="1"/>
        <v>3.858345084383572</v>
      </c>
      <c r="N25">
        <f t="shared" si="1"/>
        <v>5.0585616835132683</v>
      </c>
      <c r="Q25" s="8">
        <f t="shared" si="4"/>
        <v>7.1845171609097322E-5</v>
      </c>
      <c r="R25" s="8">
        <f t="shared" si="5"/>
        <v>9.6280143533473511E-5</v>
      </c>
      <c r="S25" s="8">
        <f t="shared" si="6"/>
        <v>2.6079279518929698E-4</v>
      </c>
      <c r="T25" s="8">
        <f t="shared" si="7"/>
        <v>5.1344269319974342E-3</v>
      </c>
      <c r="U25" s="8">
        <f t="shared" si="8"/>
        <v>7.3302424581373136E-5</v>
      </c>
    </row>
    <row r="26" spans="1:21" x14ac:dyDescent="0.2">
      <c r="A26">
        <v>0.25</v>
      </c>
      <c r="B26">
        <v>0.65</v>
      </c>
      <c r="C26">
        <v>4.67</v>
      </c>
      <c r="D26">
        <v>1.94</v>
      </c>
      <c r="E26">
        <v>2.13</v>
      </c>
      <c r="F26">
        <v>3.19</v>
      </c>
      <c r="G26">
        <v>4.37</v>
      </c>
      <c r="J26">
        <f t="shared" si="3"/>
        <v>4.6330289936906714</v>
      </c>
      <c r="K26">
        <f t="shared" si="3"/>
        <v>1.9361406354078694</v>
      </c>
      <c r="L26">
        <f t="shared" si="3"/>
        <v>2.1421436716395723</v>
      </c>
      <c r="M26">
        <f t="shared" si="3"/>
        <v>3.1785253077874538</v>
      </c>
      <c r="N26">
        <f t="shared" si="3"/>
        <v>4.3406037425244932</v>
      </c>
      <c r="Q26" s="8">
        <f t="shared" si="4"/>
        <v>1.3668553075244063E-3</v>
      </c>
      <c r="R26" s="8">
        <f t="shared" si="5"/>
        <v>1.4894695054990952E-5</v>
      </c>
      <c r="S26" s="8">
        <f t="shared" si="6"/>
        <v>1.4746876088975544E-4</v>
      </c>
      <c r="T26" s="8">
        <f t="shared" si="7"/>
        <v>1.3166856137266739E-4</v>
      </c>
      <c r="U26" s="8">
        <f t="shared" si="8"/>
        <v>8.6413995356629492E-4</v>
      </c>
    </row>
    <row r="27" spans="1:21" x14ac:dyDescent="0.2">
      <c r="A27">
        <v>0</v>
      </c>
      <c r="B27">
        <v>0.1</v>
      </c>
      <c r="C27">
        <v>6.3</v>
      </c>
      <c r="D27">
        <v>6.97</v>
      </c>
      <c r="E27">
        <v>7.59</v>
      </c>
      <c r="F27">
        <v>8.01</v>
      </c>
      <c r="G27">
        <v>8.31</v>
      </c>
      <c r="J27">
        <f t="shared" si="3"/>
        <v>6.2919123463011264</v>
      </c>
      <c r="K27">
        <f t="shared" si="3"/>
        <v>6.9733560897431168</v>
      </c>
      <c r="L27">
        <f t="shared" si="3"/>
        <v>7.575787939937654</v>
      </c>
      <c r="M27">
        <f t="shared" si="3"/>
        <v>8.0151556045165684</v>
      </c>
      <c r="N27">
        <f t="shared" si="3"/>
        <v>8.316123753001186</v>
      </c>
      <c r="Q27" s="8">
        <f t="shared" si="4"/>
        <v>6.5410142352901099E-5</v>
      </c>
      <c r="R27" s="8">
        <f t="shared" ref="R27" si="9">(K27-D27)^2</f>
        <v>1.126333836385563E-5</v>
      </c>
      <c r="S27" s="8">
        <f t="shared" ref="S27" si="10">(L27-E27)^2</f>
        <v>2.0198265121572671E-4</v>
      </c>
      <c r="T27" s="8">
        <f t="shared" ref="T27" si="11">(M27-F27)^2</f>
        <v>2.6580257931262564E-5</v>
      </c>
      <c r="U27" s="8">
        <f t="shared" ref="U27" si="12">(N27-G27)^2</f>
        <v>3.7500350819528487E-5</v>
      </c>
    </row>
    <row r="28" spans="1:21" x14ac:dyDescent="0.2">
      <c r="A28">
        <v>0</v>
      </c>
      <c r="B28">
        <v>0.2</v>
      </c>
      <c r="C28">
        <v>6.3</v>
      </c>
      <c r="D28">
        <v>6.3</v>
      </c>
      <c r="E28">
        <v>6.81</v>
      </c>
      <c r="F28">
        <v>7.32</v>
      </c>
      <c r="G28">
        <v>7.85</v>
      </c>
      <c r="J28">
        <f t="shared" si="3"/>
        <v>6.2889053212069932</v>
      </c>
      <c r="K28">
        <f t="shared" si="3"/>
        <v>6.3079805563867204</v>
      </c>
      <c r="L28">
        <f t="shared" si="3"/>
        <v>6.8154125317049363</v>
      </c>
      <c r="M28">
        <f t="shared" si="3"/>
        <v>7.3110465817841526</v>
      </c>
      <c r="N28">
        <f t="shared" si="3"/>
        <v>7.7171479633146163</v>
      </c>
      <c r="Q28" s="8">
        <f t="shared" ref="Q28:Q32" si="13">(J28-C28)^2</f>
        <v>1.2309189751999103E-4</v>
      </c>
      <c r="R28" s="8">
        <f t="shared" ref="R28:R32" si="14">(K28-D28)^2</f>
        <v>6.3689280241626515E-5</v>
      </c>
      <c r="S28" s="8">
        <f t="shared" ref="S28:S32" si="15">(L28-E28)^2</f>
        <v>2.9295499456945179E-5</v>
      </c>
      <c r="T28" s="8">
        <f t="shared" ref="T28:T32" si="16">(M28-F28)^2</f>
        <v>8.0163697747873759E-5</v>
      </c>
      <c r="U28" s="8">
        <f t="shared" ref="U28:U32" si="17">(N28-G28)^2</f>
        <v>1.7649663651454449E-2</v>
      </c>
    </row>
    <row r="29" spans="1:21" x14ac:dyDescent="0.2">
      <c r="A29">
        <v>0</v>
      </c>
      <c r="B29">
        <v>0.3</v>
      </c>
      <c r="C29">
        <v>6.3</v>
      </c>
      <c r="D29">
        <v>5.65</v>
      </c>
      <c r="E29">
        <v>6.05</v>
      </c>
      <c r="F29">
        <v>6.63</v>
      </c>
      <c r="G29">
        <v>7.19</v>
      </c>
      <c r="J29">
        <f t="shared" ref="J29:N37" si="18">J$1*$A29^J$3+J$4*$B29^J$6+J$7*$A29*$B29+J$2*$A29+J$5*$B29+J$8</f>
        <v>6.2844227976087392</v>
      </c>
      <c r="K29">
        <f t="shared" si="18"/>
        <v>5.6579300272970441</v>
      </c>
      <c r="L29">
        <f t="shared" si="18"/>
        <v>6.0676707400464771</v>
      </c>
      <c r="M29">
        <f t="shared" si="18"/>
        <v>6.630513869562054</v>
      </c>
      <c r="N29">
        <f t="shared" si="18"/>
        <v>7.1330303406319295</v>
      </c>
      <c r="Q29" s="8">
        <f t="shared" si="13"/>
        <v>2.426492343382947E-4</v>
      </c>
      <c r="R29" s="8">
        <f t="shared" si="14"/>
        <v>6.2885332931858669E-5</v>
      </c>
      <c r="S29" s="8">
        <f t="shared" si="15"/>
        <v>3.1225505379017603E-4</v>
      </c>
      <c r="T29" s="8">
        <f t="shared" si="16"/>
        <v>2.6406192680569885E-7</v>
      </c>
      <c r="U29" s="8">
        <f t="shared" si="17"/>
        <v>3.2455420885140235E-3</v>
      </c>
    </row>
    <row r="30" spans="1:21" x14ac:dyDescent="0.2">
      <c r="A30">
        <v>0</v>
      </c>
      <c r="B30">
        <v>0.5</v>
      </c>
      <c r="C30">
        <v>6.3</v>
      </c>
      <c r="D30">
        <v>4.4000000000000004</v>
      </c>
      <c r="E30">
        <v>4.54</v>
      </c>
      <c r="F30">
        <v>5.27</v>
      </c>
      <c r="G30">
        <v>6.07</v>
      </c>
      <c r="J30">
        <f t="shared" si="18"/>
        <v>6.2728461295118159</v>
      </c>
      <c r="K30">
        <f t="shared" si="18"/>
        <v>4.3841433110584118</v>
      </c>
      <c r="L30">
        <f t="shared" si="18"/>
        <v>4.5922537838624908</v>
      </c>
      <c r="M30">
        <f t="shared" si="18"/>
        <v>5.3037117119648887</v>
      </c>
      <c r="N30">
        <f t="shared" si="18"/>
        <v>5.9912091372692515</v>
      </c>
      <c r="Q30" s="8">
        <f t="shared" si="13"/>
        <v>7.3733268248906791E-4</v>
      </c>
      <c r="R30" s="8">
        <f t="shared" si="14"/>
        <v>2.5143458419029621E-4</v>
      </c>
      <c r="S30" s="8">
        <f t="shared" si="15"/>
        <v>2.7304579279479038E-3</v>
      </c>
      <c r="T30" s="8">
        <f t="shared" si="16"/>
        <v>1.1364795236036463E-3</v>
      </c>
      <c r="U30" s="8">
        <f t="shared" si="17"/>
        <v>6.2080000498556933E-3</v>
      </c>
    </row>
    <row r="31" spans="1:21" x14ac:dyDescent="0.2">
      <c r="A31">
        <v>0</v>
      </c>
      <c r="B31">
        <v>0.6</v>
      </c>
      <c r="C31">
        <v>6.24</v>
      </c>
      <c r="D31">
        <v>3.73</v>
      </c>
      <c r="E31">
        <v>3.87</v>
      </c>
      <c r="F31">
        <v>4.68</v>
      </c>
      <c r="G31">
        <v>5.59</v>
      </c>
      <c r="J31">
        <f t="shared" si="18"/>
        <v>6.2661439322015671</v>
      </c>
      <c r="K31">
        <f t="shared" si="18"/>
        <v>3.7562691146215825</v>
      </c>
      <c r="L31">
        <f t="shared" si="18"/>
        <v>3.8610663049102643</v>
      </c>
      <c r="M31">
        <f t="shared" si="18"/>
        <v>4.6507878566970069</v>
      </c>
      <c r="N31">
        <f t="shared" si="18"/>
        <v>5.4295689963050933</v>
      </c>
      <c r="Q31" s="8">
        <f t="shared" si="13"/>
        <v>6.8350519096012439E-4</v>
      </c>
      <c r="R31" s="8">
        <f t="shared" si="14"/>
        <v>6.9006638300184186E-4</v>
      </c>
      <c r="S31" s="8">
        <f t="shared" si="15"/>
        <v>7.9810907956370417E-5</v>
      </c>
      <c r="T31" s="8">
        <f t="shared" si="16"/>
        <v>8.5334931635458835E-4</v>
      </c>
      <c r="U31" s="8">
        <f t="shared" si="17"/>
        <v>2.5738106946555133E-2</v>
      </c>
    </row>
    <row r="32" spans="1:21" x14ac:dyDescent="0.2">
      <c r="A32">
        <v>0.1</v>
      </c>
      <c r="B32">
        <v>0</v>
      </c>
      <c r="C32">
        <v>5.59</v>
      </c>
      <c r="D32">
        <v>7.04</v>
      </c>
      <c r="E32">
        <v>7.84</v>
      </c>
      <c r="F32">
        <v>8.26</v>
      </c>
      <c r="G32">
        <v>8.51</v>
      </c>
      <c r="J32">
        <f t="shared" si="18"/>
        <v>5.6098195804771596</v>
      </c>
      <c r="K32">
        <f t="shared" si="18"/>
        <v>7.0035264336133043</v>
      </c>
      <c r="L32">
        <f t="shared" si="18"/>
        <v>7.8144112592961701</v>
      </c>
      <c r="M32">
        <f t="shared" si="18"/>
        <v>8.3078678762871281</v>
      </c>
      <c r="N32">
        <f t="shared" si="18"/>
        <v>8.5658939427890335</v>
      </c>
      <c r="Q32" s="8">
        <f t="shared" si="13"/>
        <v>3.9281577029061008E-4</v>
      </c>
      <c r="R32" s="8">
        <f t="shared" si="14"/>
        <v>1.3303210449647016E-3</v>
      </c>
      <c r="S32" s="8">
        <f t="shared" si="15"/>
        <v>6.5478365080783453E-4</v>
      </c>
      <c r="T32" s="8">
        <f t="shared" si="16"/>
        <v>2.2913335802398197E-3</v>
      </c>
      <c r="U32" s="8">
        <f t="shared" si="17"/>
        <v>3.1241328405037724E-3</v>
      </c>
    </row>
    <row r="33" spans="1:21" x14ac:dyDescent="0.2">
      <c r="A33">
        <v>0.2</v>
      </c>
      <c r="B33">
        <v>0</v>
      </c>
      <c r="C33">
        <v>4.95</v>
      </c>
      <c r="D33">
        <v>6.34</v>
      </c>
      <c r="E33">
        <v>7.24</v>
      </c>
      <c r="F33">
        <v>7.78</v>
      </c>
      <c r="G33">
        <v>8.14</v>
      </c>
      <c r="J33">
        <f t="shared" si="18"/>
        <v>4.957582180916666</v>
      </c>
      <c r="K33">
        <f t="shared" si="18"/>
        <v>6.341743870048699</v>
      </c>
      <c r="L33">
        <f t="shared" si="18"/>
        <v>7.2355523848470629</v>
      </c>
      <c r="M33">
        <f t="shared" si="18"/>
        <v>7.7946737022559809</v>
      </c>
      <c r="N33">
        <f t="shared" si="18"/>
        <v>8.1771108211473251</v>
      </c>
      <c r="Q33" s="8">
        <f t="shared" ref="Q33:Q37" si="19">(J33-C33)^2</f>
        <v>5.7489467453051762E-5</v>
      </c>
      <c r="R33" s="8">
        <f t="shared" ref="R33:R37" si="20">(K33-D33)^2</f>
        <v>3.041082746749929E-6</v>
      </c>
      <c r="S33" s="8">
        <f t="shared" ref="S33:S37" si="21">(L33-E33)^2</f>
        <v>1.9781280548637885E-5</v>
      </c>
      <c r="T33" s="8">
        <f t="shared" ref="T33:T37" si="22">(M33-F33)^2</f>
        <v>2.1531753789717122E-4</v>
      </c>
      <c r="U33" s="8">
        <f t="shared" ref="U33:U37" si="23">(N33-G33)^2</f>
        <v>1.3772130462287116E-3</v>
      </c>
    </row>
    <row r="34" spans="1:21" x14ac:dyDescent="0.2">
      <c r="A34">
        <v>0.3</v>
      </c>
      <c r="B34">
        <v>0</v>
      </c>
      <c r="C34">
        <v>4.33</v>
      </c>
      <c r="D34">
        <v>5.67</v>
      </c>
      <c r="E34">
        <v>6.65</v>
      </c>
      <c r="F34">
        <v>7.3</v>
      </c>
      <c r="G34">
        <v>7.77</v>
      </c>
      <c r="J34">
        <f t="shared" si="18"/>
        <v>4.327290226783469</v>
      </c>
      <c r="K34">
        <f t="shared" si="18"/>
        <v>5.6883584735409265</v>
      </c>
      <c r="L34">
        <f t="shared" si="18"/>
        <v>6.6532897607081054</v>
      </c>
      <c r="M34">
        <f t="shared" si="18"/>
        <v>7.2899758982147773</v>
      </c>
      <c r="N34">
        <f t="shared" si="18"/>
        <v>7.7883276995056185</v>
      </c>
      <c r="Q34" s="8">
        <f t="shared" si="19"/>
        <v>7.3428708850292893E-6</v>
      </c>
      <c r="R34" s="8">
        <f t="shared" si="20"/>
        <v>3.3703355075290084E-4</v>
      </c>
      <c r="S34" s="8">
        <f t="shared" si="21"/>
        <v>1.0822525516591837E-5</v>
      </c>
      <c r="T34" s="8">
        <f t="shared" si="22"/>
        <v>1.0048261660050102E-4</v>
      </c>
      <c r="U34" s="8">
        <f t="shared" si="23"/>
        <v>3.3590456916826567E-4</v>
      </c>
    </row>
    <row r="35" spans="1:21" x14ac:dyDescent="0.2">
      <c r="A35">
        <v>0.5</v>
      </c>
      <c r="B35">
        <v>0</v>
      </c>
      <c r="C35">
        <v>3.13</v>
      </c>
      <c r="D35">
        <v>4.3600000000000003</v>
      </c>
      <c r="E35">
        <v>5.47</v>
      </c>
      <c r="F35">
        <v>6.33</v>
      </c>
      <c r="G35">
        <v>7.01</v>
      </c>
      <c r="J35">
        <f t="shared" si="18"/>
        <v>3.1221841093877165</v>
      </c>
      <c r="K35">
        <f t="shared" si="18"/>
        <v>4.3980364491440547</v>
      </c>
      <c r="L35">
        <f t="shared" si="18"/>
        <v>5.4832768283922428</v>
      </c>
      <c r="M35">
        <f t="shared" si="18"/>
        <v>6.3023528429162585</v>
      </c>
      <c r="N35">
        <f t="shared" si="18"/>
        <v>7.0107614562222063</v>
      </c>
      <c r="Q35" s="8">
        <f t="shared" si="19"/>
        <v>6.1088146063179504E-5</v>
      </c>
      <c r="R35" s="8">
        <f t="shared" si="20"/>
        <v>1.4467714634882329E-3</v>
      </c>
      <c r="S35" s="8">
        <f t="shared" si="21"/>
        <v>1.7627417215707224E-4</v>
      </c>
      <c r="T35" s="8">
        <f t="shared" si="22"/>
        <v>7.6436529481308045E-4</v>
      </c>
      <c r="U35" s="8">
        <f t="shared" si="23"/>
        <v>5.7981557833694771E-7</v>
      </c>
    </row>
    <row r="36" spans="1:21" x14ac:dyDescent="0.2">
      <c r="A36">
        <v>0.6</v>
      </c>
      <c r="B36">
        <v>0</v>
      </c>
      <c r="C36">
        <v>2.5499999999999998</v>
      </c>
      <c r="D36">
        <v>3.76</v>
      </c>
      <c r="E36">
        <v>4.88</v>
      </c>
      <c r="F36">
        <v>5.85</v>
      </c>
      <c r="G36">
        <v>6.63</v>
      </c>
      <c r="J36">
        <f t="shared" si="18"/>
        <v>2.5443571727690695</v>
      </c>
      <c r="K36">
        <f t="shared" si="18"/>
        <v>3.7590429657008242</v>
      </c>
      <c r="L36">
        <f t="shared" si="18"/>
        <v>4.8964687376932439</v>
      </c>
      <c r="M36">
        <f t="shared" si="18"/>
        <v>5.8183345008473735</v>
      </c>
      <c r="N36">
        <f t="shared" si="18"/>
        <v>6.621978334581617</v>
      </c>
      <c r="Q36" s="8">
        <f t="shared" si="19"/>
        <v>3.1841499158129051E-5</v>
      </c>
      <c r="R36" s="8">
        <f t="shared" si="20"/>
        <v>9.1591464979852504E-7</v>
      </c>
      <c r="S36" s="8">
        <f t="shared" si="21"/>
        <v>2.7121932120887483E-4</v>
      </c>
      <c r="T36" s="8">
        <f t="shared" si="22"/>
        <v>1.002703836584969E-3</v>
      </c>
      <c r="U36" s="8">
        <f t="shared" si="23"/>
        <v>6.4347116084480027E-5</v>
      </c>
    </row>
    <row r="37" spans="1:21" x14ac:dyDescent="0.2">
      <c r="A37">
        <v>0.9</v>
      </c>
      <c r="B37">
        <v>0</v>
      </c>
      <c r="C37">
        <v>0.9</v>
      </c>
      <c r="D37">
        <v>1.86</v>
      </c>
      <c r="E37">
        <v>3.13</v>
      </c>
      <c r="F37">
        <v>4.38</v>
      </c>
      <c r="G37">
        <v>5.46</v>
      </c>
      <c r="J37">
        <f t="shared" si="18"/>
        <v>0.89870539496766266</v>
      </c>
      <c r="K37">
        <f t="shared" si="18"/>
        <v>1.8604316068424049</v>
      </c>
      <c r="L37">
        <f t="shared" si="18"/>
        <v>3.1313506544156855</v>
      </c>
      <c r="M37">
        <f t="shared" si="18"/>
        <v>4.4013945347271601</v>
      </c>
      <c r="N37">
        <f t="shared" si="18"/>
        <v>5.4556312609433242</v>
      </c>
      <c r="Q37" s="8">
        <f t="shared" si="19"/>
        <v>1.6760021897532149E-6</v>
      </c>
      <c r="R37" s="8">
        <f t="shared" si="20"/>
        <v>1.8628446641067757E-7</v>
      </c>
      <c r="S37" s="8">
        <f t="shared" si="21"/>
        <v>1.8242673506110197E-6</v>
      </c>
      <c r="T37" s="8">
        <f t="shared" si="22"/>
        <v>4.5772611619166554E-4</v>
      </c>
      <c r="U37" s="8">
        <f t="shared" si="23"/>
        <v>1.9085880945324434E-5</v>
      </c>
    </row>
    <row r="41" spans="1:21" x14ac:dyDescent="0.2">
      <c r="A41">
        <v>0.38009999999999999</v>
      </c>
      <c r="B41">
        <v>0.50949999999999995</v>
      </c>
      <c r="J41">
        <f>J$1*$A41^J$3+J$4*$B41^J$6+J$7*$A41*$B41+J$2*$A41+J$5*$B41+J$8</f>
        <v>3.8431351361158885</v>
      </c>
      <c r="K41">
        <f t="shared" ref="J41:N41" si="24">K$1*$A41^K$3+K$4*$B41^K$6+K$7*$A41*$B41+K$2*$A41+K$5*$B41+K$8</f>
        <v>2.0023602050445835</v>
      </c>
      <c r="L41">
        <f t="shared" si="24"/>
        <v>2.4245382362363905</v>
      </c>
      <c r="M41">
        <f t="shared" si="24"/>
        <v>3.4709847486769778</v>
      </c>
      <c r="N41">
        <f t="shared" si="24"/>
        <v>4.6529155697563631</v>
      </c>
    </row>
    <row r="43" spans="1:21" x14ac:dyDescent="0.2">
      <c r="A43">
        <f>SUM(A41:B41)</f>
        <v>0.88959999999999995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179E-D481-BC47-B567-6CE0292E755A}">
  <dimension ref="A1:U55"/>
  <sheetViews>
    <sheetView topLeftCell="A8" workbookViewId="0">
      <selection activeCell="C35" sqref="C35:H35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</row>
    <row r="4" spans="1:21" x14ac:dyDescent="0.2">
      <c r="B4" s="6" t="s">
        <v>353</v>
      </c>
      <c r="C4" s="6">
        <v>0.1</v>
      </c>
      <c r="D4" s="6">
        <v>0.2</v>
      </c>
      <c r="E4" s="6">
        <v>0.3</v>
      </c>
      <c r="F4" s="6">
        <v>0.5</v>
      </c>
      <c r="G4" s="6">
        <v>0.6</v>
      </c>
      <c r="H4" s="6">
        <v>0.9</v>
      </c>
    </row>
    <row r="5" spans="1:21" x14ac:dyDescent="0.2">
      <c r="A5" s="1" t="s">
        <v>1</v>
      </c>
      <c r="B5">
        <v>1</v>
      </c>
      <c r="C5" s="5">
        <f>VALUE(LEFT(J5,4))</f>
        <v>7.5</v>
      </c>
      <c r="D5" s="5">
        <f t="shared" ref="D5:H5" si="0">VALUE(LEFT(K5,4))</f>
        <v>7.5</v>
      </c>
      <c r="E5" s="5">
        <f t="shared" si="0"/>
        <v>7.5</v>
      </c>
      <c r="F5" s="5">
        <f t="shared" si="0"/>
        <v>7.5</v>
      </c>
      <c r="G5" s="5">
        <f t="shared" si="0"/>
        <v>7.5</v>
      </c>
      <c r="H5" s="5">
        <f t="shared" si="0"/>
        <v>7.5</v>
      </c>
      <c r="J5" s="4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</row>
    <row r="6" spans="1:21" x14ac:dyDescent="0.2">
      <c r="A6" s="1" t="s">
        <v>8</v>
      </c>
      <c r="B6">
        <v>2</v>
      </c>
      <c r="C6" s="5">
        <f t="shared" ref="C6:C55" si="1">VALUE(LEFT(J6,4))</f>
        <v>7</v>
      </c>
      <c r="D6" s="5">
        <f t="shared" ref="D6:D55" si="2">VALUE(LEFT(K6,4))</f>
        <v>6.81</v>
      </c>
      <c r="E6" s="5">
        <f t="shared" ref="E6:E55" si="3">VALUE(LEFT(L6,4))</f>
        <v>6.62</v>
      </c>
      <c r="F6" s="5">
        <f t="shared" ref="F6:F55" si="4">VALUE(LEFT(M6,4))</f>
        <v>6.26</v>
      </c>
      <c r="G6" s="5">
        <f t="shared" ref="G6:G55" si="5">VALUE(LEFT(N6,4))</f>
        <v>6.1</v>
      </c>
      <c r="H6" s="5">
        <f t="shared" ref="H6:H55" si="6">VALUE(LEFT(O6,4))</f>
        <v>5.64</v>
      </c>
      <c r="J6" s="4" t="s">
        <v>11</v>
      </c>
      <c r="K6" s="3" t="s">
        <v>71</v>
      </c>
      <c r="L6" s="3" t="s">
        <v>181</v>
      </c>
      <c r="M6" s="3" t="s">
        <v>235</v>
      </c>
      <c r="N6" s="3" t="s">
        <v>285</v>
      </c>
      <c r="O6" s="3" t="s">
        <v>87</v>
      </c>
    </row>
    <row r="7" spans="1:21" x14ac:dyDescent="0.2">
      <c r="A7" s="1" t="s">
        <v>8</v>
      </c>
      <c r="B7">
        <v>3</v>
      </c>
      <c r="C7" s="5">
        <f t="shared" si="1"/>
        <v>6.74</v>
      </c>
      <c r="D7" s="5">
        <f t="shared" si="2"/>
        <v>6.46</v>
      </c>
      <c r="E7" s="5">
        <f t="shared" si="3"/>
        <v>6.18</v>
      </c>
      <c r="F7" s="5">
        <f t="shared" si="4"/>
        <v>5.67</v>
      </c>
      <c r="G7" s="5">
        <f t="shared" si="5"/>
        <v>5.42</v>
      </c>
      <c r="H7" s="5">
        <f t="shared" si="6"/>
        <v>4.74</v>
      </c>
      <c r="J7" s="4" t="s">
        <v>12</v>
      </c>
      <c r="K7" s="3" t="s">
        <v>72</v>
      </c>
      <c r="L7" s="3" t="s">
        <v>182</v>
      </c>
      <c r="M7" s="3" t="s">
        <v>236</v>
      </c>
      <c r="N7" s="3" t="s">
        <v>286</v>
      </c>
      <c r="O7" s="3" t="s">
        <v>319</v>
      </c>
    </row>
    <row r="8" spans="1:21" x14ac:dyDescent="0.2">
      <c r="A8" s="1" t="s">
        <v>8</v>
      </c>
      <c r="B8">
        <v>4</v>
      </c>
      <c r="C8" s="5">
        <f t="shared" si="1"/>
        <v>6.51</v>
      </c>
      <c r="D8" s="5">
        <f t="shared" si="2"/>
        <v>6.15</v>
      </c>
      <c r="E8" s="5">
        <f t="shared" si="3"/>
        <v>5.81</v>
      </c>
      <c r="F8" s="5">
        <f t="shared" si="4"/>
        <v>5.15</v>
      </c>
      <c r="G8" s="5">
        <f t="shared" si="5"/>
        <v>4.83</v>
      </c>
      <c r="H8" s="5">
        <f t="shared" si="6"/>
        <v>3.96</v>
      </c>
      <c r="J8" s="4" t="s">
        <v>13</v>
      </c>
      <c r="K8" s="3" t="s">
        <v>73</v>
      </c>
      <c r="L8" s="3" t="s">
        <v>183</v>
      </c>
      <c r="M8" s="3" t="s">
        <v>237</v>
      </c>
      <c r="N8" s="3" t="s">
        <v>287</v>
      </c>
      <c r="O8" s="3" t="s">
        <v>320</v>
      </c>
    </row>
    <row r="9" spans="1:21" x14ac:dyDescent="0.2">
      <c r="A9" s="1" t="s">
        <v>8</v>
      </c>
      <c r="B9">
        <v>5</v>
      </c>
      <c r="C9" s="5">
        <f t="shared" si="1"/>
        <v>6.31</v>
      </c>
      <c r="D9" s="5">
        <f t="shared" si="2"/>
        <v>5.89</v>
      </c>
      <c r="E9" s="5">
        <f t="shared" si="3"/>
        <v>5.48</v>
      </c>
      <c r="F9" s="5">
        <f t="shared" si="4"/>
        <v>4.7</v>
      </c>
      <c r="G9" s="5">
        <f t="shared" si="5"/>
        <v>4.33</v>
      </c>
      <c r="H9" s="5">
        <f t="shared" si="6"/>
        <v>3.28</v>
      </c>
      <c r="J9" s="4" t="s">
        <v>14</v>
      </c>
      <c r="K9" s="3" t="s">
        <v>74</v>
      </c>
      <c r="L9" s="3" t="s">
        <v>86</v>
      </c>
      <c r="M9" s="3" t="s">
        <v>238</v>
      </c>
      <c r="N9" s="3" t="s">
        <v>194</v>
      </c>
      <c r="O9" s="3" t="s">
        <v>321</v>
      </c>
    </row>
    <row r="10" spans="1:21" x14ac:dyDescent="0.2">
      <c r="A10" s="1" t="s">
        <v>8</v>
      </c>
      <c r="B10">
        <v>6</v>
      </c>
      <c r="C10" s="5">
        <f t="shared" si="1"/>
        <v>6.14</v>
      </c>
      <c r="D10" s="5">
        <f t="shared" si="2"/>
        <v>5.66</v>
      </c>
      <c r="E10" s="5">
        <f t="shared" si="3"/>
        <v>5.2</v>
      </c>
      <c r="F10" s="5">
        <f t="shared" si="4"/>
        <v>4.3099999999999996</v>
      </c>
      <c r="G10" s="5">
        <f t="shared" si="5"/>
        <v>3.89</v>
      </c>
      <c r="H10" s="5">
        <f t="shared" si="6"/>
        <v>2.7</v>
      </c>
      <c r="J10" s="4" t="s">
        <v>16</v>
      </c>
      <c r="K10" s="3" t="s">
        <v>20</v>
      </c>
      <c r="L10" s="3" t="s">
        <v>185</v>
      </c>
      <c r="M10" s="3" t="s">
        <v>240</v>
      </c>
      <c r="N10" s="3" t="s">
        <v>289</v>
      </c>
      <c r="O10" s="3" t="s">
        <v>93</v>
      </c>
    </row>
    <row r="11" spans="1:21" x14ac:dyDescent="0.2">
      <c r="A11" s="1" t="s">
        <v>8</v>
      </c>
      <c r="B11">
        <v>7</v>
      </c>
      <c r="C11" s="5">
        <f t="shared" si="1"/>
        <v>5.99</v>
      </c>
      <c r="D11" s="5">
        <f t="shared" si="2"/>
        <v>5.47</v>
      </c>
      <c r="E11" s="5">
        <f t="shared" si="3"/>
        <v>4.96</v>
      </c>
      <c r="F11" s="5">
        <f t="shared" si="4"/>
        <v>3.99</v>
      </c>
      <c r="G11" s="5">
        <f t="shared" si="5"/>
        <v>3.52</v>
      </c>
      <c r="H11" s="5">
        <f t="shared" si="6"/>
        <v>2.2000000000000002</v>
      </c>
      <c r="J11" s="4" t="s">
        <v>17</v>
      </c>
      <c r="K11" s="3" t="s">
        <v>75</v>
      </c>
      <c r="L11" s="3" t="s">
        <v>187</v>
      </c>
      <c r="M11" s="3" t="s">
        <v>242</v>
      </c>
      <c r="N11" s="3" t="s">
        <v>76</v>
      </c>
      <c r="O11" s="3" t="s">
        <v>322</v>
      </c>
    </row>
    <row r="12" spans="1:21" x14ac:dyDescent="0.2">
      <c r="A12" s="1" t="s">
        <v>8</v>
      </c>
      <c r="B12">
        <v>8</v>
      </c>
      <c r="C12" s="5">
        <f t="shared" si="1"/>
        <v>5.87</v>
      </c>
      <c r="D12" s="5">
        <f t="shared" si="2"/>
        <v>5.3</v>
      </c>
      <c r="E12" s="5">
        <f t="shared" si="3"/>
        <v>4.76</v>
      </c>
      <c r="F12" s="5">
        <f t="shared" si="4"/>
        <v>3.71</v>
      </c>
      <c r="G12" s="5">
        <f t="shared" si="5"/>
        <v>3.21</v>
      </c>
      <c r="H12" s="5">
        <f t="shared" si="6"/>
        <v>1.78</v>
      </c>
      <c r="J12" s="4" t="s">
        <v>18</v>
      </c>
      <c r="K12" s="3" t="s">
        <v>77</v>
      </c>
      <c r="L12" s="3" t="s">
        <v>188</v>
      </c>
      <c r="M12" s="3" t="s">
        <v>243</v>
      </c>
      <c r="N12" s="3" t="s">
        <v>291</v>
      </c>
      <c r="O12" s="3" t="s">
        <v>110</v>
      </c>
    </row>
    <row r="13" spans="1:21" x14ac:dyDescent="0.2">
      <c r="A13" s="1" t="s">
        <v>8</v>
      </c>
      <c r="B13">
        <v>9</v>
      </c>
      <c r="C13" s="5">
        <f t="shared" si="1"/>
        <v>5.76</v>
      </c>
      <c r="D13" s="5">
        <f t="shared" si="2"/>
        <v>5.16</v>
      </c>
      <c r="E13" s="5">
        <f t="shared" si="3"/>
        <v>4.59</v>
      </c>
      <c r="F13" s="5">
        <f t="shared" si="4"/>
        <v>3.48</v>
      </c>
      <c r="G13" s="5">
        <f t="shared" si="5"/>
        <v>2.95</v>
      </c>
      <c r="H13" s="5">
        <f t="shared" si="6"/>
        <v>1.43</v>
      </c>
      <c r="J13" s="4" t="s">
        <v>19</v>
      </c>
      <c r="K13" s="3" t="s">
        <v>79</v>
      </c>
      <c r="L13" s="3" t="s">
        <v>190</v>
      </c>
      <c r="M13" s="3" t="s">
        <v>245</v>
      </c>
      <c r="N13" s="3" t="s">
        <v>292</v>
      </c>
      <c r="O13" s="3" t="s">
        <v>323</v>
      </c>
    </row>
    <row r="14" spans="1:21" x14ac:dyDescent="0.2">
      <c r="A14" s="1" t="s">
        <v>1</v>
      </c>
      <c r="B14" s="6">
        <v>10</v>
      </c>
      <c r="C14" s="7">
        <f t="shared" si="1"/>
        <v>5.66</v>
      </c>
      <c r="D14" s="7">
        <f t="shared" si="2"/>
        <v>5.05</v>
      </c>
      <c r="E14" s="7">
        <f t="shared" si="3"/>
        <v>4.45</v>
      </c>
      <c r="F14" s="7">
        <f t="shared" si="4"/>
        <v>3.29</v>
      </c>
      <c r="G14" s="7">
        <f t="shared" si="5"/>
        <v>2.73</v>
      </c>
      <c r="H14" s="7">
        <f t="shared" si="6"/>
        <v>1.1399999999999999</v>
      </c>
      <c r="J14" s="4" t="s">
        <v>20</v>
      </c>
      <c r="K14" s="3" t="s">
        <v>81</v>
      </c>
      <c r="L14" s="3" t="s">
        <v>192</v>
      </c>
      <c r="M14" s="3" t="s">
        <v>247</v>
      </c>
      <c r="N14" s="3" t="s">
        <v>276</v>
      </c>
      <c r="O14" s="3" t="s">
        <v>324</v>
      </c>
    </row>
    <row r="15" spans="1:21" x14ac:dyDescent="0.2">
      <c r="A15" s="1" t="s">
        <v>1</v>
      </c>
      <c r="B15">
        <v>11</v>
      </c>
      <c r="C15" s="5">
        <f t="shared" si="1"/>
        <v>5.59</v>
      </c>
      <c r="D15" s="5">
        <f t="shared" si="2"/>
        <v>4.95</v>
      </c>
      <c r="E15" s="5">
        <f t="shared" si="3"/>
        <v>4.33</v>
      </c>
      <c r="F15" s="5">
        <f t="shared" si="4"/>
        <v>3.13</v>
      </c>
      <c r="G15" s="5">
        <f t="shared" si="5"/>
        <v>2.5499999999999998</v>
      </c>
      <c r="H15" s="5">
        <f t="shared" si="6"/>
        <v>0.9</v>
      </c>
      <c r="J15" s="4" t="s">
        <v>21</v>
      </c>
      <c r="K15" s="3" t="s">
        <v>82</v>
      </c>
      <c r="L15" s="3" t="s">
        <v>194</v>
      </c>
      <c r="M15" s="3" t="s">
        <v>249</v>
      </c>
      <c r="N15" s="3" t="s">
        <v>293</v>
      </c>
      <c r="O15" s="3" t="s">
        <v>325</v>
      </c>
      <c r="U15" t="s">
        <v>354</v>
      </c>
    </row>
    <row r="16" spans="1:21" x14ac:dyDescent="0.2">
      <c r="A16" s="1" t="s">
        <v>1</v>
      </c>
      <c r="B16">
        <v>12</v>
      </c>
      <c r="C16" s="5">
        <f t="shared" si="1"/>
        <v>5.79</v>
      </c>
      <c r="D16" s="5">
        <f t="shared" si="2"/>
        <v>5.14</v>
      </c>
      <c r="E16" s="5">
        <f t="shared" si="3"/>
        <v>4.5</v>
      </c>
      <c r="F16" s="5">
        <f t="shared" si="4"/>
        <v>3.27</v>
      </c>
      <c r="G16" s="5">
        <f t="shared" si="5"/>
        <v>2.67</v>
      </c>
      <c r="H16" s="5">
        <f t="shared" si="6"/>
        <v>0.95</v>
      </c>
      <c r="J16" s="4" t="s">
        <v>23</v>
      </c>
      <c r="K16" s="3" t="s">
        <v>84</v>
      </c>
      <c r="L16" s="3" t="s">
        <v>196</v>
      </c>
      <c r="M16" s="3" t="s">
        <v>251</v>
      </c>
      <c r="N16" s="3" t="s">
        <v>15</v>
      </c>
      <c r="O16" s="3" t="s">
        <v>326</v>
      </c>
    </row>
    <row r="17" spans="1:15" x14ac:dyDescent="0.2">
      <c r="A17" s="1" t="s">
        <v>1</v>
      </c>
      <c r="B17">
        <v>13</v>
      </c>
      <c r="C17" s="5">
        <f t="shared" si="1"/>
        <v>5.99</v>
      </c>
      <c r="D17" s="5">
        <f t="shared" si="2"/>
        <v>5.32</v>
      </c>
      <c r="E17" s="5">
        <f t="shared" si="3"/>
        <v>4.66</v>
      </c>
      <c r="F17" s="5">
        <f t="shared" si="4"/>
        <v>3.4</v>
      </c>
      <c r="G17" s="5">
        <f t="shared" si="5"/>
        <v>2.78</v>
      </c>
      <c r="H17" s="5">
        <f t="shared" si="6"/>
        <v>1.02</v>
      </c>
      <c r="J17" s="4" t="s">
        <v>17</v>
      </c>
      <c r="K17" s="3" t="s">
        <v>85</v>
      </c>
      <c r="L17" s="3" t="s">
        <v>195</v>
      </c>
      <c r="M17" s="3" t="s">
        <v>22</v>
      </c>
      <c r="N17" s="3" t="s">
        <v>294</v>
      </c>
      <c r="O17" s="3" t="s">
        <v>327</v>
      </c>
    </row>
    <row r="18" spans="1:15" x14ac:dyDescent="0.2">
      <c r="A18" s="1" t="s">
        <v>1</v>
      </c>
      <c r="B18">
        <v>14</v>
      </c>
      <c r="C18" s="5">
        <f t="shared" si="1"/>
        <v>6.16</v>
      </c>
      <c r="D18" s="5">
        <f t="shared" si="2"/>
        <v>5.48</v>
      </c>
      <c r="E18" s="5">
        <f t="shared" si="3"/>
        <v>4.82</v>
      </c>
      <c r="F18" s="5">
        <f t="shared" si="4"/>
        <v>3.53</v>
      </c>
      <c r="G18" s="5">
        <f t="shared" si="5"/>
        <v>2.9</v>
      </c>
      <c r="H18" s="5">
        <f t="shared" si="6"/>
        <v>1.1000000000000001</v>
      </c>
      <c r="J18" s="4" t="s">
        <v>25</v>
      </c>
      <c r="K18" s="3" t="s">
        <v>86</v>
      </c>
      <c r="L18" s="3" t="s">
        <v>197</v>
      </c>
      <c r="M18" s="3" t="s">
        <v>252</v>
      </c>
      <c r="N18" s="3" t="s">
        <v>295</v>
      </c>
      <c r="O18" s="3" t="s">
        <v>126</v>
      </c>
    </row>
    <row r="19" spans="1:15" x14ac:dyDescent="0.2">
      <c r="A19" s="1" t="s">
        <v>1</v>
      </c>
      <c r="B19">
        <v>15</v>
      </c>
      <c r="C19" s="5">
        <f t="shared" si="1"/>
        <v>6.32</v>
      </c>
      <c r="D19" s="5">
        <f t="shared" si="2"/>
        <v>5.64</v>
      </c>
      <c r="E19" s="5">
        <f t="shared" si="3"/>
        <v>4.97</v>
      </c>
      <c r="F19" s="5">
        <f t="shared" si="4"/>
        <v>3.66</v>
      </c>
      <c r="G19" s="5">
        <f t="shared" si="5"/>
        <v>3.02</v>
      </c>
      <c r="H19" s="5">
        <f t="shared" si="6"/>
        <v>1.18</v>
      </c>
      <c r="J19" s="4" t="s">
        <v>26</v>
      </c>
      <c r="K19" s="3" t="s">
        <v>87</v>
      </c>
      <c r="L19" s="3" t="s">
        <v>199</v>
      </c>
      <c r="M19" s="3" t="s">
        <v>254</v>
      </c>
      <c r="N19" s="3" t="s">
        <v>296</v>
      </c>
      <c r="O19" s="3" t="s">
        <v>328</v>
      </c>
    </row>
    <row r="20" spans="1:15" x14ac:dyDescent="0.2">
      <c r="A20" s="1" t="s">
        <v>1</v>
      </c>
      <c r="B20">
        <v>16</v>
      </c>
      <c r="C20" s="5">
        <f t="shared" si="1"/>
        <v>6.47</v>
      </c>
      <c r="D20" s="5">
        <f t="shared" si="2"/>
        <v>5.78</v>
      </c>
      <c r="E20" s="5">
        <f t="shared" si="3"/>
        <v>5.1100000000000003</v>
      </c>
      <c r="F20" s="5">
        <f t="shared" si="4"/>
        <v>3.79</v>
      </c>
      <c r="G20" s="5">
        <f t="shared" si="5"/>
        <v>3.15</v>
      </c>
      <c r="H20" s="5">
        <f t="shared" si="6"/>
        <v>1.28</v>
      </c>
      <c r="J20" s="4" t="s">
        <v>27</v>
      </c>
      <c r="K20" s="3" t="s">
        <v>88</v>
      </c>
      <c r="L20" s="3" t="s">
        <v>201</v>
      </c>
      <c r="M20" s="3" t="s">
        <v>186</v>
      </c>
      <c r="N20" s="3" t="s">
        <v>297</v>
      </c>
      <c r="O20" s="3" t="s">
        <v>121</v>
      </c>
    </row>
    <row r="21" spans="1:15" x14ac:dyDescent="0.2">
      <c r="A21" s="1" t="s">
        <v>1</v>
      </c>
      <c r="B21">
        <v>17</v>
      </c>
      <c r="C21" s="5">
        <f t="shared" si="1"/>
        <v>6.61</v>
      </c>
      <c r="D21" s="5">
        <f t="shared" si="2"/>
        <v>5.92</v>
      </c>
      <c r="E21" s="5">
        <f t="shared" si="3"/>
        <v>5.24</v>
      </c>
      <c r="F21" s="5">
        <f t="shared" si="4"/>
        <v>3.92</v>
      </c>
      <c r="G21" s="5">
        <f t="shared" si="5"/>
        <v>3.27</v>
      </c>
      <c r="H21" s="5">
        <f t="shared" si="6"/>
        <v>1.39</v>
      </c>
      <c r="J21" s="4" t="s">
        <v>28</v>
      </c>
      <c r="K21" s="3" t="s">
        <v>89</v>
      </c>
      <c r="L21" s="3" t="s">
        <v>203</v>
      </c>
      <c r="M21" s="3" t="s">
        <v>256</v>
      </c>
      <c r="N21" s="3" t="s">
        <v>251</v>
      </c>
      <c r="O21" s="3" t="s">
        <v>330</v>
      </c>
    </row>
    <row r="22" spans="1:15" x14ac:dyDescent="0.2">
      <c r="A22" s="1" t="s">
        <v>1</v>
      </c>
      <c r="B22">
        <v>18</v>
      </c>
      <c r="C22" s="5">
        <f t="shared" si="1"/>
        <v>6.74</v>
      </c>
      <c r="D22" s="5">
        <f t="shared" si="2"/>
        <v>6.05</v>
      </c>
      <c r="E22" s="5">
        <f t="shared" si="3"/>
        <v>5.37</v>
      </c>
      <c r="F22" s="5">
        <f t="shared" si="4"/>
        <v>4.04</v>
      </c>
      <c r="G22" s="5">
        <f t="shared" si="5"/>
        <v>3.39</v>
      </c>
      <c r="H22" s="5">
        <f t="shared" si="6"/>
        <v>1.5</v>
      </c>
      <c r="J22" s="4" t="s">
        <v>12</v>
      </c>
      <c r="K22" s="3" t="s">
        <v>90</v>
      </c>
      <c r="L22" s="3" t="s">
        <v>204</v>
      </c>
      <c r="M22" s="3" t="s">
        <v>83</v>
      </c>
      <c r="N22" s="3" t="s">
        <v>271</v>
      </c>
      <c r="O22" s="3" t="s">
        <v>115</v>
      </c>
    </row>
    <row r="23" spans="1:15" x14ac:dyDescent="0.2">
      <c r="A23" s="1" t="s">
        <v>1</v>
      </c>
      <c r="B23">
        <v>19</v>
      </c>
      <c r="C23" s="5">
        <f t="shared" si="1"/>
        <v>6.86</v>
      </c>
      <c r="D23" s="5">
        <f t="shared" si="2"/>
        <v>6.17</v>
      </c>
      <c r="E23" s="5">
        <f t="shared" si="3"/>
        <v>5.49</v>
      </c>
      <c r="F23" s="5">
        <f t="shared" si="4"/>
        <v>4.17</v>
      </c>
      <c r="G23" s="5">
        <f t="shared" si="5"/>
        <v>3.51</v>
      </c>
      <c r="H23" s="5">
        <f t="shared" si="6"/>
        <v>1.62</v>
      </c>
      <c r="J23" s="4" t="s">
        <v>29</v>
      </c>
      <c r="K23" s="3" t="s">
        <v>91</v>
      </c>
      <c r="L23" s="3" t="s">
        <v>205</v>
      </c>
      <c r="M23" s="3" t="s">
        <v>198</v>
      </c>
      <c r="N23" s="3" t="s">
        <v>184</v>
      </c>
      <c r="O23" s="3" t="s">
        <v>332</v>
      </c>
    </row>
    <row r="24" spans="1:15" x14ac:dyDescent="0.2">
      <c r="A24" s="1" t="s">
        <v>1</v>
      </c>
      <c r="B24" s="6">
        <v>20</v>
      </c>
      <c r="C24" s="7">
        <f t="shared" si="1"/>
        <v>6.97</v>
      </c>
      <c r="D24" s="7">
        <f t="shared" si="2"/>
        <v>6.28</v>
      </c>
      <c r="E24" s="7">
        <f t="shared" si="3"/>
        <v>5.61</v>
      </c>
      <c r="F24" s="7">
        <f t="shared" si="4"/>
        <v>4.29</v>
      </c>
      <c r="G24" s="7">
        <f t="shared" si="5"/>
        <v>3.64</v>
      </c>
      <c r="H24" s="7">
        <f t="shared" si="6"/>
        <v>1.74</v>
      </c>
      <c r="J24" s="4" t="s">
        <v>30</v>
      </c>
      <c r="K24" s="3" t="s">
        <v>92</v>
      </c>
      <c r="L24" s="3" t="s">
        <v>206</v>
      </c>
      <c r="M24" s="3" t="s">
        <v>239</v>
      </c>
      <c r="N24" s="3" t="s">
        <v>298</v>
      </c>
      <c r="O24" s="3" t="s">
        <v>229</v>
      </c>
    </row>
    <row r="25" spans="1:15" x14ac:dyDescent="0.2">
      <c r="A25" s="1" t="s">
        <v>1</v>
      </c>
      <c r="B25">
        <v>21</v>
      </c>
      <c r="C25" s="5">
        <f t="shared" si="1"/>
        <v>7.07</v>
      </c>
      <c r="D25" s="5">
        <f t="shared" si="2"/>
        <v>6.39</v>
      </c>
      <c r="E25" s="5">
        <f t="shared" si="3"/>
        <v>5.72</v>
      </c>
      <c r="F25" s="5">
        <f t="shared" si="4"/>
        <v>4.41</v>
      </c>
      <c r="G25" s="5">
        <f t="shared" si="5"/>
        <v>3.76</v>
      </c>
      <c r="H25" s="5">
        <f t="shared" si="6"/>
        <v>1.86</v>
      </c>
      <c r="J25" s="4" t="s">
        <v>31</v>
      </c>
      <c r="K25" s="3" t="s">
        <v>94</v>
      </c>
      <c r="L25" s="3" t="s">
        <v>207</v>
      </c>
      <c r="M25" s="3" t="s">
        <v>258</v>
      </c>
      <c r="N25" s="3" t="s">
        <v>300</v>
      </c>
      <c r="O25" s="3" t="s">
        <v>334</v>
      </c>
    </row>
    <row r="26" spans="1:15" x14ac:dyDescent="0.2">
      <c r="A26" s="1" t="s">
        <v>1</v>
      </c>
      <c r="B26">
        <v>22</v>
      </c>
      <c r="C26" s="5">
        <f t="shared" si="1"/>
        <v>7.17</v>
      </c>
      <c r="D26" s="5">
        <f t="shared" si="2"/>
        <v>6.5</v>
      </c>
      <c r="E26" s="5">
        <f t="shared" si="3"/>
        <v>5.84</v>
      </c>
      <c r="F26" s="5">
        <f t="shared" si="4"/>
        <v>4.53</v>
      </c>
      <c r="G26" s="5">
        <f t="shared" si="5"/>
        <v>3.89</v>
      </c>
      <c r="H26" s="5">
        <f t="shared" si="6"/>
        <v>2</v>
      </c>
      <c r="J26" s="4" t="s">
        <v>34</v>
      </c>
      <c r="K26" s="3" t="s">
        <v>95</v>
      </c>
      <c r="L26" s="3" t="s">
        <v>209</v>
      </c>
      <c r="M26" s="3" t="s">
        <v>259</v>
      </c>
      <c r="N26" s="3" t="s">
        <v>289</v>
      </c>
      <c r="O26" s="3" t="s">
        <v>336</v>
      </c>
    </row>
    <row r="27" spans="1:15" x14ac:dyDescent="0.2">
      <c r="A27" s="1" t="s">
        <v>1</v>
      </c>
      <c r="B27">
        <v>23</v>
      </c>
      <c r="C27" s="5">
        <f t="shared" si="1"/>
        <v>7.27</v>
      </c>
      <c r="D27" s="5">
        <f t="shared" si="2"/>
        <v>6.6</v>
      </c>
      <c r="E27" s="5">
        <f t="shared" si="3"/>
        <v>5.94</v>
      </c>
      <c r="F27" s="5">
        <f t="shared" si="4"/>
        <v>4.6399999999999997</v>
      </c>
      <c r="G27" s="5">
        <f t="shared" si="5"/>
        <v>4</v>
      </c>
      <c r="H27" s="5">
        <f t="shared" si="6"/>
        <v>2.11</v>
      </c>
      <c r="J27" s="4" t="s">
        <v>35</v>
      </c>
      <c r="K27" s="3" t="s">
        <v>96</v>
      </c>
      <c r="L27" s="3" t="s">
        <v>210</v>
      </c>
      <c r="M27" s="3" t="s">
        <v>261</v>
      </c>
      <c r="N27" s="3" t="s">
        <v>302</v>
      </c>
      <c r="O27" s="3" t="s">
        <v>105</v>
      </c>
    </row>
    <row r="28" spans="1:15" x14ac:dyDescent="0.2">
      <c r="A28" s="1" t="s">
        <v>1</v>
      </c>
      <c r="B28">
        <v>24</v>
      </c>
      <c r="C28" s="5">
        <f t="shared" si="1"/>
        <v>7.36</v>
      </c>
      <c r="D28" s="5">
        <f t="shared" si="2"/>
        <v>6.7</v>
      </c>
      <c r="E28" s="5">
        <f t="shared" si="3"/>
        <v>6.04</v>
      </c>
      <c r="F28" s="5">
        <f t="shared" si="4"/>
        <v>4.75</v>
      </c>
      <c r="G28" s="5">
        <f t="shared" si="5"/>
        <v>4.1100000000000003</v>
      </c>
      <c r="H28" s="5">
        <f t="shared" si="6"/>
        <v>2.23</v>
      </c>
      <c r="J28" s="4" t="s">
        <v>36</v>
      </c>
      <c r="K28" s="3" t="s">
        <v>98</v>
      </c>
      <c r="L28" s="3" t="s">
        <v>211</v>
      </c>
      <c r="M28" s="3" t="s">
        <v>262</v>
      </c>
      <c r="N28" s="3" t="s">
        <v>303</v>
      </c>
      <c r="O28" s="3" t="s">
        <v>337</v>
      </c>
    </row>
    <row r="29" spans="1:15" x14ac:dyDescent="0.2">
      <c r="A29" s="1" t="s">
        <v>1</v>
      </c>
      <c r="B29">
        <v>25</v>
      </c>
      <c r="C29" s="5">
        <f t="shared" si="1"/>
        <v>7.44</v>
      </c>
      <c r="D29" s="5">
        <f t="shared" si="2"/>
        <v>6.79</v>
      </c>
      <c r="E29" s="5">
        <f t="shared" si="3"/>
        <v>6.14</v>
      </c>
      <c r="F29" s="5">
        <f t="shared" si="4"/>
        <v>4.8600000000000003</v>
      </c>
      <c r="G29" s="5">
        <f t="shared" si="5"/>
        <v>4.2300000000000004</v>
      </c>
      <c r="H29" s="5">
        <f t="shared" si="6"/>
        <v>2.36</v>
      </c>
      <c r="J29" s="4" t="s">
        <v>37</v>
      </c>
      <c r="K29" s="3" t="s">
        <v>100</v>
      </c>
      <c r="L29" s="3" t="s">
        <v>16</v>
      </c>
      <c r="M29" s="3" t="s">
        <v>263</v>
      </c>
      <c r="N29" s="3" t="s">
        <v>189</v>
      </c>
      <c r="O29" s="3" t="s">
        <v>101</v>
      </c>
    </row>
    <row r="30" spans="1:15" x14ac:dyDescent="0.2">
      <c r="A30" s="1" t="s">
        <v>1</v>
      </c>
      <c r="B30">
        <v>26</v>
      </c>
      <c r="C30" s="5">
        <f t="shared" si="1"/>
        <v>7.52</v>
      </c>
      <c r="D30" s="5">
        <f t="shared" si="2"/>
        <v>6.87</v>
      </c>
      <c r="E30" s="5">
        <f t="shared" si="3"/>
        <v>6.23</v>
      </c>
      <c r="F30" s="5">
        <f t="shared" si="4"/>
        <v>4.96</v>
      </c>
      <c r="G30" s="5">
        <f t="shared" si="5"/>
        <v>4.34</v>
      </c>
      <c r="H30" s="5">
        <f t="shared" si="6"/>
        <v>2.4900000000000002</v>
      </c>
      <c r="J30" s="4" t="s">
        <v>38</v>
      </c>
      <c r="K30" s="3" t="s">
        <v>102</v>
      </c>
      <c r="L30" s="3" t="s">
        <v>212</v>
      </c>
      <c r="M30" s="3" t="s">
        <v>187</v>
      </c>
      <c r="N30" s="3" t="s">
        <v>306</v>
      </c>
      <c r="O30" s="3" t="s">
        <v>218</v>
      </c>
    </row>
    <row r="31" spans="1:15" x14ac:dyDescent="0.2">
      <c r="A31" s="1" t="s">
        <v>1</v>
      </c>
      <c r="B31">
        <v>27</v>
      </c>
      <c r="C31" s="5">
        <f t="shared" si="1"/>
        <v>7.59</v>
      </c>
      <c r="D31" s="5">
        <f t="shared" si="2"/>
        <v>6.95</v>
      </c>
      <c r="E31" s="5">
        <f t="shared" si="3"/>
        <v>6.32</v>
      </c>
      <c r="F31" s="5">
        <f t="shared" si="4"/>
        <v>5.07</v>
      </c>
      <c r="G31" s="5">
        <f t="shared" si="5"/>
        <v>4.45</v>
      </c>
      <c r="H31" s="5">
        <f t="shared" si="6"/>
        <v>2.61</v>
      </c>
      <c r="J31" s="4" t="s">
        <v>39</v>
      </c>
      <c r="K31" s="3" t="s">
        <v>103</v>
      </c>
      <c r="L31" s="3" t="s">
        <v>26</v>
      </c>
      <c r="M31" s="3" t="s">
        <v>257</v>
      </c>
      <c r="N31" s="3" t="s">
        <v>192</v>
      </c>
      <c r="O31" s="3" t="s">
        <v>339</v>
      </c>
    </row>
    <row r="32" spans="1:15" x14ac:dyDescent="0.2">
      <c r="A32" s="1" t="s">
        <v>1</v>
      </c>
      <c r="B32">
        <v>28</v>
      </c>
      <c r="C32" s="5">
        <f t="shared" si="1"/>
        <v>7.66</v>
      </c>
      <c r="D32" s="5">
        <f t="shared" si="2"/>
        <v>7.03</v>
      </c>
      <c r="E32" s="5">
        <f t="shared" si="3"/>
        <v>6.41</v>
      </c>
      <c r="F32" s="5">
        <f t="shared" si="4"/>
        <v>5.17</v>
      </c>
      <c r="G32" s="5">
        <f t="shared" si="5"/>
        <v>4.5599999999999996</v>
      </c>
      <c r="H32" s="5">
        <f t="shared" si="6"/>
        <v>2.74</v>
      </c>
      <c r="J32" s="4" t="s">
        <v>40</v>
      </c>
      <c r="K32" s="3" t="s">
        <v>104</v>
      </c>
      <c r="L32" s="3" t="s">
        <v>213</v>
      </c>
      <c r="M32" s="3" t="s">
        <v>265</v>
      </c>
      <c r="N32" s="3" t="s">
        <v>307</v>
      </c>
      <c r="O32" s="3" t="s">
        <v>214</v>
      </c>
    </row>
    <row r="33" spans="1:15" x14ac:dyDescent="0.2">
      <c r="A33" s="1" t="s">
        <v>1</v>
      </c>
      <c r="B33">
        <v>29</v>
      </c>
      <c r="C33" s="5">
        <f t="shared" si="1"/>
        <v>7.72</v>
      </c>
      <c r="D33" s="5">
        <f t="shared" si="2"/>
        <v>7.1</v>
      </c>
      <c r="E33" s="5">
        <f t="shared" si="3"/>
        <v>6.49</v>
      </c>
      <c r="F33" s="5">
        <f t="shared" si="4"/>
        <v>5.27</v>
      </c>
      <c r="G33" s="5">
        <f t="shared" si="5"/>
        <v>4.67</v>
      </c>
      <c r="H33" s="5">
        <f t="shared" si="6"/>
        <v>2.87</v>
      </c>
      <c r="J33" s="4" t="s">
        <v>41</v>
      </c>
      <c r="K33" s="3" t="s">
        <v>106</v>
      </c>
      <c r="L33" s="3" t="s">
        <v>215</v>
      </c>
      <c r="M33" s="3" t="s">
        <v>266</v>
      </c>
      <c r="N33" s="3" t="s">
        <v>241</v>
      </c>
      <c r="O33" s="3" t="s">
        <v>342</v>
      </c>
    </row>
    <row r="34" spans="1:15" x14ac:dyDescent="0.2">
      <c r="A34" s="1" t="s">
        <v>1</v>
      </c>
      <c r="B34" s="6">
        <v>30</v>
      </c>
      <c r="C34" s="7">
        <f t="shared" si="1"/>
        <v>7.78</v>
      </c>
      <c r="D34" s="7">
        <f t="shared" si="2"/>
        <v>7.17</v>
      </c>
      <c r="E34" s="7">
        <f t="shared" si="3"/>
        <v>6.57</v>
      </c>
      <c r="F34" s="7">
        <f t="shared" si="4"/>
        <v>5.37</v>
      </c>
      <c r="G34" s="7">
        <f t="shared" si="5"/>
        <v>4.78</v>
      </c>
      <c r="H34" s="7">
        <f t="shared" si="6"/>
        <v>3</v>
      </c>
      <c r="J34" s="4" t="s">
        <v>42</v>
      </c>
      <c r="K34" s="3" t="s">
        <v>34</v>
      </c>
      <c r="L34" s="3" t="s">
        <v>216</v>
      </c>
      <c r="M34" s="3" t="s">
        <v>204</v>
      </c>
      <c r="N34" s="3" t="s">
        <v>308</v>
      </c>
      <c r="O34" s="3" t="s">
        <v>24</v>
      </c>
    </row>
    <row r="35" spans="1:15" x14ac:dyDescent="0.2">
      <c r="A35" s="1" t="s">
        <v>1</v>
      </c>
      <c r="B35">
        <v>31</v>
      </c>
      <c r="C35" s="5">
        <f t="shared" si="1"/>
        <v>7.84</v>
      </c>
      <c r="D35" s="5">
        <f t="shared" si="2"/>
        <v>7.24</v>
      </c>
      <c r="E35" s="5">
        <f t="shared" si="3"/>
        <v>6.65</v>
      </c>
      <c r="F35" s="5">
        <f t="shared" si="4"/>
        <v>5.47</v>
      </c>
      <c r="G35" s="5">
        <f t="shared" si="5"/>
        <v>4.88</v>
      </c>
      <c r="H35" s="5">
        <f t="shared" si="6"/>
        <v>3.13</v>
      </c>
      <c r="J35" s="4" t="s">
        <v>43</v>
      </c>
      <c r="K35" s="3" t="s">
        <v>107</v>
      </c>
      <c r="L35" s="3" t="s">
        <v>217</v>
      </c>
      <c r="M35" s="3" t="s">
        <v>75</v>
      </c>
      <c r="N35" s="3" t="s">
        <v>310</v>
      </c>
      <c r="O35" s="3" t="s">
        <v>249</v>
      </c>
    </row>
    <row r="36" spans="1:15" x14ac:dyDescent="0.2">
      <c r="A36" s="1" t="s">
        <v>1</v>
      </c>
      <c r="B36">
        <v>32</v>
      </c>
      <c r="C36" s="5">
        <f t="shared" si="1"/>
        <v>7.89</v>
      </c>
      <c r="D36" s="5">
        <f t="shared" si="2"/>
        <v>7.31</v>
      </c>
      <c r="E36" s="5">
        <f t="shared" si="3"/>
        <v>6.72</v>
      </c>
      <c r="F36" s="5">
        <f t="shared" si="4"/>
        <v>5.56</v>
      </c>
      <c r="G36" s="5">
        <f t="shared" si="5"/>
        <v>4.99</v>
      </c>
      <c r="H36" s="5">
        <f t="shared" si="6"/>
        <v>3.26</v>
      </c>
      <c r="J36" s="4" t="s">
        <v>44</v>
      </c>
      <c r="K36" s="3" t="s">
        <v>108</v>
      </c>
      <c r="L36" s="3" t="s">
        <v>219</v>
      </c>
      <c r="M36" s="3" t="s">
        <v>269</v>
      </c>
      <c r="N36" s="3" t="s">
        <v>311</v>
      </c>
      <c r="O36" s="3" t="s">
        <v>208</v>
      </c>
    </row>
    <row r="37" spans="1:15" x14ac:dyDescent="0.2">
      <c r="A37" s="1" t="s">
        <v>1</v>
      </c>
      <c r="B37">
        <v>33</v>
      </c>
      <c r="C37" s="5">
        <f t="shared" si="1"/>
        <v>7.94</v>
      </c>
      <c r="D37" s="5">
        <f t="shared" si="2"/>
        <v>7.37</v>
      </c>
      <c r="E37" s="5">
        <f t="shared" si="3"/>
        <v>6.8</v>
      </c>
      <c r="F37" s="5">
        <f t="shared" si="4"/>
        <v>5.66</v>
      </c>
      <c r="G37" s="5">
        <f t="shared" si="5"/>
        <v>5.09</v>
      </c>
      <c r="H37" s="5">
        <f t="shared" si="6"/>
        <v>3.39</v>
      </c>
      <c r="J37" s="4" t="s">
        <v>45</v>
      </c>
      <c r="K37" s="3" t="s">
        <v>109</v>
      </c>
      <c r="L37" s="3" t="s">
        <v>220</v>
      </c>
      <c r="M37" s="3" t="s">
        <v>20</v>
      </c>
      <c r="N37" s="3" t="s">
        <v>290</v>
      </c>
      <c r="O37" s="3" t="s">
        <v>271</v>
      </c>
    </row>
    <row r="38" spans="1:15" x14ac:dyDescent="0.2">
      <c r="A38" s="1" t="s">
        <v>1</v>
      </c>
      <c r="B38">
        <v>34</v>
      </c>
      <c r="C38" s="5">
        <f t="shared" si="1"/>
        <v>7.99</v>
      </c>
      <c r="D38" s="5">
        <f t="shared" si="2"/>
        <v>7.43</v>
      </c>
      <c r="E38" s="5">
        <f t="shared" si="3"/>
        <v>6.87</v>
      </c>
      <c r="F38" s="5">
        <f t="shared" si="4"/>
        <v>5.75</v>
      </c>
      <c r="G38" s="5">
        <f t="shared" si="5"/>
        <v>5.19</v>
      </c>
      <c r="H38" s="5">
        <f t="shared" si="6"/>
        <v>3.52</v>
      </c>
      <c r="J38" s="4" t="s">
        <v>46</v>
      </c>
      <c r="K38" s="3" t="s">
        <v>111</v>
      </c>
      <c r="L38" s="3" t="s">
        <v>102</v>
      </c>
      <c r="M38" s="3" t="s">
        <v>270</v>
      </c>
      <c r="N38" s="3" t="s">
        <v>313</v>
      </c>
      <c r="O38" s="3" t="s">
        <v>76</v>
      </c>
    </row>
    <row r="39" spans="1:15" x14ac:dyDescent="0.2">
      <c r="A39" s="1" t="s">
        <v>1</v>
      </c>
      <c r="B39">
        <v>35</v>
      </c>
      <c r="C39" s="5">
        <f t="shared" si="1"/>
        <v>8.0299999999999994</v>
      </c>
      <c r="D39" s="5">
        <f t="shared" si="2"/>
        <v>7.48</v>
      </c>
      <c r="E39" s="5">
        <f t="shared" si="3"/>
        <v>6.93</v>
      </c>
      <c r="F39" s="5">
        <f t="shared" si="4"/>
        <v>5.84</v>
      </c>
      <c r="G39" s="5">
        <f t="shared" si="5"/>
        <v>5.29</v>
      </c>
      <c r="H39" s="5">
        <f t="shared" si="6"/>
        <v>3.65</v>
      </c>
      <c r="J39" s="4" t="s">
        <v>47</v>
      </c>
      <c r="K39" s="3" t="s">
        <v>112</v>
      </c>
      <c r="L39" s="3" t="s">
        <v>222</v>
      </c>
      <c r="M39" s="3" t="s">
        <v>209</v>
      </c>
      <c r="N39" s="3" t="s">
        <v>314</v>
      </c>
      <c r="O39" s="3" t="s">
        <v>343</v>
      </c>
    </row>
    <row r="40" spans="1:15" x14ac:dyDescent="0.2">
      <c r="A40" s="1" t="s">
        <v>1</v>
      </c>
      <c r="B40">
        <v>36</v>
      </c>
      <c r="C40" s="5">
        <f t="shared" si="1"/>
        <v>8.07</v>
      </c>
      <c r="D40" s="5">
        <f t="shared" si="2"/>
        <v>7.54</v>
      </c>
      <c r="E40" s="5">
        <f t="shared" si="3"/>
        <v>7</v>
      </c>
      <c r="F40" s="5">
        <f t="shared" si="4"/>
        <v>5.93</v>
      </c>
      <c r="G40" s="5">
        <f t="shared" si="5"/>
        <v>5.39</v>
      </c>
      <c r="H40" s="5">
        <f t="shared" si="6"/>
        <v>3.77</v>
      </c>
      <c r="J40" s="4" t="s">
        <v>48</v>
      </c>
      <c r="K40" s="3" t="s">
        <v>113</v>
      </c>
      <c r="L40" s="3" t="s">
        <v>11</v>
      </c>
      <c r="M40" s="3" t="s">
        <v>272</v>
      </c>
      <c r="N40" s="3" t="s">
        <v>315</v>
      </c>
      <c r="O40" s="3" t="s">
        <v>268</v>
      </c>
    </row>
    <row r="41" spans="1:15" x14ac:dyDescent="0.2">
      <c r="A41" s="1" t="s">
        <v>1</v>
      </c>
      <c r="B41">
        <v>37</v>
      </c>
      <c r="C41" s="5">
        <f t="shared" si="1"/>
        <v>8.11</v>
      </c>
      <c r="D41" s="5">
        <f t="shared" si="2"/>
        <v>7.59</v>
      </c>
      <c r="E41" s="5">
        <f t="shared" si="3"/>
        <v>7.06</v>
      </c>
      <c r="F41" s="5">
        <f t="shared" si="4"/>
        <v>6.01</v>
      </c>
      <c r="G41" s="5">
        <f t="shared" si="5"/>
        <v>5.48</v>
      </c>
      <c r="H41" s="5">
        <f t="shared" si="6"/>
        <v>3.9</v>
      </c>
      <c r="J41" s="4" t="s">
        <v>49</v>
      </c>
      <c r="K41" s="3" t="s">
        <v>39</v>
      </c>
      <c r="L41" s="3" t="s">
        <v>223</v>
      </c>
      <c r="M41" s="3" t="s">
        <v>273</v>
      </c>
      <c r="N41" s="3" t="s">
        <v>86</v>
      </c>
      <c r="O41" s="3" t="s">
        <v>345</v>
      </c>
    </row>
    <row r="42" spans="1:15" x14ac:dyDescent="0.2">
      <c r="A42" s="1" t="s">
        <v>1</v>
      </c>
      <c r="B42">
        <v>38</v>
      </c>
      <c r="C42" s="5">
        <f t="shared" si="1"/>
        <v>8.15</v>
      </c>
      <c r="D42" s="5">
        <f t="shared" si="2"/>
        <v>7.64</v>
      </c>
      <c r="E42" s="5">
        <f t="shared" si="3"/>
        <v>7.13</v>
      </c>
      <c r="F42" s="5">
        <f t="shared" si="4"/>
        <v>6.09</v>
      </c>
      <c r="G42" s="5">
        <f t="shared" si="5"/>
        <v>5.58</v>
      </c>
      <c r="H42" s="5">
        <f t="shared" si="6"/>
        <v>4.0199999999999996</v>
      </c>
      <c r="J42" s="4" t="s">
        <v>50</v>
      </c>
      <c r="K42" s="3" t="s">
        <v>114</v>
      </c>
      <c r="L42" s="3" t="s">
        <v>224</v>
      </c>
      <c r="M42" s="3" t="s">
        <v>274</v>
      </c>
      <c r="N42" s="3" t="s">
        <v>316</v>
      </c>
      <c r="O42" s="3" t="s">
        <v>200</v>
      </c>
    </row>
    <row r="43" spans="1:15" x14ac:dyDescent="0.2">
      <c r="A43" s="1" t="s">
        <v>1</v>
      </c>
      <c r="B43">
        <v>39</v>
      </c>
      <c r="C43" s="5">
        <f t="shared" si="1"/>
        <v>8.19</v>
      </c>
      <c r="D43" s="5">
        <f t="shared" si="2"/>
        <v>7.69</v>
      </c>
      <c r="E43" s="5">
        <f t="shared" si="3"/>
        <v>7.19</v>
      </c>
      <c r="F43" s="5">
        <f t="shared" si="4"/>
        <v>6.18</v>
      </c>
      <c r="G43" s="5">
        <f t="shared" si="5"/>
        <v>5.67</v>
      </c>
      <c r="H43" s="5">
        <f t="shared" si="6"/>
        <v>4.1500000000000004</v>
      </c>
      <c r="J43" s="4" t="s">
        <v>51</v>
      </c>
      <c r="K43" s="3" t="s">
        <v>117</v>
      </c>
      <c r="L43" s="3" t="s">
        <v>225</v>
      </c>
      <c r="M43" s="3" t="s">
        <v>182</v>
      </c>
      <c r="N43" s="3" t="s">
        <v>236</v>
      </c>
      <c r="O43" s="3" t="s">
        <v>288</v>
      </c>
    </row>
    <row r="44" spans="1:15" x14ac:dyDescent="0.2">
      <c r="A44" s="1" t="s">
        <v>1</v>
      </c>
      <c r="B44" s="6">
        <v>40</v>
      </c>
      <c r="C44" s="7">
        <f t="shared" si="1"/>
        <v>8.2200000000000006</v>
      </c>
      <c r="D44" s="7">
        <f t="shared" si="2"/>
        <v>7.73</v>
      </c>
      <c r="E44" s="7">
        <f t="shared" si="3"/>
        <v>7.24</v>
      </c>
      <c r="F44" s="7">
        <f t="shared" si="4"/>
        <v>6.26</v>
      </c>
      <c r="G44" s="7">
        <f t="shared" si="5"/>
        <v>5.76</v>
      </c>
      <c r="H44" s="7">
        <f t="shared" si="6"/>
        <v>4.2699999999999996</v>
      </c>
      <c r="J44" s="4" t="s">
        <v>52</v>
      </c>
      <c r="K44" s="3" t="s">
        <v>118</v>
      </c>
      <c r="L44" s="3" t="s">
        <v>107</v>
      </c>
      <c r="M44" s="3" t="s">
        <v>235</v>
      </c>
      <c r="N44" s="3" t="s">
        <v>19</v>
      </c>
      <c r="O44" s="3" t="s">
        <v>346</v>
      </c>
    </row>
    <row r="45" spans="1:15" x14ac:dyDescent="0.2">
      <c r="A45" s="1" t="s">
        <v>1</v>
      </c>
      <c r="B45">
        <v>41</v>
      </c>
      <c r="C45" s="5">
        <f t="shared" si="1"/>
        <v>8.26</v>
      </c>
      <c r="D45" s="5">
        <f t="shared" si="2"/>
        <v>7.78</v>
      </c>
      <c r="E45" s="5">
        <f t="shared" si="3"/>
        <v>7.3</v>
      </c>
      <c r="F45" s="5">
        <f t="shared" si="4"/>
        <v>6.33</v>
      </c>
      <c r="G45" s="5">
        <f t="shared" si="5"/>
        <v>5.85</v>
      </c>
      <c r="H45" s="5">
        <f t="shared" si="6"/>
        <v>4.38</v>
      </c>
      <c r="J45" s="4" t="s">
        <v>53</v>
      </c>
      <c r="K45" s="3" t="s">
        <v>42</v>
      </c>
      <c r="L45" s="3" t="s">
        <v>226</v>
      </c>
      <c r="M45" s="3" t="s">
        <v>275</v>
      </c>
      <c r="N45" s="3" t="s">
        <v>250</v>
      </c>
      <c r="O45" s="3" t="s">
        <v>347</v>
      </c>
    </row>
    <row r="46" spans="1:15" x14ac:dyDescent="0.2">
      <c r="A46" s="1" t="s">
        <v>1</v>
      </c>
      <c r="B46">
        <v>42</v>
      </c>
      <c r="C46" s="5">
        <f t="shared" si="1"/>
        <v>8.2899999999999991</v>
      </c>
      <c r="D46" s="5">
        <f t="shared" si="2"/>
        <v>7.82</v>
      </c>
      <c r="E46" s="5">
        <f t="shared" si="3"/>
        <v>7.35</v>
      </c>
      <c r="F46" s="5">
        <f t="shared" si="4"/>
        <v>6.41</v>
      </c>
      <c r="G46" s="5">
        <f t="shared" si="5"/>
        <v>5.93</v>
      </c>
      <c r="H46" s="5">
        <f t="shared" si="6"/>
        <v>4.5</v>
      </c>
      <c r="J46" s="4" t="s">
        <v>54</v>
      </c>
      <c r="K46" s="3" t="s">
        <v>119</v>
      </c>
      <c r="L46" s="3" t="s">
        <v>227</v>
      </c>
      <c r="M46" s="3" t="s">
        <v>213</v>
      </c>
      <c r="N46" s="3" t="s">
        <v>272</v>
      </c>
      <c r="O46" s="3" t="s">
        <v>196</v>
      </c>
    </row>
    <row r="47" spans="1:15" x14ac:dyDescent="0.2">
      <c r="A47" s="1" t="s">
        <v>1</v>
      </c>
      <c r="B47">
        <v>43</v>
      </c>
      <c r="C47" s="5">
        <f t="shared" si="1"/>
        <v>8.32</v>
      </c>
      <c r="D47" s="5">
        <f t="shared" si="2"/>
        <v>7.86</v>
      </c>
      <c r="E47" s="5">
        <f t="shared" si="3"/>
        <v>7.41</v>
      </c>
      <c r="F47" s="5">
        <f t="shared" si="4"/>
        <v>6.48</v>
      </c>
      <c r="G47" s="5">
        <f t="shared" si="5"/>
        <v>6.02</v>
      </c>
      <c r="H47" s="5">
        <f t="shared" si="6"/>
        <v>4.6100000000000003</v>
      </c>
      <c r="J47" s="4" t="s">
        <v>55</v>
      </c>
      <c r="K47" s="3" t="s">
        <v>120</v>
      </c>
      <c r="L47" s="3" t="s">
        <v>228</v>
      </c>
      <c r="M47" s="3" t="s">
        <v>277</v>
      </c>
      <c r="N47" s="3" t="s">
        <v>317</v>
      </c>
      <c r="O47" s="3" t="s">
        <v>260</v>
      </c>
    </row>
    <row r="48" spans="1:15" x14ac:dyDescent="0.2">
      <c r="A48" s="1" t="s">
        <v>1</v>
      </c>
      <c r="B48">
        <v>44</v>
      </c>
      <c r="C48" s="5">
        <f t="shared" si="1"/>
        <v>8.35</v>
      </c>
      <c r="D48" s="5">
        <f t="shared" si="2"/>
        <v>7.9</v>
      </c>
      <c r="E48" s="5">
        <f t="shared" si="3"/>
        <v>7.46</v>
      </c>
      <c r="F48" s="5">
        <f t="shared" si="4"/>
        <v>6.56</v>
      </c>
      <c r="G48" s="5">
        <f t="shared" si="5"/>
        <v>6.1</v>
      </c>
      <c r="H48" s="5">
        <f t="shared" si="6"/>
        <v>4.7300000000000004</v>
      </c>
      <c r="J48" s="4" t="s">
        <v>56</v>
      </c>
      <c r="K48" s="3" t="s">
        <v>122</v>
      </c>
      <c r="L48" s="3" t="s">
        <v>230</v>
      </c>
      <c r="M48" s="3" t="s">
        <v>278</v>
      </c>
      <c r="N48" s="3" t="s">
        <v>285</v>
      </c>
      <c r="O48" s="3" t="s">
        <v>348</v>
      </c>
    </row>
    <row r="49" spans="1:15" x14ac:dyDescent="0.2">
      <c r="A49" s="1" t="s">
        <v>1</v>
      </c>
      <c r="B49">
        <v>45</v>
      </c>
      <c r="C49" s="5">
        <f t="shared" si="1"/>
        <v>8.3699999999999992</v>
      </c>
      <c r="D49" s="5">
        <f t="shared" si="2"/>
        <v>7.94</v>
      </c>
      <c r="E49" s="5">
        <f t="shared" si="3"/>
        <v>7.51</v>
      </c>
      <c r="F49" s="5">
        <f t="shared" si="4"/>
        <v>6.63</v>
      </c>
      <c r="G49" s="5">
        <f t="shared" si="5"/>
        <v>6.18</v>
      </c>
      <c r="H49" s="5">
        <f t="shared" si="6"/>
        <v>4.84</v>
      </c>
      <c r="J49" s="4" t="s">
        <v>57</v>
      </c>
      <c r="K49" s="3" t="s">
        <v>45</v>
      </c>
      <c r="L49" s="3" t="s">
        <v>231</v>
      </c>
      <c r="M49" s="3" t="s">
        <v>279</v>
      </c>
      <c r="N49" s="3" t="s">
        <v>182</v>
      </c>
      <c r="O49" s="3" t="s">
        <v>349</v>
      </c>
    </row>
    <row r="50" spans="1:15" x14ac:dyDescent="0.2">
      <c r="A50" s="1" t="s">
        <v>1</v>
      </c>
      <c r="B50">
        <v>46</v>
      </c>
      <c r="C50" s="5">
        <f t="shared" si="1"/>
        <v>8.4</v>
      </c>
      <c r="D50" s="5">
        <f t="shared" si="2"/>
        <v>7.98</v>
      </c>
      <c r="E50" s="5">
        <f t="shared" si="3"/>
        <v>7.55</v>
      </c>
      <c r="F50" s="5">
        <f t="shared" si="4"/>
        <v>6.69</v>
      </c>
      <c r="G50" s="5">
        <f t="shared" si="5"/>
        <v>6.26</v>
      </c>
      <c r="H50" s="5">
        <f t="shared" si="6"/>
        <v>4.95</v>
      </c>
      <c r="J50" s="4" t="s">
        <v>58</v>
      </c>
      <c r="K50" s="3" t="s">
        <v>123</v>
      </c>
      <c r="L50" s="3" t="s">
        <v>232</v>
      </c>
      <c r="M50" s="3" t="s">
        <v>280</v>
      </c>
      <c r="N50" s="3" t="s">
        <v>235</v>
      </c>
      <c r="O50" s="3" t="s">
        <v>82</v>
      </c>
    </row>
    <row r="51" spans="1:15" x14ac:dyDescent="0.2">
      <c r="A51" s="1" t="s">
        <v>1</v>
      </c>
      <c r="B51">
        <v>47</v>
      </c>
      <c r="C51" s="5">
        <f t="shared" si="1"/>
        <v>8.42</v>
      </c>
      <c r="D51" s="5">
        <f t="shared" si="2"/>
        <v>8.01</v>
      </c>
      <c r="E51" s="5">
        <f t="shared" si="3"/>
        <v>7.6</v>
      </c>
      <c r="F51" s="5">
        <f t="shared" si="4"/>
        <v>6.76</v>
      </c>
      <c r="G51" s="5">
        <f t="shared" si="5"/>
        <v>6.34</v>
      </c>
      <c r="H51" s="5">
        <f t="shared" si="6"/>
        <v>5.05</v>
      </c>
      <c r="J51" s="4" t="s">
        <v>59</v>
      </c>
      <c r="K51" s="3" t="s">
        <v>124</v>
      </c>
      <c r="L51" s="3" t="s">
        <v>233</v>
      </c>
      <c r="M51" s="3" t="s">
        <v>281</v>
      </c>
      <c r="N51" s="3" t="s">
        <v>318</v>
      </c>
      <c r="O51" s="3" t="s">
        <v>81</v>
      </c>
    </row>
    <row r="52" spans="1:15" x14ac:dyDescent="0.2">
      <c r="A52" s="1" t="s">
        <v>1</v>
      </c>
      <c r="B52">
        <v>48</v>
      </c>
      <c r="C52" s="5">
        <f t="shared" si="1"/>
        <v>8.4499999999999993</v>
      </c>
      <c r="D52" s="5">
        <f t="shared" si="2"/>
        <v>8.0500000000000007</v>
      </c>
      <c r="E52" s="5">
        <f t="shared" si="3"/>
        <v>7.64</v>
      </c>
      <c r="F52" s="5">
        <f t="shared" si="4"/>
        <v>6.83</v>
      </c>
      <c r="G52" s="5">
        <f t="shared" si="5"/>
        <v>6.41</v>
      </c>
      <c r="H52" s="5">
        <f t="shared" si="6"/>
        <v>5.16</v>
      </c>
      <c r="J52" s="4" t="s">
        <v>60</v>
      </c>
      <c r="K52" s="3" t="s">
        <v>125</v>
      </c>
      <c r="L52" s="3" t="s">
        <v>114</v>
      </c>
      <c r="M52" s="3" t="s">
        <v>282</v>
      </c>
      <c r="N52" s="3" t="s">
        <v>213</v>
      </c>
      <c r="O52" s="3" t="s">
        <v>79</v>
      </c>
    </row>
    <row r="53" spans="1:15" x14ac:dyDescent="0.2">
      <c r="A53" s="1" t="s">
        <v>1</v>
      </c>
      <c r="B53">
        <v>49</v>
      </c>
      <c r="C53" s="5">
        <f t="shared" si="1"/>
        <v>8.4700000000000006</v>
      </c>
      <c r="D53" s="5">
        <f t="shared" si="2"/>
        <v>8.08</v>
      </c>
      <c r="E53" s="5">
        <f t="shared" si="3"/>
        <v>7.69</v>
      </c>
      <c r="F53" s="5">
        <f t="shared" si="4"/>
        <v>6.89</v>
      </c>
      <c r="G53" s="5">
        <f t="shared" si="5"/>
        <v>6.49</v>
      </c>
      <c r="H53" s="5">
        <f t="shared" si="6"/>
        <v>5.26</v>
      </c>
      <c r="J53" s="4" t="s">
        <v>61</v>
      </c>
      <c r="K53" s="3" t="s">
        <v>127</v>
      </c>
      <c r="L53" s="3" t="s">
        <v>117</v>
      </c>
      <c r="M53" s="3" t="s">
        <v>283</v>
      </c>
      <c r="N53" s="3" t="s">
        <v>215</v>
      </c>
      <c r="O53" s="3" t="s">
        <v>301</v>
      </c>
    </row>
    <row r="54" spans="1:15" x14ac:dyDescent="0.2">
      <c r="A54" s="1" t="s">
        <v>1</v>
      </c>
      <c r="B54" s="6">
        <v>50</v>
      </c>
      <c r="C54" s="7">
        <f t="shared" si="1"/>
        <v>8.49</v>
      </c>
      <c r="D54" s="7">
        <f t="shared" si="2"/>
        <v>8.11</v>
      </c>
      <c r="E54" s="7">
        <f t="shared" si="3"/>
        <v>7.73</v>
      </c>
      <c r="F54" s="7">
        <f t="shared" si="4"/>
        <v>6.95</v>
      </c>
      <c r="G54" s="7">
        <f t="shared" si="5"/>
        <v>6.56</v>
      </c>
      <c r="H54" s="7">
        <f t="shared" si="6"/>
        <v>5.36</v>
      </c>
      <c r="J54" s="4" t="s">
        <v>62</v>
      </c>
      <c r="K54" s="3" t="s">
        <v>49</v>
      </c>
      <c r="L54" s="3" t="s">
        <v>118</v>
      </c>
      <c r="M54" s="3" t="s">
        <v>103</v>
      </c>
      <c r="N54" s="3" t="s">
        <v>278</v>
      </c>
      <c r="O54" s="3" t="s">
        <v>351</v>
      </c>
    </row>
    <row r="55" spans="1:15" x14ac:dyDescent="0.2">
      <c r="A55" s="1" t="s">
        <v>1</v>
      </c>
      <c r="B55">
        <v>51</v>
      </c>
      <c r="C55" s="5">
        <f t="shared" si="1"/>
        <v>8.51</v>
      </c>
      <c r="D55" s="5">
        <f t="shared" si="2"/>
        <v>8.14</v>
      </c>
      <c r="E55" s="5">
        <f t="shared" si="3"/>
        <v>7.77</v>
      </c>
      <c r="F55" s="5">
        <f t="shared" si="4"/>
        <v>7.01</v>
      </c>
      <c r="G55" s="5">
        <f t="shared" si="5"/>
        <v>6.63</v>
      </c>
      <c r="H55" s="5">
        <f t="shared" si="6"/>
        <v>5.46</v>
      </c>
      <c r="I55" t="e">
        <f>1*J55</f>
        <v>#VALUE!</v>
      </c>
      <c r="J55" s="4" t="s">
        <v>63</v>
      </c>
      <c r="K55" s="3" t="s">
        <v>128</v>
      </c>
      <c r="L55" s="3" t="s">
        <v>234</v>
      </c>
      <c r="M55" s="3" t="s">
        <v>284</v>
      </c>
      <c r="N55" s="3" t="s">
        <v>279</v>
      </c>
      <c r="O55" s="3" t="s"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EDD-981E-B840-B8D1-EBD7983337FF}">
  <dimension ref="A1:AI62"/>
  <sheetViews>
    <sheetView topLeftCell="A19" workbookViewId="0">
      <selection activeCell="K62" sqref="K1:K62"/>
    </sheetView>
  </sheetViews>
  <sheetFormatPr baseColWidth="10" defaultRowHeight="16" x14ac:dyDescent="0.2"/>
  <sheetData>
    <row r="1" spans="1:35" x14ac:dyDescent="0.2">
      <c r="A1" s="1" t="s">
        <v>129</v>
      </c>
      <c r="B1" t="s">
        <v>1</v>
      </c>
      <c r="C1">
        <v>1</v>
      </c>
      <c r="D1" t="s">
        <v>1</v>
      </c>
      <c r="E1">
        <v>1</v>
      </c>
      <c r="F1" t="s">
        <v>1</v>
      </c>
      <c r="G1" t="s">
        <v>2</v>
      </c>
      <c r="H1" t="s">
        <v>1</v>
      </c>
      <c r="I1" t="s">
        <v>3</v>
      </c>
      <c r="J1" t="s">
        <v>1</v>
      </c>
      <c r="K1" t="s">
        <v>4</v>
      </c>
      <c r="L1" t="s">
        <v>1</v>
      </c>
      <c r="M1" t="s">
        <v>5</v>
      </c>
      <c r="N1" t="s">
        <v>1</v>
      </c>
      <c r="O1" t="s">
        <v>6</v>
      </c>
      <c r="P1" t="s">
        <v>1</v>
      </c>
      <c r="Q1">
        <v>0</v>
      </c>
      <c r="R1" t="s">
        <v>1</v>
      </c>
      <c r="S1" t="s">
        <v>1</v>
      </c>
      <c r="T1" t="s">
        <v>1</v>
      </c>
      <c r="U1">
        <v>1</v>
      </c>
      <c r="V1" t="s">
        <v>130</v>
      </c>
      <c r="W1" t="s">
        <v>1</v>
      </c>
      <c r="X1">
        <v>0</v>
      </c>
      <c r="Y1" t="s">
        <v>1</v>
      </c>
      <c r="Z1">
        <v>0</v>
      </c>
      <c r="AA1" t="s">
        <v>1</v>
      </c>
      <c r="AB1" t="s">
        <v>7</v>
      </c>
      <c r="AC1" t="s">
        <v>1</v>
      </c>
      <c r="AD1">
        <v>0</v>
      </c>
      <c r="AE1" t="s">
        <v>1</v>
      </c>
      <c r="AF1">
        <v>0</v>
      </c>
      <c r="AG1" t="s">
        <v>1</v>
      </c>
      <c r="AH1">
        <v>0</v>
      </c>
      <c r="AI1">
        <v>0</v>
      </c>
    </row>
    <row r="2" spans="1:35" x14ac:dyDescent="0.2">
      <c r="A2" s="2"/>
    </row>
    <row r="3" spans="1:35" x14ac:dyDescent="0.2">
      <c r="A3" s="2"/>
    </row>
    <row r="4" spans="1:35" x14ac:dyDescent="0.2">
      <c r="A4" s="1" t="s">
        <v>131</v>
      </c>
      <c r="B4" t="s">
        <v>1</v>
      </c>
      <c r="C4">
        <v>2</v>
      </c>
      <c r="D4" t="s">
        <v>1</v>
      </c>
      <c r="E4">
        <v>1</v>
      </c>
      <c r="F4" t="s">
        <v>1</v>
      </c>
      <c r="G4" t="s">
        <v>9</v>
      </c>
      <c r="H4" t="s">
        <v>1</v>
      </c>
      <c r="I4" t="s">
        <v>10</v>
      </c>
      <c r="J4" t="s">
        <v>1</v>
      </c>
      <c r="K4" t="s">
        <v>361</v>
      </c>
      <c r="L4" t="s">
        <v>1</v>
      </c>
      <c r="M4" t="s">
        <v>110</v>
      </c>
      <c r="N4" t="s">
        <v>1</v>
      </c>
      <c r="O4" t="s">
        <v>6</v>
      </c>
      <c r="P4" t="s">
        <v>1</v>
      </c>
      <c r="Q4">
        <v>0</v>
      </c>
      <c r="R4" t="s">
        <v>1</v>
      </c>
      <c r="S4" t="s">
        <v>1</v>
      </c>
      <c r="T4" t="s">
        <v>1</v>
      </c>
      <c r="U4" t="s">
        <v>1</v>
      </c>
      <c r="V4" t="s">
        <v>6</v>
      </c>
      <c r="W4" t="s">
        <v>1</v>
      </c>
      <c r="X4">
        <v>1.68</v>
      </c>
      <c r="Y4" t="s">
        <v>1</v>
      </c>
      <c r="Z4">
        <v>-0.98</v>
      </c>
      <c r="AA4" t="s">
        <v>1</v>
      </c>
      <c r="AB4" t="s">
        <v>362</v>
      </c>
      <c r="AC4" t="s">
        <v>1</v>
      </c>
      <c r="AD4">
        <v>0</v>
      </c>
      <c r="AE4" t="s">
        <v>1</v>
      </c>
      <c r="AF4">
        <v>0</v>
      </c>
      <c r="AG4" t="s">
        <v>1</v>
      </c>
      <c r="AH4">
        <v>0</v>
      </c>
      <c r="AI4">
        <v>0</v>
      </c>
    </row>
    <row r="5" spans="1:35" x14ac:dyDescent="0.2">
      <c r="A5" s="1" t="s">
        <v>132</v>
      </c>
      <c r="B5" t="s">
        <v>1</v>
      </c>
      <c r="C5">
        <v>2</v>
      </c>
      <c r="D5" t="s">
        <v>1</v>
      </c>
      <c r="E5">
        <v>2</v>
      </c>
      <c r="F5" t="s">
        <v>1</v>
      </c>
      <c r="G5" t="s">
        <v>9</v>
      </c>
      <c r="H5" t="s">
        <v>1</v>
      </c>
      <c r="I5" t="s">
        <v>10</v>
      </c>
      <c r="J5" t="s">
        <v>1</v>
      </c>
      <c r="K5" t="s">
        <v>363</v>
      </c>
      <c r="L5" t="s">
        <v>1</v>
      </c>
      <c r="M5" t="s">
        <v>364</v>
      </c>
      <c r="N5" t="s">
        <v>1</v>
      </c>
      <c r="O5" t="s">
        <v>6</v>
      </c>
      <c r="P5" t="s">
        <v>1</v>
      </c>
      <c r="Q5">
        <v>0</v>
      </c>
      <c r="R5" t="s">
        <v>1</v>
      </c>
      <c r="S5" t="s">
        <v>1</v>
      </c>
      <c r="T5" t="s">
        <v>1</v>
      </c>
      <c r="U5" t="s">
        <v>1</v>
      </c>
      <c r="V5" t="s">
        <v>6</v>
      </c>
      <c r="W5" t="s">
        <v>1</v>
      </c>
      <c r="X5">
        <v>3.68</v>
      </c>
      <c r="Y5" t="s">
        <v>1</v>
      </c>
      <c r="Z5">
        <v>-0.94</v>
      </c>
      <c r="AA5" t="s">
        <v>1</v>
      </c>
      <c r="AB5" t="s">
        <v>362</v>
      </c>
      <c r="AC5" t="s">
        <v>1</v>
      </c>
      <c r="AD5">
        <v>0</v>
      </c>
      <c r="AE5" t="s">
        <v>1</v>
      </c>
      <c r="AF5">
        <v>0</v>
      </c>
      <c r="AG5" t="s">
        <v>1</v>
      </c>
      <c r="AH5">
        <v>0</v>
      </c>
      <c r="AI5">
        <v>0</v>
      </c>
    </row>
    <row r="6" spans="1:35" x14ac:dyDescent="0.2">
      <c r="A6" s="1" t="s">
        <v>133</v>
      </c>
      <c r="B6" t="s">
        <v>1</v>
      </c>
      <c r="C6">
        <v>2</v>
      </c>
      <c r="D6" t="s">
        <v>1</v>
      </c>
      <c r="E6">
        <v>3</v>
      </c>
      <c r="F6" t="s">
        <v>1</v>
      </c>
      <c r="G6" t="s">
        <v>9</v>
      </c>
      <c r="H6" t="s">
        <v>1</v>
      </c>
      <c r="I6" t="s">
        <v>10</v>
      </c>
      <c r="J6" t="s">
        <v>1</v>
      </c>
      <c r="K6" t="s">
        <v>283</v>
      </c>
      <c r="L6" t="s">
        <v>1</v>
      </c>
      <c r="M6" t="s">
        <v>365</v>
      </c>
      <c r="N6" t="s">
        <v>1</v>
      </c>
      <c r="O6" t="s">
        <v>6</v>
      </c>
      <c r="P6" t="s">
        <v>1</v>
      </c>
      <c r="Q6">
        <v>0</v>
      </c>
      <c r="R6" t="s">
        <v>1</v>
      </c>
      <c r="S6" t="s">
        <v>1</v>
      </c>
      <c r="T6" t="s">
        <v>1</v>
      </c>
      <c r="U6" t="s">
        <v>1</v>
      </c>
      <c r="V6" t="s">
        <v>6</v>
      </c>
      <c r="W6" t="s">
        <v>1</v>
      </c>
      <c r="X6">
        <v>3.97</v>
      </c>
      <c r="Y6" t="s">
        <v>1</v>
      </c>
      <c r="Z6">
        <v>-0.9</v>
      </c>
      <c r="AA6" t="s">
        <v>1</v>
      </c>
      <c r="AB6" t="s">
        <v>362</v>
      </c>
      <c r="AC6" t="s">
        <v>1</v>
      </c>
      <c r="AD6">
        <v>0</v>
      </c>
      <c r="AE6" t="s">
        <v>1</v>
      </c>
      <c r="AF6">
        <v>0</v>
      </c>
      <c r="AG6" t="s">
        <v>1</v>
      </c>
      <c r="AH6">
        <v>0</v>
      </c>
      <c r="AI6">
        <v>0</v>
      </c>
    </row>
    <row r="7" spans="1:35" x14ac:dyDescent="0.2">
      <c r="A7" s="1" t="s">
        <v>134</v>
      </c>
      <c r="B7" t="s">
        <v>1</v>
      </c>
      <c r="C7">
        <v>2</v>
      </c>
      <c r="D7" t="s">
        <v>1</v>
      </c>
      <c r="E7">
        <v>4</v>
      </c>
      <c r="F7" t="s">
        <v>1</v>
      </c>
      <c r="G7" t="s">
        <v>9</v>
      </c>
      <c r="H7" t="s">
        <v>1</v>
      </c>
      <c r="I7" t="s">
        <v>10</v>
      </c>
      <c r="J7" t="s">
        <v>1</v>
      </c>
      <c r="K7" t="s">
        <v>366</v>
      </c>
      <c r="L7" t="s">
        <v>1</v>
      </c>
      <c r="M7" t="s">
        <v>337</v>
      </c>
      <c r="N7" t="s">
        <v>1</v>
      </c>
      <c r="O7" t="s">
        <v>6</v>
      </c>
      <c r="P7" t="s">
        <v>1</v>
      </c>
      <c r="Q7">
        <v>0</v>
      </c>
      <c r="R7" t="s">
        <v>1</v>
      </c>
      <c r="S7" t="s">
        <v>1</v>
      </c>
      <c r="T7" t="s">
        <v>1</v>
      </c>
      <c r="U7" t="s">
        <v>1</v>
      </c>
      <c r="V7" t="s">
        <v>6</v>
      </c>
      <c r="W7" t="s">
        <v>1</v>
      </c>
      <c r="X7">
        <v>4.22</v>
      </c>
      <c r="Y7" t="s">
        <v>1</v>
      </c>
      <c r="Z7">
        <v>-0.86</v>
      </c>
      <c r="AA7" t="s">
        <v>1</v>
      </c>
      <c r="AB7" t="s">
        <v>362</v>
      </c>
      <c r="AC7" t="s">
        <v>1</v>
      </c>
      <c r="AD7">
        <v>0</v>
      </c>
      <c r="AE7" t="s">
        <v>1</v>
      </c>
      <c r="AF7">
        <v>0</v>
      </c>
      <c r="AG7" t="s">
        <v>1</v>
      </c>
      <c r="AH7">
        <v>0</v>
      </c>
      <c r="AI7">
        <v>0</v>
      </c>
    </row>
    <row r="8" spans="1:35" x14ac:dyDescent="0.2">
      <c r="A8" s="1" t="s">
        <v>135</v>
      </c>
      <c r="B8" t="s">
        <v>1</v>
      </c>
      <c r="C8">
        <v>2</v>
      </c>
      <c r="D8" t="s">
        <v>1</v>
      </c>
      <c r="E8">
        <v>5</v>
      </c>
      <c r="F8" t="s">
        <v>1</v>
      </c>
      <c r="G8" t="s">
        <v>9</v>
      </c>
      <c r="H8" t="s">
        <v>1</v>
      </c>
      <c r="I8" t="s">
        <v>10</v>
      </c>
      <c r="J8" t="s">
        <v>1</v>
      </c>
      <c r="K8" t="s">
        <v>367</v>
      </c>
      <c r="L8" t="s">
        <v>1</v>
      </c>
      <c r="M8" t="s">
        <v>221</v>
      </c>
      <c r="N8" t="s">
        <v>1</v>
      </c>
      <c r="O8" t="s">
        <v>6</v>
      </c>
      <c r="P8" t="s">
        <v>1</v>
      </c>
      <c r="Q8">
        <v>0</v>
      </c>
      <c r="R8" t="s">
        <v>1</v>
      </c>
      <c r="S8" t="s">
        <v>1</v>
      </c>
      <c r="T8" t="s">
        <v>1</v>
      </c>
      <c r="U8" t="s">
        <v>1</v>
      </c>
      <c r="V8" t="s">
        <v>6</v>
      </c>
      <c r="W8" t="s">
        <v>1</v>
      </c>
      <c r="X8">
        <v>4.4400000000000004</v>
      </c>
      <c r="Y8" t="s">
        <v>1</v>
      </c>
      <c r="Z8">
        <v>-0.83</v>
      </c>
      <c r="AA8" t="s">
        <v>1</v>
      </c>
      <c r="AB8" t="s">
        <v>362</v>
      </c>
      <c r="AC8" t="s">
        <v>1</v>
      </c>
      <c r="AD8">
        <v>0</v>
      </c>
      <c r="AE8" t="s">
        <v>1</v>
      </c>
      <c r="AF8">
        <v>0</v>
      </c>
      <c r="AG8" t="s">
        <v>1</v>
      </c>
      <c r="AH8">
        <v>0</v>
      </c>
      <c r="AI8">
        <v>0</v>
      </c>
    </row>
    <row r="9" spans="1:35" x14ac:dyDescent="0.2">
      <c r="A9" s="1" t="s">
        <v>136</v>
      </c>
      <c r="B9" t="s">
        <v>1</v>
      </c>
      <c r="C9">
        <v>2</v>
      </c>
      <c r="D9" t="s">
        <v>1</v>
      </c>
      <c r="E9">
        <v>6</v>
      </c>
      <c r="F9" t="s">
        <v>1</v>
      </c>
      <c r="G9" t="s">
        <v>9</v>
      </c>
      <c r="H9" t="s">
        <v>1</v>
      </c>
      <c r="I9" t="s">
        <v>10</v>
      </c>
      <c r="J9" t="s">
        <v>1</v>
      </c>
      <c r="K9" t="s">
        <v>340</v>
      </c>
      <c r="L9" t="s">
        <v>1</v>
      </c>
      <c r="M9" t="s">
        <v>99</v>
      </c>
      <c r="N9" t="s">
        <v>1</v>
      </c>
      <c r="O9" t="s">
        <v>6</v>
      </c>
      <c r="P9" t="s">
        <v>1</v>
      </c>
      <c r="Q9">
        <v>0</v>
      </c>
      <c r="R9" t="s">
        <v>1</v>
      </c>
      <c r="S9" t="s">
        <v>1</v>
      </c>
      <c r="T9" t="s">
        <v>1</v>
      </c>
      <c r="U9" t="s">
        <v>1</v>
      </c>
      <c r="V9" t="s">
        <v>6</v>
      </c>
      <c r="W9" t="s">
        <v>1</v>
      </c>
      <c r="X9">
        <v>4.6399999999999997</v>
      </c>
      <c r="Y9" t="s">
        <v>1</v>
      </c>
      <c r="Z9">
        <v>-0.79</v>
      </c>
      <c r="AA9" t="s">
        <v>1</v>
      </c>
      <c r="AB9" t="s">
        <v>362</v>
      </c>
      <c r="AC9" t="s">
        <v>1</v>
      </c>
      <c r="AD9">
        <v>0</v>
      </c>
      <c r="AE9" t="s">
        <v>1</v>
      </c>
      <c r="AF9">
        <v>0</v>
      </c>
      <c r="AG9" t="s">
        <v>1</v>
      </c>
      <c r="AH9">
        <v>0</v>
      </c>
      <c r="AI9">
        <v>0</v>
      </c>
    </row>
    <row r="10" spans="1:35" x14ac:dyDescent="0.2">
      <c r="A10" s="1" t="s">
        <v>137</v>
      </c>
      <c r="B10" t="s">
        <v>1</v>
      </c>
      <c r="C10">
        <v>2</v>
      </c>
      <c r="D10" t="s">
        <v>1</v>
      </c>
      <c r="E10">
        <v>7</v>
      </c>
      <c r="F10" t="s">
        <v>1</v>
      </c>
      <c r="G10" t="s">
        <v>9</v>
      </c>
      <c r="H10" t="s">
        <v>1</v>
      </c>
      <c r="I10" t="s">
        <v>10</v>
      </c>
      <c r="J10" t="s">
        <v>1</v>
      </c>
      <c r="K10" t="s">
        <v>368</v>
      </c>
      <c r="L10" t="s">
        <v>1</v>
      </c>
      <c r="M10" t="s">
        <v>97</v>
      </c>
      <c r="N10" t="s">
        <v>1</v>
      </c>
      <c r="O10" t="s">
        <v>6</v>
      </c>
      <c r="P10" t="s">
        <v>1</v>
      </c>
      <c r="Q10">
        <v>0</v>
      </c>
      <c r="R10" t="s">
        <v>1</v>
      </c>
      <c r="S10" t="s">
        <v>1</v>
      </c>
      <c r="T10" t="s">
        <v>1</v>
      </c>
      <c r="U10" t="s">
        <v>1</v>
      </c>
      <c r="V10" t="s">
        <v>6</v>
      </c>
      <c r="W10" t="s">
        <v>1</v>
      </c>
      <c r="X10">
        <v>4.8099999999999996</v>
      </c>
      <c r="Y10" t="s">
        <v>1</v>
      </c>
      <c r="Z10">
        <v>-0.76</v>
      </c>
      <c r="AA10" t="s">
        <v>1</v>
      </c>
      <c r="AB10" t="s">
        <v>362</v>
      </c>
      <c r="AC10" t="s">
        <v>1</v>
      </c>
      <c r="AD10">
        <v>0</v>
      </c>
      <c r="AE10" t="s">
        <v>1</v>
      </c>
      <c r="AF10">
        <v>0</v>
      </c>
      <c r="AG10" t="s">
        <v>1</v>
      </c>
      <c r="AH10">
        <v>0</v>
      </c>
      <c r="AI10">
        <v>0</v>
      </c>
    </row>
    <row r="11" spans="1:35" x14ac:dyDescent="0.2">
      <c r="A11" s="1" t="s">
        <v>138</v>
      </c>
      <c r="B11" t="s">
        <v>1</v>
      </c>
      <c r="C11">
        <v>2</v>
      </c>
      <c r="D11" t="s">
        <v>1</v>
      </c>
      <c r="E11">
        <v>8</v>
      </c>
      <c r="F11" t="s">
        <v>1</v>
      </c>
      <c r="G11" t="s">
        <v>9</v>
      </c>
      <c r="H11" t="s">
        <v>1</v>
      </c>
      <c r="I11" t="s">
        <v>10</v>
      </c>
      <c r="J11" t="s">
        <v>1</v>
      </c>
      <c r="K11" t="s">
        <v>369</v>
      </c>
      <c r="L11" t="s">
        <v>1</v>
      </c>
      <c r="M11" t="s">
        <v>370</v>
      </c>
      <c r="N11" t="s">
        <v>1</v>
      </c>
      <c r="O11" t="s">
        <v>6</v>
      </c>
      <c r="P11" t="s">
        <v>1</v>
      </c>
      <c r="Q11">
        <v>0</v>
      </c>
      <c r="R11" t="s">
        <v>1</v>
      </c>
      <c r="S11" t="s">
        <v>1</v>
      </c>
      <c r="T11" t="s">
        <v>1</v>
      </c>
      <c r="U11" t="s">
        <v>1</v>
      </c>
      <c r="V11" t="s">
        <v>6</v>
      </c>
      <c r="W11" t="s">
        <v>1</v>
      </c>
      <c r="X11">
        <v>4.96</v>
      </c>
      <c r="Y11" t="s">
        <v>1</v>
      </c>
      <c r="Z11">
        <v>-0.72</v>
      </c>
      <c r="AA11" t="s">
        <v>1</v>
      </c>
      <c r="AB11" t="s">
        <v>362</v>
      </c>
      <c r="AC11" t="s">
        <v>1</v>
      </c>
      <c r="AD11">
        <v>0</v>
      </c>
      <c r="AE11" t="s">
        <v>1</v>
      </c>
      <c r="AF11">
        <v>0</v>
      </c>
      <c r="AG11" t="s">
        <v>1</v>
      </c>
      <c r="AH11">
        <v>0</v>
      </c>
      <c r="AI11">
        <v>0</v>
      </c>
    </row>
    <row r="12" spans="1:35" x14ac:dyDescent="0.2">
      <c r="A12" s="1" t="s">
        <v>139</v>
      </c>
      <c r="B12" t="s">
        <v>1</v>
      </c>
      <c r="C12">
        <v>2</v>
      </c>
      <c r="D12" t="s">
        <v>1</v>
      </c>
      <c r="E12">
        <v>9</v>
      </c>
      <c r="F12" t="s">
        <v>1</v>
      </c>
      <c r="G12" t="s">
        <v>9</v>
      </c>
      <c r="H12" t="s">
        <v>1</v>
      </c>
      <c r="I12" t="s">
        <v>10</v>
      </c>
      <c r="J12" t="s">
        <v>1</v>
      </c>
      <c r="K12" t="s">
        <v>371</v>
      </c>
      <c r="L12" t="s">
        <v>1</v>
      </c>
      <c r="M12" t="s">
        <v>372</v>
      </c>
      <c r="N12" t="s">
        <v>1</v>
      </c>
      <c r="O12" t="s">
        <v>6</v>
      </c>
      <c r="P12" t="s">
        <v>1</v>
      </c>
      <c r="Q12">
        <v>0</v>
      </c>
      <c r="R12" t="s">
        <v>1</v>
      </c>
      <c r="S12" t="s">
        <v>1</v>
      </c>
      <c r="T12" t="s">
        <v>1</v>
      </c>
      <c r="U12" t="s">
        <v>1</v>
      </c>
      <c r="V12" t="s">
        <v>6</v>
      </c>
      <c r="W12" t="s">
        <v>1</v>
      </c>
      <c r="X12">
        <v>5.09</v>
      </c>
      <c r="Y12" t="s">
        <v>1</v>
      </c>
      <c r="Z12">
        <v>-0.69</v>
      </c>
      <c r="AA12" t="s">
        <v>1</v>
      </c>
      <c r="AB12" t="s">
        <v>362</v>
      </c>
      <c r="AC12" t="s">
        <v>1</v>
      </c>
      <c r="AD12">
        <v>0</v>
      </c>
      <c r="AE12" t="s">
        <v>1</v>
      </c>
      <c r="AF12">
        <v>0</v>
      </c>
      <c r="AG12" t="s">
        <v>1</v>
      </c>
      <c r="AH12">
        <v>0</v>
      </c>
      <c r="AI12">
        <v>0</v>
      </c>
    </row>
    <row r="13" spans="1:35" x14ac:dyDescent="0.2">
      <c r="A13" s="1" t="s">
        <v>140</v>
      </c>
      <c r="B13" t="s">
        <v>1</v>
      </c>
      <c r="C13">
        <v>2</v>
      </c>
      <c r="D13" t="s">
        <v>1</v>
      </c>
      <c r="E13">
        <v>10</v>
      </c>
      <c r="F13" t="s">
        <v>1</v>
      </c>
      <c r="G13" t="s">
        <v>9</v>
      </c>
      <c r="H13" t="s">
        <v>1</v>
      </c>
      <c r="I13" t="s">
        <v>10</v>
      </c>
      <c r="J13" t="s">
        <v>1</v>
      </c>
      <c r="K13" t="s">
        <v>373</v>
      </c>
      <c r="L13" t="s">
        <v>1</v>
      </c>
      <c r="M13" t="s">
        <v>374</v>
      </c>
      <c r="N13" t="s">
        <v>1</v>
      </c>
      <c r="O13" t="s">
        <v>6</v>
      </c>
      <c r="P13" t="s">
        <v>1</v>
      </c>
      <c r="Q13">
        <v>0</v>
      </c>
      <c r="R13" t="s">
        <v>1</v>
      </c>
      <c r="S13" t="s">
        <v>1</v>
      </c>
      <c r="T13" t="s">
        <v>1</v>
      </c>
      <c r="U13" t="s">
        <v>1</v>
      </c>
      <c r="V13" t="s">
        <v>6</v>
      </c>
      <c r="W13" t="s">
        <v>1</v>
      </c>
      <c r="X13">
        <v>5.2</v>
      </c>
      <c r="Y13" t="s">
        <v>1</v>
      </c>
      <c r="Z13">
        <v>-0.66</v>
      </c>
      <c r="AA13" t="s">
        <v>1</v>
      </c>
      <c r="AB13" t="s">
        <v>362</v>
      </c>
      <c r="AC13" t="s">
        <v>1</v>
      </c>
      <c r="AD13">
        <v>0</v>
      </c>
      <c r="AE13" t="s">
        <v>1</v>
      </c>
      <c r="AF13">
        <v>0</v>
      </c>
      <c r="AG13" t="s">
        <v>1</v>
      </c>
      <c r="AH13">
        <v>0</v>
      </c>
      <c r="AI13">
        <v>0</v>
      </c>
    </row>
    <row r="14" spans="1:35" x14ac:dyDescent="0.2">
      <c r="A14" s="2"/>
    </row>
    <row r="15" spans="1:35" x14ac:dyDescent="0.2">
      <c r="A15" s="2"/>
    </row>
    <row r="16" spans="1:35" x14ac:dyDescent="0.2">
      <c r="A16" s="1" t="s">
        <v>141</v>
      </c>
      <c r="B16" t="s">
        <v>1</v>
      </c>
      <c r="C16">
        <v>3</v>
      </c>
      <c r="D16" t="s">
        <v>1</v>
      </c>
      <c r="E16">
        <v>1</v>
      </c>
      <c r="F16" t="s">
        <v>1</v>
      </c>
      <c r="G16" t="s">
        <v>9</v>
      </c>
      <c r="H16" t="s">
        <v>1</v>
      </c>
      <c r="I16" t="s">
        <v>10</v>
      </c>
      <c r="J16" t="s">
        <v>1</v>
      </c>
      <c r="K16" t="s">
        <v>253</v>
      </c>
      <c r="L16" t="s">
        <v>1</v>
      </c>
      <c r="M16" t="s">
        <v>76</v>
      </c>
      <c r="N16" t="s">
        <v>1</v>
      </c>
      <c r="O16" t="s">
        <v>6</v>
      </c>
      <c r="P16" t="s">
        <v>1</v>
      </c>
      <c r="Q16">
        <v>0</v>
      </c>
      <c r="R16" t="s">
        <v>1</v>
      </c>
      <c r="S16" t="s">
        <v>1</v>
      </c>
      <c r="T16" t="s">
        <v>1</v>
      </c>
      <c r="U16" t="s">
        <v>1</v>
      </c>
      <c r="V16" t="s">
        <v>116</v>
      </c>
      <c r="W16" t="s">
        <v>1</v>
      </c>
      <c r="X16">
        <v>6.45</v>
      </c>
      <c r="Y16" t="s">
        <v>1</v>
      </c>
      <c r="Z16">
        <v>-9.67</v>
      </c>
      <c r="AA16" t="s">
        <v>1</v>
      </c>
      <c r="AB16" t="s">
        <v>7</v>
      </c>
      <c r="AC16" t="s">
        <v>1</v>
      </c>
      <c r="AD16">
        <v>0</v>
      </c>
      <c r="AE16" t="s">
        <v>1</v>
      </c>
      <c r="AF16">
        <v>0</v>
      </c>
      <c r="AG16" t="s">
        <v>1</v>
      </c>
      <c r="AH16">
        <v>0</v>
      </c>
      <c r="AI16">
        <v>0</v>
      </c>
    </row>
    <row r="17" spans="1:35" x14ac:dyDescent="0.2">
      <c r="A17" s="1" t="s">
        <v>142</v>
      </c>
      <c r="B17" t="s">
        <v>1</v>
      </c>
      <c r="C17">
        <v>3</v>
      </c>
      <c r="D17" t="s">
        <v>1</v>
      </c>
      <c r="E17">
        <v>2</v>
      </c>
      <c r="F17" t="s">
        <v>1</v>
      </c>
      <c r="G17" t="s">
        <v>9</v>
      </c>
      <c r="H17" t="s">
        <v>1</v>
      </c>
      <c r="I17" t="s">
        <v>10</v>
      </c>
      <c r="J17" t="s">
        <v>1</v>
      </c>
      <c r="K17" t="s">
        <v>201</v>
      </c>
      <c r="L17" t="s">
        <v>1</v>
      </c>
      <c r="M17" t="s">
        <v>202</v>
      </c>
      <c r="N17" t="s">
        <v>1</v>
      </c>
      <c r="O17" t="s">
        <v>6</v>
      </c>
      <c r="P17" t="s">
        <v>1</v>
      </c>
      <c r="Q17">
        <v>0</v>
      </c>
      <c r="R17" t="s">
        <v>1</v>
      </c>
      <c r="S17" t="s">
        <v>1</v>
      </c>
      <c r="T17" t="s">
        <v>1</v>
      </c>
      <c r="U17" t="s">
        <v>1</v>
      </c>
      <c r="V17" t="s">
        <v>6</v>
      </c>
      <c r="W17" t="s">
        <v>1</v>
      </c>
      <c r="X17">
        <v>6.87</v>
      </c>
      <c r="Y17" t="s">
        <v>1</v>
      </c>
      <c r="Z17">
        <v>-9.4</v>
      </c>
      <c r="AA17" t="s">
        <v>1</v>
      </c>
      <c r="AB17" t="s">
        <v>7</v>
      </c>
      <c r="AC17" t="s">
        <v>1</v>
      </c>
      <c r="AD17">
        <v>0</v>
      </c>
      <c r="AE17" t="s">
        <v>1</v>
      </c>
      <c r="AF17">
        <v>0</v>
      </c>
      <c r="AG17" t="s">
        <v>1</v>
      </c>
      <c r="AH17">
        <v>0</v>
      </c>
      <c r="AI17">
        <v>0</v>
      </c>
    </row>
    <row r="18" spans="1:35" x14ac:dyDescent="0.2">
      <c r="A18" s="1" t="s">
        <v>143</v>
      </c>
      <c r="B18" t="s">
        <v>1</v>
      </c>
      <c r="C18">
        <v>3</v>
      </c>
      <c r="D18" t="s">
        <v>1</v>
      </c>
      <c r="E18">
        <v>3</v>
      </c>
      <c r="F18" t="s">
        <v>1</v>
      </c>
      <c r="G18" t="s">
        <v>9</v>
      </c>
      <c r="H18" t="s">
        <v>1</v>
      </c>
      <c r="I18" t="s">
        <v>10</v>
      </c>
      <c r="J18" t="s">
        <v>1</v>
      </c>
      <c r="K18" t="s">
        <v>416</v>
      </c>
      <c r="L18" t="s">
        <v>1</v>
      </c>
      <c r="M18" t="s">
        <v>264</v>
      </c>
      <c r="N18" t="s">
        <v>1</v>
      </c>
      <c r="O18" t="s">
        <v>6</v>
      </c>
      <c r="P18" t="s">
        <v>1</v>
      </c>
      <c r="Q18">
        <v>0</v>
      </c>
      <c r="R18" t="s">
        <v>1</v>
      </c>
      <c r="S18" t="s">
        <v>1</v>
      </c>
      <c r="T18" t="s">
        <v>1</v>
      </c>
      <c r="U18" t="s">
        <v>1</v>
      </c>
      <c r="V18" t="s">
        <v>6</v>
      </c>
      <c r="W18" t="s">
        <v>1</v>
      </c>
      <c r="X18">
        <v>7.41</v>
      </c>
      <c r="Y18" t="s">
        <v>1</v>
      </c>
      <c r="Z18">
        <v>-9.14</v>
      </c>
      <c r="AA18" t="s">
        <v>1</v>
      </c>
      <c r="AB18" t="s">
        <v>7</v>
      </c>
      <c r="AC18" t="s">
        <v>1</v>
      </c>
      <c r="AD18">
        <v>0</v>
      </c>
      <c r="AE18" t="s">
        <v>1</v>
      </c>
      <c r="AF18">
        <v>0</v>
      </c>
      <c r="AG18" t="s">
        <v>1</v>
      </c>
      <c r="AH18">
        <v>0</v>
      </c>
      <c r="AI18">
        <v>0</v>
      </c>
    </row>
    <row r="19" spans="1:35" x14ac:dyDescent="0.2">
      <c r="A19" s="1" t="s">
        <v>144</v>
      </c>
      <c r="B19" t="s">
        <v>1</v>
      </c>
      <c r="C19">
        <v>3</v>
      </c>
      <c r="D19" t="s">
        <v>1</v>
      </c>
      <c r="E19">
        <v>4</v>
      </c>
      <c r="F19" t="s">
        <v>1</v>
      </c>
      <c r="G19" t="s">
        <v>9</v>
      </c>
      <c r="H19" t="s">
        <v>1</v>
      </c>
      <c r="I19" t="s">
        <v>10</v>
      </c>
      <c r="J19" t="s">
        <v>1</v>
      </c>
      <c r="K19" t="s">
        <v>193</v>
      </c>
      <c r="L19" t="s">
        <v>1</v>
      </c>
      <c r="M19" t="s">
        <v>417</v>
      </c>
      <c r="N19" t="s">
        <v>1</v>
      </c>
      <c r="O19" t="s">
        <v>6</v>
      </c>
      <c r="P19" t="s">
        <v>1</v>
      </c>
      <c r="Q19">
        <v>0</v>
      </c>
      <c r="R19" t="s">
        <v>1</v>
      </c>
      <c r="S19" t="s">
        <v>1</v>
      </c>
      <c r="T19" t="s">
        <v>1</v>
      </c>
      <c r="U19" t="s">
        <v>1</v>
      </c>
      <c r="V19" t="s">
        <v>6</v>
      </c>
      <c r="W19" t="s">
        <v>1</v>
      </c>
      <c r="X19">
        <v>7.86</v>
      </c>
      <c r="Y19" t="s">
        <v>1</v>
      </c>
      <c r="Z19">
        <v>-8.8800000000000008</v>
      </c>
      <c r="AA19" t="s">
        <v>1</v>
      </c>
      <c r="AB19" t="s">
        <v>7</v>
      </c>
      <c r="AC19" t="s">
        <v>1</v>
      </c>
      <c r="AD19">
        <v>0</v>
      </c>
      <c r="AE19" t="s">
        <v>1</v>
      </c>
      <c r="AF19">
        <v>0</v>
      </c>
      <c r="AG19" t="s">
        <v>1</v>
      </c>
      <c r="AH19">
        <v>0</v>
      </c>
      <c r="AI19">
        <v>0</v>
      </c>
    </row>
    <row r="20" spans="1:35" x14ac:dyDescent="0.2">
      <c r="A20" s="1" t="s">
        <v>145</v>
      </c>
      <c r="B20" t="s">
        <v>1</v>
      </c>
      <c r="C20">
        <v>3</v>
      </c>
      <c r="D20" t="s">
        <v>1</v>
      </c>
      <c r="E20">
        <v>5</v>
      </c>
      <c r="F20" t="s">
        <v>1</v>
      </c>
      <c r="G20" t="s">
        <v>9</v>
      </c>
      <c r="H20" t="s">
        <v>1</v>
      </c>
      <c r="I20" t="s">
        <v>10</v>
      </c>
      <c r="J20" t="s">
        <v>1</v>
      </c>
      <c r="K20" t="s">
        <v>194</v>
      </c>
      <c r="L20" t="s">
        <v>1</v>
      </c>
      <c r="M20" t="s">
        <v>195</v>
      </c>
      <c r="N20" t="s">
        <v>1</v>
      </c>
      <c r="O20" t="s">
        <v>6</v>
      </c>
      <c r="P20" t="s">
        <v>1</v>
      </c>
      <c r="Q20">
        <v>0</v>
      </c>
      <c r="R20" t="s">
        <v>1</v>
      </c>
      <c r="S20" t="s">
        <v>1</v>
      </c>
      <c r="T20" t="s">
        <v>1</v>
      </c>
      <c r="U20" t="s">
        <v>1</v>
      </c>
      <c r="V20" t="s">
        <v>6</v>
      </c>
      <c r="W20" t="s">
        <v>1</v>
      </c>
      <c r="X20">
        <v>8.25</v>
      </c>
      <c r="Y20" t="s">
        <v>1</v>
      </c>
      <c r="Z20">
        <v>-8.6300000000000008</v>
      </c>
      <c r="AA20" t="s">
        <v>1</v>
      </c>
      <c r="AB20" t="s">
        <v>7</v>
      </c>
      <c r="AC20" t="s">
        <v>1</v>
      </c>
      <c r="AD20">
        <v>0</v>
      </c>
      <c r="AE20" t="s">
        <v>1</v>
      </c>
      <c r="AF20">
        <v>0</v>
      </c>
      <c r="AG20" t="s">
        <v>1</v>
      </c>
      <c r="AH20">
        <v>0</v>
      </c>
      <c r="AI20">
        <v>0</v>
      </c>
    </row>
    <row r="21" spans="1:35" x14ac:dyDescent="0.2">
      <c r="A21" s="1" t="s">
        <v>146</v>
      </c>
      <c r="B21" t="s">
        <v>1</v>
      </c>
      <c r="C21">
        <v>3</v>
      </c>
      <c r="D21" t="s">
        <v>1</v>
      </c>
      <c r="E21">
        <v>6</v>
      </c>
      <c r="F21" t="s">
        <v>1</v>
      </c>
      <c r="G21" t="s">
        <v>9</v>
      </c>
      <c r="H21" t="s">
        <v>1</v>
      </c>
      <c r="I21" t="s">
        <v>10</v>
      </c>
      <c r="J21" t="s">
        <v>1</v>
      </c>
      <c r="K21" t="s">
        <v>288</v>
      </c>
      <c r="L21" t="s">
        <v>1</v>
      </c>
      <c r="M21" t="s">
        <v>349</v>
      </c>
      <c r="N21" t="s">
        <v>1</v>
      </c>
      <c r="O21" t="s">
        <v>6</v>
      </c>
      <c r="P21" t="s">
        <v>1</v>
      </c>
      <c r="Q21">
        <v>0</v>
      </c>
      <c r="R21" t="s">
        <v>1</v>
      </c>
      <c r="S21" t="s">
        <v>1</v>
      </c>
      <c r="T21" t="s">
        <v>1</v>
      </c>
      <c r="U21" t="s">
        <v>1</v>
      </c>
      <c r="V21" t="s">
        <v>6</v>
      </c>
      <c r="W21" t="s">
        <v>1</v>
      </c>
      <c r="X21">
        <v>8.57</v>
      </c>
      <c r="Y21" t="s">
        <v>1</v>
      </c>
      <c r="Z21">
        <v>-8.3800000000000008</v>
      </c>
      <c r="AA21" t="s">
        <v>1</v>
      </c>
      <c r="AB21" t="s">
        <v>7</v>
      </c>
      <c r="AC21" t="s">
        <v>1</v>
      </c>
      <c r="AD21">
        <v>0</v>
      </c>
      <c r="AE21" t="s">
        <v>1</v>
      </c>
      <c r="AF21">
        <v>0</v>
      </c>
      <c r="AG21" t="s">
        <v>1</v>
      </c>
      <c r="AH21">
        <v>0</v>
      </c>
      <c r="AI21">
        <v>0</v>
      </c>
    </row>
    <row r="22" spans="1:35" x14ac:dyDescent="0.2">
      <c r="A22" s="1" t="s">
        <v>147</v>
      </c>
      <c r="B22" t="s">
        <v>1</v>
      </c>
      <c r="C22">
        <v>3</v>
      </c>
      <c r="D22" t="s">
        <v>1</v>
      </c>
      <c r="E22">
        <v>7</v>
      </c>
      <c r="F22" t="s">
        <v>1</v>
      </c>
      <c r="G22" t="s">
        <v>9</v>
      </c>
      <c r="H22" t="s">
        <v>1</v>
      </c>
      <c r="I22" t="s">
        <v>10</v>
      </c>
      <c r="J22" t="s">
        <v>1</v>
      </c>
      <c r="K22" t="s">
        <v>302</v>
      </c>
      <c r="L22" t="s">
        <v>1</v>
      </c>
      <c r="M22" t="s">
        <v>311</v>
      </c>
      <c r="N22" t="s">
        <v>1</v>
      </c>
      <c r="O22" t="s">
        <v>6</v>
      </c>
      <c r="P22" t="s">
        <v>1</v>
      </c>
      <c r="Q22">
        <v>0</v>
      </c>
      <c r="R22" t="s">
        <v>1</v>
      </c>
      <c r="S22" t="s">
        <v>1</v>
      </c>
      <c r="T22" t="s">
        <v>1</v>
      </c>
      <c r="U22" t="s">
        <v>1</v>
      </c>
      <c r="V22" t="s">
        <v>6</v>
      </c>
      <c r="W22" t="s">
        <v>1</v>
      </c>
      <c r="X22">
        <v>8.83</v>
      </c>
      <c r="Y22" t="s">
        <v>1</v>
      </c>
      <c r="Z22">
        <v>-8.15</v>
      </c>
      <c r="AA22" t="s">
        <v>1</v>
      </c>
      <c r="AB22" t="s">
        <v>7</v>
      </c>
      <c r="AC22" t="s">
        <v>1</v>
      </c>
      <c r="AD22">
        <v>0</v>
      </c>
      <c r="AE22" t="s">
        <v>1</v>
      </c>
      <c r="AF22">
        <v>0</v>
      </c>
      <c r="AG22" t="s">
        <v>1</v>
      </c>
      <c r="AH22">
        <v>0</v>
      </c>
      <c r="AI22">
        <v>0</v>
      </c>
    </row>
    <row r="23" spans="1:35" x14ac:dyDescent="0.2">
      <c r="A23" s="1" t="s">
        <v>148</v>
      </c>
      <c r="B23" t="s">
        <v>1</v>
      </c>
      <c r="C23">
        <v>3</v>
      </c>
      <c r="D23" t="s">
        <v>1</v>
      </c>
      <c r="E23">
        <v>8</v>
      </c>
      <c r="F23" t="s">
        <v>1</v>
      </c>
      <c r="G23" t="s">
        <v>9</v>
      </c>
      <c r="H23" t="s">
        <v>1</v>
      </c>
      <c r="I23" t="s">
        <v>10</v>
      </c>
      <c r="J23" t="s">
        <v>1</v>
      </c>
      <c r="K23" t="s">
        <v>202</v>
      </c>
      <c r="L23" t="s">
        <v>1</v>
      </c>
      <c r="M23" t="s">
        <v>425</v>
      </c>
      <c r="N23" t="s">
        <v>1</v>
      </c>
      <c r="O23" t="s">
        <v>6</v>
      </c>
      <c r="P23" t="s">
        <v>1</v>
      </c>
      <c r="Q23">
        <v>0</v>
      </c>
      <c r="R23" t="s">
        <v>1</v>
      </c>
      <c r="S23" t="s">
        <v>1</v>
      </c>
      <c r="T23" t="s">
        <v>1</v>
      </c>
      <c r="U23" t="s">
        <v>1</v>
      </c>
      <c r="V23" t="s">
        <v>6</v>
      </c>
      <c r="W23" t="s">
        <v>1</v>
      </c>
      <c r="X23">
        <v>9.0299999999999994</v>
      </c>
      <c r="Y23" t="s">
        <v>1</v>
      </c>
      <c r="Z23">
        <v>-7.92</v>
      </c>
      <c r="AA23" t="s">
        <v>1</v>
      </c>
      <c r="AB23" t="s">
        <v>7</v>
      </c>
      <c r="AC23" t="s">
        <v>1</v>
      </c>
      <c r="AD23">
        <v>0</v>
      </c>
      <c r="AE23" t="s">
        <v>1</v>
      </c>
      <c r="AF23">
        <v>0</v>
      </c>
      <c r="AG23" t="s">
        <v>1</v>
      </c>
      <c r="AH23">
        <v>0</v>
      </c>
      <c r="AI23">
        <v>0</v>
      </c>
    </row>
    <row r="24" spans="1:35" x14ac:dyDescent="0.2">
      <c r="A24" s="1" t="s">
        <v>149</v>
      </c>
      <c r="B24" t="s">
        <v>1</v>
      </c>
      <c r="C24">
        <v>3</v>
      </c>
      <c r="D24" t="s">
        <v>1</v>
      </c>
      <c r="E24">
        <v>9</v>
      </c>
      <c r="F24" t="s">
        <v>1</v>
      </c>
      <c r="G24" t="s">
        <v>9</v>
      </c>
      <c r="H24" t="s">
        <v>1</v>
      </c>
      <c r="I24" t="s">
        <v>10</v>
      </c>
      <c r="J24" t="s">
        <v>1</v>
      </c>
      <c r="K24" t="s">
        <v>186</v>
      </c>
      <c r="L24" t="s">
        <v>1</v>
      </c>
      <c r="M24" t="s">
        <v>313</v>
      </c>
      <c r="N24" t="s">
        <v>1</v>
      </c>
      <c r="O24" t="s">
        <v>6</v>
      </c>
      <c r="P24" t="s">
        <v>1</v>
      </c>
      <c r="Q24">
        <v>0</v>
      </c>
      <c r="R24" t="s">
        <v>1</v>
      </c>
      <c r="S24" t="s">
        <v>1</v>
      </c>
      <c r="T24" t="s">
        <v>1</v>
      </c>
      <c r="U24" t="s">
        <v>1</v>
      </c>
      <c r="V24" t="s">
        <v>6</v>
      </c>
      <c r="W24" t="s">
        <v>1</v>
      </c>
      <c r="X24">
        <v>9.19</v>
      </c>
      <c r="Y24" t="s">
        <v>1</v>
      </c>
      <c r="Z24">
        <v>-7.7</v>
      </c>
      <c r="AA24" t="s">
        <v>1</v>
      </c>
      <c r="AB24" t="s">
        <v>7</v>
      </c>
      <c r="AC24" t="s">
        <v>1</v>
      </c>
      <c r="AD24">
        <v>0</v>
      </c>
      <c r="AE24" t="s">
        <v>1</v>
      </c>
      <c r="AF24">
        <v>0</v>
      </c>
      <c r="AG24" t="s">
        <v>1</v>
      </c>
      <c r="AH24">
        <v>0</v>
      </c>
      <c r="AI24">
        <v>0</v>
      </c>
    </row>
    <row r="25" spans="1:35" x14ac:dyDescent="0.2">
      <c r="A25" s="1" t="s">
        <v>150</v>
      </c>
      <c r="B25" t="s">
        <v>1</v>
      </c>
      <c r="C25">
        <v>3</v>
      </c>
      <c r="D25" t="s">
        <v>1</v>
      </c>
      <c r="E25">
        <v>10</v>
      </c>
      <c r="F25" t="s">
        <v>1</v>
      </c>
      <c r="G25" t="s">
        <v>9</v>
      </c>
      <c r="H25" t="s">
        <v>1</v>
      </c>
      <c r="I25" t="s">
        <v>10</v>
      </c>
      <c r="J25" t="s">
        <v>1</v>
      </c>
      <c r="K25" t="s">
        <v>426</v>
      </c>
      <c r="L25" t="s">
        <v>1</v>
      </c>
      <c r="M25" t="s">
        <v>301</v>
      </c>
      <c r="N25" t="s">
        <v>1</v>
      </c>
      <c r="O25" t="s">
        <v>6</v>
      </c>
      <c r="P25" t="s">
        <v>1</v>
      </c>
      <c r="Q25">
        <v>0</v>
      </c>
      <c r="R25" t="s">
        <v>1</v>
      </c>
      <c r="S25" t="s">
        <v>1</v>
      </c>
      <c r="T25" t="s">
        <v>1</v>
      </c>
      <c r="U25" t="s">
        <v>1</v>
      </c>
      <c r="V25" t="s">
        <v>6</v>
      </c>
      <c r="W25" t="s">
        <v>1</v>
      </c>
      <c r="X25">
        <v>9.31</v>
      </c>
      <c r="Y25" t="s">
        <v>1</v>
      </c>
      <c r="Z25">
        <v>-7.48</v>
      </c>
      <c r="AA25" t="s">
        <v>1</v>
      </c>
      <c r="AB25" t="s">
        <v>7</v>
      </c>
      <c r="AC25" t="s">
        <v>1</v>
      </c>
      <c r="AD25">
        <v>0</v>
      </c>
      <c r="AE25" t="s">
        <v>1</v>
      </c>
      <c r="AF25">
        <v>0</v>
      </c>
      <c r="AG25" t="s">
        <v>1</v>
      </c>
      <c r="AH25">
        <v>0</v>
      </c>
      <c r="AI25">
        <v>0</v>
      </c>
    </row>
    <row r="26" spans="1:35" x14ac:dyDescent="0.2">
      <c r="A26" s="2"/>
    </row>
    <row r="27" spans="1:35" x14ac:dyDescent="0.2">
      <c r="A27" s="2"/>
    </row>
    <row r="28" spans="1:35" x14ac:dyDescent="0.2">
      <c r="A28" s="1" t="s">
        <v>151</v>
      </c>
      <c r="B28" t="s">
        <v>1</v>
      </c>
      <c r="C28">
        <v>4</v>
      </c>
      <c r="D28" t="s">
        <v>1</v>
      </c>
      <c r="E28">
        <v>1</v>
      </c>
      <c r="F28" t="s">
        <v>1</v>
      </c>
      <c r="G28" t="s">
        <v>32</v>
      </c>
      <c r="H28" t="s">
        <v>1</v>
      </c>
      <c r="I28" t="s">
        <v>33</v>
      </c>
      <c r="J28" t="s">
        <v>1</v>
      </c>
      <c r="K28" t="s">
        <v>352</v>
      </c>
      <c r="L28" t="s">
        <v>1</v>
      </c>
      <c r="M28" t="s">
        <v>427</v>
      </c>
      <c r="N28" t="s">
        <v>1</v>
      </c>
      <c r="O28" t="s">
        <v>6</v>
      </c>
      <c r="P28" t="s">
        <v>1</v>
      </c>
      <c r="Q28">
        <v>0</v>
      </c>
      <c r="R28" t="s">
        <v>1</v>
      </c>
      <c r="S28" t="s">
        <v>1</v>
      </c>
      <c r="T28" t="s">
        <v>1</v>
      </c>
      <c r="U28" t="s">
        <v>1</v>
      </c>
      <c r="V28" t="s">
        <v>6</v>
      </c>
      <c r="W28" t="s">
        <v>1</v>
      </c>
      <c r="X28">
        <v>9.17</v>
      </c>
      <c r="Y28" t="s">
        <v>1</v>
      </c>
      <c r="Z28">
        <v>-6.99</v>
      </c>
      <c r="AA28" t="s">
        <v>1</v>
      </c>
      <c r="AB28" t="s">
        <v>7</v>
      </c>
      <c r="AC28" t="s">
        <v>1</v>
      </c>
      <c r="AD28">
        <v>0</v>
      </c>
      <c r="AE28" t="s">
        <v>1</v>
      </c>
      <c r="AF28">
        <v>0</v>
      </c>
      <c r="AG28" t="s">
        <v>1</v>
      </c>
      <c r="AH28">
        <v>0</v>
      </c>
      <c r="AI28">
        <v>0</v>
      </c>
    </row>
    <row r="29" spans="1:35" x14ac:dyDescent="0.2">
      <c r="A29" s="1" t="s">
        <v>152</v>
      </c>
      <c r="B29" t="s">
        <v>1</v>
      </c>
      <c r="C29">
        <v>4</v>
      </c>
      <c r="D29" t="s">
        <v>1</v>
      </c>
      <c r="E29">
        <v>2</v>
      </c>
      <c r="F29" t="s">
        <v>1</v>
      </c>
      <c r="G29" t="s">
        <v>32</v>
      </c>
      <c r="H29" t="s">
        <v>1</v>
      </c>
      <c r="I29" t="s">
        <v>33</v>
      </c>
      <c r="J29" t="s">
        <v>1</v>
      </c>
      <c r="K29" t="s">
        <v>254</v>
      </c>
      <c r="L29" t="s">
        <v>1</v>
      </c>
      <c r="M29" t="s">
        <v>205</v>
      </c>
      <c r="N29" t="s">
        <v>1</v>
      </c>
      <c r="O29" t="s">
        <v>6</v>
      </c>
      <c r="P29" t="s">
        <v>1</v>
      </c>
      <c r="Q29">
        <v>0</v>
      </c>
      <c r="R29" t="s">
        <v>1</v>
      </c>
      <c r="S29" t="s">
        <v>1</v>
      </c>
      <c r="T29" t="s">
        <v>1</v>
      </c>
      <c r="U29" t="s">
        <v>1</v>
      </c>
      <c r="V29" t="s">
        <v>6</v>
      </c>
      <c r="W29" t="s">
        <v>1</v>
      </c>
      <c r="X29">
        <v>8.93</v>
      </c>
      <c r="Y29" t="s">
        <v>1</v>
      </c>
      <c r="Z29">
        <v>-6.79</v>
      </c>
      <c r="AA29" t="s">
        <v>1</v>
      </c>
      <c r="AB29" t="s">
        <v>7</v>
      </c>
      <c r="AC29" t="s">
        <v>1</v>
      </c>
      <c r="AD29">
        <v>0</v>
      </c>
      <c r="AE29" t="s">
        <v>1</v>
      </c>
      <c r="AF29">
        <v>0</v>
      </c>
      <c r="AG29" t="s">
        <v>1</v>
      </c>
      <c r="AH29">
        <v>0</v>
      </c>
      <c r="AI29">
        <v>0</v>
      </c>
    </row>
    <row r="30" spans="1:35" x14ac:dyDescent="0.2">
      <c r="A30" s="1" t="s">
        <v>153</v>
      </c>
      <c r="B30" t="s">
        <v>1</v>
      </c>
      <c r="C30">
        <v>4</v>
      </c>
      <c r="D30" t="s">
        <v>1</v>
      </c>
      <c r="E30">
        <v>3</v>
      </c>
      <c r="F30" t="s">
        <v>1</v>
      </c>
      <c r="G30" t="s">
        <v>32</v>
      </c>
      <c r="H30" t="s">
        <v>1</v>
      </c>
      <c r="I30" t="s">
        <v>33</v>
      </c>
      <c r="J30" t="s">
        <v>1</v>
      </c>
      <c r="K30" t="s">
        <v>298</v>
      </c>
      <c r="L30" t="s">
        <v>1</v>
      </c>
      <c r="M30" t="s">
        <v>344</v>
      </c>
      <c r="N30" t="s">
        <v>1</v>
      </c>
      <c r="O30" t="s">
        <v>6</v>
      </c>
      <c r="P30" t="s">
        <v>1</v>
      </c>
      <c r="Q30">
        <v>0</v>
      </c>
      <c r="R30" t="s">
        <v>1</v>
      </c>
      <c r="S30" t="s">
        <v>1</v>
      </c>
      <c r="T30" t="s">
        <v>1</v>
      </c>
      <c r="U30" t="s">
        <v>1</v>
      </c>
      <c r="V30" t="s">
        <v>6</v>
      </c>
      <c r="W30" t="s">
        <v>1</v>
      </c>
      <c r="X30">
        <v>8.9600000000000009</v>
      </c>
      <c r="Y30" t="s">
        <v>1</v>
      </c>
      <c r="Z30">
        <v>-6.6</v>
      </c>
      <c r="AA30" t="s">
        <v>1</v>
      </c>
      <c r="AB30" t="s">
        <v>7</v>
      </c>
      <c r="AC30" t="s">
        <v>1</v>
      </c>
      <c r="AD30">
        <v>0</v>
      </c>
      <c r="AE30" t="s">
        <v>1</v>
      </c>
      <c r="AF30">
        <v>0</v>
      </c>
      <c r="AG30" t="s">
        <v>1</v>
      </c>
      <c r="AH30">
        <v>0</v>
      </c>
      <c r="AI30">
        <v>0</v>
      </c>
    </row>
    <row r="31" spans="1:35" x14ac:dyDescent="0.2">
      <c r="A31" s="1" t="s">
        <v>154</v>
      </c>
      <c r="B31" t="s">
        <v>1</v>
      </c>
      <c r="C31">
        <v>4</v>
      </c>
      <c r="D31" t="s">
        <v>1</v>
      </c>
      <c r="E31">
        <v>4</v>
      </c>
      <c r="F31" t="s">
        <v>1</v>
      </c>
      <c r="G31" t="s">
        <v>32</v>
      </c>
      <c r="H31" t="s">
        <v>1</v>
      </c>
      <c r="I31" t="s">
        <v>33</v>
      </c>
      <c r="J31" t="s">
        <v>1</v>
      </c>
      <c r="K31" t="s">
        <v>298</v>
      </c>
      <c r="L31" t="s">
        <v>1</v>
      </c>
      <c r="M31" t="s">
        <v>344</v>
      </c>
      <c r="N31" t="s">
        <v>1</v>
      </c>
      <c r="O31" t="s">
        <v>6</v>
      </c>
      <c r="P31" t="s">
        <v>1</v>
      </c>
      <c r="Q31">
        <v>0</v>
      </c>
      <c r="R31" t="s">
        <v>1</v>
      </c>
      <c r="S31" t="s">
        <v>1</v>
      </c>
      <c r="T31" t="s">
        <v>1</v>
      </c>
      <c r="U31" t="s">
        <v>1</v>
      </c>
      <c r="V31" t="s">
        <v>6</v>
      </c>
      <c r="W31" t="s">
        <v>1</v>
      </c>
      <c r="X31">
        <v>8.9600000000000009</v>
      </c>
      <c r="Y31" t="s">
        <v>1</v>
      </c>
      <c r="Z31">
        <v>-6.42</v>
      </c>
      <c r="AA31" t="s">
        <v>1</v>
      </c>
      <c r="AB31" t="s">
        <v>7</v>
      </c>
      <c r="AC31" t="s">
        <v>1</v>
      </c>
      <c r="AD31">
        <v>0</v>
      </c>
      <c r="AE31" t="s">
        <v>1</v>
      </c>
      <c r="AF31">
        <v>0</v>
      </c>
      <c r="AG31" t="s">
        <v>1</v>
      </c>
      <c r="AH31">
        <v>0</v>
      </c>
      <c r="AI31">
        <v>0</v>
      </c>
    </row>
    <row r="32" spans="1:35" x14ac:dyDescent="0.2">
      <c r="A32" s="1" t="s">
        <v>155</v>
      </c>
      <c r="B32" t="s">
        <v>1</v>
      </c>
      <c r="C32">
        <v>4</v>
      </c>
      <c r="D32" t="s">
        <v>1</v>
      </c>
      <c r="E32">
        <v>5</v>
      </c>
      <c r="F32" t="s">
        <v>1</v>
      </c>
      <c r="G32" t="s">
        <v>32</v>
      </c>
      <c r="H32" t="s">
        <v>1</v>
      </c>
      <c r="I32" t="s">
        <v>33</v>
      </c>
      <c r="J32" t="s">
        <v>1</v>
      </c>
      <c r="K32" t="s">
        <v>343</v>
      </c>
      <c r="L32" t="s">
        <v>1</v>
      </c>
      <c r="M32" t="s">
        <v>205</v>
      </c>
      <c r="N32" t="s">
        <v>1</v>
      </c>
      <c r="O32" t="s">
        <v>6</v>
      </c>
      <c r="P32" t="s">
        <v>1</v>
      </c>
      <c r="Q32">
        <v>0</v>
      </c>
      <c r="R32" t="s">
        <v>1</v>
      </c>
      <c r="S32" t="s">
        <v>1</v>
      </c>
      <c r="T32" t="s">
        <v>1</v>
      </c>
      <c r="U32" t="s">
        <v>1</v>
      </c>
      <c r="V32" t="s">
        <v>6</v>
      </c>
      <c r="W32" t="s">
        <v>1</v>
      </c>
      <c r="X32">
        <v>8.94</v>
      </c>
      <c r="Y32" t="s">
        <v>1</v>
      </c>
      <c r="Z32">
        <v>-6.24</v>
      </c>
      <c r="AA32" t="s">
        <v>1</v>
      </c>
      <c r="AB32" t="s">
        <v>7</v>
      </c>
      <c r="AC32" t="s">
        <v>1</v>
      </c>
      <c r="AD32">
        <v>0</v>
      </c>
      <c r="AE32" t="s">
        <v>1</v>
      </c>
      <c r="AF32">
        <v>0</v>
      </c>
      <c r="AG32" t="s">
        <v>1</v>
      </c>
      <c r="AH32">
        <v>0</v>
      </c>
      <c r="AI32">
        <v>0</v>
      </c>
    </row>
    <row r="33" spans="1:35" x14ac:dyDescent="0.2">
      <c r="A33" s="1" t="s">
        <v>156</v>
      </c>
      <c r="B33" t="s">
        <v>1</v>
      </c>
      <c r="C33">
        <v>4</v>
      </c>
      <c r="D33" t="s">
        <v>1</v>
      </c>
      <c r="E33">
        <v>6</v>
      </c>
      <c r="F33" t="s">
        <v>1</v>
      </c>
      <c r="G33" t="s">
        <v>32</v>
      </c>
      <c r="H33" t="s">
        <v>1</v>
      </c>
      <c r="I33" t="s">
        <v>33</v>
      </c>
      <c r="J33" t="s">
        <v>1</v>
      </c>
      <c r="K33" t="s">
        <v>78</v>
      </c>
      <c r="L33" t="s">
        <v>1</v>
      </c>
      <c r="M33" t="s">
        <v>75</v>
      </c>
      <c r="N33" t="s">
        <v>1</v>
      </c>
      <c r="O33" t="s">
        <v>6</v>
      </c>
      <c r="P33" t="s">
        <v>1</v>
      </c>
      <c r="Q33">
        <v>0</v>
      </c>
      <c r="R33" t="s">
        <v>1</v>
      </c>
      <c r="S33" t="s">
        <v>1</v>
      </c>
      <c r="T33" t="s">
        <v>1</v>
      </c>
      <c r="U33" t="s">
        <v>1</v>
      </c>
      <c r="V33" t="s">
        <v>6</v>
      </c>
      <c r="W33" t="s">
        <v>1</v>
      </c>
      <c r="X33">
        <v>8.9</v>
      </c>
      <c r="Y33" t="s">
        <v>1</v>
      </c>
      <c r="Z33">
        <v>-6.06</v>
      </c>
      <c r="AA33" t="s">
        <v>1</v>
      </c>
      <c r="AB33" t="s">
        <v>7</v>
      </c>
      <c r="AC33" t="s">
        <v>1</v>
      </c>
      <c r="AD33">
        <v>0</v>
      </c>
      <c r="AE33" t="s">
        <v>1</v>
      </c>
      <c r="AF33">
        <v>0</v>
      </c>
      <c r="AG33" t="s">
        <v>1</v>
      </c>
      <c r="AH33">
        <v>0</v>
      </c>
      <c r="AI33">
        <v>0</v>
      </c>
    </row>
    <row r="34" spans="1:35" x14ac:dyDescent="0.2">
      <c r="A34" s="1" t="s">
        <v>157</v>
      </c>
      <c r="B34" t="s">
        <v>1</v>
      </c>
      <c r="C34">
        <v>4</v>
      </c>
      <c r="D34" t="s">
        <v>1</v>
      </c>
      <c r="E34">
        <v>7</v>
      </c>
      <c r="F34" t="s">
        <v>1</v>
      </c>
      <c r="G34" t="s">
        <v>32</v>
      </c>
      <c r="H34" t="s">
        <v>1</v>
      </c>
      <c r="I34" t="s">
        <v>33</v>
      </c>
      <c r="J34" t="s">
        <v>1</v>
      </c>
      <c r="K34" t="s">
        <v>243</v>
      </c>
      <c r="L34" t="s">
        <v>1</v>
      </c>
      <c r="M34" t="s">
        <v>420</v>
      </c>
      <c r="N34" t="s">
        <v>1</v>
      </c>
      <c r="O34" t="s">
        <v>6</v>
      </c>
      <c r="P34" t="s">
        <v>1</v>
      </c>
      <c r="Q34">
        <v>0</v>
      </c>
      <c r="R34" t="s">
        <v>1</v>
      </c>
      <c r="S34" t="s">
        <v>1</v>
      </c>
      <c r="T34" t="s">
        <v>1</v>
      </c>
      <c r="U34" t="s">
        <v>1</v>
      </c>
      <c r="V34" t="s">
        <v>6</v>
      </c>
      <c r="W34" t="s">
        <v>1</v>
      </c>
      <c r="X34">
        <v>8.85</v>
      </c>
      <c r="Y34" t="s">
        <v>1</v>
      </c>
      <c r="Z34">
        <v>-5.89</v>
      </c>
      <c r="AA34" t="s">
        <v>1</v>
      </c>
      <c r="AB34" t="s">
        <v>7</v>
      </c>
      <c r="AC34" t="s">
        <v>1</v>
      </c>
      <c r="AD34">
        <v>0</v>
      </c>
      <c r="AE34" t="s">
        <v>1</v>
      </c>
      <c r="AF34">
        <v>0</v>
      </c>
      <c r="AG34" t="s">
        <v>1</v>
      </c>
      <c r="AH34">
        <v>0</v>
      </c>
      <c r="AI34">
        <v>0</v>
      </c>
    </row>
    <row r="35" spans="1:35" x14ac:dyDescent="0.2">
      <c r="A35" s="1" t="s">
        <v>158</v>
      </c>
      <c r="B35" t="s">
        <v>1</v>
      </c>
      <c r="C35">
        <v>4</v>
      </c>
      <c r="D35" t="s">
        <v>1</v>
      </c>
      <c r="E35">
        <v>8</v>
      </c>
      <c r="F35" t="s">
        <v>1</v>
      </c>
      <c r="G35" t="s">
        <v>32</v>
      </c>
      <c r="H35" t="s">
        <v>1</v>
      </c>
      <c r="I35" t="s">
        <v>33</v>
      </c>
      <c r="J35" t="s">
        <v>1</v>
      </c>
      <c r="K35" t="s">
        <v>428</v>
      </c>
      <c r="L35" t="s">
        <v>1</v>
      </c>
      <c r="M35" t="s">
        <v>315</v>
      </c>
      <c r="N35" t="s">
        <v>1</v>
      </c>
      <c r="O35" t="s">
        <v>6</v>
      </c>
      <c r="P35" t="s">
        <v>1</v>
      </c>
      <c r="Q35">
        <v>0</v>
      </c>
      <c r="R35" t="s">
        <v>1</v>
      </c>
      <c r="S35" t="s">
        <v>1</v>
      </c>
      <c r="T35" t="s">
        <v>1</v>
      </c>
      <c r="U35" t="s">
        <v>1</v>
      </c>
      <c r="V35" t="s">
        <v>6</v>
      </c>
      <c r="W35" t="s">
        <v>1</v>
      </c>
      <c r="X35">
        <v>8.7799999999999994</v>
      </c>
      <c r="Y35" t="s">
        <v>1</v>
      </c>
      <c r="Z35">
        <v>-5.72</v>
      </c>
      <c r="AA35" t="s">
        <v>1</v>
      </c>
      <c r="AB35" t="s">
        <v>7</v>
      </c>
      <c r="AC35" t="s">
        <v>1</v>
      </c>
      <c r="AD35">
        <v>0</v>
      </c>
      <c r="AE35" t="s">
        <v>1</v>
      </c>
      <c r="AF35">
        <v>0</v>
      </c>
      <c r="AG35" t="s">
        <v>1</v>
      </c>
      <c r="AH35">
        <v>0</v>
      </c>
      <c r="AI35">
        <v>0</v>
      </c>
    </row>
    <row r="36" spans="1:35" x14ac:dyDescent="0.2">
      <c r="A36" s="1" t="s">
        <v>159</v>
      </c>
      <c r="B36" t="s">
        <v>1</v>
      </c>
      <c r="C36">
        <v>4</v>
      </c>
      <c r="D36" t="s">
        <v>1</v>
      </c>
      <c r="E36">
        <v>9</v>
      </c>
      <c r="F36" t="s">
        <v>1</v>
      </c>
      <c r="G36" t="s">
        <v>32</v>
      </c>
      <c r="H36" t="s">
        <v>1</v>
      </c>
      <c r="I36" t="s">
        <v>33</v>
      </c>
      <c r="J36" t="s">
        <v>1</v>
      </c>
      <c r="K36" t="s">
        <v>429</v>
      </c>
      <c r="L36" t="s">
        <v>1</v>
      </c>
      <c r="M36" t="s">
        <v>413</v>
      </c>
      <c r="N36" t="s">
        <v>1</v>
      </c>
      <c r="O36" t="s">
        <v>6</v>
      </c>
      <c r="P36" t="s">
        <v>1</v>
      </c>
      <c r="Q36">
        <v>0</v>
      </c>
      <c r="R36" t="s">
        <v>1</v>
      </c>
      <c r="S36" t="s">
        <v>1</v>
      </c>
      <c r="T36" t="s">
        <v>1</v>
      </c>
      <c r="U36" t="s">
        <v>1</v>
      </c>
      <c r="V36" t="s">
        <v>6</v>
      </c>
      <c r="W36" t="s">
        <v>1</v>
      </c>
      <c r="X36">
        <v>8.69</v>
      </c>
      <c r="Y36" t="s">
        <v>1</v>
      </c>
      <c r="Z36">
        <v>-5.56</v>
      </c>
      <c r="AA36" t="s">
        <v>1</v>
      </c>
      <c r="AB36" t="s">
        <v>7</v>
      </c>
      <c r="AC36" t="s">
        <v>1</v>
      </c>
      <c r="AD36">
        <v>0</v>
      </c>
      <c r="AE36" t="s">
        <v>1</v>
      </c>
      <c r="AF36">
        <v>0</v>
      </c>
      <c r="AG36" t="s">
        <v>1</v>
      </c>
      <c r="AH36">
        <v>0</v>
      </c>
      <c r="AI36">
        <v>0</v>
      </c>
    </row>
    <row r="37" spans="1:35" x14ac:dyDescent="0.2">
      <c r="A37" s="1" t="s">
        <v>160</v>
      </c>
      <c r="B37" t="s">
        <v>1</v>
      </c>
      <c r="C37">
        <v>4</v>
      </c>
      <c r="D37" t="s">
        <v>1</v>
      </c>
      <c r="E37">
        <v>10</v>
      </c>
      <c r="F37" t="s">
        <v>1</v>
      </c>
      <c r="G37" t="s">
        <v>32</v>
      </c>
      <c r="H37" t="s">
        <v>1</v>
      </c>
      <c r="I37" t="s">
        <v>33</v>
      </c>
      <c r="J37" t="s">
        <v>1</v>
      </c>
      <c r="K37" t="s">
        <v>267</v>
      </c>
      <c r="L37" t="s">
        <v>1</v>
      </c>
      <c r="M37" t="s">
        <v>244</v>
      </c>
      <c r="N37" t="s">
        <v>1</v>
      </c>
      <c r="O37" t="s">
        <v>6</v>
      </c>
      <c r="P37" t="s">
        <v>1</v>
      </c>
      <c r="Q37">
        <v>0</v>
      </c>
      <c r="R37" t="s">
        <v>1</v>
      </c>
      <c r="S37" t="s">
        <v>1</v>
      </c>
      <c r="T37" t="s">
        <v>1</v>
      </c>
      <c r="U37" t="s">
        <v>1</v>
      </c>
      <c r="V37" t="s">
        <v>6</v>
      </c>
      <c r="W37" t="s">
        <v>1</v>
      </c>
      <c r="X37">
        <v>8.59</v>
      </c>
      <c r="Y37" t="s">
        <v>1</v>
      </c>
      <c r="Z37">
        <v>-5.41</v>
      </c>
      <c r="AA37" t="s">
        <v>1</v>
      </c>
      <c r="AB37" t="s">
        <v>7</v>
      </c>
      <c r="AC37" t="s">
        <v>1</v>
      </c>
      <c r="AD37">
        <v>0</v>
      </c>
      <c r="AE37" t="s">
        <v>1</v>
      </c>
      <c r="AF37">
        <v>0</v>
      </c>
      <c r="AG37" t="s">
        <v>1</v>
      </c>
      <c r="AH37">
        <v>0</v>
      </c>
      <c r="AI37">
        <v>0</v>
      </c>
    </row>
    <row r="38" spans="1:35" x14ac:dyDescent="0.2">
      <c r="A38" s="2"/>
    </row>
    <row r="39" spans="1:35" x14ac:dyDescent="0.2">
      <c r="A39" s="2"/>
    </row>
    <row r="40" spans="1:35" x14ac:dyDescent="0.2">
      <c r="A40" s="1" t="s">
        <v>161</v>
      </c>
      <c r="B40" t="s">
        <v>1</v>
      </c>
      <c r="C40">
        <v>5</v>
      </c>
      <c r="D40" t="s">
        <v>1</v>
      </c>
      <c r="E40">
        <v>1</v>
      </c>
      <c r="F40" t="s">
        <v>1</v>
      </c>
      <c r="G40" t="s">
        <v>32</v>
      </c>
      <c r="H40" t="s">
        <v>1</v>
      </c>
      <c r="I40" t="s">
        <v>33</v>
      </c>
      <c r="J40" t="s">
        <v>1</v>
      </c>
      <c r="K40" t="s">
        <v>430</v>
      </c>
      <c r="L40" t="s">
        <v>1</v>
      </c>
      <c r="M40" t="s">
        <v>431</v>
      </c>
      <c r="N40" t="s">
        <v>1</v>
      </c>
      <c r="O40" t="s">
        <v>6</v>
      </c>
      <c r="P40" t="s">
        <v>1</v>
      </c>
      <c r="Q40">
        <v>0</v>
      </c>
      <c r="R40" t="s">
        <v>1</v>
      </c>
      <c r="S40" t="s">
        <v>1</v>
      </c>
      <c r="T40" t="s">
        <v>1</v>
      </c>
      <c r="U40" t="s">
        <v>1</v>
      </c>
      <c r="V40" t="s">
        <v>6</v>
      </c>
      <c r="W40" t="s">
        <v>1</v>
      </c>
      <c r="X40">
        <v>8.49</v>
      </c>
      <c r="Y40" t="s">
        <v>1</v>
      </c>
      <c r="Z40">
        <v>-5.26</v>
      </c>
      <c r="AA40" t="s">
        <v>1</v>
      </c>
      <c r="AB40" t="s">
        <v>7</v>
      </c>
      <c r="AC40" t="s">
        <v>1</v>
      </c>
      <c r="AD40">
        <v>0</v>
      </c>
      <c r="AE40" t="s">
        <v>1</v>
      </c>
      <c r="AF40">
        <v>0</v>
      </c>
      <c r="AG40" t="s">
        <v>1</v>
      </c>
      <c r="AH40">
        <v>0</v>
      </c>
      <c r="AI40">
        <v>0</v>
      </c>
    </row>
    <row r="41" spans="1:35" x14ac:dyDescent="0.2">
      <c r="A41" s="1" t="s">
        <v>162</v>
      </c>
      <c r="B41" t="s">
        <v>1</v>
      </c>
      <c r="C41">
        <v>5</v>
      </c>
      <c r="D41" t="s">
        <v>1</v>
      </c>
      <c r="E41">
        <v>2</v>
      </c>
      <c r="F41" t="s">
        <v>1</v>
      </c>
      <c r="G41" t="s">
        <v>32</v>
      </c>
      <c r="H41" t="s">
        <v>1</v>
      </c>
      <c r="I41" t="s">
        <v>33</v>
      </c>
      <c r="J41" t="s">
        <v>1</v>
      </c>
      <c r="K41" t="s">
        <v>302</v>
      </c>
      <c r="L41" t="s">
        <v>1</v>
      </c>
      <c r="M41" t="s">
        <v>84</v>
      </c>
      <c r="N41" t="s">
        <v>1</v>
      </c>
      <c r="O41" t="s">
        <v>6</v>
      </c>
      <c r="P41" t="s">
        <v>1</v>
      </c>
      <c r="Q41">
        <v>0</v>
      </c>
      <c r="R41" t="s">
        <v>1</v>
      </c>
      <c r="S41" t="s">
        <v>1</v>
      </c>
      <c r="T41" t="s">
        <v>1</v>
      </c>
      <c r="U41" t="s">
        <v>1</v>
      </c>
      <c r="V41" t="s">
        <v>6</v>
      </c>
      <c r="W41" t="s">
        <v>1</v>
      </c>
      <c r="X41">
        <v>8.3699999999999992</v>
      </c>
      <c r="Y41" t="s">
        <v>1</v>
      </c>
      <c r="Z41">
        <v>-5.1100000000000003</v>
      </c>
      <c r="AA41" t="s">
        <v>1</v>
      </c>
      <c r="AB41" t="s">
        <v>7</v>
      </c>
      <c r="AC41" t="s">
        <v>1</v>
      </c>
      <c r="AD41">
        <v>0</v>
      </c>
      <c r="AE41" t="s">
        <v>1</v>
      </c>
      <c r="AF41">
        <v>0</v>
      </c>
      <c r="AG41" t="s">
        <v>1</v>
      </c>
      <c r="AH41">
        <v>0</v>
      </c>
      <c r="AI41">
        <v>0</v>
      </c>
    </row>
    <row r="42" spans="1:35" x14ac:dyDescent="0.2">
      <c r="A42" s="1" t="s">
        <v>163</v>
      </c>
      <c r="B42" t="s">
        <v>1</v>
      </c>
      <c r="C42">
        <v>5</v>
      </c>
      <c r="D42" t="s">
        <v>1</v>
      </c>
      <c r="E42">
        <v>3</v>
      </c>
      <c r="F42" t="s">
        <v>1</v>
      </c>
      <c r="G42" t="s">
        <v>32</v>
      </c>
      <c r="H42" t="s">
        <v>1</v>
      </c>
      <c r="I42" t="s">
        <v>33</v>
      </c>
      <c r="J42" t="s">
        <v>1</v>
      </c>
      <c r="K42" t="s">
        <v>432</v>
      </c>
      <c r="L42" t="s">
        <v>1</v>
      </c>
      <c r="M42" t="s">
        <v>257</v>
      </c>
      <c r="N42" t="s">
        <v>1</v>
      </c>
      <c r="O42" t="s">
        <v>6</v>
      </c>
      <c r="P42" t="s">
        <v>1</v>
      </c>
      <c r="Q42">
        <v>0</v>
      </c>
      <c r="R42" t="s">
        <v>1</v>
      </c>
      <c r="S42" t="s">
        <v>1</v>
      </c>
      <c r="T42" t="s">
        <v>1</v>
      </c>
      <c r="U42" t="s">
        <v>1</v>
      </c>
      <c r="V42" t="s">
        <v>6</v>
      </c>
      <c r="W42" t="s">
        <v>1</v>
      </c>
      <c r="X42">
        <v>8.25</v>
      </c>
      <c r="Y42" t="s">
        <v>1</v>
      </c>
      <c r="Z42">
        <v>-4.97</v>
      </c>
      <c r="AA42" t="s">
        <v>1</v>
      </c>
      <c r="AB42" t="s">
        <v>7</v>
      </c>
      <c r="AC42" t="s">
        <v>1</v>
      </c>
      <c r="AD42">
        <v>0</v>
      </c>
      <c r="AE42" t="s">
        <v>1</v>
      </c>
      <c r="AF42">
        <v>0</v>
      </c>
      <c r="AG42" t="s">
        <v>1</v>
      </c>
      <c r="AH42">
        <v>0</v>
      </c>
      <c r="AI42">
        <v>0</v>
      </c>
    </row>
    <row r="43" spans="1:35" x14ac:dyDescent="0.2">
      <c r="A43" s="1" t="s">
        <v>164</v>
      </c>
      <c r="B43" t="s">
        <v>1</v>
      </c>
      <c r="C43">
        <v>5</v>
      </c>
      <c r="D43" t="s">
        <v>1</v>
      </c>
      <c r="E43">
        <v>4</v>
      </c>
      <c r="F43" t="s">
        <v>1</v>
      </c>
      <c r="G43" t="s">
        <v>32</v>
      </c>
      <c r="H43" t="s">
        <v>1</v>
      </c>
      <c r="I43" t="s">
        <v>33</v>
      </c>
      <c r="J43" t="s">
        <v>1</v>
      </c>
      <c r="K43" t="s">
        <v>312</v>
      </c>
      <c r="L43" t="s">
        <v>1</v>
      </c>
      <c r="M43" t="s">
        <v>311</v>
      </c>
      <c r="N43" t="s">
        <v>1</v>
      </c>
      <c r="O43" t="s">
        <v>6</v>
      </c>
      <c r="P43" t="s">
        <v>1</v>
      </c>
      <c r="Q43">
        <v>0</v>
      </c>
      <c r="R43" t="s">
        <v>1</v>
      </c>
      <c r="S43" t="s">
        <v>1</v>
      </c>
      <c r="T43" t="s">
        <v>1</v>
      </c>
      <c r="U43" t="s">
        <v>1</v>
      </c>
      <c r="V43" t="s">
        <v>6</v>
      </c>
      <c r="W43" t="s">
        <v>1</v>
      </c>
      <c r="X43">
        <v>8.1199999999999992</v>
      </c>
      <c r="Y43" t="s">
        <v>1</v>
      </c>
      <c r="Z43">
        <v>-4.83</v>
      </c>
      <c r="AA43" t="s">
        <v>1</v>
      </c>
      <c r="AB43" t="s">
        <v>7</v>
      </c>
      <c r="AC43" t="s">
        <v>1</v>
      </c>
      <c r="AD43">
        <v>0</v>
      </c>
      <c r="AE43" t="s">
        <v>1</v>
      </c>
      <c r="AF43">
        <v>0</v>
      </c>
      <c r="AG43" t="s">
        <v>1</v>
      </c>
      <c r="AH43">
        <v>0</v>
      </c>
      <c r="AI43">
        <v>0</v>
      </c>
    </row>
    <row r="44" spans="1:35" x14ac:dyDescent="0.2">
      <c r="A44" s="1" t="s">
        <v>165</v>
      </c>
      <c r="B44" t="s">
        <v>1</v>
      </c>
      <c r="C44">
        <v>5</v>
      </c>
      <c r="D44" t="s">
        <v>1</v>
      </c>
      <c r="E44">
        <v>5</v>
      </c>
      <c r="F44" t="s">
        <v>1</v>
      </c>
      <c r="G44" t="s">
        <v>32</v>
      </c>
      <c r="H44" t="s">
        <v>1</v>
      </c>
      <c r="I44" t="s">
        <v>33</v>
      </c>
      <c r="J44" t="s">
        <v>1</v>
      </c>
      <c r="K44" t="s">
        <v>433</v>
      </c>
      <c r="L44" t="s">
        <v>1</v>
      </c>
      <c r="M44" t="s">
        <v>434</v>
      </c>
      <c r="N44" t="s">
        <v>1</v>
      </c>
      <c r="O44" t="s">
        <v>6</v>
      </c>
      <c r="P44" t="s">
        <v>1</v>
      </c>
      <c r="Q44">
        <v>0</v>
      </c>
      <c r="R44" t="s">
        <v>1</v>
      </c>
      <c r="S44" t="s">
        <v>1</v>
      </c>
      <c r="T44" t="s">
        <v>1</v>
      </c>
      <c r="U44" t="s">
        <v>1</v>
      </c>
      <c r="V44" t="s">
        <v>6</v>
      </c>
      <c r="W44" t="s">
        <v>1</v>
      </c>
      <c r="X44">
        <v>7.99</v>
      </c>
      <c r="Y44" t="s">
        <v>1</v>
      </c>
      <c r="Z44">
        <v>-4.6900000000000004</v>
      </c>
      <c r="AA44" t="s">
        <v>1</v>
      </c>
      <c r="AB44" t="s">
        <v>7</v>
      </c>
      <c r="AC44" t="s">
        <v>1</v>
      </c>
      <c r="AD44">
        <v>0</v>
      </c>
      <c r="AE44" t="s">
        <v>1</v>
      </c>
      <c r="AF44">
        <v>0</v>
      </c>
      <c r="AG44" t="s">
        <v>1</v>
      </c>
      <c r="AH44">
        <v>0</v>
      </c>
      <c r="AI44">
        <v>0</v>
      </c>
    </row>
    <row r="45" spans="1:35" x14ac:dyDescent="0.2">
      <c r="A45" s="1" t="s">
        <v>166</v>
      </c>
      <c r="B45" t="s">
        <v>1</v>
      </c>
      <c r="C45">
        <v>5</v>
      </c>
      <c r="D45" t="s">
        <v>1</v>
      </c>
      <c r="E45">
        <v>6</v>
      </c>
      <c r="F45" t="s">
        <v>1</v>
      </c>
      <c r="G45" t="s">
        <v>32</v>
      </c>
      <c r="H45" t="s">
        <v>1</v>
      </c>
      <c r="I45" t="s">
        <v>33</v>
      </c>
      <c r="J45" t="s">
        <v>1</v>
      </c>
      <c r="K45" t="s">
        <v>194</v>
      </c>
      <c r="L45" t="s">
        <v>1</v>
      </c>
      <c r="M45" t="s">
        <v>197</v>
      </c>
      <c r="N45" t="s">
        <v>1</v>
      </c>
      <c r="O45" t="s">
        <v>6</v>
      </c>
      <c r="P45" t="s">
        <v>1</v>
      </c>
      <c r="Q45">
        <v>0</v>
      </c>
      <c r="R45" t="s">
        <v>1</v>
      </c>
      <c r="S45" t="s">
        <v>1</v>
      </c>
      <c r="T45" t="s">
        <v>1</v>
      </c>
      <c r="U45" t="s">
        <v>1</v>
      </c>
      <c r="V45" t="s">
        <v>6</v>
      </c>
      <c r="W45" t="s">
        <v>1</v>
      </c>
      <c r="X45">
        <v>7.85</v>
      </c>
      <c r="Y45" t="s">
        <v>1</v>
      </c>
      <c r="Z45">
        <v>-4.5599999999999996</v>
      </c>
      <c r="AA45" t="s">
        <v>1</v>
      </c>
      <c r="AB45" t="s">
        <v>7</v>
      </c>
      <c r="AC45" t="s">
        <v>1</v>
      </c>
      <c r="AD45">
        <v>0</v>
      </c>
      <c r="AE45" t="s">
        <v>1</v>
      </c>
      <c r="AF45">
        <v>0</v>
      </c>
      <c r="AG45" t="s">
        <v>1</v>
      </c>
      <c r="AH45">
        <v>0</v>
      </c>
      <c r="AI45">
        <v>0</v>
      </c>
    </row>
    <row r="46" spans="1:35" x14ac:dyDescent="0.2">
      <c r="A46" s="1" t="s">
        <v>167</v>
      </c>
      <c r="B46" t="s">
        <v>1</v>
      </c>
      <c r="C46">
        <v>5</v>
      </c>
      <c r="D46" t="s">
        <v>1</v>
      </c>
      <c r="E46">
        <v>7</v>
      </c>
      <c r="F46" t="s">
        <v>1</v>
      </c>
      <c r="G46" t="s">
        <v>32</v>
      </c>
      <c r="H46" t="s">
        <v>1</v>
      </c>
      <c r="I46" t="s">
        <v>33</v>
      </c>
      <c r="J46" t="s">
        <v>1</v>
      </c>
      <c r="K46" t="s">
        <v>258</v>
      </c>
      <c r="L46" t="s">
        <v>1</v>
      </c>
      <c r="M46" t="s">
        <v>348</v>
      </c>
      <c r="N46" t="s">
        <v>1</v>
      </c>
      <c r="O46" t="s">
        <v>6</v>
      </c>
      <c r="P46" t="s">
        <v>1</v>
      </c>
      <c r="Q46">
        <v>0</v>
      </c>
      <c r="R46" t="s">
        <v>1</v>
      </c>
      <c r="S46" t="s">
        <v>1</v>
      </c>
      <c r="T46" t="s">
        <v>1</v>
      </c>
      <c r="U46" t="s">
        <v>1</v>
      </c>
      <c r="V46" t="s">
        <v>6</v>
      </c>
      <c r="W46" t="s">
        <v>1</v>
      </c>
      <c r="X46">
        <v>7.7</v>
      </c>
      <c r="Y46" t="s">
        <v>1</v>
      </c>
      <c r="Z46">
        <v>-4.43</v>
      </c>
      <c r="AA46" t="s">
        <v>1</v>
      </c>
      <c r="AB46" t="s">
        <v>7</v>
      </c>
      <c r="AC46" t="s">
        <v>1</v>
      </c>
      <c r="AD46">
        <v>0</v>
      </c>
      <c r="AE46" t="s">
        <v>1</v>
      </c>
      <c r="AF46">
        <v>0</v>
      </c>
      <c r="AG46" t="s">
        <v>1</v>
      </c>
      <c r="AH46">
        <v>0</v>
      </c>
      <c r="AI46">
        <v>0</v>
      </c>
    </row>
    <row r="48" spans="1:35" x14ac:dyDescent="0.2">
      <c r="A48" s="1" t="s">
        <v>1</v>
      </c>
      <c r="B48">
        <v>39</v>
      </c>
      <c r="C48" t="s">
        <v>1</v>
      </c>
      <c r="D48" t="s">
        <v>168</v>
      </c>
      <c r="E48" t="s">
        <v>1</v>
      </c>
      <c r="F48" t="s">
        <v>32</v>
      </c>
      <c r="G48" t="s">
        <v>1</v>
      </c>
      <c r="H48" t="s">
        <v>33</v>
      </c>
      <c r="I48" t="s">
        <v>1</v>
      </c>
      <c r="K48" t="s">
        <v>196</v>
      </c>
      <c r="L48" t="s">
        <v>261</v>
      </c>
      <c r="M48" t="s">
        <v>1</v>
      </c>
      <c r="N48" t="s">
        <v>6</v>
      </c>
      <c r="O48" t="s">
        <v>1</v>
      </c>
      <c r="P48">
        <v>0</v>
      </c>
      <c r="Q48" t="s">
        <v>1</v>
      </c>
      <c r="R48" t="s">
        <v>1</v>
      </c>
      <c r="S48" t="s">
        <v>1</v>
      </c>
      <c r="T48" t="s">
        <v>1</v>
      </c>
      <c r="U48" t="s">
        <v>6</v>
      </c>
      <c r="V48" t="s">
        <v>1</v>
      </c>
      <c r="W48">
        <v>7.56</v>
      </c>
      <c r="X48" t="s">
        <v>1</v>
      </c>
      <c r="Y48">
        <v>-4.3099999999999996</v>
      </c>
      <c r="Z48" t="s">
        <v>1</v>
      </c>
      <c r="AA48" t="s">
        <v>7</v>
      </c>
      <c r="AB48" t="s">
        <v>1</v>
      </c>
      <c r="AC48">
        <v>0</v>
      </c>
      <c r="AD48" t="s">
        <v>1</v>
      </c>
      <c r="AE48">
        <v>0</v>
      </c>
      <c r="AF48" t="s">
        <v>1</v>
      </c>
      <c r="AG48">
        <v>0</v>
      </c>
    </row>
    <row r="49" spans="1:33" x14ac:dyDescent="0.2">
      <c r="A49" s="1" t="s">
        <v>1</v>
      </c>
      <c r="B49">
        <v>40</v>
      </c>
      <c r="C49" t="s">
        <v>1</v>
      </c>
      <c r="D49" t="s">
        <v>169</v>
      </c>
      <c r="E49" t="s">
        <v>1</v>
      </c>
      <c r="F49" t="s">
        <v>32</v>
      </c>
      <c r="G49" t="s">
        <v>1</v>
      </c>
      <c r="H49" t="s">
        <v>33</v>
      </c>
      <c r="I49" t="s">
        <v>1</v>
      </c>
      <c r="K49" t="s">
        <v>190</v>
      </c>
      <c r="L49" t="s">
        <v>435</v>
      </c>
      <c r="M49" t="s">
        <v>1</v>
      </c>
      <c r="N49" t="s">
        <v>6</v>
      </c>
      <c r="O49" t="s">
        <v>1</v>
      </c>
      <c r="P49">
        <v>0</v>
      </c>
      <c r="Q49" t="s">
        <v>1</v>
      </c>
      <c r="R49" t="s">
        <v>1</v>
      </c>
      <c r="S49" t="s">
        <v>1</v>
      </c>
      <c r="T49" t="s">
        <v>1</v>
      </c>
      <c r="U49" t="s">
        <v>6</v>
      </c>
      <c r="V49" t="s">
        <v>1</v>
      </c>
      <c r="W49">
        <v>7.41</v>
      </c>
      <c r="X49" t="s">
        <v>1</v>
      </c>
      <c r="Y49">
        <v>-4.1900000000000004</v>
      </c>
      <c r="Z49" t="s">
        <v>1</v>
      </c>
      <c r="AA49" t="s">
        <v>7</v>
      </c>
      <c r="AB49" t="s">
        <v>1</v>
      </c>
      <c r="AC49">
        <v>0</v>
      </c>
      <c r="AD49" t="s">
        <v>1</v>
      </c>
      <c r="AE49">
        <v>0</v>
      </c>
      <c r="AF49" t="s">
        <v>1</v>
      </c>
      <c r="AG49">
        <v>0</v>
      </c>
    </row>
    <row r="50" spans="1:33" x14ac:dyDescent="0.2">
      <c r="A50" s="1" t="s">
        <v>1</v>
      </c>
      <c r="B50">
        <v>41</v>
      </c>
      <c r="C50" t="s">
        <v>1</v>
      </c>
      <c r="D50" t="s">
        <v>170</v>
      </c>
      <c r="E50" t="s">
        <v>1</v>
      </c>
      <c r="F50" t="s">
        <v>32</v>
      </c>
      <c r="G50" t="s">
        <v>1</v>
      </c>
      <c r="H50" t="s">
        <v>33</v>
      </c>
      <c r="I50" t="s">
        <v>1</v>
      </c>
      <c r="K50" t="s">
        <v>436</v>
      </c>
      <c r="L50" t="s">
        <v>437</v>
      </c>
      <c r="M50" t="s">
        <v>1</v>
      </c>
      <c r="N50" t="s">
        <v>6</v>
      </c>
      <c r="O50" t="s">
        <v>1</v>
      </c>
      <c r="P50">
        <v>0</v>
      </c>
      <c r="Q50" t="s">
        <v>1</v>
      </c>
      <c r="R50" t="s">
        <v>1</v>
      </c>
      <c r="S50" t="s">
        <v>1</v>
      </c>
      <c r="T50" t="s">
        <v>1</v>
      </c>
      <c r="U50" t="s">
        <v>6</v>
      </c>
      <c r="V50" t="s">
        <v>1</v>
      </c>
      <c r="W50">
        <v>7.26</v>
      </c>
      <c r="X50" t="s">
        <v>1</v>
      </c>
      <c r="Y50">
        <v>-4.07</v>
      </c>
      <c r="Z50" t="s">
        <v>1</v>
      </c>
      <c r="AA50" t="s">
        <v>7</v>
      </c>
      <c r="AB50" t="s">
        <v>1</v>
      </c>
      <c r="AC50">
        <v>0</v>
      </c>
      <c r="AD50" t="s">
        <v>1</v>
      </c>
      <c r="AE50">
        <v>0</v>
      </c>
      <c r="AF50" t="s">
        <v>1</v>
      </c>
      <c r="AG50">
        <v>0</v>
      </c>
    </row>
    <row r="51" spans="1:33" x14ac:dyDescent="0.2">
      <c r="A51" s="2"/>
    </row>
    <row r="52" spans="1:33" x14ac:dyDescent="0.2">
      <c r="A52" s="2"/>
    </row>
    <row r="53" spans="1:33" x14ac:dyDescent="0.2">
      <c r="A53" s="1" t="s">
        <v>1</v>
      </c>
      <c r="B53">
        <v>42</v>
      </c>
      <c r="C53" t="s">
        <v>1</v>
      </c>
      <c r="D53" t="s">
        <v>171</v>
      </c>
      <c r="E53" t="s">
        <v>1</v>
      </c>
      <c r="F53" t="s">
        <v>32</v>
      </c>
      <c r="G53" t="s">
        <v>1</v>
      </c>
      <c r="H53" t="s">
        <v>33</v>
      </c>
      <c r="I53" t="s">
        <v>1</v>
      </c>
      <c r="K53" t="s">
        <v>308</v>
      </c>
      <c r="L53" t="s">
        <v>309</v>
      </c>
      <c r="M53" t="s">
        <v>1</v>
      </c>
      <c r="N53" t="s">
        <v>6</v>
      </c>
      <c r="O53" t="s">
        <v>1</v>
      </c>
      <c r="P53">
        <v>0</v>
      </c>
      <c r="Q53" t="s">
        <v>1</v>
      </c>
      <c r="R53" t="s">
        <v>1</v>
      </c>
      <c r="S53" t="s">
        <v>1</v>
      </c>
      <c r="T53" t="s">
        <v>1</v>
      </c>
      <c r="U53" t="s">
        <v>6</v>
      </c>
      <c r="V53" t="s">
        <v>1</v>
      </c>
      <c r="W53">
        <v>7.11</v>
      </c>
      <c r="X53" t="s">
        <v>1</v>
      </c>
      <c r="Y53">
        <v>-3.95</v>
      </c>
      <c r="Z53" t="s">
        <v>1</v>
      </c>
      <c r="AA53" t="s">
        <v>7</v>
      </c>
      <c r="AB53" t="s">
        <v>1</v>
      </c>
      <c r="AC53">
        <v>0</v>
      </c>
      <c r="AD53" t="s">
        <v>1</v>
      </c>
      <c r="AE53">
        <v>0</v>
      </c>
      <c r="AF53" t="s">
        <v>1</v>
      </c>
      <c r="AG53">
        <v>0</v>
      </c>
    </row>
    <row r="54" spans="1:33" x14ac:dyDescent="0.2">
      <c r="A54" s="1" t="s">
        <v>1</v>
      </c>
      <c r="B54">
        <v>43</v>
      </c>
      <c r="C54" t="s">
        <v>1</v>
      </c>
      <c r="D54" t="s">
        <v>172</v>
      </c>
      <c r="E54" t="s">
        <v>1</v>
      </c>
      <c r="F54" t="s">
        <v>32</v>
      </c>
      <c r="G54" t="s">
        <v>1</v>
      </c>
      <c r="H54" t="s">
        <v>33</v>
      </c>
      <c r="I54" t="s">
        <v>1</v>
      </c>
      <c r="K54" t="s">
        <v>438</v>
      </c>
      <c r="L54" t="s">
        <v>439</v>
      </c>
      <c r="M54" t="s">
        <v>1</v>
      </c>
      <c r="N54" t="s">
        <v>6</v>
      </c>
      <c r="O54" t="s">
        <v>1</v>
      </c>
      <c r="P54">
        <v>0</v>
      </c>
      <c r="Q54" t="s">
        <v>1</v>
      </c>
      <c r="R54" t="s">
        <v>1</v>
      </c>
      <c r="S54" t="s">
        <v>1</v>
      </c>
      <c r="T54" t="s">
        <v>1</v>
      </c>
      <c r="U54" t="s">
        <v>6</v>
      </c>
      <c r="V54" t="s">
        <v>1</v>
      </c>
      <c r="W54">
        <v>6.96</v>
      </c>
      <c r="X54" t="s">
        <v>1</v>
      </c>
      <c r="Y54">
        <v>-3.84</v>
      </c>
      <c r="Z54" t="s">
        <v>1</v>
      </c>
      <c r="AA54" t="s">
        <v>7</v>
      </c>
      <c r="AB54" t="s">
        <v>1</v>
      </c>
      <c r="AC54">
        <v>0</v>
      </c>
      <c r="AD54" t="s">
        <v>1</v>
      </c>
      <c r="AE54">
        <v>0</v>
      </c>
      <c r="AF54" t="s">
        <v>1</v>
      </c>
      <c r="AG54">
        <v>0</v>
      </c>
    </row>
    <row r="55" spans="1:33" x14ac:dyDescent="0.2">
      <c r="A55" s="1" t="s">
        <v>1</v>
      </c>
      <c r="B55">
        <v>44</v>
      </c>
      <c r="C55" t="s">
        <v>1</v>
      </c>
      <c r="D55" t="s">
        <v>173</v>
      </c>
      <c r="E55" t="s">
        <v>1</v>
      </c>
      <c r="F55" t="s">
        <v>32</v>
      </c>
      <c r="G55" t="s">
        <v>1</v>
      </c>
      <c r="H55" t="s">
        <v>33</v>
      </c>
      <c r="I55" t="s">
        <v>1</v>
      </c>
      <c r="K55" t="s">
        <v>187</v>
      </c>
      <c r="L55" t="s">
        <v>264</v>
      </c>
      <c r="M55" t="s">
        <v>1</v>
      </c>
      <c r="N55" t="s">
        <v>6</v>
      </c>
      <c r="O55" t="s">
        <v>1</v>
      </c>
      <c r="P55">
        <v>0</v>
      </c>
      <c r="Q55" t="s">
        <v>1</v>
      </c>
      <c r="R55" t="s">
        <v>1</v>
      </c>
      <c r="S55" t="s">
        <v>1</v>
      </c>
      <c r="T55" t="s">
        <v>1</v>
      </c>
      <c r="U55" t="s">
        <v>6</v>
      </c>
      <c r="V55" t="s">
        <v>1</v>
      </c>
      <c r="W55">
        <v>6.81</v>
      </c>
      <c r="X55" t="s">
        <v>1</v>
      </c>
      <c r="Y55">
        <v>-3.73</v>
      </c>
      <c r="Z55" t="s">
        <v>1</v>
      </c>
      <c r="AA55" t="s">
        <v>7</v>
      </c>
      <c r="AB55" t="s">
        <v>1</v>
      </c>
      <c r="AC55">
        <v>0</v>
      </c>
      <c r="AD55" t="s">
        <v>1</v>
      </c>
      <c r="AE55">
        <v>0</v>
      </c>
      <c r="AF55" t="s">
        <v>1</v>
      </c>
      <c r="AG55">
        <v>0</v>
      </c>
    </row>
    <row r="56" spans="1:33" x14ac:dyDescent="0.2">
      <c r="A56" s="1" t="s">
        <v>1</v>
      </c>
      <c r="B56">
        <v>45</v>
      </c>
      <c r="C56" t="s">
        <v>1</v>
      </c>
      <c r="D56" t="s">
        <v>174</v>
      </c>
      <c r="E56" t="s">
        <v>1</v>
      </c>
      <c r="F56" t="s">
        <v>32</v>
      </c>
      <c r="G56" t="s">
        <v>1</v>
      </c>
      <c r="H56" t="s">
        <v>33</v>
      </c>
      <c r="I56" t="s">
        <v>1</v>
      </c>
      <c r="K56" t="s">
        <v>81</v>
      </c>
      <c r="L56" t="s">
        <v>350</v>
      </c>
      <c r="M56" t="s">
        <v>1</v>
      </c>
      <c r="N56" t="s">
        <v>6</v>
      </c>
      <c r="O56" t="s">
        <v>1</v>
      </c>
      <c r="P56">
        <v>0</v>
      </c>
      <c r="Q56" t="s">
        <v>1</v>
      </c>
      <c r="R56" t="s">
        <v>1</v>
      </c>
      <c r="S56" t="s">
        <v>1</v>
      </c>
      <c r="T56" t="s">
        <v>1</v>
      </c>
      <c r="U56" t="s">
        <v>6</v>
      </c>
      <c r="V56" t="s">
        <v>1</v>
      </c>
      <c r="W56">
        <v>6.66</v>
      </c>
      <c r="X56" t="s">
        <v>1</v>
      </c>
      <c r="Y56">
        <v>-3.63</v>
      </c>
      <c r="Z56" t="s">
        <v>1</v>
      </c>
      <c r="AA56" t="s">
        <v>7</v>
      </c>
      <c r="AB56" t="s">
        <v>1</v>
      </c>
      <c r="AC56">
        <v>0</v>
      </c>
      <c r="AD56" t="s">
        <v>1</v>
      </c>
      <c r="AE56">
        <v>0</v>
      </c>
      <c r="AF56" t="s">
        <v>1</v>
      </c>
      <c r="AG56">
        <v>0</v>
      </c>
    </row>
    <row r="57" spans="1:33" x14ac:dyDescent="0.2">
      <c r="A57" s="1" t="s">
        <v>1</v>
      </c>
      <c r="B57">
        <v>46</v>
      </c>
      <c r="C57" t="s">
        <v>1</v>
      </c>
      <c r="D57" t="s">
        <v>175</v>
      </c>
      <c r="E57" t="s">
        <v>1</v>
      </c>
      <c r="F57" t="s">
        <v>32</v>
      </c>
      <c r="G57" t="s">
        <v>1</v>
      </c>
      <c r="H57" t="s">
        <v>33</v>
      </c>
      <c r="I57" t="s">
        <v>1</v>
      </c>
      <c r="K57" t="s">
        <v>84</v>
      </c>
      <c r="L57" t="s">
        <v>302</v>
      </c>
      <c r="M57" t="s">
        <v>1</v>
      </c>
      <c r="N57" t="s">
        <v>6</v>
      </c>
      <c r="O57" t="s">
        <v>1</v>
      </c>
      <c r="P57">
        <v>0</v>
      </c>
      <c r="Q57" t="s">
        <v>1</v>
      </c>
      <c r="R57" t="s">
        <v>1</v>
      </c>
      <c r="S57" t="s">
        <v>1</v>
      </c>
      <c r="T57" t="s">
        <v>1</v>
      </c>
      <c r="U57" t="s">
        <v>6</v>
      </c>
      <c r="V57" t="s">
        <v>1</v>
      </c>
      <c r="W57">
        <v>6.51</v>
      </c>
      <c r="X57" t="s">
        <v>1</v>
      </c>
      <c r="Y57">
        <v>-3.53</v>
      </c>
      <c r="Z57" t="s">
        <v>1</v>
      </c>
      <c r="AA57" t="s">
        <v>7</v>
      </c>
      <c r="AB57" t="s">
        <v>1</v>
      </c>
      <c r="AC57">
        <v>0</v>
      </c>
      <c r="AD57" t="s">
        <v>1</v>
      </c>
      <c r="AE57">
        <v>0</v>
      </c>
      <c r="AF57" t="s">
        <v>1</v>
      </c>
      <c r="AG57">
        <v>0</v>
      </c>
    </row>
    <row r="58" spans="1:33" x14ac:dyDescent="0.2">
      <c r="A58" s="1" t="s">
        <v>1</v>
      </c>
      <c r="B58">
        <v>47</v>
      </c>
      <c r="C58" t="s">
        <v>1</v>
      </c>
      <c r="D58" t="s">
        <v>176</v>
      </c>
      <c r="E58" t="s">
        <v>1</v>
      </c>
      <c r="F58" t="s">
        <v>32</v>
      </c>
      <c r="G58" t="s">
        <v>1</v>
      </c>
      <c r="H58" t="s">
        <v>33</v>
      </c>
      <c r="I58" t="s">
        <v>1</v>
      </c>
      <c r="K58" t="s">
        <v>203</v>
      </c>
      <c r="L58" t="s">
        <v>440</v>
      </c>
      <c r="M58" t="s">
        <v>1</v>
      </c>
      <c r="N58" t="s">
        <v>6</v>
      </c>
      <c r="O58" t="s">
        <v>1</v>
      </c>
      <c r="P58">
        <v>0</v>
      </c>
      <c r="Q58" t="s">
        <v>1</v>
      </c>
      <c r="R58" t="s">
        <v>1</v>
      </c>
      <c r="S58" t="s">
        <v>1</v>
      </c>
      <c r="T58" t="s">
        <v>1</v>
      </c>
      <c r="U58" t="s">
        <v>6</v>
      </c>
      <c r="V58" t="s">
        <v>1</v>
      </c>
      <c r="W58">
        <v>6.36</v>
      </c>
      <c r="X58" t="s">
        <v>1</v>
      </c>
      <c r="Y58">
        <v>-3.43</v>
      </c>
      <c r="Z58" t="s">
        <v>1</v>
      </c>
      <c r="AA58" t="s">
        <v>7</v>
      </c>
      <c r="AB58" t="s">
        <v>1</v>
      </c>
      <c r="AC58">
        <v>0</v>
      </c>
      <c r="AD58" t="s">
        <v>1</v>
      </c>
      <c r="AE58">
        <v>0</v>
      </c>
      <c r="AF58" t="s">
        <v>1</v>
      </c>
      <c r="AG58">
        <v>0</v>
      </c>
    </row>
    <row r="59" spans="1:33" x14ac:dyDescent="0.2">
      <c r="A59" s="1" t="s">
        <v>1</v>
      </c>
      <c r="B59">
        <v>48</v>
      </c>
      <c r="C59" t="s">
        <v>1</v>
      </c>
      <c r="D59" t="s">
        <v>177</v>
      </c>
      <c r="E59" t="s">
        <v>1</v>
      </c>
      <c r="F59" t="s">
        <v>32</v>
      </c>
      <c r="G59" t="s">
        <v>1</v>
      </c>
      <c r="H59" t="s">
        <v>33</v>
      </c>
      <c r="I59" t="s">
        <v>1</v>
      </c>
      <c r="K59" t="s">
        <v>255</v>
      </c>
      <c r="L59" t="s">
        <v>80</v>
      </c>
      <c r="M59" t="s">
        <v>1</v>
      </c>
      <c r="N59" t="s">
        <v>6</v>
      </c>
      <c r="O59" t="s">
        <v>1</v>
      </c>
      <c r="P59">
        <v>0</v>
      </c>
      <c r="Q59" t="s">
        <v>1</v>
      </c>
      <c r="R59" t="s">
        <v>1</v>
      </c>
      <c r="S59" t="s">
        <v>1</v>
      </c>
      <c r="T59" t="s">
        <v>1</v>
      </c>
      <c r="U59" t="s">
        <v>6</v>
      </c>
      <c r="V59" t="s">
        <v>1</v>
      </c>
      <c r="W59">
        <v>6.22</v>
      </c>
      <c r="X59" t="s">
        <v>1</v>
      </c>
      <c r="Y59">
        <v>-3.33</v>
      </c>
      <c r="Z59" t="s">
        <v>1</v>
      </c>
      <c r="AA59" t="s">
        <v>7</v>
      </c>
      <c r="AB59" t="s">
        <v>1</v>
      </c>
      <c r="AC59">
        <v>0</v>
      </c>
      <c r="AD59" t="s">
        <v>1</v>
      </c>
      <c r="AE59">
        <v>0</v>
      </c>
      <c r="AF59" t="s">
        <v>1</v>
      </c>
      <c r="AG59">
        <v>0</v>
      </c>
    </row>
    <row r="60" spans="1:33" x14ac:dyDescent="0.2">
      <c r="A60" s="1" t="s">
        <v>1</v>
      </c>
      <c r="B60">
        <v>49</v>
      </c>
      <c r="C60" t="s">
        <v>1</v>
      </c>
      <c r="D60" t="s">
        <v>178</v>
      </c>
      <c r="E60" t="s">
        <v>1</v>
      </c>
      <c r="F60" t="s">
        <v>32</v>
      </c>
      <c r="G60" t="s">
        <v>1</v>
      </c>
      <c r="H60" t="s">
        <v>33</v>
      </c>
      <c r="I60" t="s">
        <v>1</v>
      </c>
      <c r="K60" t="s">
        <v>286</v>
      </c>
      <c r="L60" t="s">
        <v>426</v>
      </c>
      <c r="M60" t="s">
        <v>1</v>
      </c>
      <c r="N60" t="s">
        <v>6</v>
      </c>
      <c r="O60" t="s">
        <v>1</v>
      </c>
      <c r="P60">
        <v>0</v>
      </c>
      <c r="Q60" t="s">
        <v>1</v>
      </c>
      <c r="R60" t="s">
        <v>1</v>
      </c>
      <c r="S60" t="s">
        <v>1</v>
      </c>
      <c r="T60" t="s">
        <v>1</v>
      </c>
      <c r="U60" t="s">
        <v>6</v>
      </c>
      <c r="V60" t="s">
        <v>1</v>
      </c>
      <c r="W60">
        <v>6.07</v>
      </c>
      <c r="X60" t="s">
        <v>1</v>
      </c>
      <c r="Y60">
        <v>-3.24</v>
      </c>
      <c r="Z60" t="s">
        <v>1</v>
      </c>
      <c r="AA60" t="s">
        <v>7</v>
      </c>
      <c r="AB60" t="s">
        <v>1</v>
      </c>
      <c r="AC60">
        <v>0</v>
      </c>
      <c r="AD60" t="s">
        <v>1</v>
      </c>
      <c r="AE60">
        <v>0</v>
      </c>
      <c r="AF60" t="s">
        <v>1</v>
      </c>
      <c r="AG60">
        <v>0</v>
      </c>
    </row>
    <row r="61" spans="1:33" x14ac:dyDescent="0.2">
      <c r="A61" s="1" t="s">
        <v>1</v>
      </c>
      <c r="B61">
        <v>50</v>
      </c>
      <c r="C61" t="s">
        <v>1</v>
      </c>
      <c r="D61" t="s">
        <v>179</v>
      </c>
      <c r="E61" t="s">
        <v>1</v>
      </c>
      <c r="F61" t="s">
        <v>32</v>
      </c>
      <c r="G61" t="s">
        <v>1</v>
      </c>
      <c r="H61" t="s">
        <v>33</v>
      </c>
      <c r="I61" t="s">
        <v>1</v>
      </c>
      <c r="K61" t="s">
        <v>344</v>
      </c>
      <c r="L61" t="s">
        <v>298</v>
      </c>
      <c r="M61" t="s">
        <v>1</v>
      </c>
      <c r="N61" t="s">
        <v>6</v>
      </c>
      <c r="O61" t="s">
        <v>1</v>
      </c>
      <c r="P61">
        <v>0</v>
      </c>
      <c r="Q61" t="s">
        <v>1</v>
      </c>
      <c r="R61" t="s">
        <v>1</v>
      </c>
      <c r="S61" t="s">
        <v>1</v>
      </c>
      <c r="T61" t="s">
        <v>1</v>
      </c>
      <c r="U61" t="s">
        <v>6</v>
      </c>
      <c r="V61" t="s">
        <v>1</v>
      </c>
      <c r="W61">
        <v>5.93</v>
      </c>
      <c r="X61" t="s">
        <v>1</v>
      </c>
      <c r="Y61">
        <v>-3.15</v>
      </c>
      <c r="Z61" t="s">
        <v>1</v>
      </c>
      <c r="AA61" t="s">
        <v>7</v>
      </c>
      <c r="AB61" t="s">
        <v>1</v>
      </c>
      <c r="AC61">
        <v>0</v>
      </c>
      <c r="AD61" t="s">
        <v>1</v>
      </c>
      <c r="AE61">
        <v>0</v>
      </c>
      <c r="AF61" t="s">
        <v>1</v>
      </c>
      <c r="AG61">
        <v>0</v>
      </c>
    </row>
    <row r="62" spans="1:33" x14ac:dyDescent="0.2">
      <c r="A62" s="1" t="s">
        <v>1</v>
      </c>
      <c r="B62">
        <v>51</v>
      </c>
      <c r="C62" t="s">
        <v>1</v>
      </c>
      <c r="D62" t="s">
        <v>180</v>
      </c>
      <c r="E62" t="s">
        <v>1</v>
      </c>
      <c r="F62" t="s">
        <v>32</v>
      </c>
      <c r="G62" t="s">
        <v>1</v>
      </c>
      <c r="H62" t="s">
        <v>33</v>
      </c>
      <c r="I62" t="s">
        <v>1</v>
      </c>
      <c r="K62" t="s">
        <v>21</v>
      </c>
      <c r="L62" t="s">
        <v>421</v>
      </c>
      <c r="M62" t="s">
        <v>1</v>
      </c>
      <c r="N62" t="s">
        <v>6</v>
      </c>
      <c r="O62" t="s">
        <v>1</v>
      </c>
      <c r="P62">
        <v>0</v>
      </c>
      <c r="Q62" t="s">
        <v>1</v>
      </c>
      <c r="R62" t="s">
        <v>1</v>
      </c>
      <c r="S62" t="s">
        <v>1</v>
      </c>
      <c r="T62" t="s">
        <v>1</v>
      </c>
      <c r="U62" t="s">
        <v>6</v>
      </c>
      <c r="V62" t="s">
        <v>1</v>
      </c>
      <c r="W62">
        <v>5.78</v>
      </c>
      <c r="X62" t="s">
        <v>1</v>
      </c>
      <c r="Y62">
        <v>-3.06</v>
      </c>
      <c r="Z62" t="s">
        <v>1</v>
      </c>
      <c r="AA62" t="s">
        <v>7</v>
      </c>
      <c r="AB62" t="s">
        <v>1</v>
      </c>
      <c r="AC62">
        <v>0</v>
      </c>
      <c r="AD62" t="s">
        <v>1</v>
      </c>
      <c r="AE62">
        <v>0</v>
      </c>
      <c r="AF62" t="s">
        <v>1</v>
      </c>
      <c r="AG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inp80</vt:lpstr>
      <vt:lpstr>Sheet1</vt:lpstr>
      <vt:lpstr>inp100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2018-11-15T18:05:09Z</dcterms:created>
  <dcterms:modified xsi:type="dcterms:W3CDTF">2018-11-27T22:53:23Z</dcterms:modified>
</cp:coreProperties>
</file>