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64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18" i="1"/>
  <c r="C22" i="1"/>
  <c r="C19" i="1"/>
  <c r="C24" i="1"/>
</calcChain>
</file>

<file path=xl/sharedStrings.xml><?xml version="1.0" encoding="utf-8"?>
<sst xmlns="http://schemas.openxmlformats.org/spreadsheetml/2006/main" count="21" uniqueCount="17">
  <si>
    <t>Ogee Spillway Calculator</t>
  </si>
  <si>
    <t>Spillway Invert</t>
  </si>
  <si>
    <t>Pool Elevation</t>
  </si>
  <si>
    <t>C</t>
  </si>
  <si>
    <t xml:space="preserve">Head </t>
  </si>
  <si>
    <t>&lt;= FT</t>
  </si>
  <si>
    <t>&lt;=FT</t>
  </si>
  <si>
    <t>Length</t>
  </si>
  <si>
    <t>Discharge</t>
  </si>
  <si>
    <t>&lt;=CFS</t>
  </si>
  <si>
    <t>Bottom Elev</t>
  </si>
  <si>
    <t>No Flow Depth (P)</t>
  </si>
  <si>
    <t>P/H</t>
  </si>
  <si>
    <r>
      <t>C</t>
    </r>
    <r>
      <rPr>
        <vertAlign val="subscript"/>
        <sz val="12"/>
        <color theme="1"/>
        <rFont val="Calibri"/>
        <scheme val="minor"/>
      </rPr>
      <t>D</t>
    </r>
  </si>
  <si>
    <t>&lt;=COMPUTED</t>
  </si>
  <si>
    <t>&lt;=USE CHART</t>
  </si>
  <si>
    <t>&lt;=X-AXIS 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</si>
</sst>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325967</xdr:colOff>
      <xdr:row>1</xdr:row>
      <xdr:rowOff>101599</xdr:rowOff>
    </xdr:from>
    <xdr:to>
      <xdr:col>3</xdr:col>
      <xdr:colOff>997982</xdr:colOff>
      <xdr:row>13</xdr:row>
      <xdr:rowOff>59266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967" y="296332"/>
          <a:ext cx="3423682" cy="2294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50" zoomScaleNormal="150" zoomScalePageLayoutView="150" workbookViewId="0">
      <selection activeCell="B15" sqref="B15:C24"/>
    </sheetView>
  </sheetViews>
  <sheetFormatPr baseColWidth="10" defaultRowHeight="15" x14ac:dyDescent="0"/>
  <cols>
    <col min="1" max="1" width="5.6640625" customWidth="1"/>
    <col min="2" max="2" width="16.5" customWidth="1"/>
    <col min="3" max="3" width="13.83203125" customWidth="1"/>
    <col min="4" max="4" width="17.6640625" customWidth="1"/>
  </cols>
  <sheetData>
    <row r="1" spans="1:4">
      <c r="A1" s="1" t="s">
        <v>0</v>
      </c>
      <c r="B1" s="1"/>
      <c r="C1" s="1"/>
      <c r="D1" s="1"/>
    </row>
    <row r="15" spans="1:4">
      <c r="B15" t="s">
        <v>10</v>
      </c>
      <c r="C15" s="2">
        <v>2065</v>
      </c>
      <c r="D15" t="s">
        <v>6</v>
      </c>
    </row>
    <row r="16" spans="1:4">
      <c r="B16" t="s">
        <v>1</v>
      </c>
      <c r="C16" s="2">
        <v>2078</v>
      </c>
      <c r="D16" t="s">
        <v>6</v>
      </c>
    </row>
    <row r="17" spans="2:4">
      <c r="B17" t="s">
        <v>2</v>
      </c>
      <c r="C17" s="2">
        <v>2079</v>
      </c>
      <c r="D17" t="s">
        <v>5</v>
      </c>
    </row>
    <row r="18" spans="2:4">
      <c r="B18" t="s">
        <v>11</v>
      </c>
      <c r="C18" s="2">
        <f>C16-C15</f>
        <v>13</v>
      </c>
      <c r="D18" t="s">
        <v>6</v>
      </c>
    </row>
    <row r="19" spans="2:4">
      <c r="B19" t="s">
        <v>12</v>
      </c>
      <c r="C19" s="2">
        <f>C18/C22</f>
        <v>13</v>
      </c>
      <c r="D19" t="s">
        <v>16</v>
      </c>
    </row>
    <row r="20" spans="2:4" ht="17">
      <c r="B20" t="s">
        <v>13</v>
      </c>
      <c r="C20" s="2">
        <v>0.49</v>
      </c>
      <c r="D20" t="s">
        <v>15</v>
      </c>
    </row>
    <row r="21" spans="2:4">
      <c r="B21" t="s">
        <v>3</v>
      </c>
      <c r="C21" s="2">
        <f>C20*SQRT(2*32.2)</f>
        <v>3.9322309189568205</v>
      </c>
      <c r="D21" t="s">
        <v>14</v>
      </c>
    </row>
    <row r="22" spans="2:4">
      <c r="B22" t="s">
        <v>4</v>
      </c>
      <c r="C22" s="2">
        <f>C17-C16</f>
        <v>1</v>
      </c>
      <c r="D22" t="s">
        <v>5</v>
      </c>
    </row>
    <row r="23" spans="2:4">
      <c r="B23" t="s">
        <v>7</v>
      </c>
      <c r="C23" s="2">
        <v>100</v>
      </c>
      <c r="D23" t="s">
        <v>6</v>
      </c>
    </row>
    <row r="24" spans="2:4">
      <c r="B24" t="s">
        <v>8</v>
      </c>
      <c r="C24" s="2">
        <f>C21*C23*(C22^1.5)</f>
        <v>393.22309189568205</v>
      </c>
      <c r="D24" t="s">
        <v>9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2015-11-12T04:14:59Z</dcterms:created>
  <dcterms:modified xsi:type="dcterms:W3CDTF">2015-11-12T04:46:10Z</dcterms:modified>
</cp:coreProperties>
</file>