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eodore/Dropbox/1-CE-TTU-Classes/CE3372-WaterSystemsDesign/0-CE3372-2016-3/1-Lectures/Lecture15O/Spreadsheets/NRCS-Velocity-Method-Calculator/"/>
    </mc:Choice>
  </mc:AlternateContent>
  <bookViews>
    <workbookView xWindow="2920" yWindow="460" windowWidth="25600" windowHeight="16940" tabRatio="500"/>
  </bookViews>
  <sheets>
    <sheet name="T_c" sheetId="1" r:id="rId1"/>
    <sheet name="n_ol" sheetId="2" r:id="rId2"/>
    <sheet name="2YR-24HR-DDF-MAP" sheetId="3" r:id="rId3"/>
    <sheet name="Manning's n (1 of 2)" sheetId="4" r:id="rId4"/>
    <sheet name="Manning's n (2 of 2)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B33" i="1"/>
  <c r="B17" i="1"/>
  <c r="B9" i="1"/>
  <c r="N3" i="1"/>
  <c r="N4" i="1"/>
</calcChain>
</file>

<file path=xl/sharedStrings.xml><?xml version="1.0" encoding="utf-8"?>
<sst xmlns="http://schemas.openxmlformats.org/spreadsheetml/2006/main" count="36" uniqueCount="33">
  <si>
    <t>TxDOT Time of Concentration (NRCS Model) (http://onlinemanuals.txdot.gov/txdotmanuals/hyd/time_of_concentration.htm)</t>
  </si>
  <si>
    <t>Sheet Flow</t>
  </si>
  <si>
    <t>Shallow Concentrated Flow</t>
  </si>
  <si>
    <t>Channel Flow</t>
  </si>
  <si>
    <t>n_ol</t>
  </si>
  <si>
    <t>L_sh</t>
  </si>
  <si>
    <t>Length Sheet Flow (up to 300 ft max)</t>
  </si>
  <si>
    <t>P_2</t>
  </si>
  <si>
    <t>S_sh</t>
  </si>
  <si>
    <t xml:space="preserve">Slope </t>
  </si>
  <si>
    <t>n</t>
  </si>
  <si>
    <t>Overland roughness coefficient (see table)</t>
  </si>
  <si>
    <t>2-yr, 24-hr Precip from DDF map</t>
  </si>
  <si>
    <t>t_sh</t>
  </si>
  <si>
    <t>hours</t>
  </si>
  <si>
    <t>K</t>
  </si>
  <si>
    <t>S_sc</t>
  </si>
  <si>
    <t>L_sc</t>
  </si>
  <si>
    <t>t_sc</t>
  </si>
  <si>
    <t>Length Shallow Concentrated (feet)</t>
  </si>
  <si>
    <t>Slope</t>
  </si>
  <si>
    <t>See Eq. 4-18 description</t>
  </si>
  <si>
    <t>L_ch</t>
  </si>
  <si>
    <t>Length Channel Flow (feet)</t>
  </si>
  <si>
    <t>R</t>
  </si>
  <si>
    <t>S_ch</t>
  </si>
  <si>
    <t>Hyd. Radius (feet)</t>
  </si>
  <si>
    <t>t_ch</t>
  </si>
  <si>
    <t>Manning's n  (see Tables)</t>
  </si>
  <si>
    <t>T_c</t>
  </si>
  <si>
    <t>hrs</t>
  </si>
  <si>
    <t>min</t>
  </si>
  <si>
    <t>COMPUTED VALUES ALL 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</si>
</sst>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auto="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" fillId="2" borderId="1" xfId="1" applyNumberFormat="1"/>
    <xf numFmtId="2" fontId="1" fillId="2" borderId="10" xfId="1" applyNumberFormat="1" applyBorder="1"/>
    <xf numFmtId="2" fontId="1" fillId="2" borderId="11" xfId="1" applyNumberFormat="1" applyBorder="1"/>
    <xf numFmtId="2" fontId="1" fillId="2" borderId="1" xfId="1" applyNumberFormat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4">
    <cellStyle name="Calculation" xfId="1" builtinId="22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1" Type="http://schemas.openxmlformats.org/officeDocument/2006/relationships/image" Target="../media/image6.png"/><Relationship Id="rId2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1.png"/><Relationship Id="rId3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178227</xdr:colOff>
      <xdr:row>2</xdr:row>
      <xdr:rowOff>34014</xdr:rowOff>
    </xdr:from>
    <xdr:to>
      <xdr:col>11</xdr:col>
      <xdr:colOff>787400</xdr:colOff>
      <xdr:row>9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727" y="427714"/>
          <a:ext cx="2260173" cy="1489986"/>
        </a:xfrm>
        <a:prstGeom prst="rect">
          <a:avLst/>
        </a:prstGeom>
      </xdr:spPr>
    </xdr:pic>
    <xdr:clientData/>
  </xdr:twoCellAnchor>
  <xdr:twoCellAnchor editAs="oneCell">
    <xdr:from>
      <xdr:col>7</xdr:col>
      <xdr:colOff>405487</xdr:colOff>
      <xdr:row>11</xdr:row>
      <xdr:rowOff>50800</xdr:rowOff>
    </xdr:from>
    <xdr:to>
      <xdr:col>11</xdr:col>
      <xdr:colOff>803566</xdr:colOff>
      <xdr:row>24</xdr:row>
      <xdr:rowOff>165100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83987" y="2565400"/>
          <a:ext cx="3700079" cy="2590800"/>
        </a:xfrm>
        <a:prstGeom prst="rect">
          <a:avLst/>
        </a:prstGeom>
      </xdr:spPr>
    </xdr:pic>
    <xdr:clientData/>
  </xdr:twoCellAnchor>
  <xdr:twoCellAnchor editAs="oneCell">
    <xdr:from>
      <xdr:col>4</xdr:col>
      <xdr:colOff>217673</xdr:colOff>
      <xdr:row>26</xdr:row>
      <xdr:rowOff>25400</xdr:rowOff>
    </xdr:from>
    <xdr:to>
      <xdr:col>11</xdr:col>
      <xdr:colOff>804749</xdr:colOff>
      <xdr:row>49</xdr:row>
      <xdr:rowOff>88900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19673" y="5041900"/>
          <a:ext cx="5921076" cy="444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0</xdr:row>
      <xdr:rowOff>165100</xdr:rowOff>
    </xdr:from>
    <xdr:to>
      <xdr:col>10</xdr:col>
      <xdr:colOff>56637</xdr:colOff>
      <xdr:row>20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900" y="165100"/>
          <a:ext cx="8095737" cy="3695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495300</xdr:colOff>
      <xdr:row>37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4800" cy="7061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0</xdr:row>
      <xdr:rowOff>0</xdr:rowOff>
    </xdr:from>
    <xdr:to>
      <xdr:col>16</xdr:col>
      <xdr:colOff>88900</xdr:colOff>
      <xdr:row>30</xdr:row>
      <xdr:rowOff>101600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0"/>
          <a:ext cx="12903200" cy="5816600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30</xdr:row>
      <xdr:rowOff>38100</xdr:rowOff>
    </xdr:from>
    <xdr:to>
      <xdr:col>16</xdr:col>
      <xdr:colOff>203200</xdr:colOff>
      <xdr:row>64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5753100"/>
          <a:ext cx="13271500" cy="6553200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317500</xdr:colOff>
      <xdr:row>61</xdr:row>
      <xdr:rowOff>88900</xdr:rowOff>
    </xdr:from>
    <xdr:to>
      <xdr:col>16</xdr:col>
      <xdr:colOff>177800</xdr:colOff>
      <xdr:row>92</xdr:row>
      <xdr:rowOff>139700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0" y="11709400"/>
          <a:ext cx="13068300" cy="5956300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92</xdr:row>
      <xdr:rowOff>101600</xdr:rowOff>
    </xdr:from>
    <xdr:to>
      <xdr:col>16</xdr:col>
      <xdr:colOff>25400</xdr:colOff>
      <xdr:row>109</xdr:row>
      <xdr:rowOff>139700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17627600"/>
          <a:ext cx="12966700" cy="3276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609600</xdr:colOff>
      <xdr:row>15</xdr:row>
      <xdr:rowOff>177800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992100" cy="3035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15</xdr:col>
      <xdr:colOff>635000</xdr:colOff>
      <xdr:row>47</xdr:row>
      <xdr:rowOff>127000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38500"/>
          <a:ext cx="13017500" cy="5842000"/>
        </a:xfrm>
        <a:prstGeom prst="rect">
          <a:avLst/>
        </a:prstGeom>
      </xdr:spPr>
    </xdr:pic>
    <xdr:clientData/>
  </xdr:twoCellAnchor>
  <xdr:twoCellAnchor editAs="oneCell">
    <xdr:from>
      <xdr:col>0</xdr:col>
      <xdr:colOff>50800</xdr:colOff>
      <xdr:row>49</xdr:row>
      <xdr:rowOff>63500</xdr:rowOff>
    </xdr:from>
    <xdr:to>
      <xdr:col>15</xdr:col>
      <xdr:colOff>685800</xdr:colOff>
      <xdr:row>75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00" y="9398000"/>
          <a:ext cx="13017500" cy="490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51"/>
  <sheetViews>
    <sheetView tabSelected="1" workbookViewId="0">
      <selection activeCell="B31" sqref="B31"/>
    </sheetView>
  </sheetViews>
  <sheetFormatPr baseColWidth="10" defaultRowHeight="16" x14ac:dyDescent="0.2"/>
  <cols>
    <col min="5" max="5" width="5" customWidth="1"/>
  </cols>
  <sheetData>
    <row r="1" spans="1:15" x14ac:dyDescent="0.2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</row>
    <row r="2" spans="1:15" ht="17" thickBot="1" x14ac:dyDescent="0.25">
      <c r="M2" s="16" t="s">
        <v>32</v>
      </c>
      <c r="N2" s="16"/>
      <c r="O2" s="16"/>
    </row>
    <row r="3" spans="1:15" x14ac:dyDescent="0.2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1" t="s">
        <v>29</v>
      </c>
      <c r="N3" s="12">
        <f>B33+B17+B9</f>
        <v>0.31258332168018321</v>
      </c>
      <c r="O3" s="3" t="s">
        <v>30</v>
      </c>
    </row>
    <row r="4" spans="1:15" ht="17" thickBot="1" x14ac:dyDescent="0.25">
      <c r="A4" s="4" t="s">
        <v>5</v>
      </c>
      <c r="B4" s="5">
        <v>300</v>
      </c>
      <c r="C4" s="5" t="s">
        <v>6</v>
      </c>
      <c r="D4" s="5"/>
      <c r="E4" s="5"/>
      <c r="F4" s="5"/>
      <c r="G4" s="5"/>
      <c r="H4" s="5"/>
      <c r="I4" s="5"/>
      <c r="J4" s="5"/>
      <c r="K4" s="5"/>
      <c r="L4" s="6"/>
      <c r="M4" s="8"/>
      <c r="N4" s="13">
        <f>60*N3</f>
        <v>18.754999300810994</v>
      </c>
      <c r="O4" s="10" t="s">
        <v>31</v>
      </c>
    </row>
    <row r="5" spans="1:15" x14ac:dyDescent="0.2">
      <c r="A5" s="4" t="s">
        <v>4</v>
      </c>
      <c r="B5" s="5">
        <v>1.0999999999999999E-2</v>
      </c>
      <c r="C5" s="5" t="s">
        <v>11</v>
      </c>
      <c r="D5" s="5"/>
      <c r="E5" s="5"/>
      <c r="F5" s="5"/>
      <c r="G5" s="5"/>
      <c r="H5" s="5"/>
      <c r="I5" s="5"/>
      <c r="J5" s="5"/>
      <c r="K5" s="5"/>
      <c r="L5" s="6"/>
    </row>
    <row r="6" spans="1:15" x14ac:dyDescent="0.2">
      <c r="A6" s="4" t="s">
        <v>7</v>
      </c>
      <c r="B6" s="5">
        <v>4.4000000000000004</v>
      </c>
      <c r="C6" s="5" t="s">
        <v>12</v>
      </c>
      <c r="D6" s="5"/>
      <c r="E6" s="5"/>
      <c r="F6" s="5"/>
      <c r="G6" s="5"/>
      <c r="H6" s="5"/>
      <c r="I6" s="5"/>
      <c r="J6" s="5"/>
      <c r="K6" s="5"/>
      <c r="L6" s="6"/>
    </row>
    <row r="7" spans="1:15" x14ac:dyDescent="0.2">
      <c r="A7" s="4" t="s">
        <v>8</v>
      </c>
      <c r="B7" s="7">
        <f>(150-139)/2085</f>
        <v>5.2757793764988013E-3</v>
      </c>
      <c r="C7" s="5" t="s">
        <v>9</v>
      </c>
      <c r="D7" s="5"/>
      <c r="E7" s="5"/>
      <c r="F7" s="5"/>
      <c r="G7" s="5"/>
      <c r="H7" s="5"/>
      <c r="I7" s="5"/>
      <c r="J7" s="5"/>
      <c r="K7" s="5"/>
      <c r="L7" s="6"/>
    </row>
    <row r="8" spans="1:15" x14ac:dyDescent="0.2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6"/>
    </row>
    <row r="9" spans="1:15" x14ac:dyDescent="0.2">
      <c r="A9" s="4" t="s">
        <v>13</v>
      </c>
      <c r="B9" s="14">
        <f>(0.007*(B5*B4)^(0.8))/((B6^0.5)*(B7^0.4))</f>
        <v>7.067538831533518E-2</v>
      </c>
      <c r="C9" s="5" t="s">
        <v>14</v>
      </c>
      <c r="D9" s="5"/>
      <c r="E9" s="5"/>
      <c r="F9" s="5"/>
      <c r="G9" s="5"/>
      <c r="H9" s="5"/>
      <c r="I9" s="5"/>
      <c r="J9" s="5"/>
      <c r="K9" s="5"/>
      <c r="L9" s="6"/>
    </row>
    <row r="10" spans="1:15" ht="17" thickBot="1" x14ac:dyDescent="0.25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10"/>
    </row>
    <row r="11" spans="1:15" ht="17" thickBot="1" x14ac:dyDescent="0.25"/>
    <row r="12" spans="1:15" x14ac:dyDescent="0.2">
      <c r="A12" s="1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</row>
    <row r="13" spans="1:15" x14ac:dyDescent="0.2">
      <c r="A13" s="4" t="s">
        <v>17</v>
      </c>
      <c r="B13" s="5">
        <v>1090</v>
      </c>
      <c r="C13" s="5" t="s">
        <v>19</v>
      </c>
      <c r="D13" s="5"/>
      <c r="E13" s="5"/>
      <c r="F13" s="5"/>
      <c r="G13" s="5"/>
      <c r="H13" s="5"/>
      <c r="I13" s="5"/>
      <c r="J13" s="5"/>
      <c r="K13" s="5"/>
      <c r="L13" s="6"/>
    </row>
    <row r="14" spans="1:15" x14ac:dyDescent="0.2">
      <c r="A14" s="4" t="s">
        <v>15</v>
      </c>
      <c r="B14" s="5">
        <v>20.32</v>
      </c>
      <c r="C14" s="5" t="s">
        <v>21</v>
      </c>
      <c r="D14" s="5"/>
      <c r="E14" s="5"/>
      <c r="F14" s="5"/>
      <c r="G14" s="5"/>
      <c r="H14" s="5"/>
      <c r="I14" s="5"/>
      <c r="J14" s="5"/>
      <c r="K14" s="5"/>
      <c r="L14" s="6"/>
    </row>
    <row r="15" spans="1:15" x14ac:dyDescent="0.2">
      <c r="A15" s="4" t="s">
        <v>16</v>
      </c>
      <c r="B15" s="7">
        <v>5.3E-3</v>
      </c>
      <c r="C15" s="5" t="s">
        <v>20</v>
      </c>
      <c r="D15" s="5"/>
      <c r="E15" s="5"/>
      <c r="F15" s="5"/>
      <c r="G15" s="5"/>
      <c r="H15" s="5"/>
      <c r="I15" s="5"/>
      <c r="J15" s="5"/>
      <c r="K15" s="5"/>
      <c r="L15" s="6"/>
    </row>
    <row r="16" spans="1:15" x14ac:dyDescent="0.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x14ac:dyDescent="0.2">
      <c r="A17" s="4" t="s">
        <v>18</v>
      </c>
      <c r="B17" s="11">
        <f>B13/(3600*B14*B15^0.5)</f>
        <v>0.20467384993448032</v>
      </c>
      <c r="C17" s="5" t="s">
        <v>14</v>
      </c>
      <c r="D17" s="5"/>
      <c r="E17" s="5"/>
      <c r="F17" s="5"/>
      <c r="G17" s="5"/>
      <c r="H17" s="5"/>
      <c r="I17" s="5"/>
      <c r="J17" s="5"/>
      <c r="K17" s="5"/>
      <c r="L17" s="6"/>
    </row>
    <row r="18" spans="1:12" x14ac:dyDescent="0.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6"/>
    </row>
    <row r="19" spans="1:12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6"/>
    </row>
    <row r="20" spans="1:12" x14ac:dyDescent="0.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</row>
    <row r="21" spans="1:12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</row>
    <row r="22" spans="1:12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6"/>
    </row>
    <row r="23" spans="1:12" x14ac:dyDescent="0.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</row>
    <row r="24" spans="1:12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6"/>
    </row>
    <row r="25" spans="1:12" ht="17" thickBot="1" x14ac:dyDescent="0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10"/>
    </row>
    <row r="26" spans="1:12" ht="17" thickBot="1" x14ac:dyDescent="0.25"/>
    <row r="27" spans="1:12" x14ac:dyDescent="0.2">
      <c r="A27" s="1" t="s">
        <v>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  <row r="28" spans="1:12" x14ac:dyDescent="0.2">
      <c r="A28" s="4" t="s">
        <v>22</v>
      </c>
      <c r="B28" s="5">
        <v>695</v>
      </c>
      <c r="C28" s="5" t="s">
        <v>23</v>
      </c>
      <c r="D28" s="5"/>
      <c r="E28" s="5"/>
      <c r="F28" s="5"/>
      <c r="G28" s="5"/>
      <c r="H28" s="5"/>
      <c r="I28" s="5"/>
      <c r="J28" s="5"/>
      <c r="K28" s="5"/>
      <c r="L28" s="6"/>
    </row>
    <row r="29" spans="1:12" x14ac:dyDescent="0.2">
      <c r="A29" s="4" t="s">
        <v>10</v>
      </c>
      <c r="B29" s="5">
        <v>1.2999999999999999E-2</v>
      </c>
      <c r="C29" s="5" t="s">
        <v>28</v>
      </c>
      <c r="D29" s="5"/>
      <c r="E29" s="5"/>
      <c r="F29" s="5"/>
      <c r="G29" s="5"/>
      <c r="H29" s="5"/>
      <c r="I29" s="5"/>
      <c r="J29" s="5"/>
      <c r="K29" s="5"/>
      <c r="L29" s="6"/>
    </row>
    <row r="30" spans="1:12" x14ac:dyDescent="0.2">
      <c r="A30" s="4" t="s">
        <v>24</v>
      </c>
      <c r="B30" s="5">
        <v>0.49</v>
      </c>
      <c r="C30" s="5" t="s">
        <v>26</v>
      </c>
      <c r="D30" s="5"/>
      <c r="E30" s="5"/>
      <c r="F30" s="5"/>
      <c r="G30" s="5"/>
      <c r="H30" s="5"/>
      <c r="I30" s="5"/>
      <c r="J30" s="5"/>
      <c r="K30" s="5"/>
      <c r="L30" s="6"/>
    </row>
    <row r="31" spans="1:12" x14ac:dyDescent="0.2">
      <c r="A31" s="4" t="s">
        <v>25</v>
      </c>
      <c r="B31" s="7">
        <v>5.3E-3</v>
      </c>
      <c r="C31" s="5" t="s">
        <v>20</v>
      </c>
      <c r="D31" s="5"/>
      <c r="E31" s="5"/>
      <c r="F31" s="5"/>
      <c r="G31" s="5"/>
      <c r="H31" s="5"/>
      <c r="I31" s="5"/>
      <c r="J31" s="5"/>
      <c r="K31" s="5"/>
      <c r="L31" s="6"/>
    </row>
    <row r="32" spans="1:12" x14ac:dyDescent="0.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6"/>
    </row>
    <row r="33" spans="1:12" x14ac:dyDescent="0.2">
      <c r="A33" s="4" t="s">
        <v>27</v>
      </c>
      <c r="B33" s="11">
        <f>B28/(3600*(1.49/B29)*(B30^0.667)*(B31^0.5))</f>
        <v>3.7234083430367687E-2</v>
      </c>
      <c r="C33" s="5" t="s">
        <v>14</v>
      </c>
      <c r="D33" s="5"/>
      <c r="E33" s="5"/>
      <c r="F33" s="5"/>
      <c r="G33" s="5"/>
      <c r="H33" s="5"/>
      <c r="I33" s="5"/>
      <c r="J33" s="5"/>
      <c r="K33" s="5"/>
      <c r="L33" s="6"/>
    </row>
    <row r="34" spans="1:12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6"/>
    </row>
    <row r="35" spans="1:12" x14ac:dyDescent="0.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6"/>
    </row>
    <row r="36" spans="1:12" x14ac:dyDescent="0.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6"/>
    </row>
    <row r="37" spans="1:12" x14ac:dyDescent="0.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6"/>
    </row>
    <row r="38" spans="1:12" x14ac:dyDescent="0.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6"/>
    </row>
    <row r="39" spans="1:12" x14ac:dyDescent="0.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6"/>
    </row>
    <row r="40" spans="1:12" x14ac:dyDescent="0.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6"/>
    </row>
    <row r="41" spans="1:12" x14ac:dyDescent="0.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6"/>
    </row>
    <row r="42" spans="1:12" x14ac:dyDescent="0.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6"/>
    </row>
    <row r="43" spans="1:12" x14ac:dyDescent="0.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6"/>
    </row>
    <row r="44" spans="1:12" x14ac:dyDescent="0.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6"/>
    </row>
    <row r="45" spans="1:12" x14ac:dyDescent="0.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6"/>
    </row>
    <row r="46" spans="1:12" x14ac:dyDescent="0.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</row>
    <row r="47" spans="1:12" x14ac:dyDescent="0.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6"/>
    </row>
    <row r="48" spans="1:12" x14ac:dyDescent="0.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6"/>
    </row>
    <row r="49" spans="1:12" x14ac:dyDescent="0.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1:12" x14ac:dyDescent="0.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1:12" ht="17" thickBot="1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10"/>
    </row>
  </sheetData>
  <mergeCells count="2">
    <mergeCell ref="A1:J1"/>
    <mergeCell ref="M2:O2"/>
  </mergeCells>
  <phoneticPr fontId="4" type="noConversion"/>
  <printOptions headings="1" gridLines="1"/>
  <pageMargins left="0.75" right="0.75" top="1" bottom="1" header="0.5" footer="0.5"/>
  <pageSetup scale="58" orientation="landscape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baseColWidth="10" defaultRowHeight="16" x14ac:dyDescent="0.2"/>
  <sheetData/>
  <phoneticPr fontId="4" type="noConversion"/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5" sqref="N25"/>
    </sheetView>
  </sheetViews>
  <sheetFormatPr baseColWidth="10" defaultRowHeight="16" x14ac:dyDescent="0.2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1" workbookViewId="0">
      <selection activeCell="Q98" sqref="Q98"/>
    </sheetView>
  </sheetViews>
  <sheetFormatPr baseColWidth="10" defaultRowHeight="16" x14ac:dyDescent="0.2"/>
  <sheetData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" workbookViewId="0">
      <selection activeCell="Q51" sqref="Q51"/>
    </sheetView>
  </sheetViews>
  <sheetFormatPr baseColWidth="10" defaultRowHeight="16" x14ac:dyDescent="0.2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T_c</vt:lpstr>
      <vt:lpstr>n_ol</vt:lpstr>
      <vt:lpstr>2YR-24HR-DDF-MAP</vt:lpstr>
      <vt:lpstr>Manning's n (1 of 2)</vt:lpstr>
      <vt:lpstr>Manning's n (2 of 2)</vt:lpstr>
    </vt:vector>
  </TitlesOfParts>
  <Company>Texas Tech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Microsoft Office User</cp:lastModifiedBy>
  <cp:lastPrinted>2015-03-22T21:58:30Z</cp:lastPrinted>
  <dcterms:created xsi:type="dcterms:W3CDTF">2015-03-22T19:48:38Z</dcterms:created>
  <dcterms:modified xsi:type="dcterms:W3CDTF">2016-10-24T18:55:49Z</dcterms:modified>
</cp:coreProperties>
</file>