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eodore/Desktop/"/>
    </mc:Choice>
  </mc:AlternateContent>
  <xr:revisionPtr revIDLastSave="0" documentId="8_{B51ED468-6A8B-C24B-92C2-25EC697F50B5}" xr6:coauthVersionLast="47" xr6:coauthVersionMax="47" xr10:uidLastSave="{00000000-0000-0000-0000-000000000000}"/>
  <bookViews>
    <workbookView xWindow="780" yWindow="500" windowWidth="20680" windowHeight="20140" xr2:uid="{AE4A1A15-5568-4DAA-8146-A435887F31BE}"/>
  </bookViews>
  <sheets>
    <sheet name="Sheet1" sheetId="1" r:id="rId1"/>
  </sheets>
  <definedNames>
    <definedName name="_xlchart.v1.0" hidden="1">Sheet1!$A$12</definedName>
    <definedName name="_xlchart.v1.1" hidden="1">Sheet1!$A$13:$A$63</definedName>
    <definedName name="_xlchart.v1.2" hidden="1">Sheet1!$C$12</definedName>
    <definedName name="_xlchart.v1.3" hidden="1">Sheet1!$C$13:$C$63</definedName>
    <definedName name="_xlchart.v1.4" hidden="1">Sheet1!$A$12</definedName>
    <definedName name="_xlchart.v1.5" hidden="1">Sheet1!$A$13:$A$63</definedName>
    <definedName name="_xlchart.v1.6" hidden="1">Sheet1!$C$12</definedName>
    <definedName name="_xlchart.v1.7" hidden="1">Sheet1!$C$13:$C$63</definedName>
    <definedName name="solver_adj" localSheetId="0" hidden="1">Sheet1!$B$5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Sheet1!$H$19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F32" i="1" l="1"/>
  <c r="F16" i="1"/>
  <c r="D25" i="1"/>
  <c r="D14" i="1"/>
  <c r="D45" i="1"/>
  <c r="D17" i="1"/>
  <c r="D55" i="1"/>
  <c r="D21" i="1"/>
  <c r="D44" i="1"/>
  <c r="D20" i="1"/>
  <c r="D57" i="1"/>
  <c r="D28" i="1"/>
  <c r="F59" i="1"/>
  <c r="F51" i="1"/>
  <c r="F43" i="1"/>
  <c r="D63" i="1"/>
  <c r="F31" i="1"/>
  <c r="D62" i="1"/>
  <c r="D30" i="1"/>
  <c r="F58" i="1"/>
  <c r="D50" i="1"/>
  <c r="F42" i="1"/>
  <c r="D34" i="1"/>
  <c r="F25" i="1"/>
  <c r="F17" i="1"/>
  <c r="F49" i="1"/>
  <c r="D42" i="1"/>
  <c r="F45" i="1"/>
  <c r="F41" i="1"/>
  <c r="D27" i="1"/>
  <c r="D32" i="1"/>
  <c r="D43" i="1"/>
  <c r="F29" i="1"/>
  <c r="D48" i="1"/>
  <c r="D16" i="1"/>
  <c r="F33" i="1"/>
  <c r="D19" i="1"/>
  <c r="F21" i="1"/>
  <c r="D56" i="1"/>
  <c r="F55" i="1"/>
  <c r="F60" i="1"/>
  <c r="D31" i="1"/>
  <c r="F63" i="1"/>
  <c r="F44" i="1"/>
  <c r="F36" i="1"/>
  <c r="F20" i="1"/>
  <c r="F30" i="1"/>
  <c r="F22" i="1"/>
  <c r="F47" i="1"/>
  <c r="F52" i="1"/>
  <c r="F62" i="1"/>
  <c r="B8" i="1"/>
  <c r="F48" i="1" s="1"/>
  <c r="F24" i="1" l="1"/>
  <c r="F37" i="1"/>
  <c r="D59" i="1"/>
  <c r="D36" i="1"/>
  <c r="C36" i="1" s="1"/>
  <c r="D52" i="1"/>
  <c r="C52" i="1" s="1"/>
  <c r="D46" i="1"/>
  <c r="F46" i="1"/>
  <c r="F19" i="1"/>
  <c r="C19" i="1" s="1"/>
  <c r="D37" i="1"/>
  <c r="D22" i="1"/>
  <c r="C22" i="1" s="1"/>
  <c r="F23" i="1"/>
  <c r="E14" i="1"/>
  <c r="E21" i="1"/>
  <c r="C21" i="1" s="1"/>
  <c r="E28" i="1"/>
  <c r="E36" i="1"/>
  <c r="E44" i="1"/>
  <c r="C44" i="1" s="1"/>
  <c r="E52" i="1"/>
  <c r="E60" i="1"/>
  <c r="E38" i="1"/>
  <c r="E62" i="1"/>
  <c r="C62" i="1" s="1"/>
  <c r="E48" i="1"/>
  <c r="C48" i="1" s="1"/>
  <c r="E41" i="1"/>
  <c r="E43" i="1"/>
  <c r="C43" i="1" s="1"/>
  <c r="E15" i="1"/>
  <c r="E22" i="1"/>
  <c r="E29" i="1"/>
  <c r="E37" i="1"/>
  <c r="E45" i="1"/>
  <c r="C45" i="1" s="1"/>
  <c r="E53" i="1"/>
  <c r="E61" i="1"/>
  <c r="E30" i="1"/>
  <c r="C30" i="1" s="1"/>
  <c r="E54" i="1"/>
  <c r="E25" i="1"/>
  <c r="C25" i="1" s="1"/>
  <c r="E56" i="1"/>
  <c r="D26" i="1"/>
  <c r="E57" i="1"/>
  <c r="E20" i="1"/>
  <c r="C20" i="1" s="1"/>
  <c r="E51" i="1"/>
  <c r="E16" i="1"/>
  <c r="C16" i="1" s="1"/>
  <c r="E23" i="1"/>
  <c r="E46" i="1"/>
  <c r="E40" i="1"/>
  <c r="E33" i="1"/>
  <c r="E27" i="1"/>
  <c r="E17" i="1"/>
  <c r="C17" i="1" s="1"/>
  <c r="E24" i="1"/>
  <c r="E31" i="1"/>
  <c r="C31" i="1" s="1"/>
  <c r="E39" i="1"/>
  <c r="E47" i="1"/>
  <c r="E55" i="1"/>
  <c r="E63" i="1"/>
  <c r="C63" i="1" s="1"/>
  <c r="E32" i="1"/>
  <c r="C32" i="1" s="1"/>
  <c r="E49" i="1"/>
  <c r="E35" i="1"/>
  <c r="E59" i="1"/>
  <c r="E18" i="1"/>
  <c r="F18" i="1"/>
  <c r="E19" i="1"/>
  <c r="E26" i="1"/>
  <c r="E34" i="1"/>
  <c r="E42" i="1"/>
  <c r="C42" i="1" s="1"/>
  <c r="E50" i="1"/>
  <c r="E58" i="1"/>
  <c r="B10" i="1"/>
  <c r="F14" i="1"/>
  <c r="D51" i="1"/>
  <c r="D58" i="1"/>
  <c r="F34" i="1"/>
  <c r="C34" i="1" s="1"/>
  <c r="D18" i="1"/>
  <c r="D29" i="1"/>
  <c r="C29" i="1" s="1"/>
  <c r="F27" i="1"/>
  <c r="D38" i="1"/>
  <c r="D54" i="1"/>
  <c r="D47" i="1"/>
  <c r="F56" i="1"/>
  <c r="C55" i="1"/>
  <c r="F57" i="1"/>
  <c r="F50" i="1"/>
  <c r="D49" i="1"/>
  <c r="D53" i="1"/>
  <c r="F40" i="1"/>
  <c r="F61" i="1"/>
  <c r="D60" i="1"/>
  <c r="C60" i="1" s="1"/>
  <c r="F54" i="1"/>
  <c r="F28" i="1"/>
  <c r="F15" i="1"/>
  <c r="F53" i="1"/>
  <c r="F38" i="1"/>
  <c r="D23" i="1"/>
  <c r="F39" i="1"/>
  <c r="D24" i="1"/>
  <c r="D40" i="1"/>
  <c r="C40" i="1" s="1"/>
  <c r="D35" i="1"/>
  <c r="F26" i="1"/>
  <c r="D61" i="1"/>
  <c r="F35" i="1"/>
  <c r="D39" i="1"/>
  <c r="D15" i="1"/>
  <c r="D33" i="1"/>
  <c r="C33" i="1" s="1"/>
  <c r="D41" i="1"/>
  <c r="C41" i="1" s="1"/>
  <c r="F13" i="1"/>
  <c r="E13" i="1"/>
  <c r="D13" i="1"/>
  <c r="C50" i="1" l="1"/>
  <c r="C39" i="1"/>
  <c r="C59" i="1"/>
  <c r="C27" i="1"/>
  <c r="C37" i="1"/>
  <c r="C14" i="1"/>
  <c r="C61" i="1"/>
  <c r="C56" i="1"/>
  <c r="C47" i="1"/>
  <c r="C35" i="1"/>
  <c r="C28" i="1"/>
  <c r="C57" i="1"/>
  <c r="C54" i="1"/>
  <c r="C24" i="1"/>
  <c r="C18" i="1"/>
  <c r="C38" i="1"/>
  <c r="C23" i="1"/>
  <c r="C49" i="1"/>
  <c r="C58" i="1"/>
  <c r="C26" i="1"/>
  <c r="C53" i="1"/>
  <c r="C15" i="1"/>
  <c r="C51" i="1"/>
  <c r="C46" i="1"/>
  <c r="C13" i="1"/>
</calcChain>
</file>

<file path=xl/sharedStrings.xml><?xml version="1.0" encoding="utf-8"?>
<sst xmlns="http://schemas.openxmlformats.org/spreadsheetml/2006/main" count="24" uniqueCount="23">
  <si>
    <t>Inputs</t>
  </si>
  <si>
    <t>D</t>
  </si>
  <si>
    <t>n</t>
  </si>
  <si>
    <t>Porosity</t>
  </si>
  <si>
    <t>q</t>
  </si>
  <si>
    <t>V</t>
  </si>
  <si>
    <t>x</t>
  </si>
  <si>
    <t>t</t>
  </si>
  <si>
    <t>time</t>
  </si>
  <si>
    <t>Co</t>
  </si>
  <si>
    <t>Source Concentration</t>
  </si>
  <si>
    <t>Ogata-Banks Solution for 1D Flow with constant upgradient source value</t>
  </si>
  <si>
    <t>erfc(x-vt/2sqrt(Dt))</t>
  </si>
  <si>
    <t>erfc(x+-vt/2sqrt(Dt))</t>
  </si>
  <si>
    <t>exp(xv/D)</t>
  </si>
  <si>
    <t>seconds</t>
  </si>
  <si>
    <t>cm/sec</t>
  </si>
  <si>
    <t>alpha_l</t>
  </si>
  <si>
    <t>Diffusion</t>
  </si>
  <si>
    <t xml:space="preserve">cm^2/sec </t>
  </si>
  <si>
    <t xml:space="preserve">cm </t>
  </si>
  <si>
    <t xml:space="preserve">Dispersion Coefficient </t>
  </si>
  <si>
    <t>C(x,t)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</si>
</sst>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textRotation="90"/>
    </xf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Sheet1!$C$12</c:f>
              <c:strCache>
                <c:ptCount val="1"/>
                <c:pt idx="0">
                  <c:v>C(x,t)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Sheet1!$A$13:$A$63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Sheet1!$C$13:$C$63</c:f>
              <c:numCache>
                <c:formatCode>General</c:formatCode>
                <c:ptCount val="51"/>
                <c:pt idx="0">
                  <c:v>1000</c:v>
                </c:pt>
                <c:pt idx="1">
                  <c:v>998.98311903477952</c:v>
                </c:pt>
                <c:pt idx="2">
                  <c:v>997.37552182149227</c:v>
                </c:pt>
                <c:pt idx="3">
                  <c:v>994.97587293971822</c:v>
                </c:pt>
                <c:pt idx="4">
                  <c:v>991.54485801009025</c:v>
                </c:pt>
                <c:pt idx="5">
                  <c:v>986.8063776740612</c:v>
                </c:pt>
                <c:pt idx="6">
                  <c:v>980.45159538526059</c:v>
                </c:pt>
                <c:pt idx="7">
                  <c:v>972.1462657338127</c:v>
                </c:pt>
                <c:pt idx="8">
                  <c:v>961.5415597716418</c:v>
                </c:pt>
                <c:pt idx="9">
                  <c:v>948.28831903531318</c:v>
                </c:pt>
                <c:pt idx="10">
                  <c:v>932.0543291503003</c:v>
                </c:pt>
                <c:pt idx="11">
                  <c:v>912.54383731743462</c:v>
                </c:pt>
                <c:pt idx="12">
                  <c:v>889.51818555183752</c:v>
                </c:pt>
                <c:pt idx="13">
                  <c:v>862.81613867914598</c:v>
                </c:pt>
                <c:pt idx="14">
                  <c:v>832.37229786885371</c:v>
                </c:pt>
                <c:pt idx="15">
                  <c:v>798.23194489343825</c:v>
                </c:pt>
                <c:pt idx="16">
                  <c:v>760.56078363198083</c:v>
                </c:pt>
                <c:pt idx="17">
                  <c:v>719.64833884127506</c:v>
                </c:pt>
                <c:pt idx="18">
                  <c:v>675.90422117164815</c:v>
                </c:pt>
                <c:pt idx="19">
                  <c:v>629.84703332436231</c:v>
                </c:pt>
                <c:pt idx="20">
                  <c:v>582.08631853878023</c:v>
                </c:pt>
                <c:pt idx="21">
                  <c:v>533.29857130895527</c:v>
                </c:pt>
                <c:pt idx="22">
                  <c:v>484.19887098135882</c:v>
                </c:pt>
                <c:pt idx="23">
                  <c:v>435.51009860490609</c:v>
                </c:pt>
                <c:pt idx="24">
                  <c:v>387.93190928060091</c:v>
                </c:pt>
                <c:pt idx="25">
                  <c:v>342.11163242427176</c:v>
                </c:pt>
                <c:pt idx="26">
                  <c:v>298.61906317148032</c:v>
                </c:pt>
                <c:pt idx="27">
                  <c:v>257.92671755571195</c:v>
                </c:pt>
                <c:pt idx="28">
                  <c:v>220.39660117085532</c:v>
                </c:pt>
                <c:pt idx="29">
                  <c:v>186.27394864465157</c:v>
                </c:pt>
                <c:pt idx="30">
                  <c:v>155.68779696474462</c:v>
                </c:pt>
                <c:pt idx="31">
                  <c:v>128.65772256768003</c:v>
                </c:pt>
                <c:pt idx="32">
                  <c:v>105.10565075574956</c:v>
                </c:pt>
                <c:pt idx="33">
                  <c:v>84.871369177729903</c:v>
                </c:pt>
                <c:pt idx="34">
                  <c:v>67.730257210778959</c:v>
                </c:pt>
                <c:pt idx="35">
                  <c:v>53.411772916228756</c:v>
                </c:pt>
                <c:pt idx="36">
                  <c:v>41.617395374675716</c:v>
                </c:pt>
                <c:pt idx="37">
                  <c:v>32.036968141980132</c:v>
                </c:pt>
                <c:pt idx="38">
                  <c:v>24.362689728872276</c:v>
                </c:pt>
                <c:pt idx="39">
                  <c:v>18.300310477979355</c:v>
                </c:pt>
                <c:pt idx="40">
                  <c:v>13.577388450159127</c:v>
                </c:pt>
                <c:pt idx="41">
                  <c:v>9.9487049163180732</c:v>
                </c:pt>
                <c:pt idx="42">
                  <c:v>7.199127697982644</c:v>
                </c:pt>
                <c:pt idx="43">
                  <c:v>5.1443325719444708</c:v>
                </c:pt>
                <c:pt idx="44">
                  <c:v>3.6298522154083366</c:v>
                </c:pt>
                <c:pt idx="45">
                  <c:v>2.528927764266959</c:v>
                </c:pt>
                <c:pt idx="46">
                  <c:v>1.7396026110242431</c:v>
                </c:pt>
                <c:pt idx="47">
                  <c:v>1.1814354112039895</c:v>
                </c:pt>
                <c:pt idx="48">
                  <c:v>0.79213250478642105</c:v>
                </c:pt>
                <c:pt idx="49">
                  <c:v>0.52432013920030796</c:v>
                </c:pt>
                <c:pt idx="50">
                  <c:v>0.34260227640913382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1-9346-AB7A-916390371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285264"/>
        <c:axId val="1117664800"/>
      </c:scatterChart>
      <c:valAx>
        <c:axId val="111728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(Length Units)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664800"/>
        <c:crosses val="autoZero"/>
        <c:crossBetween val="midCat"/>
      </c:valAx>
      <c:valAx>
        <c:axId val="111766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(Concentration</a:t>
                </a:r>
                <a:r>
                  <a:rPr lang="en-US" baseline="0"/>
                  <a:t> Units)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28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127000</xdr:colOff>
      <xdr:row>1</xdr:row>
      <xdr:rowOff>60324</xdr:rowOff>
    </xdr:from>
    <xdr:to>
      <xdr:col>12</xdr:col>
      <xdr:colOff>105206</xdr:colOff>
      <xdr:row>7</xdr:row>
      <xdr:rowOff>101599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10675C-9231-F390-9DBC-4F5ACFD2E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0700" y="250824"/>
          <a:ext cx="5604306" cy="1184275"/>
        </a:xfrm>
        <a:prstGeom prst="rect">
          <a:avLst/>
        </a:prstGeom>
      </xdr:spPr>
    </xdr:pic>
    <xdr:clientData/>
  </xdr:twoCellAnchor>
  <xdr:twoCellAnchor>
    <xdr:from>
      <xdr:col>6</xdr:col>
      <xdr:colOff>107950</xdr:colOff>
      <xdr:row>11</xdr:row>
      <xdr:rowOff>38100</xdr:rowOff>
    </xdr:from>
    <xdr:to>
      <xdr:col>14</xdr:col>
      <xdr:colOff>279400</xdr:colOff>
      <xdr:row>34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F7C5E3-C8EB-BCBC-0050-8969E432D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B3384-EE64-444F-B76D-CCE00D669668}">
  <dimension ref="A1:J63"/>
  <sheetViews>
    <sheetView tabSelected="1" topLeftCell="A7" workbookViewId="0">
      <selection activeCell="P17" sqref="P17"/>
    </sheetView>
  </sheetViews>
  <sheetFormatPr baseColWidth="10" defaultColWidth="8.83203125" defaultRowHeight="15" x14ac:dyDescent="0.2"/>
  <cols>
    <col min="3" max="3" width="12" bestFit="1" customWidth="1"/>
    <col min="6" max="6" width="12" bestFit="1" customWidth="1"/>
  </cols>
  <sheetData>
    <row r="1" spans="1:10" x14ac:dyDescent="0.2">
      <c r="A1" t="s">
        <v>11</v>
      </c>
    </row>
    <row r="3" spans="1:10" x14ac:dyDescent="0.2">
      <c r="A3" t="s">
        <v>0</v>
      </c>
    </row>
    <row r="4" spans="1:10" x14ac:dyDescent="0.2">
      <c r="A4" t="s">
        <v>9</v>
      </c>
      <c r="B4">
        <v>1000</v>
      </c>
      <c r="C4" t="s">
        <v>10</v>
      </c>
    </row>
    <row r="5" spans="1:10" x14ac:dyDescent="0.2">
      <c r="A5" t="s">
        <v>1</v>
      </c>
      <c r="B5">
        <v>6.1351888727602397E-3</v>
      </c>
      <c r="C5" t="s">
        <v>21</v>
      </c>
    </row>
    <row r="6" spans="1:10" x14ac:dyDescent="0.2">
      <c r="A6" t="s">
        <v>2</v>
      </c>
      <c r="B6">
        <v>0.3</v>
      </c>
      <c r="C6" t="s">
        <v>3</v>
      </c>
    </row>
    <row r="7" spans="1:10" x14ac:dyDescent="0.2">
      <c r="A7" t="s">
        <v>4</v>
      </c>
      <c r="B7" s="3">
        <v>1E-3</v>
      </c>
      <c r="C7" t="s">
        <v>16</v>
      </c>
    </row>
    <row r="8" spans="1:10" x14ac:dyDescent="0.2">
      <c r="A8" t="s">
        <v>5</v>
      </c>
      <c r="B8">
        <f>B7/B6</f>
        <v>3.3333333333333335E-3</v>
      </c>
      <c r="C8" t="s">
        <v>16</v>
      </c>
    </row>
    <row r="9" spans="1:10" x14ac:dyDescent="0.2">
      <c r="A9" t="s">
        <v>8</v>
      </c>
      <c r="B9">
        <v>6000</v>
      </c>
      <c r="C9" t="s">
        <v>15</v>
      </c>
    </row>
    <row r="10" spans="1:10" x14ac:dyDescent="0.2">
      <c r="A10" t="s">
        <v>17</v>
      </c>
      <c r="B10" s="3">
        <f>(B5-B11)/B8</f>
        <v>1.8336566618280719</v>
      </c>
      <c r="C10" t="s">
        <v>20</v>
      </c>
    </row>
    <row r="11" spans="1:10" x14ac:dyDescent="0.2">
      <c r="A11" s="2" t="s">
        <v>18</v>
      </c>
      <c r="B11" s="3">
        <v>2.3E-5</v>
      </c>
      <c r="C11" t="s">
        <v>19</v>
      </c>
    </row>
    <row r="12" spans="1:10" ht="92" x14ac:dyDescent="0.2">
      <c r="A12" s="1" t="s">
        <v>6</v>
      </c>
      <c r="B12" s="1" t="s">
        <v>7</v>
      </c>
      <c r="C12" s="1" t="s">
        <v>22</v>
      </c>
      <c r="D12" s="1" t="s">
        <v>12</v>
      </c>
      <c r="E12" s="1" t="s">
        <v>14</v>
      </c>
      <c r="F12" s="1" t="s">
        <v>13</v>
      </c>
      <c r="G12" s="1"/>
      <c r="H12" s="1"/>
      <c r="J12" s="1"/>
    </row>
    <row r="13" spans="1:10" x14ac:dyDescent="0.2">
      <c r="A13">
        <v>0</v>
      </c>
      <c r="B13">
        <f>$B$9</f>
        <v>6000</v>
      </c>
      <c r="C13">
        <f>($B$4/2)*(D13+E13*F13)</f>
        <v>1000</v>
      </c>
      <c r="D13">
        <f>ERFC((A13-$B$8*B13)/(2*SQRT($B$5*B13)))</f>
        <v>1.9802418655423077</v>
      </c>
      <c r="E13">
        <f>EXP((A13*$B$8)/$B$5)</f>
        <v>1</v>
      </c>
      <c r="F13">
        <f>ERFC((A13+$B$8*B13)/(2*SQRT($B$5*B13)))</f>
        <v>1.9758134457692204E-2</v>
      </c>
    </row>
    <row r="14" spans="1:10" x14ac:dyDescent="0.2">
      <c r="A14">
        <v>1</v>
      </c>
      <c r="B14">
        <f t="shared" ref="B14:B63" si="0">$B$9</f>
        <v>6000</v>
      </c>
      <c r="C14">
        <f t="shared" ref="C14:C63" si="1">($B$4/2)*(D14+E14*F14)</f>
        <v>998.98311903477952</v>
      </c>
      <c r="D14">
        <f t="shared" ref="D14:D63" si="2">ERFC((A14-$B$8*B14)/(2*SQRT($B$5*B14)))</f>
        <v>1.9731962497060218</v>
      </c>
      <c r="E14">
        <f t="shared" ref="E14:E63" si="3">EXP((A14*$B$8)/$B$5)</f>
        <v>1.7217029533394856</v>
      </c>
      <c r="F14">
        <f t="shared" ref="F14:F63" si="4">ERFC((A14+$B$8*B14)/(2*SQRT($B$5*B14)))</f>
        <v>1.4386911700123635E-2</v>
      </c>
    </row>
    <row r="15" spans="1:10" x14ac:dyDescent="0.2">
      <c r="A15">
        <v>2</v>
      </c>
      <c r="B15">
        <f t="shared" si="0"/>
        <v>6000</v>
      </c>
      <c r="C15">
        <f t="shared" si="1"/>
        <v>997.37552182149227</v>
      </c>
      <c r="D15">
        <f t="shared" si="2"/>
        <v>1.9640788194453602</v>
      </c>
      <c r="E15">
        <f t="shared" si="3"/>
        <v>2.9642610595379071</v>
      </c>
      <c r="F15">
        <f t="shared" si="4"/>
        <v>1.0347342417406924E-2</v>
      </c>
    </row>
    <row r="16" spans="1:10" x14ac:dyDescent="0.2">
      <c r="A16">
        <v>3</v>
      </c>
      <c r="B16">
        <f t="shared" si="0"/>
        <v>6000</v>
      </c>
      <c r="C16">
        <f t="shared" si="1"/>
        <v>994.97587293971822</v>
      </c>
      <c r="D16">
        <f t="shared" si="2"/>
        <v>1.9524393378465226</v>
      </c>
      <c r="E16">
        <f t="shared" si="3"/>
        <v>5.1035770206756474</v>
      </c>
      <c r="F16">
        <f t="shared" si="4"/>
        <v>7.3502188525701589E-3</v>
      </c>
    </row>
    <row r="17" spans="1:6" x14ac:dyDescent="0.2">
      <c r="A17">
        <v>4</v>
      </c>
      <c r="B17">
        <f t="shared" si="0"/>
        <v>6000</v>
      </c>
      <c r="C17">
        <f t="shared" si="1"/>
        <v>991.54485801009025</v>
      </c>
      <c r="D17">
        <f t="shared" si="2"/>
        <v>1.9377803992501077</v>
      </c>
      <c r="E17">
        <f t="shared" si="3"/>
        <v>8.7868436290927949</v>
      </c>
      <c r="F17">
        <f t="shared" si="4"/>
        <v>5.1564951742234244E-3</v>
      </c>
    </row>
    <row r="18" spans="1:6" x14ac:dyDescent="0.2">
      <c r="A18">
        <v>5</v>
      </c>
      <c r="B18">
        <f t="shared" si="0"/>
        <v>6000</v>
      </c>
      <c r="C18">
        <f t="shared" si="1"/>
        <v>986.8063776740612</v>
      </c>
      <c r="D18">
        <f t="shared" si="2"/>
        <v>1.9195674987508575</v>
      </c>
      <c r="E18">
        <f t="shared" si="3"/>
        <v>15.128334626741303</v>
      </c>
      <c r="F18">
        <f t="shared" si="4"/>
        <v>3.5724524827559527E-3</v>
      </c>
    </row>
    <row r="19" spans="1:6" x14ac:dyDescent="0.2">
      <c r="A19">
        <v>6</v>
      </c>
      <c r="B19">
        <f t="shared" si="0"/>
        <v>6000</v>
      </c>
      <c r="C19">
        <f t="shared" si="1"/>
        <v>980.45159538526059</v>
      </c>
      <c r="D19">
        <f t="shared" si="2"/>
        <v>1.8972439411165598</v>
      </c>
      <c r="E19">
        <f t="shared" si="3"/>
        <v>26.046498405968517</v>
      </c>
      <c r="F19">
        <f t="shared" si="4"/>
        <v>2.4440617184601689E-3</v>
      </c>
    </row>
    <row r="20" spans="1:6" x14ac:dyDescent="0.2">
      <c r="A20">
        <v>7</v>
      </c>
      <c r="B20">
        <f t="shared" si="0"/>
        <v>6000</v>
      </c>
      <c r="C20">
        <f t="shared" si="1"/>
        <v>972.1462657338127</v>
      </c>
      <c r="D20">
        <f t="shared" si="2"/>
        <v>1.8702506768590916</v>
      </c>
      <c r="E20">
        <f t="shared" si="3"/>
        <v>44.844333229708205</v>
      </c>
      <c r="F20">
        <f t="shared" si="4"/>
        <v>1.6510860854874508E-3</v>
      </c>
    </row>
    <row r="21" spans="1:6" x14ac:dyDescent="0.2">
      <c r="A21">
        <v>8</v>
      </c>
      <c r="B21">
        <f t="shared" si="0"/>
        <v>6000</v>
      </c>
      <c r="C21">
        <f t="shared" si="1"/>
        <v>961.5415597716418</v>
      </c>
      <c r="D21">
        <f t="shared" si="2"/>
        <v>1.8380507331848113</v>
      </c>
      <c r="E21">
        <f t="shared" si="3"/>
        <v>77.208620962128649</v>
      </c>
      <c r="F21">
        <f t="shared" si="4"/>
        <v>1.1013327954682854E-3</v>
      </c>
    </row>
    <row r="22" spans="1:6" x14ac:dyDescent="0.2">
      <c r="A22">
        <v>9</v>
      </c>
      <c r="B22">
        <f t="shared" si="0"/>
        <v>6000</v>
      </c>
      <c r="C22">
        <f t="shared" si="1"/>
        <v>948.28831903531318</v>
      </c>
      <c r="D22">
        <f t="shared" si="2"/>
        <v>1.8001574246077756</v>
      </c>
      <c r="E22">
        <f t="shared" si="3"/>
        <v>132.93031073376577</v>
      </c>
      <c r="F22">
        <f t="shared" si="4"/>
        <v>7.2533655364697227E-4</v>
      </c>
    </row>
    <row r="23" spans="1:6" x14ac:dyDescent="0.2">
      <c r="A23">
        <v>10</v>
      </c>
      <c r="B23">
        <f t="shared" si="0"/>
        <v>6000</v>
      </c>
      <c r="C23">
        <f t="shared" si="1"/>
        <v>932.0543291503003</v>
      </c>
      <c r="D23">
        <f t="shared" si="2"/>
        <v>1.7561650250429526</v>
      </c>
      <c r="E23">
        <f t="shared" si="3"/>
        <v>228.86650857865993</v>
      </c>
      <c r="F23">
        <f t="shared" si="4"/>
        <v>4.7164451421055582E-4</v>
      </c>
    </row>
    <row r="24" spans="1:6" x14ac:dyDescent="0.2">
      <c r="A24">
        <v>11</v>
      </c>
      <c r="B24">
        <f t="shared" si="0"/>
        <v>6000</v>
      </c>
      <c r="C24">
        <f t="shared" si="1"/>
        <v>912.54383731743462</v>
      </c>
      <c r="D24">
        <f t="shared" si="2"/>
        <v>1.7057801149917466</v>
      </c>
      <c r="E24">
        <f t="shared" si="3"/>
        <v>394.0401437403757</v>
      </c>
      <c r="F24">
        <f t="shared" si="4"/>
        <v>3.0278021551461939E-4</v>
      </c>
    </row>
    <row r="25" spans="1:6" x14ac:dyDescent="0.2">
      <c r="A25">
        <v>12</v>
      </c>
      <c r="B25">
        <f t="shared" si="0"/>
        <v>6000</v>
      </c>
      <c r="C25">
        <f t="shared" si="1"/>
        <v>889.51818555183752</v>
      </c>
      <c r="D25">
        <f t="shared" si="2"/>
        <v>1.6488514451074494</v>
      </c>
      <c r="E25">
        <f t="shared" si="3"/>
        <v>678.42007921212053</v>
      </c>
      <c r="F25">
        <f t="shared" si="4"/>
        <v>1.9189427021000773E-4</v>
      </c>
    </row>
    <row r="26" spans="1:6" x14ac:dyDescent="0.2">
      <c r="A26">
        <v>13</v>
      </c>
      <c r="B26">
        <f t="shared" si="0"/>
        <v>6000</v>
      </c>
      <c r="C26">
        <f t="shared" si="1"/>
        <v>862.81613867914598</v>
      </c>
      <c r="D26">
        <f t="shared" si="2"/>
        <v>1.5853959407957097</v>
      </c>
      <c r="E26">
        <f t="shared" si="3"/>
        <v>1168.0378539843152</v>
      </c>
      <c r="F26">
        <f t="shared" si="4"/>
        <v>1.2006146554601766E-4</v>
      </c>
    </row>
    <row r="27" spans="1:6" x14ac:dyDescent="0.2">
      <c r="A27">
        <v>14</v>
      </c>
      <c r="B27">
        <f t="shared" si="0"/>
        <v>6000</v>
      </c>
      <c r="C27">
        <f t="shared" si="1"/>
        <v>832.37229786885371</v>
      </c>
      <c r="D27">
        <f t="shared" si="2"/>
        <v>1.515618461242608</v>
      </c>
      <c r="E27">
        <f t="shared" si="3"/>
        <v>2011.0142228171114</v>
      </c>
      <c r="F27">
        <f t="shared" si="4"/>
        <v>7.4154689113136869E-5</v>
      </c>
    </row>
    <row r="28" spans="1:6" x14ac:dyDescent="0.2">
      <c r="A28">
        <v>15</v>
      </c>
      <c r="B28">
        <f t="shared" si="0"/>
        <v>6000</v>
      </c>
      <c r="C28">
        <f t="shared" si="1"/>
        <v>798.23194489343825</v>
      </c>
      <c r="D28">
        <f t="shared" si="2"/>
        <v>1.4399231512089274</v>
      </c>
      <c r="E28">
        <f t="shared" si="3"/>
        <v>3462.3691266319324</v>
      </c>
      <c r="F28">
        <f t="shared" si="4"/>
        <v>4.521203050647186E-5</v>
      </c>
    </row>
    <row r="29" spans="1:6" x14ac:dyDescent="0.2">
      <c r="A29">
        <v>16</v>
      </c>
      <c r="B29">
        <f t="shared" si="0"/>
        <v>6000</v>
      </c>
      <c r="C29">
        <f t="shared" si="1"/>
        <v>760.56078363198083</v>
      </c>
      <c r="D29">
        <f t="shared" si="2"/>
        <v>1.3589146900052842</v>
      </c>
      <c r="E29">
        <f t="shared" si="3"/>
        <v>5961.1711508736516</v>
      </c>
      <c r="F29">
        <f t="shared" si="4"/>
        <v>2.7210572076076847E-5</v>
      </c>
    </row>
    <row r="30" spans="1:6" x14ac:dyDescent="0.2">
      <c r="A30">
        <v>17</v>
      </c>
      <c r="B30">
        <f t="shared" si="0"/>
        <v>6000</v>
      </c>
      <c r="C30">
        <f t="shared" si="1"/>
        <v>719.64833884127506</v>
      </c>
      <c r="D30">
        <f t="shared" si="2"/>
        <v>1.2733884242542672</v>
      </c>
      <c r="E30">
        <f t="shared" si="3"/>
        <v>10263.365975821302</v>
      </c>
      <c r="F30">
        <f t="shared" si="4"/>
        <v>1.6165091824566507E-5</v>
      </c>
    </row>
    <row r="31" spans="1:6" x14ac:dyDescent="0.2">
      <c r="A31">
        <v>18</v>
      </c>
      <c r="B31">
        <f t="shared" si="0"/>
        <v>6000</v>
      </c>
      <c r="C31">
        <f t="shared" si="1"/>
        <v>675.90422117164815</v>
      </c>
      <c r="D31">
        <f t="shared" si="2"/>
        <v>1.1843092145097371</v>
      </c>
      <c r="E31">
        <f t="shared" si="3"/>
        <v>17670.467511775518</v>
      </c>
      <c r="F31">
        <f t="shared" si="4"/>
        <v>9.4790490247039794E-6</v>
      </c>
    </row>
    <row r="32" spans="1:6" x14ac:dyDescent="0.2">
      <c r="A32">
        <v>19</v>
      </c>
      <c r="B32">
        <f t="shared" si="0"/>
        <v>6000</v>
      </c>
      <c r="C32">
        <f t="shared" si="1"/>
        <v>629.84703332436231</v>
      </c>
      <c r="D32">
        <f t="shared" si="2"/>
        <v>1.0927797505513368</v>
      </c>
      <c r="E32">
        <f t="shared" si="3"/>
        <v>30423.296101913384</v>
      </c>
      <c r="F32">
        <f t="shared" si="4"/>
        <v>5.4863981712648883E-6</v>
      </c>
    </row>
    <row r="33" spans="1:6" x14ac:dyDescent="0.2">
      <c r="A33">
        <v>20</v>
      </c>
      <c r="B33">
        <f t="shared" si="0"/>
        <v>6000</v>
      </c>
      <c r="C33">
        <f t="shared" si="1"/>
        <v>582.08631853878023</v>
      </c>
      <c r="D33">
        <f t="shared" si="2"/>
        <v>1</v>
      </c>
      <c r="E33">
        <f t="shared" si="3"/>
        <v>52379.878748985815</v>
      </c>
      <c r="F33">
        <f t="shared" si="4"/>
        <v>3.1342691315553903E-6</v>
      </c>
    </row>
    <row r="34" spans="1:6" x14ac:dyDescent="0.2">
      <c r="A34">
        <v>21</v>
      </c>
      <c r="B34">
        <f t="shared" si="0"/>
        <v>6000</v>
      </c>
      <c r="C34">
        <f t="shared" si="1"/>
        <v>533.29857130895527</v>
      </c>
      <c r="D34">
        <f t="shared" si="2"/>
        <v>0.90722024944866331</v>
      </c>
      <c r="E34">
        <f t="shared" si="3"/>
        <v>90182.591937693171</v>
      </c>
      <c r="F34">
        <f t="shared" si="4"/>
        <v>1.7672689345562402E-6</v>
      </c>
    </row>
    <row r="35" spans="1:6" x14ac:dyDescent="0.2">
      <c r="A35">
        <v>22</v>
      </c>
      <c r="B35">
        <f t="shared" si="0"/>
        <v>6000</v>
      </c>
      <c r="C35">
        <f t="shared" si="1"/>
        <v>484.19887098135882</v>
      </c>
      <c r="D35">
        <f t="shared" si="2"/>
        <v>0.81569078549026286</v>
      </c>
      <c r="E35">
        <f t="shared" si="3"/>
        <v>155267.63487893593</v>
      </c>
      <c r="F35">
        <f t="shared" si="4"/>
        <v>9.8350797055369749E-7</v>
      </c>
    </row>
    <row r="36" spans="1:6" x14ac:dyDescent="0.2">
      <c r="A36">
        <v>23</v>
      </c>
      <c r="B36">
        <f t="shared" si="0"/>
        <v>6000</v>
      </c>
      <c r="C36">
        <f t="shared" si="1"/>
        <v>435.51009860490609</v>
      </c>
      <c r="D36">
        <f t="shared" si="2"/>
        <v>0.72661157574573276</v>
      </c>
      <c r="E36">
        <f t="shared" si="3"/>
        <v>267324.74552910129</v>
      </c>
      <c r="F36">
        <f t="shared" si="4"/>
        <v>5.401992291370532E-7</v>
      </c>
    </row>
    <row r="37" spans="1:6" x14ac:dyDescent="0.2">
      <c r="A37">
        <v>24</v>
      </c>
      <c r="B37">
        <f t="shared" si="0"/>
        <v>6000</v>
      </c>
      <c r="C37">
        <f t="shared" si="1"/>
        <v>387.93190928060091</v>
      </c>
      <c r="D37">
        <f t="shared" si="2"/>
        <v>0.6410853099947158</v>
      </c>
      <c r="E37">
        <f t="shared" si="3"/>
        <v>460253.80387817993</v>
      </c>
      <c r="F37">
        <f t="shared" si="4"/>
        <v>2.9283518665314327E-7</v>
      </c>
    </row>
    <row r="38" spans="1:6" x14ac:dyDescent="0.2">
      <c r="A38">
        <v>25</v>
      </c>
      <c r="B38">
        <f t="shared" si="0"/>
        <v>6000</v>
      </c>
      <c r="C38">
        <f t="shared" si="1"/>
        <v>342.11163242427176</v>
      </c>
      <c r="D38">
        <f t="shared" si="2"/>
        <v>0.56007684879107256</v>
      </c>
      <c r="E38">
        <f t="shared" si="3"/>
        <v>792420.33342279447</v>
      </c>
      <c r="F38">
        <f t="shared" si="4"/>
        <v>1.5666737818454355E-7</v>
      </c>
    </row>
    <row r="39" spans="1:6" x14ac:dyDescent="0.2">
      <c r="A39">
        <v>26</v>
      </c>
      <c r="B39">
        <f t="shared" si="0"/>
        <v>6000</v>
      </c>
      <c r="C39">
        <f t="shared" si="1"/>
        <v>298.61906317148032</v>
      </c>
      <c r="D39">
        <f t="shared" si="2"/>
        <v>0.48438153875739209</v>
      </c>
      <c r="E39">
        <f t="shared" si="3"/>
        <v>1364312.4283402846</v>
      </c>
      <c r="F39">
        <f t="shared" si="4"/>
        <v>8.2720486335275154E-8</v>
      </c>
    </row>
    <row r="40" spans="1:6" x14ac:dyDescent="0.2">
      <c r="A40">
        <v>27</v>
      </c>
      <c r="B40">
        <f t="shared" si="0"/>
        <v>6000</v>
      </c>
      <c r="C40">
        <f t="shared" si="1"/>
        <v>257.92671755571195</v>
      </c>
      <c r="D40">
        <f t="shared" si="2"/>
        <v>0.41460405920429039</v>
      </c>
      <c r="E40">
        <f t="shared" si="3"/>
        <v>2348940.7371512363</v>
      </c>
      <c r="F40">
        <f t="shared" si="4"/>
        <v>4.3104270067676285E-8</v>
      </c>
    </row>
    <row r="41" spans="1:6" x14ac:dyDescent="0.2">
      <c r="A41">
        <v>28</v>
      </c>
      <c r="B41">
        <f t="shared" si="0"/>
        <v>6000</v>
      </c>
      <c r="C41">
        <f t="shared" si="1"/>
        <v>220.39660117085532</v>
      </c>
      <c r="D41">
        <f t="shared" si="2"/>
        <v>0.35114855489255054</v>
      </c>
      <c r="E41">
        <f t="shared" si="3"/>
        <v>4044178.2043727105</v>
      </c>
      <c r="F41">
        <f t="shared" si="4"/>
        <v>2.216634453749667E-8</v>
      </c>
    </row>
    <row r="42" spans="1:6" x14ac:dyDescent="0.2">
      <c r="A42">
        <v>29</v>
      </c>
      <c r="B42">
        <f t="shared" si="0"/>
        <v>6000</v>
      </c>
      <c r="C42">
        <f t="shared" si="1"/>
        <v>186.27394864465157</v>
      </c>
      <c r="D42">
        <f t="shared" si="2"/>
        <v>0.29421988500825325</v>
      </c>
      <c r="E42">
        <f t="shared" si="3"/>
        <v>6962873.558299683</v>
      </c>
      <c r="F42">
        <f t="shared" si="4"/>
        <v>1.1249380248716944E-8</v>
      </c>
    </row>
    <row r="43" spans="1:6" x14ac:dyDescent="0.2">
      <c r="A43">
        <v>30</v>
      </c>
      <c r="B43">
        <f t="shared" si="0"/>
        <v>6000</v>
      </c>
      <c r="C43">
        <f t="shared" si="1"/>
        <v>155.68779696474462</v>
      </c>
      <c r="D43">
        <f t="shared" si="2"/>
        <v>0.24383497495704748</v>
      </c>
      <c r="E43">
        <f t="shared" si="3"/>
        <v>11987999.969053973</v>
      </c>
      <c r="F43">
        <f t="shared" si="4"/>
        <v>5.6340189478471984E-9</v>
      </c>
    </row>
    <row r="44" spans="1:6" x14ac:dyDescent="0.2">
      <c r="A44">
        <v>31</v>
      </c>
      <c r="B44">
        <f t="shared" si="0"/>
        <v>6000</v>
      </c>
      <c r="C44">
        <f t="shared" si="1"/>
        <v>128.65772256768003</v>
      </c>
      <c r="D44">
        <f t="shared" si="2"/>
        <v>0.1998425753922243</v>
      </c>
      <c r="E44">
        <f t="shared" si="3"/>
        <v>20639774.951353915</v>
      </c>
      <c r="F44">
        <f t="shared" si="4"/>
        <v>2.784568624347606E-9</v>
      </c>
    </row>
    <row r="45" spans="1:6" x14ac:dyDescent="0.2">
      <c r="A45">
        <v>32</v>
      </c>
      <c r="B45">
        <f t="shared" si="0"/>
        <v>6000</v>
      </c>
      <c r="C45">
        <f t="shared" si="1"/>
        <v>105.10565075574956</v>
      </c>
      <c r="D45">
        <f t="shared" si="2"/>
        <v>0.16194926681518867</v>
      </c>
      <c r="E45">
        <f t="shared" si="3"/>
        <v>35535561.490008295</v>
      </c>
      <c r="F45">
        <f t="shared" si="4"/>
        <v>1.3581334492176385E-9</v>
      </c>
    </row>
    <row r="46" spans="1:6" x14ac:dyDescent="0.2">
      <c r="A46">
        <v>33</v>
      </c>
      <c r="B46">
        <f t="shared" si="0"/>
        <v>6000</v>
      </c>
      <c r="C46">
        <f t="shared" si="1"/>
        <v>84.871369177729903</v>
      </c>
      <c r="D46">
        <f t="shared" si="2"/>
        <v>0.12974932314090834</v>
      </c>
      <c r="E46">
        <f t="shared" si="3"/>
        <v>61181681.165924035</v>
      </c>
      <c r="F46">
        <f t="shared" si="4"/>
        <v>6.536828418638869E-10</v>
      </c>
    </row>
    <row r="47" spans="1:6" x14ac:dyDescent="0.2">
      <c r="A47">
        <v>34</v>
      </c>
      <c r="B47">
        <f t="shared" si="0"/>
        <v>6000</v>
      </c>
      <c r="C47">
        <f t="shared" si="1"/>
        <v>67.730257210778959</v>
      </c>
      <c r="D47">
        <f t="shared" si="2"/>
        <v>0.10275605888344021</v>
      </c>
      <c r="E47">
        <f t="shared" si="3"/>
        <v>105336681.15364634</v>
      </c>
      <c r="F47">
        <f t="shared" si="4"/>
        <v>3.1047546951298266E-10</v>
      </c>
    </row>
    <row r="48" spans="1:6" x14ac:dyDescent="0.2">
      <c r="A48">
        <v>35</v>
      </c>
      <c r="B48">
        <f t="shared" si="0"/>
        <v>6000</v>
      </c>
      <c r="C48">
        <f t="shared" si="1"/>
        <v>53.411772916228756</v>
      </c>
      <c r="D48">
        <f t="shared" si="2"/>
        <v>8.0432501249142474E-2</v>
      </c>
      <c r="E48">
        <f t="shared" si="3"/>
        <v>181358475.03721222</v>
      </c>
      <c r="F48">
        <f t="shared" si="4"/>
        <v>1.4551867277170235E-10</v>
      </c>
    </row>
    <row r="49" spans="1:6" x14ac:dyDescent="0.2">
      <c r="A49">
        <v>36</v>
      </c>
      <c r="B49">
        <f t="shared" si="0"/>
        <v>6000</v>
      </c>
      <c r="C49">
        <f t="shared" si="1"/>
        <v>41.617395374675716</v>
      </c>
      <c r="D49">
        <f t="shared" si="2"/>
        <v>6.2219600749892252E-2</v>
      </c>
      <c r="E49">
        <f t="shared" si="3"/>
        <v>312245422.08471411</v>
      </c>
      <c r="F49">
        <f t="shared" si="4"/>
        <v>6.7303436697808901E-11</v>
      </c>
    </row>
    <row r="50" spans="1:6" x14ac:dyDescent="0.2">
      <c r="A50">
        <v>37</v>
      </c>
      <c r="B50">
        <f t="shared" si="0"/>
        <v>6000</v>
      </c>
      <c r="C50">
        <f t="shared" si="1"/>
        <v>32.036968141980132</v>
      </c>
      <c r="D50">
        <f t="shared" si="2"/>
        <v>4.7560662153477429E-2</v>
      </c>
      <c r="E50">
        <f t="shared" si="3"/>
        <v>537593865.36998725</v>
      </c>
      <c r="F50">
        <f t="shared" si="4"/>
        <v>3.0717006264790507E-11</v>
      </c>
    </row>
    <row r="51" spans="1:6" x14ac:dyDescent="0.2">
      <c r="A51">
        <v>38</v>
      </c>
      <c r="B51">
        <f t="shared" si="0"/>
        <v>6000</v>
      </c>
      <c r="C51">
        <f t="shared" si="1"/>
        <v>24.362689728872276</v>
      </c>
      <c r="D51">
        <f t="shared" si="2"/>
        <v>3.5921180554639713E-2</v>
      </c>
      <c r="E51">
        <f t="shared" si="3"/>
        <v>925576945.70469809</v>
      </c>
      <c r="F51">
        <f t="shared" si="4"/>
        <v>1.3833748736423231E-11</v>
      </c>
    </row>
    <row r="52" spans="1:6" x14ac:dyDescent="0.2">
      <c r="A52">
        <v>39</v>
      </c>
      <c r="B52">
        <f t="shared" si="0"/>
        <v>6000</v>
      </c>
      <c r="C52">
        <f t="shared" si="1"/>
        <v>18.300310477979355</v>
      </c>
      <c r="D52">
        <f t="shared" si="2"/>
        <v>2.680375029397826E-2</v>
      </c>
      <c r="E52">
        <f t="shared" si="3"/>
        <v>1593568560.9627159</v>
      </c>
      <c r="F52">
        <f t="shared" si="4"/>
        <v>6.1477559873934166E-12</v>
      </c>
    </row>
    <row r="53" spans="1:6" x14ac:dyDescent="0.2">
      <c r="A53">
        <v>40</v>
      </c>
      <c r="B53">
        <f t="shared" si="0"/>
        <v>6000</v>
      </c>
      <c r="C53">
        <f t="shared" si="1"/>
        <v>13.577388450159127</v>
      </c>
      <c r="D53">
        <f t="shared" si="2"/>
        <v>1.9758134457692204E-2</v>
      </c>
      <c r="E53">
        <f t="shared" si="3"/>
        <v>2743651697.7584562</v>
      </c>
      <c r="F53">
        <f t="shared" si="4"/>
        <v>2.6959116015597214E-12</v>
      </c>
    </row>
    <row r="54" spans="1:6" x14ac:dyDescent="0.2">
      <c r="A54">
        <v>41</v>
      </c>
      <c r="B54">
        <f t="shared" si="0"/>
        <v>6000</v>
      </c>
      <c r="C54">
        <f t="shared" si="1"/>
        <v>9.9487049163180732</v>
      </c>
      <c r="D54">
        <f t="shared" si="2"/>
        <v>1.4386911700123635E-2</v>
      </c>
      <c r="E54">
        <f t="shared" si="3"/>
        <v>4723753230.9656506</v>
      </c>
      <c r="F54">
        <f t="shared" si="4"/>
        <v>1.1665508046418486E-12</v>
      </c>
    </row>
    <row r="55" spans="1:6" x14ac:dyDescent="0.2">
      <c r="A55">
        <v>42</v>
      </c>
      <c r="B55">
        <f t="shared" si="0"/>
        <v>6000</v>
      </c>
      <c r="C55">
        <f t="shared" si="1"/>
        <v>7.199127697982644</v>
      </c>
      <c r="D55">
        <f t="shared" si="2"/>
        <v>1.0347342417406924E-2</v>
      </c>
      <c r="E55">
        <f t="shared" si="3"/>
        <v>8132899888.6004801</v>
      </c>
      <c r="F55">
        <f t="shared" si="4"/>
        <v>4.9808961551787297E-13</v>
      </c>
    </row>
    <row r="56" spans="1:6" x14ac:dyDescent="0.2">
      <c r="A56">
        <v>43</v>
      </c>
      <c r="B56">
        <f t="shared" si="0"/>
        <v>6000</v>
      </c>
      <c r="C56">
        <f t="shared" si="1"/>
        <v>5.1443325719444708</v>
      </c>
      <c r="D56">
        <f t="shared" si="2"/>
        <v>7.3502188525701589E-3</v>
      </c>
      <c r="E56">
        <f t="shared" si="3"/>
        <v>14002437757.417839</v>
      </c>
      <c r="F56">
        <f t="shared" si="4"/>
        <v>2.0985248013419167E-13</v>
      </c>
    </row>
    <row r="57" spans="1:6" x14ac:dyDescent="0.2">
      <c r="A57">
        <v>44</v>
      </c>
      <c r="B57">
        <f t="shared" si="0"/>
        <v>6000</v>
      </c>
      <c r="C57">
        <f t="shared" si="1"/>
        <v>3.6298522154083366</v>
      </c>
      <c r="D57">
        <f t="shared" si="2"/>
        <v>5.1564951742234244E-3</v>
      </c>
      <c r="E57">
        <f t="shared" si="3"/>
        <v>24108038440.898563</v>
      </c>
      <c r="F57">
        <f t="shared" si="4"/>
        <v>8.7240994813796925E-14</v>
      </c>
    </row>
    <row r="58" spans="1:6" x14ac:dyDescent="0.2">
      <c r="A58">
        <v>45</v>
      </c>
      <c r="B58">
        <f t="shared" si="0"/>
        <v>6000</v>
      </c>
      <c r="C58">
        <f t="shared" si="1"/>
        <v>2.528927764266959</v>
      </c>
      <c r="D58">
        <f t="shared" si="2"/>
        <v>3.5724524827559527E-3</v>
      </c>
      <c r="E58">
        <f t="shared" si="3"/>
        <v>41506880982.917107</v>
      </c>
      <c r="F58">
        <f t="shared" si="4"/>
        <v>3.578691076280363E-14</v>
      </c>
    </row>
    <row r="59" spans="1:6" x14ac:dyDescent="0.2">
      <c r="A59">
        <v>46</v>
      </c>
      <c r="B59">
        <f t="shared" si="0"/>
        <v>6000</v>
      </c>
      <c r="C59">
        <f t="shared" si="1"/>
        <v>1.7396026110242431</v>
      </c>
      <c r="D59">
        <f t="shared" si="2"/>
        <v>2.4440617184601689E-3</v>
      </c>
      <c r="E59">
        <f t="shared" si="3"/>
        <v>71462519572.198761</v>
      </c>
      <c r="F59">
        <f t="shared" si="4"/>
        <v>1.4485124646948802E-14</v>
      </c>
    </row>
    <row r="60" spans="1:6" x14ac:dyDescent="0.2">
      <c r="A60">
        <v>47</v>
      </c>
      <c r="B60">
        <f t="shared" si="0"/>
        <v>6000</v>
      </c>
      <c r="C60">
        <f t="shared" si="1"/>
        <v>1.1814354112039895</v>
      </c>
      <c r="D60">
        <f t="shared" si="2"/>
        <v>1.6510860854874508E-3</v>
      </c>
      <c r="E60">
        <f t="shared" si="3"/>
        <v>123037231000.53513</v>
      </c>
      <c r="F60">
        <f t="shared" si="4"/>
        <v>5.7851166767352907E-15</v>
      </c>
    </row>
    <row r="61" spans="1:6" x14ac:dyDescent="0.2">
      <c r="A61">
        <v>48</v>
      </c>
      <c r="B61">
        <f t="shared" si="0"/>
        <v>6000</v>
      </c>
      <c r="C61">
        <f t="shared" si="1"/>
        <v>0.79213250478642105</v>
      </c>
      <c r="D61">
        <f t="shared" si="2"/>
        <v>1.1013327954682854E-3</v>
      </c>
      <c r="E61">
        <f t="shared" si="3"/>
        <v>211833563984.33414</v>
      </c>
      <c r="F61">
        <f t="shared" si="4"/>
        <v>2.279771935198481E-15</v>
      </c>
    </row>
    <row r="62" spans="1:6" x14ac:dyDescent="0.2">
      <c r="A62">
        <v>49</v>
      </c>
      <c r="B62">
        <f t="shared" si="0"/>
        <v>6000</v>
      </c>
      <c r="C62">
        <f t="shared" si="1"/>
        <v>0.52432013920030796</v>
      </c>
      <c r="D62">
        <f t="shared" si="2"/>
        <v>7.2533655364697227E-4</v>
      </c>
      <c r="E62">
        <f t="shared" si="3"/>
        <v>364714472728.25616</v>
      </c>
      <c r="F62">
        <f t="shared" si="4"/>
        <v>8.864570751337661E-16</v>
      </c>
    </row>
    <row r="63" spans="1:6" x14ac:dyDescent="0.2">
      <c r="A63">
        <v>50</v>
      </c>
      <c r="B63">
        <f t="shared" si="0"/>
        <v>6000</v>
      </c>
      <c r="C63">
        <f t="shared" si="1"/>
        <v>0.34260227640913382</v>
      </c>
      <c r="D63">
        <f t="shared" si="2"/>
        <v>4.7164451421055582E-4</v>
      </c>
      <c r="E63">
        <f t="shared" si="3"/>
        <v>627929984821.89282</v>
      </c>
      <c r="F63">
        <f t="shared" si="4"/>
        <v>3.4010167338686074E-16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63ba9d3-093c-44bc-b41c-28113abb621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9AD868F6E44D49ABBCA2F9F8DB0525" ma:contentTypeVersion="18" ma:contentTypeDescription="Create a new document." ma:contentTypeScope="" ma:versionID="8432a1e4323034e2a3452a017a37a018">
  <xsd:schema xmlns:xsd="http://www.w3.org/2001/XMLSchema" xmlns:xs="http://www.w3.org/2001/XMLSchema" xmlns:p="http://schemas.microsoft.com/office/2006/metadata/properties" xmlns:ns3="963ba9d3-093c-44bc-b41c-28113abb621b" xmlns:ns4="96769820-c88d-4988-8576-b0be0fe9784d" targetNamespace="http://schemas.microsoft.com/office/2006/metadata/properties" ma:root="true" ma:fieldsID="ca3ada181ec8be9b36fca9ab7ca19780" ns3:_="" ns4:_="">
    <xsd:import namespace="963ba9d3-093c-44bc-b41c-28113abb621b"/>
    <xsd:import namespace="96769820-c88d-4988-8576-b0be0fe9784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LengthInSeconds" minOccurs="0"/>
                <xsd:element ref="ns3:MediaServiceLocation" minOccurs="0"/>
                <xsd:element ref="ns3:MediaServiceSearchPropertie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3ba9d3-093c-44bc-b41c-28113abb62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769820-c88d-4988-8576-b0be0fe9784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9A0600-E96C-458E-B456-E3160BFDC156}">
  <ds:schemaRefs>
    <ds:schemaRef ds:uri="96769820-c88d-4988-8576-b0be0fe9784d"/>
    <ds:schemaRef ds:uri="http://schemas.microsoft.com/office/2006/metadata/properties"/>
    <ds:schemaRef ds:uri="http://purl.org/dc/elements/1.1/"/>
    <ds:schemaRef ds:uri="http://purl.org/dc/terms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963ba9d3-093c-44bc-b41c-28113abb621b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B72353A-23CD-4D3E-A11E-9ECA1335D1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3ba9d3-093c-44bc-b41c-28113abb621b"/>
    <ds:schemaRef ds:uri="96769820-c88d-4988-8576-b0be0fe978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54EAAF1-684C-436E-B633-773EEDF999E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Cleveland, Theodore</dc:creator>
  <cp:lastModifiedBy>Cleveland, Theodore</cp:lastModifiedBy>
  <dcterms:created xsi:type="dcterms:W3CDTF">2024-09-12T21:12:57Z</dcterms:created>
  <dcterms:modified xsi:type="dcterms:W3CDTF">2024-09-19T00:19:07Z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0x010100089AD868F6E44D49ABBCA2F9F8DB0525</vt:lpwstr>
  </property>
</Properties>
</file>