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8700" tabRatio="872" firstSheet="14" activeTab="23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shared" sheetId="20" r:id="rId15"/>
    <sheet name="shared_e1" sheetId="22" r:id="rId16"/>
    <sheet name="shared_e2" sheetId="23" r:id="rId17"/>
    <sheet name="shared_e6" sheetId="21" r:id="rId18"/>
    <sheet name="shared_finetune" sheetId="15" r:id="rId19"/>
    <sheet name="greedy_greedy_old" sheetId="13" state="hidden" r:id="rId20"/>
    <sheet name="finetune" sheetId="12" r:id="rId21"/>
    <sheet name="greedy_block" sheetId="16" r:id="rId22"/>
    <sheet name="active_cmp" sheetId="18" r:id="rId23"/>
    <sheet name="mixtral" sheetId="24" r:id="rId24"/>
    <sheet name="mixtral_block" sheetId="25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<sst xmlns="http://schemas.openxmlformats.org/spreadsheetml/2006/main" count="944" uniqueCount="178">
  <si>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</si>
  <si>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</si>
  <si>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</si>
  <si>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</si>
  <si>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</si>
  <si>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</si>
  <si>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</si>
  <si>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</si>
  <si>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</si>
  <si>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</si>
  <si>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</si>
  <si>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</si>
  <si>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</si>
  <si>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</si>
  <si>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</si>
  <si>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</si>
  <si>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</si>
  <si>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</si>
  <si>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</si>
  <si>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</si>
  <si>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</si>
  <si>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</si>
  <si>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</si>
  <si>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</si>
  <si>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</si>
  <si>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</si>
  <si>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</si>
  <si>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</si>
  <si>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</si>
  <si>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</si>
  <si>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</si>
  <si>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</si>
  <si>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</si>
  <si>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</si>
  <si>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</si>
  <si>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</si>
  <si>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</si>
  <si>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</si>
  <si>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</si>
  <si>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</si>
  <si>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</si>
  <si>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</si>
  <si>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</si>
  <si>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</si>
  <si>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</si>
  <si>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</si>
  <si>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</si>
  <si>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</si>
  <si>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</si>
  <si>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</si>
  <si>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</si>
  <si>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</si>
  <si>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</si>
  <si>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</si>
  <si>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</si>
  <si>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</si>
  <si>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</si>
  <si>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</si>
  <si>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</si>
  <si>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</si>
  <si>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</si>
  <si>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</si>
  <si>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</si>
  <si>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</si>
  <si>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</si>
  <si>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</si>
  <si>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</si>
  <si>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</si>
  <si>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</si>
  <si>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</si>
  <si>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</si>
  <si>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</si>
  <si>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</si>
  <si>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</si>
  <si>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</si>
  <si>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</si>
  <si>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</si>
  <si>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</si>
  <si>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</si>
  <si>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</si>
  <si>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</si>
  <si>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</si>
  <si>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</si>
  <si>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</si>
  <si>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</si>
  <si>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</si>
  <si>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</si>
  <si>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</si>
  <si>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</si>
  <si>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</si>
  <si>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</si>
  <si>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</si>
  <si>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</si>
  <si>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</si>
  <si>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</si>
  <si>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</si>
  <si>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</si>
  <si>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</si>
  <si>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</si>
  <si>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</si>
  <si>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</si>
  <si>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</si>
  <si>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</si>
  <si>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</si>
  <si>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</si>
  <si>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</si>
  <si>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</si>
  <si>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</si>
  <si>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</si>
  <si>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</si>
  <si>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</si>
  <si>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</si>
  <si>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</si>
  <si>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</si>
  <si>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</si>
  <si>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</si>
  <si>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</si>
  <si>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</si>
  <si>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</si>
  <si>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</si>
  <si>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</si>
  <si>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</si>
  <si>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</si>
  <si>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</si>
  <si>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</si>
  <si>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</si>
  <si>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</si>
  <si>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</si>
  <si>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</si>
  <si>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</si>
  <si>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</si>
  <si>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</si>
  <si>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</si>
  <si>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</si>
  <si>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</si>
  <si>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</si>
  <si>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</si>
  <si>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</si>
  <si>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</si>
  <si>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</si>
  <si>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</si>
  <si>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</si>
  <si>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</si>
  <si>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</si>
  <si>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</si>
  <si>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</si>
  <si>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</si>
  <si>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</si>
  <si>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</si>
  <si>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</si>
  <si>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</si>
  <si>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</si>
  <si>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</si>
  <si>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</si>
  <si>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</si>
  <si>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</si>
  <si>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</si>
  <si>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</si>
  <si>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</si>
  <si>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</si>
  <si>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</si>
  <si>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</si>
  <si>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</si>
  <si>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</si>
  <si>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</si>
  <si>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</si>
  <si>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</si>
  <si>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</si>
  <si>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</si>
  <si>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token/s</t>
  </si>
  <si>
    <t>activa para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</si>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</sst>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 "/>
    <numFmt numFmtId="178" formatCode="0.00_);[Red]\(0.00\)"/>
    <numFmt numFmtId="179" formatCode="0.0%"/>
  </numFmts>
  <fonts count="3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2"/>
      <color theme="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8" borderId="6" applyNumberFormat="0" applyAlignment="0" applyProtection="0">
      <alignment vertical="center"/>
    </xf>
    <xf numFmtId="0" fontId="29" fillId="9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177" fontId="3" fillId="2" borderId="0" xfId="0" applyNumberFormat="1" applyFont="1" applyFill="1" applyAlignment="1">
      <alignment horizontal="right" vertical="center"/>
    </xf>
    <xf numFmtId="0" fontId="6" fillId="0" borderId="0" xfId="0" applyFont="1">
      <alignment vertical="center"/>
    </xf>
    <xf numFmtId="177" fontId="3" fillId="3" borderId="0" xfId="0" applyNumberFormat="1" applyFont="1" applyFill="1" applyAlignment="1">
      <alignment horizontal="right" vertical="center"/>
    </xf>
    <xf numFmtId="0" fontId="5" fillId="3" borderId="0" xfId="0" applyFont="1" applyFill="1">
      <alignment vertical="center"/>
    </xf>
    <xf numFmtId="177" fontId="3" fillId="4" borderId="0" xfId="0" applyNumberFormat="1" applyFont="1" applyFill="1" applyAlignment="1">
      <alignment horizontal="right" vertical="center"/>
    </xf>
    <xf numFmtId="0" fontId="5" fillId="4" borderId="0" xfId="0" applyFont="1" applyFill="1">
      <alignment vertical="center"/>
    </xf>
    <xf numFmtId="0" fontId="5" fillId="3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5" fillId="2" borderId="0" xfId="0" applyFont="1" applyFill="1">
      <alignment vertical="center"/>
    </xf>
    <xf numFmtId="177" fontId="7" fillId="0" borderId="0" xfId="0" applyNumberFormat="1" applyFont="1" applyFill="1" applyAlignment="1">
      <alignment horizontal="right" vertical="center"/>
    </xf>
    <xf numFmtId="177" fontId="8" fillId="0" borderId="0" xfId="0" applyNumberFormat="1" applyFont="1" applyFill="1" applyAlignment="1">
      <alignment horizontal="right" vertical="center"/>
    </xf>
    <xf numFmtId="177" fontId="3" fillId="0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9" fillId="0" borderId="0" xfId="0" applyFont="1">
      <alignment vertical="center"/>
    </xf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2" borderId="0" xfId="0" applyFill="1">
      <alignment vertical="center"/>
    </xf>
    <xf numFmtId="0" fontId="10" fillId="3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178" fontId="0" fillId="0" borderId="0" xfId="0" applyNumberFormat="1" applyFill="1" applyAlignment="1">
      <alignment vertical="center"/>
    </xf>
    <xf numFmtId="177" fontId="0" fillId="0" borderId="0" xfId="0" applyNumberFormat="1">
      <alignment vertical="center"/>
    </xf>
    <xf numFmtId="177" fontId="1" fillId="2" borderId="0" xfId="0" applyNumberFormat="1" applyFont="1" applyFill="1" applyAlignment="1">
      <alignment horizontal="right" vertical="center"/>
    </xf>
    <xf numFmtId="177" fontId="2" fillId="2" borderId="0" xfId="0" applyNumberFormat="1" applyFont="1" applyFill="1" applyAlignment="1">
      <alignment horizontal="right" vertical="center"/>
    </xf>
    <xf numFmtId="177" fontId="0" fillId="0" borderId="0" xfId="0" applyNumberFormat="1" applyFill="1" applyAlignment="1">
      <alignment vertical="center"/>
    </xf>
    <xf numFmtId="0" fontId="7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11" fontId="3" fillId="4" borderId="0" xfId="0" applyNumberFormat="1" applyFont="1" applyFill="1" applyAlignment="1">
      <alignment horizontal="right" vertical="center"/>
    </xf>
    <xf numFmtId="177" fontId="7" fillId="2" borderId="0" xfId="0" applyNumberFormat="1" applyFont="1" applyFill="1" applyAlignment="1">
      <alignment horizontal="right" vertical="center"/>
    </xf>
    <xf numFmtId="177" fontId="11" fillId="2" borderId="0" xfId="0" applyNumberFormat="1" applyFont="1" applyFill="1" applyAlignment="1">
      <alignment horizontal="right" vertical="center"/>
    </xf>
    <xf numFmtId="177" fontId="5" fillId="3" borderId="0" xfId="0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177" fontId="12" fillId="3" borderId="0" xfId="0" applyNumberFormat="1" applyFont="1" applyFill="1" applyAlignment="1">
      <alignment horizontal="right" vertical="center"/>
    </xf>
    <xf numFmtId="177" fontId="5" fillId="2" borderId="0" xfId="0" applyNumberFormat="1" applyFont="1" applyFill="1" applyAlignment="1">
      <alignment horizontal="right" vertical="center"/>
    </xf>
    <xf numFmtId="177" fontId="13" fillId="3" borderId="0" xfId="0" applyNumberFormat="1" applyFont="1" applyFill="1" applyAlignment="1">
      <alignment horizontal="right" vertical="center"/>
    </xf>
    <xf numFmtId="177" fontId="5" fillId="4" borderId="0" xfId="0" applyNumberFormat="1" applyFont="1" applyFill="1" applyAlignment="1">
      <alignment horizontal="right" vertical="center"/>
    </xf>
    <xf numFmtId="177" fontId="12" fillId="4" borderId="0" xfId="0" applyNumberFormat="1" applyFont="1" applyFill="1" applyAlignment="1">
      <alignment horizontal="right" vertical="center"/>
    </xf>
    <xf numFmtId="0" fontId="11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1" fillId="2" borderId="0" xfId="0" applyFont="1" applyFill="1" applyAlignment="1">
      <alignment horizontal="right" vertical="center"/>
    </xf>
    <xf numFmtId="0" fontId="11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9" fontId="7" fillId="0" borderId="0" xfId="0" applyNumberFormat="1" applyFont="1">
      <alignment vertical="center"/>
    </xf>
    <xf numFmtId="177" fontId="0" fillId="0" borderId="0" xfId="0" applyNumberFormat="1" applyAlignment="1">
      <alignment horizontal="right" vertical="center"/>
    </xf>
    <xf numFmtId="179" fontId="4" fillId="2" borderId="0" xfId="0" applyNumberFormat="1" applyFont="1" applyFill="1" applyAlignment="1">
      <alignment horizontal="right" vertical="center"/>
    </xf>
    <xf numFmtId="177" fontId="4" fillId="2" borderId="0" xfId="0" applyNumberFormat="1" applyFont="1" applyFill="1" applyAlignment="1">
      <alignment horizontal="right" vertical="center"/>
    </xf>
    <xf numFmtId="179" fontId="3" fillId="2" borderId="0" xfId="0" applyNumberFormat="1" applyFont="1" applyFill="1" applyAlignment="1">
      <alignment horizontal="right" vertical="center"/>
    </xf>
    <xf numFmtId="179" fontId="3" fillId="4" borderId="0" xfId="0" applyNumberFormat="1" applyFont="1" applyFill="1" applyAlignment="1">
      <alignment horizontal="right" vertical="center"/>
    </xf>
    <xf numFmtId="179" fontId="3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4" fillId="0" borderId="0" xfId="0" applyFont="1" applyBorder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7" fillId="3" borderId="2" xfId="0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7" fillId="3" borderId="0" xfId="0" applyFont="1" applyFill="1" applyBorder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79" fontId="11" fillId="2" borderId="0" xfId="0" applyNumberFormat="1" applyFont="1" applyFill="1" applyAlignment="1">
      <alignment horizontal="right" vertical="center"/>
    </xf>
    <xf numFmtId="177" fontId="7" fillId="3" borderId="0" xfId="0" applyNumberFormat="1" applyFont="1" applyFill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177" fontId="7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ill="1" applyBorder="1" applyAlignment="1">
      <alignment horizontal="right" vertical="center"/>
    </xf>
    <xf numFmtId="177" fontId="7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ont="1" applyFill="1" applyBorder="1" applyAlignment="1">
      <alignment horizontal="right" vertical="center"/>
    </xf>
    <xf numFmtId="177" fontId="7" fillId="4" borderId="0" xfId="0" applyNumberFormat="1" applyFont="1" applyFill="1" applyAlignment="1">
      <alignment horizontal="right" vertical="center"/>
    </xf>
    <xf numFmtId="179" fontId="5" fillId="4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177" fontId="13" fillId="4" borderId="0" xfId="0" applyNumberFormat="1" applyFont="1" applyFill="1" applyAlignment="1">
      <alignment horizontal="right" vertical="center"/>
    </xf>
    <xf numFmtId="179" fontId="12" fillId="4" borderId="0" xfId="0" applyNumberFormat="1" applyFont="1" applyFill="1" applyAlignment="1">
      <alignment horizontal="right" vertical="center"/>
    </xf>
    <xf numFmtId="179" fontId="5" fillId="3" borderId="0" xfId="0" applyNumberFormat="1" applyFont="1" applyFill="1" applyAlignment="1">
      <alignment horizontal="right" vertical="center"/>
    </xf>
    <xf numFmtId="177" fontId="7" fillId="3" borderId="2" xfId="0" applyNumberFormat="1" applyFont="1" applyFill="1" applyBorder="1" applyAlignment="1">
      <alignment horizontal="right" vertical="center"/>
    </xf>
    <xf numFmtId="179" fontId="5" fillId="3" borderId="2" xfId="0" applyNumberFormat="1" applyFont="1" applyFill="1" applyBorder="1" applyAlignment="1">
      <alignment horizontal="right" vertical="center"/>
    </xf>
    <xf numFmtId="179" fontId="12" fillId="3" borderId="0" xfId="0" applyNumberFormat="1" applyFont="1" applyFill="1" applyAlignment="1">
      <alignment horizontal="right" vertical="center"/>
    </xf>
    <xf numFmtId="177" fontId="7" fillId="4" borderId="2" xfId="0" applyNumberFormat="1" applyFont="1" applyFill="1" applyBorder="1" applyAlignment="1">
      <alignment horizontal="right" vertical="center"/>
    </xf>
    <xf numFmtId="179" fontId="0" fillId="4" borderId="2" xfId="0" applyNumberFormat="1" applyFont="1" applyFill="1" applyBorder="1" applyAlignment="1">
      <alignment horizontal="right" vertical="center"/>
    </xf>
    <xf numFmtId="177" fontId="7" fillId="3" borderId="1" xfId="0" applyNumberFormat="1" applyFont="1" applyFill="1" applyBorder="1" applyAlignment="1">
      <alignment horizontal="right" vertical="center"/>
    </xf>
    <xf numFmtId="179" fontId="5" fillId="3" borderId="1" xfId="0" applyNumberFormat="1" applyFont="1" applyFill="1" applyBorder="1" applyAlignment="1">
      <alignment horizontal="right" vertical="center"/>
    </xf>
    <xf numFmtId="179" fontId="5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9" fontId="11" fillId="2" borderId="0" xfId="0" applyNumberFormat="1" applyFont="1" applyFill="1">
      <alignment vertical="center"/>
    </xf>
    <xf numFmtId="177" fontId="3" fillId="2" borderId="0" xfId="0" applyNumberFormat="1" applyFont="1" applyFill="1" applyAlignment="1">
      <alignment horizontal="center" vertical="center"/>
    </xf>
    <xf numFmtId="179" fontId="0" fillId="2" borderId="0" xfId="0" applyNumberFormat="1" applyFill="1">
      <alignment vertical="center"/>
    </xf>
    <xf numFmtId="177" fontId="4" fillId="2" borderId="0" xfId="0" applyNumberFormat="1" applyFont="1" applyFill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177" fontId="7" fillId="4" borderId="0" xfId="0" applyNumberFormat="1" applyFont="1" applyFill="1" applyAlignment="1">
      <alignment horizontal="center" vertical="center"/>
    </xf>
    <xf numFmtId="179" fontId="0" fillId="4" borderId="0" xfId="0" applyNumberFormat="1" applyFill="1">
      <alignment vertical="center"/>
    </xf>
    <xf numFmtId="177" fontId="7" fillId="3" borderId="0" xfId="0" applyNumberFormat="1" applyFont="1" applyFill="1" applyAlignment="1">
      <alignment horizontal="center" vertical="center"/>
    </xf>
    <xf numFmtId="179" fontId="0" fillId="3" borderId="0" xfId="0" applyNumberFormat="1" applyFill="1">
      <alignment vertical="center"/>
    </xf>
    <xf numFmtId="179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9" fontId="12" fillId="4" borderId="0" xfId="0" applyNumberFormat="1" applyFont="1" applyFill="1">
      <alignment vertical="center"/>
    </xf>
    <xf numFmtId="179" fontId="0" fillId="3" borderId="0" xfId="0" applyNumberFormat="1" applyFont="1" applyFill="1">
      <alignment vertical="center"/>
    </xf>
    <xf numFmtId="179" fontId="5" fillId="3" borderId="0" xfId="0" applyNumberFormat="1" applyFont="1" applyFill="1">
      <alignment vertical="center"/>
    </xf>
    <xf numFmtId="179" fontId="12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1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6" fontId="11" fillId="4" borderId="0" xfId="0" applyNumberFormat="1" applyFont="1" applyFill="1" applyAlignment="1">
      <alignment horizontal="right" vertical="center"/>
    </xf>
    <xf numFmtId="176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6" fontId="12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176" fontId="12" fillId="4" borderId="0" xfId="0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76" fontId="0" fillId="3" borderId="0" xfId="0" applyNumberFormat="1" applyFont="1" applyFill="1">
      <alignment vertical="center"/>
    </xf>
    <xf numFmtId="177" fontId="11" fillId="4" borderId="0" xfId="0" applyNumberFormat="1" applyFont="1" applyFill="1" applyAlignment="1">
      <alignment horizontal="right" vertical="center"/>
    </xf>
    <xf numFmtId="177" fontId="5" fillId="4" borderId="0" xfId="0" applyNumberFormat="1" applyFont="1" applyFill="1">
      <alignment vertical="center"/>
    </xf>
    <xf numFmtId="177" fontId="0" fillId="3" borderId="0" xfId="0" applyNumberFormat="1" applyFont="1" applyFill="1" applyAlignment="1">
      <alignment horizontal="right" vertical="center"/>
    </xf>
    <xf numFmtId="177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7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17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31"/>
      <c r="B1" s="131" t="s">
        <v>0</v>
      </c>
      <c r="C1" s="131">
        <v>9.51</v>
      </c>
      <c r="D1" s="131"/>
      <c r="F1" s="155"/>
      <c r="G1" s="155"/>
      <c r="H1" s="155" t="s">
        <v>0</v>
      </c>
      <c r="I1" s="155">
        <v>9.51</v>
      </c>
      <c r="J1" s="155"/>
    </row>
    <row r="2" spans="1:10">
      <c r="A2" s="131" t="s">
        <v>1</v>
      </c>
      <c r="B2" s="131" t="s">
        <v>2</v>
      </c>
      <c r="C2" s="131" t="s">
        <v>3</v>
      </c>
      <c r="D2" s="131" t="s">
        <v>4</v>
      </c>
      <c r="F2" s="155" t="s">
        <v>5</v>
      </c>
      <c r="G2" s="155" t="s">
        <v>6</v>
      </c>
      <c r="H2" s="155" t="s">
        <v>2</v>
      </c>
      <c r="I2" s="155" t="s">
        <v>3</v>
      </c>
      <c r="J2" s="155" t="s">
        <v>4</v>
      </c>
    </row>
    <row r="3" spans="1:10">
      <c r="A3" s="25">
        <v>1</v>
      </c>
      <c r="B3" s="25" t="s">
        <v>7</v>
      </c>
      <c r="C3" s="25">
        <v>9.83</v>
      </c>
      <c r="D3" s="25">
        <v>12.5</v>
      </c>
      <c r="F3" s="17">
        <v>1</v>
      </c>
      <c r="G3" s="17">
        <v>1</v>
      </c>
      <c r="H3" s="17" t="s">
        <v>7</v>
      </c>
      <c r="I3" s="17">
        <v>9.83</v>
      </c>
      <c r="J3" s="17">
        <v>10</v>
      </c>
    </row>
    <row r="4" spans="1:10">
      <c r="A4" s="25"/>
      <c r="B4" s="25" t="s">
        <v>8</v>
      </c>
      <c r="C4" s="25"/>
      <c r="D4" s="25">
        <v>13.3</v>
      </c>
      <c r="F4" s="17"/>
      <c r="G4" s="17"/>
      <c r="H4" s="17" t="s">
        <v>8</v>
      </c>
      <c r="I4" s="17"/>
      <c r="J4" s="17">
        <v>13.3</v>
      </c>
    </row>
    <row r="5" spans="1:10">
      <c r="A5" s="25"/>
      <c r="B5" s="25" t="s">
        <v>9</v>
      </c>
      <c r="C5" s="25"/>
      <c r="D5" s="143">
        <v>9.75</v>
      </c>
      <c r="F5" s="17"/>
      <c r="G5" s="17"/>
      <c r="H5" s="17" t="s">
        <v>9</v>
      </c>
      <c r="I5" s="17"/>
      <c r="J5" s="143">
        <v>9.75</v>
      </c>
    </row>
    <row r="6" spans="1:10">
      <c r="A6" s="26">
        <v>2</v>
      </c>
      <c r="B6" s="26" t="s">
        <v>7</v>
      </c>
      <c r="C6" s="26">
        <v>9.78</v>
      </c>
      <c r="D6" s="26">
        <v>9.65</v>
      </c>
      <c r="F6" s="18">
        <v>2</v>
      </c>
      <c r="G6" s="18" t="s">
        <v>10</v>
      </c>
      <c r="H6" s="18" t="s">
        <v>7</v>
      </c>
      <c r="I6" s="141">
        <v>9.75</v>
      </c>
      <c r="J6" s="18">
        <v>9.99</v>
      </c>
    </row>
    <row r="7" spans="1:10">
      <c r="A7" s="26"/>
      <c r="B7" s="26" t="s">
        <v>8</v>
      </c>
      <c r="C7" s="26"/>
      <c r="D7" s="141">
        <v>9.62</v>
      </c>
      <c r="F7" s="18"/>
      <c r="G7" s="18"/>
      <c r="H7" s="18" t="s">
        <v>8</v>
      </c>
      <c r="I7" s="18"/>
      <c r="J7" s="18">
        <v>13.4</v>
      </c>
    </row>
    <row r="8" spans="1:10">
      <c r="A8" s="26"/>
      <c r="B8" s="26" t="s">
        <v>9</v>
      </c>
      <c r="C8" s="26"/>
      <c r="D8" s="26">
        <v>9.72</v>
      </c>
      <c r="F8" s="18"/>
      <c r="G8" s="18"/>
      <c r="H8" s="18" t="s">
        <v>9</v>
      </c>
      <c r="I8" s="18"/>
      <c r="J8" s="18">
        <v>9.7</v>
      </c>
    </row>
    <row r="9" spans="1:10">
      <c r="A9" s="25">
        <v>4</v>
      </c>
      <c r="B9" s="25" t="s">
        <v>7</v>
      </c>
      <c r="C9" s="25">
        <v>9.71</v>
      </c>
      <c r="D9" s="25">
        <v>9.92</v>
      </c>
      <c r="F9" s="17">
        <v>4</v>
      </c>
      <c r="G9" s="17" t="s">
        <v>11</v>
      </c>
      <c r="H9" s="17" t="s">
        <v>7</v>
      </c>
      <c r="I9" s="143">
        <v>72</v>
      </c>
      <c r="J9" s="17">
        <v>212</v>
      </c>
    </row>
    <row r="10" spans="1:10">
      <c r="A10" s="25"/>
      <c r="B10" s="25" t="s">
        <v>8</v>
      </c>
      <c r="C10" s="25"/>
      <c r="D10" s="143">
        <v>9.69</v>
      </c>
      <c r="F10" s="17"/>
      <c r="G10" s="17"/>
      <c r="H10" s="17" t="s">
        <v>8</v>
      </c>
      <c r="I10" s="17"/>
      <c r="J10" s="17">
        <v>128</v>
      </c>
    </row>
    <row r="11" spans="1:10">
      <c r="A11" s="25"/>
      <c r="B11" s="25" t="s">
        <v>9</v>
      </c>
      <c r="C11" s="25"/>
      <c r="D11" s="25">
        <v>9.7</v>
      </c>
      <c r="F11" s="17"/>
      <c r="G11" s="17"/>
      <c r="H11" s="17" t="s">
        <v>9</v>
      </c>
      <c r="I11" s="17"/>
      <c r="J11" s="17">
        <v>501</v>
      </c>
    </row>
    <row r="12" spans="1:10">
      <c r="A12" s="26">
        <v>8</v>
      </c>
      <c r="B12" s="26" t="s">
        <v>7</v>
      </c>
      <c r="C12" s="26">
        <v>9.79</v>
      </c>
      <c r="D12" s="26">
        <v>9.76</v>
      </c>
      <c r="F12" s="18">
        <v>8</v>
      </c>
      <c r="G12" s="18" t="s">
        <v>12</v>
      </c>
      <c r="H12" s="18" t="s">
        <v>7</v>
      </c>
      <c r="I12" s="18">
        <v>2548</v>
      </c>
      <c r="J12" s="18">
        <v>1439</v>
      </c>
    </row>
    <row r="13" spans="1:10">
      <c r="A13" s="26"/>
      <c r="B13" s="26" t="s">
        <v>8</v>
      </c>
      <c r="C13" s="26"/>
      <c r="D13" s="26">
        <v>9.77</v>
      </c>
      <c r="F13" s="18"/>
      <c r="G13" s="18"/>
      <c r="H13" s="18" t="s">
        <v>8</v>
      </c>
      <c r="I13" s="18"/>
      <c r="J13" s="141">
        <v>813</v>
      </c>
    </row>
    <row r="14" spans="1:10">
      <c r="A14" s="26"/>
      <c r="B14" s="26" t="s">
        <v>9</v>
      </c>
      <c r="C14" s="26"/>
      <c r="D14" s="141">
        <v>9.75</v>
      </c>
      <c r="F14" s="18"/>
      <c r="G14" s="18"/>
      <c r="H14" s="18" t="s">
        <v>9</v>
      </c>
      <c r="I14" s="18"/>
      <c r="J14" s="18">
        <v>1438</v>
      </c>
    </row>
    <row r="15" spans="1:10">
      <c r="A15" s="25">
        <v>12</v>
      </c>
      <c r="B15" s="25" t="s">
        <v>7</v>
      </c>
      <c r="C15" s="25">
        <v>9.7</v>
      </c>
      <c r="D15" s="25">
        <v>9.69</v>
      </c>
      <c r="F15" s="17">
        <v>12</v>
      </c>
      <c r="G15" s="17" t="s">
        <v>13</v>
      </c>
      <c r="H15" s="17" t="s">
        <v>7</v>
      </c>
      <c r="I15" s="17">
        <v>418</v>
      </c>
      <c r="J15" s="143">
        <v>292</v>
      </c>
    </row>
    <row r="16" spans="1:10">
      <c r="A16" s="25"/>
      <c r="B16" s="25" t="s">
        <v>8</v>
      </c>
      <c r="C16" s="25"/>
      <c r="D16" s="143">
        <v>9.57</v>
      </c>
      <c r="F16" s="17"/>
      <c r="G16" s="17"/>
      <c r="H16" s="17" t="s">
        <v>8</v>
      </c>
      <c r="I16" s="17"/>
      <c r="J16" s="17">
        <v>495</v>
      </c>
    </row>
    <row r="17" spans="1:10">
      <c r="A17" s="25"/>
      <c r="B17" s="25" t="s">
        <v>9</v>
      </c>
      <c r="C17" s="25"/>
      <c r="D17" s="25">
        <v>9.67</v>
      </c>
      <c r="F17" s="17"/>
      <c r="G17" s="17"/>
      <c r="H17" s="17" t="s">
        <v>9</v>
      </c>
      <c r="I17" s="17"/>
      <c r="J17" s="17">
        <v>618</v>
      </c>
    </row>
    <row r="18" spans="1:10">
      <c r="A18" s="26">
        <v>24</v>
      </c>
      <c r="B18" s="26" t="s">
        <v>7</v>
      </c>
      <c r="C18" s="26">
        <v>9.87</v>
      </c>
      <c r="D18" s="26">
        <v>9.99</v>
      </c>
      <c r="F18" s="18">
        <v>24</v>
      </c>
      <c r="G18" s="18" t="s">
        <v>14</v>
      </c>
      <c r="H18" s="18" t="s">
        <v>7</v>
      </c>
      <c r="I18" s="18">
        <v>4427</v>
      </c>
      <c r="J18" s="141">
        <v>3336</v>
      </c>
    </row>
    <row r="19" spans="1:10">
      <c r="A19" s="26"/>
      <c r="B19" s="26" t="s">
        <v>8</v>
      </c>
      <c r="C19" s="26"/>
      <c r="D19" s="26">
        <v>9.92</v>
      </c>
      <c r="F19" s="18"/>
      <c r="G19" s="18"/>
      <c r="H19" s="18" t="s">
        <v>8</v>
      </c>
      <c r="I19" s="18"/>
      <c r="J19" s="18">
        <v>27430</v>
      </c>
    </row>
    <row r="20" spans="1:10">
      <c r="A20" s="26"/>
      <c r="B20" s="26" t="s">
        <v>9</v>
      </c>
      <c r="C20" s="26"/>
      <c r="D20" s="26">
        <v>9.87</v>
      </c>
      <c r="F20" s="18"/>
      <c r="G20" s="18"/>
      <c r="H20" s="18" t="s">
        <v>9</v>
      </c>
      <c r="I20" s="18"/>
      <c r="J20" s="18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27" customFormat="1" ht="17.6" spans="1:14">
      <c r="A1" s="1" t="s">
        <v>126</v>
      </c>
      <c r="B1" s="1" t="s">
        <v>56</v>
      </c>
      <c r="C1" s="1" t="s">
        <v>26</v>
      </c>
      <c r="D1" s="1" t="s">
        <v>27</v>
      </c>
      <c r="E1" s="1" t="s">
        <v>98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29</v>
      </c>
      <c r="K1" s="1" t="s">
        <v>30</v>
      </c>
      <c r="L1" s="2" t="s">
        <v>31</v>
      </c>
      <c r="M1" s="32" t="s">
        <v>127</v>
      </c>
      <c r="N1" s="46" t="s">
        <v>128</v>
      </c>
    </row>
    <row r="2" s="27" customFormat="1" ht="17.6" spans="1:14">
      <c r="A2" s="3">
        <v>0</v>
      </c>
      <c r="B2" s="3"/>
      <c r="C2" s="3" t="s">
        <v>103</v>
      </c>
      <c r="D2" s="3" t="s">
        <v>115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11">
        <f t="shared" ref="M2:M20" si="0">AVERAGE(E2:L2)</f>
        <v>61.6125</v>
      </c>
      <c r="N2" s="50">
        <f t="shared" ref="N2:N20" si="1">M2-61.6</f>
        <v>0.0124999999999957</v>
      </c>
    </row>
    <row r="3" s="27" customFormat="1" ht="17.6" hidden="1" spans="1:14">
      <c r="A3" s="3" t="s">
        <v>42</v>
      </c>
      <c r="B3" s="3"/>
      <c r="C3" s="3" t="s">
        <v>117</v>
      </c>
      <c r="D3" s="3" t="s">
        <v>115</v>
      </c>
      <c r="E3" s="3">
        <v>45</v>
      </c>
      <c r="F3" s="3">
        <v>67.1</v>
      </c>
      <c r="G3" s="3">
        <v>75.6</v>
      </c>
      <c r="H3" s="3">
        <v>31.8</v>
      </c>
      <c r="I3" s="3">
        <v>42.2</v>
      </c>
      <c r="J3" s="3">
        <v>80.2</v>
      </c>
      <c r="K3" s="3">
        <v>59.9</v>
      </c>
      <c r="L3" s="3">
        <v>70</v>
      </c>
      <c r="M3" s="11">
        <f t="shared" si="0"/>
        <v>58.975</v>
      </c>
      <c r="N3" s="50">
        <f t="shared" si="1"/>
        <v>-2.62500000000001</v>
      </c>
    </row>
    <row r="4" s="27" customFormat="1" ht="17.6" hidden="1" spans="1:14">
      <c r="A4" s="3"/>
      <c r="B4" s="3"/>
      <c r="C4" s="3"/>
      <c r="D4" s="3" t="s">
        <v>44</v>
      </c>
      <c r="E4" s="3">
        <v>44</v>
      </c>
      <c r="F4" s="3">
        <v>66</v>
      </c>
      <c r="G4" s="3">
        <v>74.5</v>
      </c>
      <c r="H4" s="3">
        <v>27.9</v>
      </c>
      <c r="I4" s="3">
        <v>42.6</v>
      </c>
      <c r="J4" s="3">
        <v>78.5</v>
      </c>
      <c r="K4" s="3">
        <v>56.3</v>
      </c>
      <c r="L4" s="3">
        <v>67.3</v>
      </c>
      <c r="M4" s="11">
        <f t="shared" si="0"/>
        <v>57.1375</v>
      </c>
      <c r="N4" s="50">
        <f t="shared" si="1"/>
        <v>-4.4625</v>
      </c>
    </row>
    <row r="5" s="27" customFormat="1" ht="17.6" hidden="1" spans="1:14">
      <c r="A5" s="3" t="s">
        <v>118</v>
      </c>
      <c r="B5" s="3"/>
      <c r="C5" s="3" t="s">
        <v>119</v>
      </c>
      <c r="D5" s="3" t="s">
        <v>115</v>
      </c>
      <c r="E5" s="3">
        <v>39.5</v>
      </c>
      <c r="F5" s="3">
        <v>70.2</v>
      </c>
      <c r="G5" s="3">
        <v>67.6</v>
      </c>
      <c r="H5" s="3">
        <v>35.2</v>
      </c>
      <c r="I5" s="3">
        <v>40.4</v>
      </c>
      <c r="J5" s="3">
        <v>75.8</v>
      </c>
      <c r="K5" s="3">
        <v>48.4</v>
      </c>
      <c r="L5" s="3">
        <v>65.7</v>
      </c>
      <c r="M5" s="11">
        <f t="shared" si="0"/>
        <v>55.35</v>
      </c>
      <c r="N5" s="50">
        <f t="shared" si="1"/>
        <v>-6.25000000000001</v>
      </c>
    </row>
    <row r="6" s="27" customFormat="1" ht="17.6" hidden="1" spans="1:14">
      <c r="A6" s="40"/>
      <c r="B6" s="40"/>
      <c r="C6" s="40"/>
      <c r="D6" s="40" t="s">
        <v>44</v>
      </c>
      <c r="E6" s="40">
        <v>42.1</v>
      </c>
      <c r="F6" s="40">
        <v>72</v>
      </c>
      <c r="G6" s="40">
        <v>69.2</v>
      </c>
      <c r="H6" s="40">
        <v>33.7</v>
      </c>
      <c r="I6" s="40">
        <v>39.8</v>
      </c>
      <c r="J6" s="40">
        <v>75.1</v>
      </c>
      <c r="K6" s="40">
        <v>47.7</v>
      </c>
      <c r="L6" s="40">
        <v>66.5</v>
      </c>
      <c r="M6" s="11">
        <f t="shared" si="0"/>
        <v>55.7625</v>
      </c>
      <c r="N6" s="11">
        <f t="shared" si="1"/>
        <v>-5.83750000000001</v>
      </c>
    </row>
    <row r="7" s="27" customFormat="1" ht="17.6" hidden="1" spans="1:14">
      <c r="A7" s="3" t="s">
        <v>45</v>
      </c>
      <c r="B7" s="3"/>
      <c r="C7" s="3" t="s">
        <v>120</v>
      </c>
      <c r="D7" s="3" t="s">
        <v>115</v>
      </c>
      <c r="E7" s="3">
        <v>40.3</v>
      </c>
      <c r="F7" s="3">
        <v>71.3</v>
      </c>
      <c r="G7" s="3">
        <v>69</v>
      </c>
      <c r="H7" s="3">
        <v>36.2</v>
      </c>
      <c r="I7" s="3">
        <v>37.8</v>
      </c>
      <c r="J7" s="3">
        <v>75.8</v>
      </c>
      <c r="K7" s="3">
        <v>51.6</v>
      </c>
      <c r="L7" s="3">
        <v>68</v>
      </c>
      <c r="M7" s="11">
        <f t="shared" si="0"/>
        <v>56.25</v>
      </c>
      <c r="N7" s="50">
        <f t="shared" si="1"/>
        <v>-5.34999999999999</v>
      </c>
    </row>
    <row r="8" s="36" customFormat="1" ht="17.6" spans="1:14">
      <c r="A8" s="5">
        <v>3</v>
      </c>
      <c r="B8" s="5" t="s">
        <v>62</v>
      </c>
      <c r="C8" s="5" t="s">
        <v>60</v>
      </c>
      <c r="D8" s="5"/>
      <c r="E8" s="5">
        <v>43.3</v>
      </c>
      <c r="F8" s="5">
        <v>74</v>
      </c>
      <c r="G8" s="5">
        <v>74.8</v>
      </c>
      <c r="H8" s="5">
        <v>38</v>
      </c>
      <c r="I8" s="5">
        <v>39.4</v>
      </c>
      <c r="J8" s="5">
        <v>78.6</v>
      </c>
      <c r="K8" s="5">
        <v>58.8</v>
      </c>
      <c r="L8" s="5">
        <v>68.8</v>
      </c>
      <c r="M8" s="13">
        <f t="shared" si="0"/>
        <v>59.4625</v>
      </c>
      <c r="N8" s="51">
        <f t="shared" si="1"/>
        <v>-2.1375</v>
      </c>
    </row>
    <row r="9" s="36" customFormat="1" ht="17.6" spans="1:14">
      <c r="A9" s="5"/>
      <c r="B9" s="5"/>
      <c r="C9" s="5" t="s">
        <v>61</v>
      </c>
      <c r="D9" s="5"/>
      <c r="E9" s="5">
        <v>43.5</v>
      </c>
      <c r="F9" s="5">
        <v>73.6</v>
      </c>
      <c r="G9" s="5">
        <v>74.7</v>
      </c>
      <c r="H9" s="5">
        <v>37.9</v>
      </c>
      <c r="I9" s="5">
        <v>39.6</v>
      </c>
      <c r="J9" s="5">
        <v>78.8</v>
      </c>
      <c r="K9" s="28">
        <v>58.5</v>
      </c>
      <c r="L9" s="5">
        <v>68.3</v>
      </c>
      <c r="M9" s="13">
        <f t="shared" si="0"/>
        <v>59.3625</v>
      </c>
      <c r="N9" s="13">
        <f t="shared" si="1"/>
        <v>-2.2375</v>
      </c>
    </row>
    <row r="10" s="36" customFormat="1" ht="17.6" spans="1:14">
      <c r="A10" s="5"/>
      <c r="B10" s="5"/>
      <c r="C10" s="5" t="s">
        <v>122</v>
      </c>
      <c r="D10" s="5"/>
      <c r="E10" s="5">
        <v>43.7</v>
      </c>
      <c r="F10" s="5">
        <v>73.7</v>
      </c>
      <c r="G10" s="5">
        <v>74.8</v>
      </c>
      <c r="H10" s="5">
        <v>38</v>
      </c>
      <c r="I10" s="5">
        <v>39</v>
      </c>
      <c r="J10" s="5">
        <v>78.8</v>
      </c>
      <c r="K10" s="28">
        <v>58.8</v>
      </c>
      <c r="L10" s="5">
        <v>68.6</v>
      </c>
      <c r="M10" s="13">
        <f t="shared" si="0"/>
        <v>59.425</v>
      </c>
      <c r="N10" s="13">
        <f t="shared" si="1"/>
        <v>-2.175</v>
      </c>
    </row>
    <row r="11" s="37" customFormat="1" ht="17.6" spans="1:14">
      <c r="A11" s="7">
        <v>6</v>
      </c>
      <c r="B11" s="7" t="s">
        <v>62</v>
      </c>
      <c r="C11" s="7" t="s">
        <v>60</v>
      </c>
      <c r="D11" s="7"/>
      <c r="E11" s="7">
        <v>38.4</v>
      </c>
      <c r="F11" s="7">
        <v>73</v>
      </c>
      <c r="G11" s="7">
        <v>66.5</v>
      </c>
      <c r="H11" s="7">
        <v>29.3</v>
      </c>
      <c r="I11" s="7">
        <v>37.8</v>
      </c>
      <c r="J11" s="7">
        <v>77.2</v>
      </c>
      <c r="K11" s="7">
        <v>58.1</v>
      </c>
      <c r="L11" s="7">
        <v>68.5</v>
      </c>
      <c r="M11" s="15">
        <f t="shared" si="0"/>
        <v>56.1</v>
      </c>
      <c r="N11" s="52">
        <f t="shared" si="1"/>
        <v>-5.5</v>
      </c>
    </row>
    <row r="12" s="37" customFormat="1" ht="17.6" spans="1:14">
      <c r="A12" s="7"/>
      <c r="B12" s="7"/>
      <c r="C12" s="7" t="s">
        <v>61</v>
      </c>
      <c r="D12" s="7"/>
      <c r="E12" s="7">
        <v>38.9</v>
      </c>
      <c r="F12" s="7">
        <v>73.9</v>
      </c>
      <c r="G12" s="7">
        <v>68.8</v>
      </c>
      <c r="H12" s="7">
        <v>29.7</v>
      </c>
      <c r="I12" s="7">
        <v>38.8</v>
      </c>
      <c r="J12" s="7">
        <v>77.3</v>
      </c>
      <c r="K12" s="7">
        <v>59.9</v>
      </c>
      <c r="L12" s="7">
        <v>68.3</v>
      </c>
      <c r="M12" s="15">
        <f t="shared" si="0"/>
        <v>56.95</v>
      </c>
      <c r="N12" s="52">
        <f t="shared" si="1"/>
        <v>-4.65</v>
      </c>
    </row>
    <row r="13" s="37" customFormat="1" ht="17.6" spans="1:14">
      <c r="A13" s="7"/>
      <c r="B13" s="7"/>
      <c r="C13" s="7" t="s">
        <v>122</v>
      </c>
      <c r="D13" s="7"/>
      <c r="E13" s="7">
        <v>39.5</v>
      </c>
      <c r="F13" s="7">
        <v>74.1</v>
      </c>
      <c r="G13" s="7">
        <v>69.1</v>
      </c>
      <c r="H13" s="7">
        <v>29.7</v>
      </c>
      <c r="I13" s="7">
        <v>38</v>
      </c>
      <c r="J13" s="7">
        <v>77.2</v>
      </c>
      <c r="K13" s="7">
        <v>60.7</v>
      </c>
      <c r="L13" s="7">
        <v>68.4</v>
      </c>
      <c r="M13" s="15">
        <f t="shared" si="0"/>
        <v>57.0875</v>
      </c>
      <c r="N13" s="53">
        <f t="shared" si="1"/>
        <v>-4.51250000000001</v>
      </c>
    </row>
    <row r="14" s="36" customFormat="1" ht="17.6" spans="1:14">
      <c r="A14" s="5">
        <v>9</v>
      </c>
      <c r="B14" s="5" t="s">
        <v>62</v>
      </c>
      <c r="C14" s="5" t="s">
        <v>60</v>
      </c>
      <c r="D14" s="5"/>
      <c r="E14" s="5">
        <v>36.4</v>
      </c>
      <c r="F14" s="5">
        <v>70.3</v>
      </c>
      <c r="G14" s="5">
        <v>63.1</v>
      </c>
      <c r="H14" s="5">
        <v>27.8</v>
      </c>
      <c r="I14" s="5">
        <v>37.4</v>
      </c>
      <c r="J14" s="5">
        <v>75.2</v>
      </c>
      <c r="K14" s="5">
        <v>64.6</v>
      </c>
      <c r="L14" s="5">
        <v>67.2</v>
      </c>
      <c r="M14" s="13">
        <f t="shared" si="0"/>
        <v>55.25</v>
      </c>
      <c r="N14" s="47">
        <f t="shared" si="1"/>
        <v>-6.35000000000001</v>
      </c>
    </row>
    <row r="15" s="36" customFormat="1" ht="17.6" spans="1:14">
      <c r="A15" s="5"/>
      <c r="B15" s="5"/>
      <c r="C15" s="5" t="s">
        <v>61</v>
      </c>
      <c r="D15" s="5"/>
      <c r="E15" s="5">
        <v>38.8</v>
      </c>
      <c r="F15" s="5">
        <v>71.5</v>
      </c>
      <c r="G15" s="5">
        <v>65.4</v>
      </c>
      <c r="H15" s="5">
        <v>27.7</v>
      </c>
      <c r="I15" s="5">
        <v>38</v>
      </c>
      <c r="J15" s="5">
        <v>75.1</v>
      </c>
      <c r="K15" s="28">
        <v>59.2</v>
      </c>
      <c r="L15" s="5">
        <v>66.3</v>
      </c>
      <c r="M15" s="13">
        <f t="shared" si="0"/>
        <v>55.25</v>
      </c>
      <c r="N15" s="47">
        <f t="shared" si="1"/>
        <v>-6.35</v>
      </c>
    </row>
    <row r="16" s="36" customFormat="1" ht="17.6" spans="1:14">
      <c r="A16" s="5"/>
      <c r="B16" s="5"/>
      <c r="C16" s="5" t="s">
        <v>122</v>
      </c>
      <c r="D16" s="5"/>
      <c r="E16" s="5">
        <v>38.7</v>
      </c>
      <c r="F16" s="5">
        <v>71.6</v>
      </c>
      <c r="G16" s="5">
        <v>67.6</v>
      </c>
      <c r="H16" s="5">
        <v>27.9</v>
      </c>
      <c r="I16" s="5">
        <v>37.8</v>
      </c>
      <c r="J16" s="5">
        <v>75.6</v>
      </c>
      <c r="K16" s="28">
        <v>59.6</v>
      </c>
      <c r="L16" s="5">
        <v>66.5</v>
      </c>
      <c r="M16" s="13">
        <f t="shared" si="0"/>
        <v>55.6625</v>
      </c>
      <c r="N16" s="49">
        <f t="shared" si="1"/>
        <v>-5.93750000000001</v>
      </c>
    </row>
    <row r="17" s="37" customFormat="1" ht="17.6" spans="1:14">
      <c r="A17" s="7">
        <v>12</v>
      </c>
      <c r="B17" s="7" t="s">
        <v>62</v>
      </c>
      <c r="C17" s="7" t="s">
        <v>60</v>
      </c>
      <c r="D17" s="7"/>
      <c r="E17" s="7">
        <v>31.7</v>
      </c>
      <c r="F17" s="7">
        <v>63.2</v>
      </c>
      <c r="G17" s="7">
        <v>57.9</v>
      </c>
      <c r="H17" s="7">
        <v>26.1</v>
      </c>
      <c r="I17" s="7">
        <v>34.8</v>
      </c>
      <c r="J17" s="7">
        <v>71.6</v>
      </c>
      <c r="K17" s="7">
        <v>66.8</v>
      </c>
      <c r="L17" s="7">
        <v>63.2</v>
      </c>
      <c r="M17" s="15">
        <f t="shared" si="0"/>
        <v>51.9125</v>
      </c>
      <c r="N17" s="52">
        <f t="shared" si="1"/>
        <v>-9.68750000000001</v>
      </c>
    </row>
    <row r="18" s="37" customFormat="1" ht="17.6" spans="1:14">
      <c r="A18" s="7"/>
      <c r="B18" s="7"/>
      <c r="C18" s="7" t="s">
        <v>61</v>
      </c>
      <c r="D18" s="7"/>
      <c r="E18" s="7">
        <v>35.1</v>
      </c>
      <c r="F18" s="7">
        <v>64.6</v>
      </c>
      <c r="G18" s="7">
        <v>60.1</v>
      </c>
      <c r="H18" s="7">
        <v>25.9</v>
      </c>
      <c r="I18" s="7">
        <v>36</v>
      </c>
      <c r="J18" s="7">
        <v>72.6</v>
      </c>
      <c r="K18" s="29">
        <v>59.6</v>
      </c>
      <c r="L18" s="7">
        <v>63.1</v>
      </c>
      <c r="M18" s="15">
        <f t="shared" si="0"/>
        <v>52.125</v>
      </c>
      <c r="N18" s="52">
        <f t="shared" si="1"/>
        <v>-9.475</v>
      </c>
    </row>
    <row r="19" s="37" customFormat="1" ht="17.6" spans="1:14">
      <c r="A19" s="7"/>
      <c r="B19" s="7"/>
      <c r="C19" s="7" t="s">
        <v>122</v>
      </c>
      <c r="D19" s="7"/>
      <c r="E19" s="7">
        <v>35.7</v>
      </c>
      <c r="F19" s="7">
        <v>65.1</v>
      </c>
      <c r="G19" s="7">
        <v>63.9</v>
      </c>
      <c r="H19" s="7">
        <v>26</v>
      </c>
      <c r="I19" s="7">
        <v>36.6</v>
      </c>
      <c r="J19" s="7">
        <v>73.7</v>
      </c>
      <c r="K19" s="29">
        <v>59.9</v>
      </c>
      <c r="L19" s="7">
        <v>64.6</v>
      </c>
      <c r="M19" s="15">
        <f t="shared" si="0"/>
        <v>53.1875</v>
      </c>
      <c r="N19" s="53">
        <f t="shared" si="1"/>
        <v>-8.4125</v>
      </c>
    </row>
    <row r="20" s="36" customFormat="1" ht="17.6" spans="1:14">
      <c r="A20" s="5">
        <v>15</v>
      </c>
      <c r="B20" s="5" t="s">
        <v>62</v>
      </c>
      <c r="C20" s="5" t="s">
        <v>60</v>
      </c>
      <c r="D20" s="5"/>
      <c r="E20" s="5">
        <v>31</v>
      </c>
      <c r="F20" s="5">
        <v>62.3</v>
      </c>
      <c r="G20" s="5">
        <v>53.2</v>
      </c>
      <c r="H20" s="5">
        <v>24.3</v>
      </c>
      <c r="I20" s="5">
        <v>33</v>
      </c>
      <c r="J20" s="5">
        <v>68.2</v>
      </c>
      <c r="K20" s="5">
        <v>57.4</v>
      </c>
      <c r="L20" s="5">
        <v>60</v>
      </c>
      <c r="M20" s="13">
        <f t="shared" si="0"/>
        <v>48.675</v>
      </c>
      <c r="N20" s="47">
        <f t="shared" si="1"/>
        <v>-12.925</v>
      </c>
    </row>
    <row r="21" s="36" customFormat="1" ht="17.6" spans="1:14">
      <c r="A21" s="5"/>
      <c r="B21" s="5"/>
      <c r="C21" s="5" t="s">
        <v>61</v>
      </c>
      <c r="D21" s="5"/>
      <c r="E21" s="5"/>
      <c r="F21" s="5"/>
      <c r="G21" s="5"/>
      <c r="H21" s="5"/>
      <c r="I21" s="5"/>
      <c r="J21" s="5"/>
      <c r="K21" s="5"/>
      <c r="L21" s="5"/>
      <c r="M21" s="13"/>
      <c r="N21" s="49"/>
    </row>
    <row r="22" s="36" customFormat="1" ht="17.6" spans="1:14">
      <c r="A22" s="5"/>
      <c r="B22" s="5"/>
      <c r="C22" s="5" t="s">
        <v>122</v>
      </c>
      <c r="D22" s="5"/>
      <c r="E22" s="5">
        <v>32.3</v>
      </c>
      <c r="F22" s="5">
        <v>62.7</v>
      </c>
      <c r="G22" s="5">
        <v>57.1</v>
      </c>
      <c r="H22" s="5">
        <v>25.1</v>
      </c>
      <c r="I22" s="5">
        <v>34.2</v>
      </c>
      <c r="J22" s="5">
        <v>69.6</v>
      </c>
      <c r="K22" s="5">
        <v>56.7</v>
      </c>
      <c r="L22" s="5">
        <v>62</v>
      </c>
      <c r="M22" s="13">
        <f>AVERAGE(E22:L22)</f>
        <v>49.9625</v>
      </c>
      <c r="N22" s="49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8"/>
  <sheetViews>
    <sheetView workbookViewId="0">
      <pane ySplit="1" topLeftCell="A47" activePane="bottomLeft" state="frozen"/>
      <selection/>
      <selection pane="bottomLeft" activeCell="F62" sqref="F62:M62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38" customWidth="1"/>
    <col min="15" max="15" width="10.4134615384615" style="31" customWidth="1"/>
    <col min="16" max="16" width="12.6923076923077" style="39"/>
    <col min="17" max="17" width="13.5288461538462" style="39" customWidth="1"/>
    <col min="18" max="18" width="12.6923076923077" style="39"/>
    <col min="19" max="19" width="9.23076923076923" style="39"/>
    <col min="20" max="20" width="21.7115384615385" style="39" customWidth="1"/>
    <col min="21" max="21" width="14.7692307692308" style="39" customWidth="1"/>
    <col min="22" max="22" width="12.9230769230769"/>
  </cols>
  <sheetData>
    <row r="1" s="27" customFormat="1" ht="17.6" spans="1:22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45" t="s">
        <v>111</v>
      </c>
      <c r="O1" s="46" t="s">
        <v>129</v>
      </c>
      <c r="P1" s="23" t="s">
        <v>130</v>
      </c>
      <c r="Q1" s="23" t="s">
        <v>131</v>
      </c>
      <c r="R1" s="23" t="s">
        <v>132</v>
      </c>
      <c r="S1" s="23" t="s">
        <v>133</v>
      </c>
      <c r="T1" s="23" t="s">
        <v>134</v>
      </c>
      <c r="U1" s="23" t="s">
        <v>135</v>
      </c>
      <c r="V1" s="27" t="s">
        <v>136</v>
      </c>
    </row>
    <row r="2" s="27" customFormat="1" ht="17.6" spans="1:21">
      <c r="A2" s="3" t="s">
        <v>36</v>
      </c>
      <c r="B2" s="10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1">
        <f t="shared" ref="N2:N10" si="0">AVERAGE(F2:M2)</f>
        <v>61.6125</v>
      </c>
      <c r="O2" s="47">
        <f>AVERAGE(F2:K2,M2:M2)</f>
        <v>61.3857142857143</v>
      </c>
      <c r="P2" s="23" t="s">
        <v>137</v>
      </c>
      <c r="Q2" s="23">
        <v>16375728128</v>
      </c>
      <c r="R2" s="23">
        <v>31371</v>
      </c>
      <c r="S2" s="23">
        <v>32571</v>
      </c>
      <c r="T2" s="23">
        <v>0.4884</v>
      </c>
      <c r="U2" s="23">
        <v>2.05</v>
      </c>
    </row>
    <row r="3" s="27" customFormat="1" ht="17.6" spans="1:21">
      <c r="A3" s="3"/>
      <c r="B3" s="3"/>
      <c r="C3" s="3"/>
      <c r="D3" s="3" t="s">
        <v>138</v>
      </c>
      <c r="F3" s="3">
        <v>35</v>
      </c>
      <c r="G3" s="3">
        <v>66</v>
      </c>
      <c r="H3" s="3">
        <v>60.3</v>
      </c>
      <c r="I3" s="3">
        <v>45.4</v>
      </c>
      <c r="J3" s="3">
        <v>34</v>
      </c>
      <c r="K3" s="3">
        <v>73.2</v>
      </c>
      <c r="L3" s="3">
        <v>57</v>
      </c>
      <c r="M3" s="3">
        <v>58.8</v>
      </c>
      <c r="N3" s="11">
        <f t="shared" si="0"/>
        <v>53.7125</v>
      </c>
      <c r="O3" s="47">
        <f>AVERAGE(F3:K3,M3:M3)</f>
        <v>53.2428571428571</v>
      </c>
      <c r="P3" s="3" t="s">
        <v>139</v>
      </c>
      <c r="Q3" s="3"/>
      <c r="R3" s="3"/>
      <c r="S3" s="23"/>
      <c r="T3" s="23"/>
      <c r="U3" s="23"/>
    </row>
    <row r="4" s="27" customFormat="1" ht="17.6" spans="1:21">
      <c r="A4" s="3" t="s">
        <v>42</v>
      </c>
      <c r="B4" s="3"/>
      <c r="C4" s="3"/>
      <c r="D4" s="3" t="s">
        <v>117</v>
      </c>
      <c r="E4" s="3" t="s">
        <v>115</v>
      </c>
      <c r="F4" s="3">
        <v>45</v>
      </c>
      <c r="G4" s="3">
        <v>67.1</v>
      </c>
      <c r="H4" s="3">
        <v>75.6</v>
      </c>
      <c r="I4" s="3">
        <v>31.8</v>
      </c>
      <c r="J4" s="3">
        <v>42.2</v>
      </c>
      <c r="K4" s="3">
        <v>80.2</v>
      </c>
      <c r="L4" s="3">
        <v>59.9</v>
      </c>
      <c r="M4" s="3">
        <v>70</v>
      </c>
      <c r="N4" s="11">
        <f t="shared" si="0"/>
        <v>58.975</v>
      </c>
      <c r="O4" s="47">
        <f>AVERAGE(F4:K4,M4:M4)</f>
        <v>58.8428571428571</v>
      </c>
      <c r="P4" s="23"/>
      <c r="Q4" s="23"/>
      <c r="R4" s="23"/>
      <c r="S4" s="23"/>
      <c r="T4" s="23"/>
      <c r="U4" s="23"/>
    </row>
    <row r="5" s="27" customFormat="1" ht="17.6" hidden="1" spans="1:21">
      <c r="A5" s="3"/>
      <c r="B5" s="3"/>
      <c r="C5" s="3"/>
      <c r="D5" s="3"/>
      <c r="E5" s="3" t="s">
        <v>44</v>
      </c>
      <c r="F5" s="3">
        <v>44</v>
      </c>
      <c r="G5" s="3">
        <v>66</v>
      </c>
      <c r="H5" s="3">
        <v>74.5</v>
      </c>
      <c r="I5" s="3">
        <v>27.9</v>
      </c>
      <c r="J5" s="3">
        <v>42.6</v>
      </c>
      <c r="K5" s="3">
        <v>78.5</v>
      </c>
      <c r="L5" s="3">
        <v>56.3</v>
      </c>
      <c r="M5" s="3">
        <v>67.3</v>
      </c>
      <c r="N5" s="11">
        <f t="shared" si="0"/>
        <v>57.1375</v>
      </c>
      <c r="O5" s="47">
        <f>AVERAGE(F5:K5,M5:M5)</f>
        <v>57.2571428571429</v>
      </c>
      <c r="P5" s="23"/>
      <c r="Q5" s="23"/>
      <c r="R5" s="23"/>
      <c r="S5" s="23"/>
      <c r="T5" s="23"/>
      <c r="U5" s="23"/>
    </row>
    <row r="6" s="27" customFormat="1" ht="17.6" spans="1:21">
      <c r="A6" s="3" t="s">
        <v>118</v>
      </c>
      <c r="B6" s="3"/>
      <c r="C6" s="3"/>
      <c r="D6" s="3" t="s">
        <v>119</v>
      </c>
      <c r="E6" s="3" t="s">
        <v>115</v>
      </c>
      <c r="F6" s="3">
        <v>39.5</v>
      </c>
      <c r="G6" s="3">
        <v>70.2</v>
      </c>
      <c r="H6" s="3">
        <v>67.6</v>
      </c>
      <c r="I6" s="3">
        <v>35.2</v>
      </c>
      <c r="J6" s="3">
        <v>40.4</v>
      </c>
      <c r="K6" s="3">
        <v>75.8</v>
      </c>
      <c r="L6" s="3">
        <v>48.4</v>
      </c>
      <c r="M6" s="3">
        <v>65.7</v>
      </c>
      <c r="N6" s="11">
        <f t="shared" si="0"/>
        <v>55.35</v>
      </c>
      <c r="O6" s="47">
        <f>AVERAGE(F6:K6,M6:M6)</f>
        <v>56.3428571428571</v>
      </c>
      <c r="P6" s="23"/>
      <c r="Q6" s="23"/>
      <c r="R6" s="23"/>
      <c r="S6" s="23"/>
      <c r="T6" s="23"/>
      <c r="U6" s="23"/>
    </row>
    <row r="7" s="27" customFormat="1" ht="17.6" hidden="1" spans="1:21">
      <c r="A7" s="40"/>
      <c r="B7" s="40"/>
      <c r="C7" s="40"/>
      <c r="D7" s="40"/>
      <c r="E7" s="40" t="s">
        <v>44</v>
      </c>
      <c r="F7" s="40">
        <v>42.1</v>
      </c>
      <c r="G7" s="40">
        <v>72</v>
      </c>
      <c r="H7" s="40">
        <v>69.2</v>
      </c>
      <c r="I7" s="40">
        <v>33.7</v>
      </c>
      <c r="J7" s="40">
        <v>39.8</v>
      </c>
      <c r="K7" s="40">
        <v>75.1</v>
      </c>
      <c r="L7" s="40">
        <v>47.7</v>
      </c>
      <c r="M7" s="40">
        <v>66.5</v>
      </c>
      <c r="N7" s="11">
        <f t="shared" si="0"/>
        <v>55.7625</v>
      </c>
      <c r="O7" s="47">
        <f>AVERAGE(F7:K7,M7:M7)</f>
        <v>56.9142857142857</v>
      </c>
      <c r="P7" s="23"/>
      <c r="Q7" s="23"/>
      <c r="R7" s="23"/>
      <c r="S7" s="23"/>
      <c r="T7" s="23"/>
      <c r="U7" s="23"/>
    </row>
    <row r="8" s="27" customFormat="1" ht="17.6" spans="1:21">
      <c r="A8" s="3" t="s">
        <v>45</v>
      </c>
      <c r="B8" s="3"/>
      <c r="C8" s="3"/>
      <c r="D8" s="3" t="s">
        <v>120</v>
      </c>
      <c r="E8" s="3" t="s">
        <v>115</v>
      </c>
      <c r="F8" s="3">
        <v>40.3</v>
      </c>
      <c r="G8" s="3">
        <v>71.3</v>
      </c>
      <c r="H8" s="3">
        <v>69</v>
      </c>
      <c r="I8" s="3">
        <v>36.2</v>
      </c>
      <c r="J8" s="3">
        <v>37.8</v>
      </c>
      <c r="K8" s="3">
        <v>75.8</v>
      </c>
      <c r="L8" s="3">
        <v>51.6</v>
      </c>
      <c r="M8" s="3">
        <v>68</v>
      </c>
      <c r="N8" s="11">
        <f t="shared" si="0"/>
        <v>56.25</v>
      </c>
      <c r="O8" s="47">
        <f>AVERAGE(F8:K8,M8:M8)</f>
        <v>56.9142857142857</v>
      </c>
      <c r="P8" s="23"/>
      <c r="Q8" s="23"/>
      <c r="R8" s="23"/>
      <c r="S8" s="23"/>
      <c r="T8" s="23"/>
      <c r="U8" s="23"/>
    </row>
    <row r="9" s="35" customFormat="1" ht="17.6" spans="1:21">
      <c r="A9" s="41"/>
      <c r="B9" s="41"/>
      <c r="C9" s="41"/>
      <c r="D9" s="41"/>
      <c r="E9" s="41" t="s">
        <v>44</v>
      </c>
      <c r="F9" s="41">
        <v>40.1</v>
      </c>
      <c r="G9" s="41">
        <v>70.2</v>
      </c>
      <c r="H9" s="41">
        <v>68.6</v>
      </c>
      <c r="I9" s="41">
        <v>36.1</v>
      </c>
      <c r="J9" s="41">
        <v>38.4</v>
      </c>
      <c r="K9" s="41">
        <v>76.2</v>
      </c>
      <c r="L9" s="41">
        <v>51.6</v>
      </c>
      <c r="M9" s="41">
        <v>66.4</v>
      </c>
      <c r="N9" s="13">
        <f t="shared" si="0"/>
        <v>55.95</v>
      </c>
      <c r="O9" s="47">
        <f>AVERAGE(F9:K9,M9:M9)</f>
        <v>56.5714285714286</v>
      </c>
      <c r="P9" s="48"/>
      <c r="Q9" s="48"/>
      <c r="R9" s="48"/>
      <c r="S9" s="48"/>
      <c r="T9" s="48"/>
      <c r="U9" s="48"/>
    </row>
    <row r="10" s="36" customFormat="1" ht="17.6" spans="1:22">
      <c r="A10" s="5" t="s">
        <v>47</v>
      </c>
      <c r="B10" s="5" t="s">
        <v>17</v>
      </c>
      <c r="C10" s="5" t="s">
        <v>59</v>
      </c>
      <c r="D10" s="5" t="s">
        <v>60</v>
      </c>
      <c r="E10" s="5" t="s">
        <v>115</v>
      </c>
      <c r="F10" s="5">
        <v>43.4</v>
      </c>
      <c r="G10" s="5">
        <v>74.4</v>
      </c>
      <c r="H10" s="5">
        <v>73.7</v>
      </c>
      <c r="I10" s="5">
        <v>32.6</v>
      </c>
      <c r="J10" s="5">
        <v>42.2</v>
      </c>
      <c r="K10" s="5">
        <v>79.3</v>
      </c>
      <c r="L10" s="5">
        <v>59.6</v>
      </c>
      <c r="M10" s="5">
        <v>68.3</v>
      </c>
      <c r="N10" s="13">
        <f t="shared" si="0"/>
        <v>59.1875</v>
      </c>
      <c r="O10" s="47">
        <f>AVERAGE(F10:K10,M10:M10)</f>
        <v>59.1285714285714</v>
      </c>
      <c r="Q10" s="36">
        <v>14714784320</v>
      </c>
      <c r="R10" s="36">
        <v>28203</v>
      </c>
      <c r="S10" s="25">
        <v>29403</v>
      </c>
      <c r="T10" s="25">
        <v>0.4467</v>
      </c>
      <c r="U10" s="25">
        <v>2.24</v>
      </c>
      <c r="V10" s="36">
        <f>0.4884/T10</f>
        <v>1.09335124244459</v>
      </c>
    </row>
    <row r="11" s="36" customFormat="1" ht="17.6" spans="1:21">
      <c r="A11" s="5"/>
      <c r="B11" s="5"/>
      <c r="C11" s="5"/>
      <c r="D11" s="5" t="s">
        <v>140</v>
      </c>
      <c r="E11" s="5"/>
      <c r="F11">
        <v>42.2</v>
      </c>
      <c r="G11" s="30">
        <v>71.7102</v>
      </c>
      <c r="H11" s="30">
        <v>71.3793</v>
      </c>
      <c r="I11" s="30">
        <v>36.8906</v>
      </c>
      <c r="J11" s="30">
        <v>39.794</v>
      </c>
      <c r="K11" s="30">
        <v>77.1624</v>
      </c>
      <c r="L11" s="30">
        <v>47.3058</v>
      </c>
      <c r="M11" s="30">
        <v>69.7871</v>
      </c>
      <c r="N11" s="13">
        <f>AVERAGE(F11:M11)</f>
        <v>57.028675</v>
      </c>
      <c r="O11" s="47">
        <f>AVERAGE(F11:K11,M11:M11)</f>
        <v>58.4176571428571</v>
      </c>
      <c r="P11" s="25"/>
      <c r="Q11" s="25"/>
      <c r="R11" s="25"/>
      <c r="S11" s="25"/>
      <c r="T11" s="25"/>
      <c r="U11" s="25"/>
    </row>
    <row r="12" s="36" customFormat="1" ht="17.6" spans="1:21">
      <c r="A12" s="5"/>
      <c r="B12" s="5"/>
      <c r="C12" s="5"/>
      <c r="D12" s="5" t="s">
        <v>122</v>
      </c>
      <c r="E12" s="5"/>
      <c r="F12" s="5"/>
      <c r="G12" s="5"/>
      <c r="H12" s="5"/>
      <c r="I12" s="5"/>
      <c r="J12" s="5"/>
      <c r="K12" s="5"/>
      <c r="L12" s="5"/>
      <c r="M12" s="5"/>
      <c r="N12" s="13"/>
      <c r="O12" s="47" t="e">
        <f>AVERAGE(F12:K12,M12:M12)</f>
        <v>#DIV/0!</v>
      </c>
      <c r="P12" s="25"/>
      <c r="Q12" s="25"/>
      <c r="R12" s="25"/>
      <c r="S12" s="25"/>
      <c r="T12" s="25"/>
      <c r="U12" s="25"/>
    </row>
    <row r="13" s="36" customFormat="1" ht="17.6" spans="1:21">
      <c r="A13" s="5"/>
      <c r="B13" s="5" t="s">
        <v>45</v>
      </c>
      <c r="C13" s="5"/>
      <c r="D13" s="5" t="s">
        <v>60</v>
      </c>
      <c r="E13" s="5"/>
      <c r="F13" s="5">
        <v>43.1</v>
      </c>
      <c r="G13" s="5">
        <v>73.6</v>
      </c>
      <c r="H13" s="5">
        <v>72.4</v>
      </c>
      <c r="I13" s="5">
        <v>38</v>
      </c>
      <c r="J13" s="5">
        <v>40</v>
      </c>
      <c r="K13" s="5">
        <v>77.5</v>
      </c>
      <c r="L13" s="5">
        <v>59.2</v>
      </c>
      <c r="M13" s="5">
        <v>69.1</v>
      </c>
      <c r="N13" s="13">
        <f>AVERAGE(F13:M13)</f>
        <v>59.1125</v>
      </c>
      <c r="O13" s="47">
        <f>AVERAGE(F13:K13,M13:M13)</f>
        <v>59.1</v>
      </c>
      <c r="P13" s="25"/>
      <c r="Q13" s="25"/>
      <c r="R13" s="25"/>
      <c r="S13" s="25"/>
      <c r="T13" s="25"/>
      <c r="U13" s="25"/>
    </row>
    <row r="14" s="36" customFormat="1" ht="17.6" spans="1:22">
      <c r="A14" s="5"/>
      <c r="B14" s="5"/>
      <c r="C14" s="5" t="s">
        <v>62</v>
      </c>
      <c r="D14" s="5" t="s">
        <v>60</v>
      </c>
      <c r="E14" s="5"/>
      <c r="F14" s="5">
        <v>43.3</v>
      </c>
      <c r="G14" s="5">
        <v>74</v>
      </c>
      <c r="H14" s="5">
        <v>74.8</v>
      </c>
      <c r="I14" s="5">
        <v>38</v>
      </c>
      <c r="J14" s="5">
        <v>39.4</v>
      </c>
      <c r="K14" s="5">
        <v>78.6</v>
      </c>
      <c r="L14" s="5">
        <v>58.8</v>
      </c>
      <c r="M14" s="5">
        <v>68.8</v>
      </c>
      <c r="N14" s="13">
        <f>AVERAGE(F14:M14)</f>
        <v>59.4625</v>
      </c>
      <c r="O14" s="47">
        <f>AVERAGE(F14:K14,M14:M14)</f>
        <v>59.5571428571429</v>
      </c>
      <c r="P14" s="25" t="s">
        <v>141</v>
      </c>
      <c r="Q14" s="25">
        <v>14870497802</v>
      </c>
      <c r="R14" s="25">
        <v>28500</v>
      </c>
      <c r="S14" s="25">
        <v>29700</v>
      </c>
      <c r="T14" s="25">
        <v>0.4648</v>
      </c>
      <c r="U14" s="25">
        <v>2.15</v>
      </c>
      <c r="V14" s="36">
        <f>0.4884/T14</f>
        <v>1.05077452667814</v>
      </c>
    </row>
    <row r="15" s="36" customFormat="1" ht="17.6" spans="1:21">
      <c r="A15" s="5"/>
      <c r="B15" s="5"/>
      <c r="C15" s="5"/>
      <c r="D15" s="5" t="s">
        <v>142</v>
      </c>
      <c r="E15" s="5"/>
      <c r="F15" s="5"/>
      <c r="G15" s="5"/>
      <c r="H15" s="5"/>
      <c r="I15" s="5"/>
      <c r="J15" s="5"/>
      <c r="K15" s="5"/>
      <c r="L15" s="28"/>
      <c r="M15" s="5"/>
      <c r="N15" s="13"/>
      <c r="O15" s="47" t="e">
        <f>AVERAGE(F15:K15,M15:M15)</f>
        <v>#DIV/0!</v>
      </c>
      <c r="P15" s="25"/>
      <c r="Q15" s="25"/>
      <c r="R15" s="25"/>
      <c r="S15" s="25"/>
      <c r="T15" s="25"/>
      <c r="U15" s="25"/>
    </row>
    <row r="16" s="36" customFormat="1" ht="17.6" spans="1:21">
      <c r="A16" s="5"/>
      <c r="B16" s="5"/>
      <c r="C16" s="5"/>
      <c r="D16" s="5" t="s">
        <v>61</v>
      </c>
      <c r="E16" s="5"/>
      <c r="F16" s="5">
        <v>43.5</v>
      </c>
      <c r="G16" s="5">
        <v>73.6</v>
      </c>
      <c r="H16" s="5">
        <v>74.7</v>
      </c>
      <c r="I16" s="5">
        <v>37.9</v>
      </c>
      <c r="J16" s="5">
        <v>39.6</v>
      </c>
      <c r="K16" s="5">
        <v>78.8</v>
      </c>
      <c r="L16" s="28">
        <v>58.5</v>
      </c>
      <c r="M16" s="5">
        <v>68.3</v>
      </c>
      <c r="N16" s="13">
        <f>AVERAGE(F16:M16)</f>
        <v>59.3625</v>
      </c>
      <c r="O16" s="47">
        <f>AVERAGE(F16:K16,M16:M16)</f>
        <v>59.4857142857143</v>
      </c>
      <c r="P16" s="25"/>
      <c r="Q16" s="25"/>
      <c r="R16" s="25"/>
      <c r="S16" s="25"/>
      <c r="T16" s="25"/>
      <c r="U16" s="25"/>
    </row>
    <row r="17" s="36" customFormat="1" ht="17.6" spans="1:21">
      <c r="A17" s="5"/>
      <c r="B17" s="5"/>
      <c r="C17" s="5"/>
      <c r="D17" s="5" t="s">
        <v>143</v>
      </c>
      <c r="E17" s="5"/>
      <c r="F17" s="5">
        <v>43.7</v>
      </c>
      <c r="G17" s="5">
        <v>73.7</v>
      </c>
      <c r="H17" s="5">
        <v>74.8</v>
      </c>
      <c r="I17" s="5">
        <v>38</v>
      </c>
      <c r="J17" s="5">
        <v>39</v>
      </c>
      <c r="K17" s="5">
        <v>78.8</v>
      </c>
      <c r="L17" s="28">
        <v>58.8</v>
      </c>
      <c r="M17" s="5">
        <v>68.6</v>
      </c>
      <c r="N17" s="13">
        <f>AVERAGE(F17:M17)</f>
        <v>59.425</v>
      </c>
      <c r="O17" s="47">
        <f>AVERAGE(F17:K17,M17:M17)</f>
        <v>59.5142857142857</v>
      </c>
      <c r="P17" s="25"/>
      <c r="Q17" s="25"/>
      <c r="R17" s="25"/>
      <c r="S17" s="25"/>
      <c r="T17" s="25"/>
      <c r="U17" s="25"/>
    </row>
    <row r="18" s="37" customFormat="1" ht="17.6" spans="1:22">
      <c r="A18" s="6" t="s">
        <v>50</v>
      </c>
      <c r="B18" s="6" t="s">
        <v>17</v>
      </c>
      <c r="C18" s="6" t="s">
        <v>59</v>
      </c>
      <c r="D18" s="6" t="s">
        <v>60</v>
      </c>
      <c r="E18" s="6" t="s">
        <v>115</v>
      </c>
      <c r="F18" s="6">
        <v>38.1</v>
      </c>
      <c r="G18" s="6">
        <v>71.8</v>
      </c>
      <c r="H18" s="6">
        <v>67.3</v>
      </c>
      <c r="I18" s="6">
        <v>29.4</v>
      </c>
      <c r="J18" s="6">
        <v>40.8</v>
      </c>
      <c r="K18" s="6">
        <v>76.5</v>
      </c>
      <c r="L18" s="6">
        <v>59.6</v>
      </c>
      <c r="M18" s="6">
        <v>67.3</v>
      </c>
      <c r="N18" s="15">
        <f>AVERAGE(F18:M18)</f>
        <v>56.35</v>
      </c>
      <c r="O18" s="47">
        <f>AVERAGE(F18:K18,M18:M18)</f>
        <v>55.8857142857143</v>
      </c>
      <c r="Q18" s="37">
        <v>13053840512</v>
      </c>
      <c r="R18" s="37">
        <v>25035</v>
      </c>
      <c r="S18" s="26">
        <v>26235</v>
      </c>
      <c r="T18" s="26">
        <v>0.4155</v>
      </c>
      <c r="U18" s="26">
        <v>2.41</v>
      </c>
      <c r="V18" s="36">
        <f>0.4884/T18</f>
        <v>1.17545126353791</v>
      </c>
    </row>
    <row r="19" s="37" customFormat="1" ht="17.6" spans="1:22">
      <c r="A19" s="7"/>
      <c r="B19" s="7"/>
      <c r="C19" s="7"/>
      <c r="D19" s="5" t="s">
        <v>144</v>
      </c>
      <c r="E19" s="7"/>
      <c r="F19" s="7">
        <v>39.5</v>
      </c>
      <c r="G19" s="7">
        <v>73</v>
      </c>
      <c r="H19" s="7">
        <v>66.6</v>
      </c>
      <c r="I19" s="7">
        <v>30.8</v>
      </c>
      <c r="J19" s="7">
        <v>36.6</v>
      </c>
      <c r="K19" s="7">
        <v>75.6</v>
      </c>
      <c r="L19" s="7">
        <v>50.5</v>
      </c>
      <c r="M19" s="7">
        <v>65.7</v>
      </c>
      <c r="N19" s="15">
        <f>AVERAGE(F19:M19)</f>
        <v>54.7875</v>
      </c>
      <c r="O19" s="47">
        <f>AVERAGE(F19:K19,M19:M19)</f>
        <v>55.4</v>
      </c>
      <c r="P19" s="26"/>
      <c r="Q19" s="26"/>
      <c r="R19" s="26"/>
      <c r="S19" s="26"/>
      <c r="T19" s="26"/>
      <c r="U19" s="26"/>
      <c r="V19" s="36"/>
    </row>
    <row r="20" s="37" customFormat="1" ht="17.6" spans="1:22">
      <c r="A20" s="7"/>
      <c r="B20" s="7"/>
      <c r="C20" s="7"/>
      <c r="D20" s="7" t="s">
        <v>122</v>
      </c>
      <c r="E20" s="7"/>
      <c r="F20" s="7"/>
      <c r="G20" s="7"/>
      <c r="H20" s="7"/>
      <c r="I20" s="7"/>
      <c r="J20" s="7"/>
      <c r="K20" s="7"/>
      <c r="L20" s="7"/>
      <c r="M20" s="7"/>
      <c r="N20" s="15"/>
      <c r="O20" s="47"/>
      <c r="P20" s="26"/>
      <c r="Q20" s="26"/>
      <c r="R20" s="26"/>
      <c r="S20" s="26"/>
      <c r="T20" s="26"/>
      <c r="U20" s="26"/>
      <c r="V20" s="36"/>
    </row>
    <row r="21" s="37" customFormat="1" ht="17.6" spans="1:22">
      <c r="A21" s="7"/>
      <c r="B21" s="7"/>
      <c r="C21" s="7" t="s">
        <v>7</v>
      </c>
      <c r="D21" s="7" t="s">
        <v>60</v>
      </c>
      <c r="E21" s="7"/>
      <c r="F21" s="7">
        <v>38.8</v>
      </c>
      <c r="G21" s="7">
        <v>67.9</v>
      </c>
      <c r="H21" s="7">
        <v>66.6</v>
      </c>
      <c r="I21" s="7">
        <v>29.7</v>
      </c>
      <c r="J21" s="7">
        <v>37.4</v>
      </c>
      <c r="K21" s="7">
        <v>75.8</v>
      </c>
      <c r="L21" s="7">
        <v>54.5</v>
      </c>
      <c r="M21" s="7">
        <v>66.1</v>
      </c>
      <c r="N21" s="15">
        <f t="shared" ref="N21:N29" si="1">AVERAGE(F21:M21)</f>
        <v>54.6</v>
      </c>
      <c r="O21" s="47">
        <f t="shared" ref="O20:O49" si="2">AVERAGE(F21:K21,M21:M21)</f>
        <v>54.6142857142857</v>
      </c>
      <c r="P21" s="26" t="s">
        <v>145</v>
      </c>
      <c r="Q21" s="26">
        <v>13365267476</v>
      </c>
      <c r="R21" s="26">
        <v>25629</v>
      </c>
      <c r="S21" s="26">
        <v>26289</v>
      </c>
      <c r="T21" s="26">
        <v>0.4589</v>
      </c>
      <c r="U21" s="26">
        <v>2.18</v>
      </c>
      <c r="V21" s="36">
        <f>0.4884/T21</f>
        <v>1.06428415776858</v>
      </c>
    </row>
    <row r="22" s="37" customFormat="1" ht="17.6" spans="1:22">
      <c r="A22" s="7"/>
      <c r="B22" s="7"/>
      <c r="C22" s="7"/>
      <c r="D22" s="7" t="s">
        <v>61</v>
      </c>
      <c r="E22" s="7"/>
      <c r="F22" s="7" t="s">
        <v>80</v>
      </c>
      <c r="G22" s="7">
        <v>73.1</v>
      </c>
      <c r="H22" s="7" t="s">
        <v>80</v>
      </c>
      <c r="I22" s="7" t="s">
        <v>80</v>
      </c>
      <c r="J22" s="7" t="s">
        <v>80</v>
      </c>
      <c r="K22" s="7">
        <v>75.2</v>
      </c>
      <c r="L22" s="7">
        <v>61.2</v>
      </c>
      <c r="M22" s="7">
        <v>66.9</v>
      </c>
      <c r="N22" s="15">
        <f t="shared" si="1"/>
        <v>69.1</v>
      </c>
      <c r="O22" s="47">
        <f t="shared" si="2"/>
        <v>71.7333333333333</v>
      </c>
      <c r="P22" s="26"/>
      <c r="Q22" s="26"/>
      <c r="R22" s="26"/>
      <c r="S22" s="26"/>
      <c r="T22" s="26"/>
      <c r="U22" s="26"/>
      <c r="V22" s="36"/>
    </row>
    <row r="23" s="37" customFormat="1" ht="17.6" spans="1:22">
      <c r="A23" s="7"/>
      <c r="B23" s="7"/>
      <c r="C23" s="7" t="s">
        <v>146</v>
      </c>
      <c r="D23" s="7" t="s">
        <v>60</v>
      </c>
      <c r="E23" s="7"/>
      <c r="F23" s="7">
        <v>40.2</v>
      </c>
      <c r="G23" s="7">
        <v>74.9</v>
      </c>
      <c r="H23" s="7">
        <v>69.2</v>
      </c>
      <c r="I23" s="7">
        <v>37</v>
      </c>
      <c r="J23" s="7">
        <v>36.8</v>
      </c>
      <c r="K23" s="7">
        <v>76.8</v>
      </c>
      <c r="L23" s="7">
        <v>62.1</v>
      </c>
      <c r="M23" s="7">
        <v>68.5</v>
      </c>
      <c r="N23" s="15">
        <f t="shared" si="1"/>
        <v>58.1875</v>
      </c>
      <c r="O23" s="47">
        <f t="shared" si="2"/>
        <v>57.6285714285714</v>
      </c>
      <c r="P23" s="26"/>
      <c r="Q23" s="26"/>
      <c r="R23" s="26"/>
      <c r="S23" s="26"/>
      <c r="T23" s="26"/>
      <c r="U23" s="26"/>
      <c r="V23" s="36"/>
    </row>
    <row r="24" s="37" customFormat="1" ht="17.6" spans="1:22">
      <c r="A24" s="7"/>
      <c r="B24" s="7"/>
      <c r="C24" s="7" t="s">
        <v>62</v>
      </c>
      <c r="D24" s="7" t="s">
        <v>60</v>
      </c>
      <c r="E24" s="7"/>
      <c r="F24" s="7">
        <v>38.4</v>
      </c>
      <c r="G24" s="7">
        <v>73</v>
      </c>
      <c r="H24" s="7">
        <v>66.5</v>
      </c>
      <c r="I24" s="7">
        <v>29.3</v>
      </c>
      <c r="J24" s="7">
        <v>37.8</v>
      </c>
      <c r="K24" s="7">
        <v>77.2</v>
      </c>
      <c r="L24" s="7">
        <v>58.1</v>
      </c>
      <c r="M24" s="7">
        <v>68.5</v>
      </c>
      <c r="N24" s="15">
        <f t="shared" si="1"/>
        <v>56.1</v>
      </c>
      <c r="O24" s="47">
        <f t="shared" si="2"/>
        <v>55.8142857142857</v>
      </c>
      <c r="P24" s="26"/>
      <c r="Q24" s="26"/>
      <c r="R24" s="26"/>
      <c r="S24" s="26"/>
      <c r="T24" s="26"/>
      <c r="U24" s="26"/>
      <c r="V24" s="36"/>
    </row>
    <row r="25" s="37" customFormat="1" ht="17.6" spans="1:22">
      <c r="A25" s="7"/>
      <c r="B25" s="7"/>
      <c r="C25" s="7"/>
      <c r="D25" s="7" t="s">
        <v>61</v>
      </c>
      <c r="E25" s="7"/>
      <c r="F25" s="7">
        <v>38.9</v>
      </c>
      <c r="G25" s="7">
        <v>73.9</v>
      </c>
      <c r="H25" s="7">
        <v>68.8</v>
      </c>
      <c r="I25" s="7">
        <v>29.7</v>
      </c>
      <c r="J25" s="7">
        <v>38.8</v>
      </c>
      <c r="K25" s="7">
        <v>77.3</v>
      </c>
      <c r="L25" s="7">
        <v>59.9</v>
      </c>
      <c r="M25" s="7">
        <v>68.3</v>
      </c>
      <c r="N25" s="15">
        <f t="shared" si="1"/>
        <v>56.95</v>
      </c>
      <c r="O25" s="47">
        <f t="shared" si="2"/>
        <v>56.5285714285714</v>
      </c>
      <c r="P25" s="26"/>
      <c r="Q25" s="26"/>
      <c r="R25" s="26"/>
      <c r="S25" s="26"/>
      <c r="T25" s="26"/>
      <c r="U25" s="26"/>
      <c r="V25" s="36"/>
    </row>
    <row r="26" s="37" customFormat="1" ht="17.6" spans="1:22">
      <c r="A26" s="7"/>
      <c r="B26" s="7"/>
      <c r="C26" s="7"/>
      <c r="D26" s="7" t="s">
        <v>122</v>
      </c>
      <c r="E26" s="7"/>
      <c r="F26" s="7">
        <v>39.5</v>
      </c>
      <c r="G26" s="7">
        <v>74.1</v>
      </c>
      <c r="H26" s="7">
        <v>69.1</v>
      </c>
      <c r="I26" s="7">
        <v>29.7</v>
      </c>
      <c r="J26" s="7">
        <v>38</v>
      </c>
      <c r="K26" s="7">
        <v>77.2</v>
      </c>
      <c r="L26" s="7">
        <v>60.7</v>
      </c>
      <c r="M26" s="7">
        <v>68.4</v>
      </c>
      <c r="N26" s="15">
        <f t="shared" si="1"/>
        <v>57.0875</v>
      </c>
      <c r="O26" s="47">
        <f t="shared" si="2"/>
        <v>56.5714285714286</v>
      </c>
      <c r="P26" s="26"/>
      <c r="Q26" s="26"/>
      <c r="R26" s="26"/>
      <c r="S26" s="26"/>
      <c r="T26" s="26"/>
      <c r="U26" s="26"/>
      <c r="V26" s="36"/>
    </row>
    <row r="27" s="36" customFormat="1" ht="17.6" spans="1:22">
      <c r="A27" s="5" t="s">
        <v>53</v>
      </c>
      <c r="B27" s="5" t="s">
        <v>17</v>
      </c>
      <c r="C27" s="5" t="s">
        <v>59</v>
      </c>
      <c r="D27" s="5" t="s">
        <v>60</v>
      </c>
      <c r="E27" s="5"/>
      <c r="F27" s="5">
        <v>36.6</v>
      </c>
      <c r="G27" s="5">
        <v>65.1</v>
      </c>
      <c r="H27" s="5">
        <v>64.7</v>
      </c>
      <c r="I27" s="5">
        <v>29.6</v>
      </c>
      <c r="J27" s="5">
        <v>38</v>
      </c>
      <c r="K27" s="5">
        <v>74.9</v>
      </c>
      <c r="L27" s="5">
        <v>62.5</v>
      </c>
      <c r="M27" s="5">
        <v>64.6</v>
      </c>
      <c r="N27" s="13">
        <f t="shared" si="1"/>
        <v>54.5</v>
      </c>
      <c r="O27" s="47">
        <f t="shared" si="2"/>
        <v>53.3571428571429</v>
      </c>
      <c r="Q27" s="36">
        <v>11392896704</v>
      </c>
      <c r="R27" s="36">
        <v>21868</v>
      </c>
      <c r="S27" s="25">
        <v>23068</v>
      </c>
      <c r="T27" s="25">
        <v>0.3722</v>
      </c>
      <c r="U27" s="25">
        <v>2.69</v>
      </c>
      <c r="V27" s="36">
        <f>0.4884/T27</f>
        <v>1.31219774314884</v>
      </c>
    </row>
    <row r="28" s="36" customFormat="1" ht="17.6" spans="1:21">
      <c r="A28" s="5"/>
      <c r="B28" s="5"/>
      <c r="C28" s="5"/>
      <c r="D28" s="5" t="s">
        <v>147</v>
      </c>
      <c r="E28" s="5"/>
      <c r="F28">
        <v>36.2</v>
      </c>
      <c r="G28" s="30">
        <v>62.2236</v>
      </c>
      <c r="H28" s="30">
        <v>57.1805</v>
      </c>
      <c r="I28" s="30">
        <v>28.9827</v>
      </c>
      <c r="J28" s="30">
        <v>34.6255</v>
      </c>
      <c r="K28" s="30">
        <v>70.1624</v>
      </c>
      <c r="L28" s="30">
        <v>63.2443</v>
      </c>
      <c r="M28" s="30">
        <v>64.6763</v>
      </c>
      <c r="N28" s="13"/>
      <c r="O28" s="47">
        <f t="shared" si="2"/>
        <v>50.5787142857143</v>
      </c>
      <c r="S28" s="25"/>
      <c r="T28" s="25"/>
      <c r="U28" s="25"/>
    </row>
    <row r="29" s="36" customFormat="1" ht="17.6" spans="1:21">
      <c r="A29" s="5"/>
      <c r="B29" s="5"/>
      <c r="C29" s="5"/>
      <c r="D29" s="5" t="s">
        <v>148</v>
      </c>
      <c r="E29" s="5"/>
      <c r="F29" s="5">
        <v>36.3</v>
      </c>
      <c r="G29" s="5">
        <v>67.5</v>
      </c>
      <c r="H29" s="5">
        <v>59.5</v>
      </c>
      <c r="I29" s="5">
        <v>26.5</v>
      </c>
      <c r="J29" s="5">
        <v>35.2</v>
      </c>
      <c r="K29" s="5">
        <v>72.9</v>
      </c>
      <c r="L29" s="5">
        <v>51.6</v>
      </c>
      <c r="M29" s="5">
        <v>64.6</v>
      </c>
      <c r="N29" s="13">
        <f>AVERAGE(F29:M29)</f>
        <v>51.7625</v>
      </c>
      <c r="O29" s="47">
        <f t="shared" si="2"/>
        <v>51.7857142857143</v>
      </c>
      <c r="S29" s="25"/>
      <c r="T29" s="25"/>
      <c r="U29" s="25"/>
    </row>
    <row r="30" s="36" customFormat="1" ht="17.6" spans="1:21">
      <c r="A30" s="5"/>
      <c r="B30" s="5"/>
      <c r="C30" s="5"/>
      <c r="D30" s="5" t="s">
        <v>149</v>
      </c>
      <c r="E30" s="5"/>
      <c r="F30" s="5">
        <v>36.2</v>
      </c>
      <c r="G30" s="5">
        <v>68.6</v>
      </c>
      <c r="H30" s="5">
        <v>61.7</v>
      </c>
      <c r="I30" s="5">
        <v>27.8</v>
      </c>
      <c r="J30" s="5">
        <v>36.8</v>
      </c>
      <c r="K30" s="5">
        <v>72.4</v>
      </c>
      <c r="L30" s="5">
        <v>47.7</v>
      </c>
      <c r="M30" s="5">
        <v>65.4</v>
      </c>
      <c r="N30" s="13">
        <f>AVERAGE(F30:M30)</f>
        <v>52.075</v>
      </c>
      <c r="O30" s="47">
        <f t="shared" si="2"/>
        <v>52.7</v>
      </c>
      <c r="S30" s="25"/>
      <c r="T30" s="25"/>
      <c r="U30" s="25"/>
    </row>
    <row r="31" s="36" customFormat="1" ht="17.6" spans="1:21">
      <c r="A31" s="5"/>
      <c r="B31" s="5"/>
      <c r="C31" s="5"/>
      <c r="D31" s="5" t="s">
        <v>124</v>
      </c>
      <c r="E31" s="5"/>
      <c r="F31" s="5">
        <v>37.7</v>
      </c>
      <c r="G31" s="5">
        <v>64.7</v>
      </c>
      <c r="H31" s="5">
        <v>65.2</v>
      </c>
      <c r="I31" s="5">
        <v>28.9</v>
      </c>
      <c r="J31" s="5">
        <v>39</v>
      </c>
      <c r="K31" s="5">
        <v>74.8</v>
      </c>
      <c r="L31" s="5">
        <v>59.9</v>
      </c>
      <c r="M31" s="5">
        <v>63.2</v>
      </c>
      <c r="N31" s="13">
        <f t="shared" ref="N31:N62" si="3">AVERAGE(F31:M31)</f>
        <v>54.175</v>
      </c>
      <c r="O31" s="47">
        <f t="shared" si="2"/>
        <v>53.3571428571429</v>
      </c>
      <c r="S31" s="25"/>
      <c r="T31" s="25"/>
      <c r="U31" s="25"/>
    </row>
    <row r="32" s="36" customFormat="1" ht="17.6" spans="1:21">
      <c r="A32" s="5"/>
      <c r="B32" s="5"/>
      <c r="C32" s="5"/>
      <c r="D32" s="5" t="s">
        <v>122</v>
      </c>
      <c r="E32" s="5"/>
      <c r="F32" s="5">
        <v>38.1</v>
      </c>
      <c r="G32" s="5">
        <v>65.3</v>
      </c>
      <c r="H32" s="5">
        <v>66.1</v>
      </c>
      <c r="I32" s="5">
        <v>29.6</v>
      </c>
      <c r="J32" s="5">
        <v>38</v>
      </c>
      <c r="K32" s="5">
        <v>75</v>
      </c>
      <c r="L32" s="28">
        <v>62.1</v>
      </c>
      <c r="M32" s="5">
        <v>65</v>
      </c>
      <c r="N32" s="13">
        <f t="shared" si="3"/>
        <v>54.9</v>
      </c>
      <c r="O32" s="47">
        <f t="shared" si="2"/>
        <v>53.8714285714286</v>
      </c>
      <c r="P32" s="25"/>
      <c r="Q32" s="25"/>
      <c r="R32" s="25"/>
      <c r="S32" s="25"/>
      <c r="T32" s="25"/>
      <c r="U32" s="25"/>
    </row>
    <row r="33" s="36" customFormat="1" ht="17.6" spans="1:22">
      <c r="A33" s="42"/>
      <c r="B33" s="42"/>
      <c r="C33" s="42" t="s">
        <v>7</v>
      </c>
      <c r="D33" s="42" t="s">
        <v>60</v>
      </c>
      <c r="E33" s="42"/>
      <c r="F33" s="42">
        <v>35.3</v>
      </c>
      <c r="G33" s="42">
        <v>67.9</v>
      </c>
      <c r="H33" s="42">
        <v>61.8</v>
      </c>
      <c r="I33" s="42">
        <v>27.9</v>
      </c>
      <c r="J33" s="42">
        <v>34.6</v>
      </c>
      <c r="K33" s="42">
        <v>73.8</v>
      </c>
      <c r="L33" s="42">
        <v>55.6</v>
      </c>
      <c r="M33" s="42">
        <v>63.5</v>
      </c>
      <c r="N33" s="13">
        <f t="shared" si="3"/>
        <v>52.55</v>
      </c>
      <c r="O33" s="47">
        <f t="shared" si="2"/>
        <v>52.1142857142857</v>
      </c>
      <c r="P33" s="25" t="s">
        <v>150</v>
      </c>
      <c r="Q33" s="25">
        <v>11860037150</v>
      </c>
      <c r="R33" s="25">
        <v>22759</v>
      </c>
      <c r="S33" s="25">
        <v>23958</v>
      </c>
      <c r="T33" s="25">
        <v>0.4079</v>
      </c>
      <c r="U33" s="25">
        <v>2.45</v>
      </c>
      <c r="V33" s="36">
        <f>0.4884/T33</f>
        <v>1.19735229222849</v>
      </c>
    </row>
    <row r="34" s="36" customFormat="1" ht="17.6" spans="1:21">
      <c r="A34" s="5"/>
      <c r="B34" s="5"/>
      <c r="C34" s="5" t="s">
        <v>146</v>
      </c>
      <c r="D34" s="5" t="s">
        <v>60</v>
      </c>
      <c r="E34" s="5"/>
      <c r="F34" s="5">
        <v>37.6</v>
      </c>
      <c r="G34" s="5">
        <v>70.5</v>
      </c>
      <c r="H34" s="5">
        <v>63.5</v>
      </c>
      <c r="I34" s="5">
        <v>34.5</v>
      </c>
      <c r="J34" s="5">
        <v>33</v>
      </c>
      <c r="K34" s="5">
        <v>73.2</v>
      </c>
      <c r="L34" s="5">
        <v>59.9</v>
      </c>
      <c r="M34" s="5">
        <v>65.6</v>
      </c>
      <c r="N34" s="13">
        <f t="shared" si="3"/>
        <v>54.725</v>
      </c>
      <c r="O34" s="47">
        <f t="shared" si="2"/>
        <v>53.9857142857143</v>
      </c>
      <c r="P34" s="25"/>
      <c r="Q34" s="25"/>
      <c r="R34" s="25"/>
      <c r="S34" s="25"/>
      <c r="T34" s="25"/>
      <c r="U34" s="25"/>
    </row>
    <row r="35" s="36" customFormat="1" ht="17.6" spans="1:21">
      <c r="A35" s="5"/>
      <c r="B35" s="5"/>
      <c r="C35" s="5" t="s">
        <v>62</v>
      </c>
      <c r="D35" s="5" t="s">
        <v>60</v>
      </c>
      <c r="E35" s="5"/>
      <c r="F35" s="5">
        <v>36.4</v>
      </c>
      <c r="G35" s="5">
        <v>70.3</v>
      </c>
      <c r="H35" s="5">
        <v>63.1</v>
      </c>
      <c r="I35" s="5">
        <v>27.8</v>
      </c>
      <c r="J35" s="5">
        <v>37.4</v>
      </c>
      <c r="K35" s="5">
        <v>75.2</v>
      </c>
      <c r="L35" s="5">
        <v>64.6</v>
      </c>
      <c r="M35" s="5">
        <v>67.2</v>
      </c>
      <c r="N35" s="13">
        <f t="shared" si="3"/>
        <v>55.25</v>
      </c>
      <c r="O35" s="47">
        <f t="shared" si="2"/>
        <v>53.9142857142857</v>
      </c>
      <c r="P35" s="25"/>
      <c r="Q35" s="25"/>
      <c r="R35" s="25"/>
      <c r="S35" s="25"/>
      <c r="T35" s="25"/>
      <c r="U35" s="25"/>
    </row>
    <row r="36" s="36" customFormat="1" ht="17.6" spans="1:21">
      <c r="A36" s="5"/>
      <c r="B36" s="5"/>
      <c r="C36" s="5"/>
      <c r="D36" s="5" t="s">
        <v>151</v>
      </c>
      <c r="E36" s="5"/>
      <c r="F36" s="5">
        <v>38.7</v>
      </c>
      <c r="G36" s="5">
        <v>71.8</v>
      </c>
      <c r="H36" s="5">
        <v>67.8</v>
      </c>
      <c r="I36" s="5">
        <v>28.1</v>
      </c>
      <c r="J36" s="5">
        <v>38.2</v>
      </c>
      <c r="K36" s="5">
        <v>75.5</v>
      </c>
      <c r="L36" s="5">
        <v>58.1</v>
      </c>
      <c r="M36" s="5">
        <v>66.9</v>
      </c>
      <c r="N36" s="13">
        <f t="shared" si="3"/>
        <v>55.6375</v>
      </c>
      <c r="O36" s="47">
        <f t="shared" si="2"/>
        <v>55.2857142857143</v>
      </c>
      <c r="P36" s="25"/>
      <c r="Q36" s="25"/>
      <c r="R36" s="25"/>
      <c r="S36" s="25"/>
      <c r="T36" s="25"/>
      <c r="U36" s="25"/>
    </row>
    <row r="37" s="36" customFormat="1" ht="17.6" spans="1:21">
      <c r="A37" s="5"/>
      <c r="B37" s="5"/>
      <c r="C37" s="5"/>
      <c r="D37" s="5" t="s">
        <v>125</v>
      </c>
      <c r="E37" s="5"/>
      <c r="F37" s="5">
        <v>34.6</v>
      </c>
      <c r="G37" s="5">
        <v>65.7</v>
      </c>
      <c r="H37" s="5">
        <v>59.4</v>
      </c>
      <c r="I37" s="5">
        <v>26.7</v>
      </c>
      <c r="J37" s="5">
        <v>36</v>
      </c>
      <c r="K37" s="5">
        <v>74.5</v>
      </c>
      <c r="L37" s="5">
        <v>59.6</v>
      </c>
      <c r="M37" s="5">
        <v>66.3</v>
      </c>
      <c r="N37" s="13">
        <f t="shared" si="3"/>
        <v>52.85</v>
      </c>
      <c r="O37" s="47">
        <f t="shared" si="2"/>
        <v>51.8857142857143</v>
      </c>
      <c r="P37" s="25"/>
      <c r="Q37" s="25"/>
      <c r="R37" s="25"/>
      <c r="S37" s="25"/>
      <c r="T37" s="25"/>
      <c r="U37" s="25"/>
    </row>
    <row r="38" s="36" customFormat="1" ht="17.6" spans="1:21">
      <c r="A38" s="5"/>
      <c r="B38" s="5"/>
      <c r="C38" s="5"/>
      <c r="D38" s="5" t="s">
        <v>61</v>
      </c>
      <c r="E38" s="5"/>
      <c r="F38" s="5">
        <v>38.8</v>
      </c>
      <c r="G38" s="5">
        <v>71.5</v>
      </c>
      <c r="H38" s="5">
        <v>65.4</v>
      </c>
      <c r="I38" s="5">
        <v>27.7</v>
      </c>
      <c r="J38" s="5">
        <v>38</v>
      </c>
      <c r="K38" s="5">
        <v>75.1</v>
      </c>
      <c r="L38" s="5">
        <v>59.2</v>
      </c>
      <c r="M38" s="5">
        <v>66.3</v>
      </c>
      <c r="N38" s="13">
        <f t="shared" si="3"/>
        <v>55.25</v>
      </c>
      <c r="O38" s="47">
        <f t="shared" si="2"/>
        <v>54.6857142857143</v>
      </c>
      <c r="P38" s="25"/>
      <c r="Q38" s="25"/>
      <c r="R38" s="25"/>
      <c r="S38" s="25"/>
      <c r="T38" s="25"/>
      <c r="U38" s="25"/>
    </row>
    <row r="39" s="36" customFormat="1" ht="17.6" spans="1:21">
      <c r="A39" s="5"/>
      <c r="B39" s="5"/>
      <c r="C39" s="5"/>
      <c r="D39" s="5" t="s">
        <v>122</v>
      </c>
      <c r="E39" s="5"/>
      <c r="F39" s="5">
        <v>38.7</v>
      </c>
      <c r="G39" s="5">
        <v>71.6</v>
      </c>
      <c r="H39" s="5">
        <v>67.6</v>
      </c>
      <c r="I39" s="5">
        <v>27.9</v>
      </c>
      <c r="J39" s="5">
        <v>37.8</v>
      </c>
      <c r="K39" s="5">
        <v>75.6</v>
      </c>
      <c r="L39" s="5">
        <v>59.6</v>
      </c>
      <c r="M39" s="5">
        <v>66.5</v>
      </c>
      <c r="N39" s="13">
        <f t="shared" si="3"/>
        <v>55.6625</v>
      </c>
      <c r="O39" s="47">
        <f t="shared" si="2"/>
        <v>55.1</v>
      </c>
      <c r="P39" s="25"/>
      <c r="Q39" s="25"/>
      <c r="R39" s="25"/>
      <c r="S39" s="25"/>
      <c r="T39" s="25"/>
      <c r="U39" s="25"/>
    </row>
    <row r="40" s="36" customFormat="1" ht="17.6" spans="1:21">
      <c r="A40" s="5"/>
      <c r="B40" s="5"/>
      <c r="C40" s="5"/>
      <c r="D40" s="5" t="s">
        <v>152</v>
      </c>
      <c r="E40" s="5"/>
      <c r="F40" s="5">
        <v>38.7</v>
      </c>
      <c r="G40" s="5">
        <v>71.6</v>
      </c>
      <c r="H40" s="5">
        <v>66.8</v>
      </c>
      <c r="I40" s="5">
        <v>27.9</v>
      </c>
      <c r="J40" s="5">
        <v>37.6</v>
      </c>
      <c r="K40" s="5">
        <v>75.5</v>
      </c>
      <c r="L40" s="5">
        <v>58.5</v>
      </c>
      <c r="M40" s="5">
        <v>66.2</v>
      </c>
      <c r="N40" s="13">
        <f t="shared" si="3"/>
        <v>55.35</v>
      </c>
      <c r="O40" s="47">
        <f t="shared" si="2"/>
        <v>54.9</v>
      </c>
      <c r="P40" s="25"/>
      <c r="Q40" s="25"/>
      <c r="R40" s="25"/>
      <c r="S40" s="25"/>
      <c r="T40" s="25"/>
      <c r="U40" s="25"/>
    </row>
    <row r="41" s="36" customFormat="1" ht="17.6" spans="1:21">
      <c r="A41" s="5"/>
      <c r="B41" s="5"/>
      <c r="C41" s="5"/>
      <c r="D41" s="5" t="s">
        <v>153</v>
      </c>
      <c r="E41" s="5"/>
      <c r="F41" s="5">
        <v>38.8</v>
      </c>
      <c r="G41" s="5">
        <v>72.2</v>
      </c>
      <c r="H41" s="5">
        <v>67.5</v>
      </c>
      <c r="I41" s="5">
        <v>27.7</v>
      </c>
      <c r="J41" s="5">
        <v>38</v>
      </c>
      <c r="K41" s="5">
        <v>75.6</v>
      </c>
      <c r="L41" s="5">
        <v>58.8</v>
      </c>
      <c r="M41" s="5">
        <v>66.9</v>
      </c>
      <c r="N41" s="13">
        <f t="shared" si="3"/>
        <v>55.6875</v>
      </c>
      <c r="O41" s="47">
        <f t="shared" si="2"/>
        <v>55.2428571428571</v>
      </c>
      <c r="P41" s="25"/>
      <c r="Q41" s="25"/>
      <c r="R41" s="25"/>
      <c r="S41" s="25"/>
      <c r="T41" s="25"/>
      <c r="U41" s="25"/>
    </row>
    <row r="42" s="36" customFormat="1" ht="17.6" spans="1:21">
      <c r="A42" s="5"/>
      <c r="B42" s="5"/>
      <c r="C42" s="5"/>
      <c r="D42" s="5" t="s">
        <v>154</v>
      </c>
      <c r="E42" s="5"/>
      <c r="F42" s="5">
        <v>38</v>
      </c>
      <c r="G42" s="5">
        <v>71.9</v>
      </c>
      <c r="H42" s="5">
        <v>67.6</v>
      </c>
      <c r="I42" s="5">
        <v>27.2</v>
      </c>
      <c r="J42" s="5">
        <v>36.8</v>
      </c>
      <c r="K42" s="5">
        <v>75.3</v>
      </c>
      <c r="L42" s="5">
        <v>57</v>
      </c>
      <c r="M42" s="5">
        <v>67.7</v>
      </c>
      <c r="N42" s="13">
        <f t="shared" si="3"/>
        <v>55.1875</v>
      </c>
      <c r="O42" s="47">
        <f t="shared" si="2"/>
        <v>54.9285714285714</v>
      </c>
      <c r="P42" s="25"/>
      <c r="Q42" s="25"/>
      <c r="R42" s="25"/>
      <c r="S42" s="25"/>
      <c r="T42" s="25"/>
      <c r="U42" s="25"/>
    </row>
    <row r="43" s="36" customFormat="1" ht="17.6" spans="1:21">
      <c r="A43" s="5"/>
      <c r="B43" s="5"/>
      <c r="C43" s="5"/>
      <c r="D43" s="5" t="s">
        <v>155</v>
      </c>
      <c r="E43" s="5"/>
      <c r="F43" s="5">
        <v>39.2</v>
      </c>
      <c r="G43" s="5">
        <v>71.9</v>
      </c>
      <c r="H43" s="5">
        <v>68.1</v>
      </c>
      <c r="I43" s="5">
        <v>27.9</v>
      </c>
      <c r="J43" s="5">
        <v>37.6</v>
      </c>
      <c r="K43" s="5">
        <v>75.6</v>
      </c>
      <c r="L43" s="5">
        <v>58.1</v>
      </c>
      <c r="M43" s="5">
        <v>66.7</v>
      </c>
      <c r="N43" s="13">
        <f t="shared" si="3"/>
        <v>55.6375</v>
      </c>
      <c r="O43" s="47">
        <f t="shared" si="2"/>
        <v>55.2857142857143</v>
      </c>
      <c r="P43" s="25"/>
      <c r="Q43" s="25"/>
      <c r="R43" s="25"/>
      <c r="S43" s="25"/>
      <c r="T43" s="25"/>
      <c r="U43" s="25"/>
    </row>
    <row r="44" s="36" customFormat="1" ht="17.6" spans="1:21">
      <c r="A44" s="5"/>
      <c r="B44" s="5"/>
      <c r="C44" s="5"/>
      <c r="D44" s="5" t="s">
        <v>156</v>
      </c>
      <c r="E44" s="5"/>
      <c r="F44" s="5">
        <v>39.3</v>
      </c>
      <c r="G44" s="5">
        <v>71.9</v>
      </c>
      <c r="H44" s="5">
        <v>68.1</v>
      </c>
      <c r="I44" s="5">
        <v>28.1</v>
      </c>
      <c r="J44" s="5">
        <v>38.4</v>
      </c>
      <c r="K44" s="5">
        <v>75.4</v>
      </c>
      <c r="L44" s="5">
        <v>58.8</v>
      </c>
      <c r="M44" s="5">
        <v>67.1</v>
      </c>
      <c r="N44" s="13">
        <f t="shared" si="3"/>
        <v>55.8875</v>
      </c>
      <c r="O44" s="47">
        <f t="shared" si="2"/>
        <v>55.4714285714286</v>
      </c>
      <c r="P44" s="25"/>
      <c r="Q44" s="25"/>
      <c r="R44" s="25"/>
      <c r="S44" s="25"/>
      <c r="T44" s="25"/>
      <c r="U44" s="25"/>
    </row>
    <row r="45" s="36" customFormat="1" ht="17.6" spans="1:21">
      <c r="A45" s="5"/>
      <c r="B45" s="5"/>
      <c r="C45" s="5"/>
      <c r="D45" s="5" t="s">
        <v>157</v>
      </c>
      <c r="E45" s="5"/>
      <c r="F45" s="5">
        <v>39.1</v>
      </c>
      <c r="G45" s="5">
        <v>72.3</v>
      </c>
      <c r="H45" s="5">
        <v>67.9</v>
      </c>
      <c r="I45" s="5">
        <v>28.1</v>
      </c>
      <c r="J45" s="5">
        <v>37.8</v>
      </c>
      <c r="K45" s="5">
        <v>75.8</v>
      </c>
      <c r="L45" s="5">
        <v>58.1</v>
      </c>
      <c r="M45" s="5">
        <v>66.6</v>
      </c>
      <c r="N45" s="13">
        <f t="shared" si="3"/>
        <v>55.7125</v>
      </c>
      <c r="O45" s="47">
        <f t="shared" si="2"/>
        <v>55.3714285714286</v>
      </c>
      <c r="P45" s="25"/>
      <c r="Q45" s="25"/>
      <c r="R45" s="25"/>
      <c r="S45" s="25"/>
      <c r="T45" s="25"/>
      <c r="U45" s="25"/>
    </row>
    <row r="46" s="36" customFormat="1" ht="17.6" spans="1:21">
      <c r="A46" s="5"/>
      <c r="B46" s="5"/>
      <c r="C46" s="5"/>
      <c r="D46" s="5" t="s">
        <v>158</v>
      </c>
      <c r="E46" s="5"/>
      <c r="F46" s="5">
        <v>39</v>
      </c>
      <c r="G46" s="5">
        <v>71.9</v>
      </c>
      <c r="H46" s="5">
        <v>68.1</v>
      </c>
      <c r="I46" s="5">
        <v>28.1</v>
      </c>
      <c r="J46" s="5">
        <v>38.9</v>
      </c>
      <c r="K46" s="5">
        <v>75.3</v>
      </c>
      <c r="L46" s="5">
        <v>58.8</v>
      </c>
      <c r="M46" s="5">
        <v>66.9</v>
      </c>
      <c r="N46" s="13">
        <f t="shared" si="3"/>
        <v>55.875</v>
      </c>
      <c r="O46" s="47">
        <f t="shared" si="2"/>
        <v>55.4571428571429</v>
      </c>
      <c r="P46" s="25"/>
      <c r="Q46" s="25"/>
      <c r="R46" s="25"/>
      <c r="S46" s="25"/>
      <c r="T46" s="25"/>
      <c r="U46" s="25"/>
    </row>
    <row r="47" s="36" customFormat="1" ht="17.6" spans="1:21">
      <c r="A47" s="5"/>
      <c r="B47" s="5"/>
      <c r="C47" s="5"/>
      <c r="D47" s="5" t="s">
        <v>159</v>
      </c>
      <c r="E47" s="5"/>
      <c r="F47" s="5">
        <v>38.1</v>
      </c>
      <c r="G47" s="5">
        <v>68.8</v>
      </c>
      <c r="H47" s="5">
        <v>64.6</v>
      </c>
      <c r="I47" s="5">
        <v>28.3</v>
      </c>
      <c r="J47" s="5">
        <v>38</v>
      </c>
      <c r="K47" s="5">
        <v>75.3</v>
      </c>
      <c r="L47" s="5">
        <v>56.3</v>
      </c>
      <c r="M47" s="5">
        <v>67.5</v>
      </c>
      <c r="N47" s="13">
        <f t="shared" si="3"/>
        <v>54.6125</v>
      </c>
      <c r="O47" s="47">
        <f t="shared" si="2"/>
        <v>54.3714285714286</v>
      </c>
      <c r="P47" s="25"/>
      <c r="Q47" s="25"/>
      <c r="R47" s="25"/>
      <c r="S47" s="25"/>
      <c r="T47" s="25"/>
      <c r="U47" s="25"/>
    </row>
    <row r="48" s="36" customFormat="1" ht="17.6" spans="1:21">
      <c r="A48" s="5"/>
      <c r="B48" s="5"/>
      <c r="C48" s="5"/>
      <c r="D48" s="5" t="s">
        <v>160</v>
      </c>
      <c r="E48" s="5"/>
      <c r="F48" s="5">
        <v>38.4</v>
      </c>
      <c r="G48" s="5">
        <v>68.4</v>
      </c>
      <c r="H48" s="5">
        <v>64.8</v>
      </c>
      <c r="I48" s="5">
        <v>28.8</v>
      </c>
      <c r="J48" s="5">
        <v>38</v>
      </c>
      <c r="K48" s="5">
        <v>75.8</v>
      </c>
      <c r="L48" s="5">
        <v>58.8</v>
      </c>
      <c r="M48" s="5">
        <v>68.2</v>
      </c>
      <c r="N48" s="13">
        <f t="shared" si="3"/>
        <v>55.15</v>
      </c>
      <c r="O48" s="47">
        <f t="shared" si="2"/>
        <v>54.6285714285714</v>
      </c>
      <c r="P48" s="25"/>
      <c r="Q48" s="25"/>
      <c r="R48" s="25"/>
      <c r="S48" s="25"/>
      <c r="T48" s="25"/>
      <c r="U48" s="25"/>
    </row>
    <row r="49" s="36" customFormat="1" ht="17.6" spans="1:21">
      <c r="A49" s="5"/>
      <c r="B49" s="5"/>
      <c r="C49" s="5"/>
      <c r="D49" s="5" t="s">
        <v>161</v>
      </c>
      <c r="E49" s="5"/>
      <c r="F49" s="5">
        <v>38.2</v>
      </c>
      <c r="G49" s="5">
        <v>69</v>
      </c>
      <c r="H49" s="5">
        <v>64.9</v>
      </c>
      <c r="I49" s="5">
        <v>28.7</v>
      </c>
      <c r="J49" s="5">
        <v>39</v>
      </c>
      <c r="K49" s="5">
        <v>75.8</v>
      </c>
      <c r="L49" s="5">
        <v>58.8</v>
      </c>
      <c r="M49" s="5">
        <v>67.7</v>
      </c>
      <c r="N49" s="13">
        <f t="shared" si="3"/>
        <v>55.2625</v>
      </c>
      <c r="O49" s="47">
        <f t="shared" si="2"/>
        <v>54.7571428571429</v>
      </c>
      <c r="P49" s="25"/>
      <c r="Q49" s="25"/>
      <c r="R49" s="25"/>
      <c r="S49" s="25"/>
      <c r="T49" s="25"/>
      <c r="U49" s="25"/>
    </row>
    <row r="50" s="37" customFormat="1" ht="17.6" spans="1:22">
      <c r="A50" s="7" t="s">
        <v>54</v>
      </c>
      <c r="B50" s="7" t="s">
        <v>17</v>
      </c>
      <c r="C50" s="7" t="s">
        <v>59</v>
      </c>
      <c r="D50" s="7" t="s">
        <v>60</v>
      </c>
      <c r="E50" s="7"/>
      <c r="F50" s="7">
        <v>33</v>
      </c>
      <c r="G50" s="7">
        <v>64.1</v>
      </c>
      <c r="H50" s="7">
        <v>58.5</v>
      </c>
      <c r="I50" s="7">
        <v>28.3</v>
      </c>
      <c r="J50" s="7">
        <v>36</v>
      </c>
      <c r="K50" s="7">
        <v>70.3</v>
      </c>
      <c r="L50" s="7">
        <v>62.1</v>
      </c>
      <c r="M50" s="7">
        <v>62.4</v>
      </c>
      <c r="N50" s="15">
        <f t="shared" si="3"/>
        <v>51.8375</v>
      </c>
      <c r="O50" s="47">
        <f t="shared" ref="O50:O60" si="4">AVERAGE(F50:K50,M50:M50)</f>
        <v>50.3714285714286</v>
      </c>
      <c r="Q50" s="37">
        <v>9731952896</v>
      </c>
      <c r="R50" s="37">
        <v>18700</v>
      </c>
      <c r="S50" s="26">
        <v>19900</v>
      </c>
      <c r="T50" s="26">
        <v>0.3417</v>
      </c>
      <c r="U50" s="26">
        <v>2.93</v>
      </c>
      <c r="V50" s="36">
        <f>0.4884/T50</f>
        <v>1.42932396839333</v>
      </c>
    </row>
    <row r="51" s="37" customFormat="1" ht="17.6" spans="1:22">
      <c r="A51" s="7"/>
      <c r="B51" s="7"/>
      <c r="C51" s="7"/>
      <c r="D51" s="7" t="s">
        <v>162</v>
      </c>
      <c r="E51" s="7"/>
      <c r="F51" s="7">
        <v>31.7</v>
      </c>
      <c r="G51" s="7">
        <v>64.2</v>
      </c>
      <c r="H51" s="7">
        <v>48.3</v>
      </c>
      <c r="I51" s="7">
        <v>25.6</v>
      </c>
      <c r="J51" s="7">
        <v>33</v>
      </c>
      <c r="K51" s="7">
        <v>66.8</v>
      </c>
      <c r="L51" s="29">
        <v>49.1</v>
      </c>
      <c r="M51" s="7">
        <v>59.2</v>
      </c>
      <c r="N51" s="15">
        <f t="shared" si="3"/>
        <v>47.2375</v>
      </c>
      <c r="O51" s="47">
        <f t="shared" si="4"/>
        <v>46.9714285714286</v>
      </c>
      <c r="P51" s="26"/>
      <c r="Q51" s="26"/>
      <c r="R51" s="26"/>
      <c r="S51" s="26"/>
      <c r="T51" s="26"/>
      <c r="U51" s="26"/>
      <c r="V51" s="36"/>
    </row>
    <row r="52" s="37" customFormat="1" ht="17.6" spans="1:22">
      <c r="A52" s="7"/>
      <c r="B52" s="7"/>
      <c r="C52" s="7"/>
      <c r="D52" s="7" t="s">
        <v>122</v>
      </c>
      <c r="E52" s="7"/>
      <c r="F52" s="7">
        <v>34.1</v>
      </c>
      <c r="G52" s="7">
        <v>64.5</v>
      </c>
      <c r="H52" s="7">
        <v>61</v>
      </c>
      <c r="I52" s="7">
        <v>29.1</v>
      </c>
      <c r="J52" s="7">
        <v>37.2</v>
      </c>
      <c r="K52" s="7">
        <v>71.2</v>
      </c>
      <c r="L52" s="29">
        <v>59.6</v>
      </c>
      <c r="M52" s="7">
        <v>64.2</v>
      </c>
      <c r="N52" s="15">
        <f t="shared" si="3"/>
        <v>52.6125</v>
      </c>
      <c r="O52" s="47">
        <f t="shared" si="4"/>
        <v>51.6142857142857</v>
      </c>
      <c r="P52" s="26"/>
      <c r="Q52" s="26"/>
      <c r="R52" s="26"/>
      <c r="S52" s="26"/>
      <c r="T52" s="26"/>
      <c r="U52" s="26"/>
      <c r="V52" s="36"/>
    </row>
    <row r="53" s="37" customFormat="1" ht="17.6" spans="1:22">
      <c r="A53" s="43"/>
      <c r="B53" s="43"/>
      <c r="C53" s="43" t="s">
        <v>7</v>
      </c>
      <c r="D53" s="43" t="s">
        <v>60</v>
      </c>
      <c r="E53" s="43"/>
      <c r="F53" s="43">
        <v>30.6</v>
      </c>
      <c r="G53" s="43">
        <v>63.7</v>
      </c>
      <c r="H53" s="43">
        <v>56.2</v>
      </c>
      <c r="I53" s="43">
        <v>26.1</v>
      </c>
      <c r="J53" s="43">
        <v>32.6</v>
      </c>
      <c r="K53" s="43">
        <v>70.4</v>
      </c>
      <c r="L53" s="43">
        <v>59.2</v>
      </c>
      <c r="M53" s="43">
        <v>61.7</v>
      </c>
      <c r="N53" s="15">
        <f t="shared" si="3"/>
        <v>50.0625</v>
      </c>
      <c r="O53" s="47">
        <f t="shared" si="4"/>
        <v>48.7571428571429</v>
      </c>
      <c r="P53" s="26" t="s">
        <v>163</v>
      </c>
      <c r="Q53" s="26">
        <v>10354806824</v>
      </c>
      <c r="R53" s="26">
        <v>19888</v>
      </c>
      <c r="S53" s="26">
        <v>21088</v>
      </c>
      <c r="T53" s="26">
        <v>0.3793</v>
      </c>
      <c r="U53" s="26">
        <v>2.64</v>
      </c>
      <c r="V53" s="36">
        <f>0.4884/T53</f>
        <v>1.28763511732138</v>
      </c>
    </row>
    <row r="54" s="37" customFormat="1" ht="17.6" spans="1:22">
      <c r="A54" s="7"/>
      <c r="B54" s="7"/>
      <c r="C54" s="7"/>
      <c r="D54" s="7" t="s">
        <v>61</v>
      </c>
      <c r="E54" s="7"/>
      <c r="F54" s="7">
        <v>32.8</v>
      </c>
      <c r="G54" s="7">
        <v>62.9</v>
      </c>
      <c r="H54" s="7">
        <v>61.4</v>
      </c>
      <c r="I54" s="7">
        <v>26.3</v>
      </c>
      <c r="J54" s="7">
        <v>34.4</v>
      </c>
      <c r="K54" s="7">
        <v>71.8</v>
      </c>
      <c r="L54" s="7">
        <v>66.8</v>
      </c>
      <c r="M54" s="7">
        <v>63.9</v>
      </c>
      <c r="N54" s="15">
        <f t="shared" si="3"/>
        <v>52.5375</v>
      </c>
      <c r="O54" s="47">
        <f t="shared" si="4"/>
        <v>50.5</v>
      </c>
      <c r="P54" s="26"/>
      <c r="Q54" s="26"/>
      <c r="R54" s="26"/>
      <c r="S54" s="26"/>
      <c r="T54" s="26"/>
      <c r="U54" s="26"/>
      <c r="V54" s="36"/>
    </row>
    <row r="55" s="37" customFormat="1" ht="17.6" spans="1:22">
      <c r="A55" s="7"/>
      <c r="B55" s="7"/>
      <c r="C55" s="7" t="s">
        <v>146</v>
      </c>
      <c r="D55" s="7" t="s">
        <v>60</v>
      </c>
      <c r="E55" s="7"/>
      <c r="F55" s="7">
        <v>35.2</v>
      </c>
      <c r="G55" s="7">
        <v>64.9</v>
      </c>
      <c r="H55" s="7">
        <v>56.8</v>
      </c>
      <c r="I55" s="7">
        <v>30.4</v>
      </c>
      <c r="J55" s="7">
        <v>30.8</v>
      </c>
      <c r="K55" s="7">
        <v>68.9</v>
      </c>
      <c r="L55" s="7">
        <v>61.7</v>
      </c>
      <c r="M55" s="7">
        <v>64.3</v>
      </c>
      <c r="N55" s="15">
        <f t="shared" si="3"/>
        <v>51.625</v>
      </c>
      <c r="O55" s="47">
        <f t="shared" si="4"/>
        <v>50.1857142857143</v>
      </c>
      <c r="P55" s="26"/>
      <c r="Q55" s="26"/>
      <c r="R55" s="26"/>
      <c r="S55" s="26"/>
      <c r="T55" s="26"/>
      <c r="U55" s="26"/>
      <c r="V55" s="36"/>
    </row>
    <row r="56" s="37" customFormat="1" ht="17.6" spans="1:22">
      <c r="A56" s="7"/>
      <c r="B56" s="7"/>
      <c r="C56" s="7" t="s">
        <v>62</v>
      </c>
      <c r="D56" s="7" t="s">
        <v>60</v>
      </c>
      <c r="E56" s="7"/>
      <c r="F56" s="7">
        <v>31.7</v>
      </c>
      <c r="G56" s="7">
        <v>63.2</v>
      </c>
      <c r="H56" s="7">
        <v>57.9</v>
      </c>
      <c r="I56" s="7">
        <v>26.1</v>
      </c>
      <c r="J56" s="7">
        <v>34.8</v>
      </c>
      <c r="K56" s="7">
        <v>71.6</v>
      </c>
      <c r="L56" s="7">
        <v>66.8</v>
      </c>
      <c r="M56" s="7">
        <v>63.2</v>
      </c>
      <c r="N56" s="15">
        <f t="shared" si="3"/>
        <v>51.9125</v>
      </c>
      <c r="O56" s="47">
        <f t="shared" si="4"/>
        <v>49.7857142857143</v>
      </c>
      <c r="P56" s="26"/>
      <c r="Q56" s="26"/>
      <c r="R56" s="26"/>
      <c r="S56" s="26"/>
      <c r="T56" s="26"/>
      <c r="U56" s="26"/>
      <c r="V56" s="36"/>
    </row>
    <row r="57" s="37" customFormat="1" ht="17.6" spans="1:22">
      <c r="A57" s="7"/>
      <c r="B57" s="7"/>
      <c r="C57" s="7"/>
      <c r="D57" s="7" t="s">
        <v>142</v>
      </c>
      <c r="E57" s="7"/>
      <c r="F57" s="7">
        <v>26.7</v>
      </c>
      <c r="G57" s="7">
        <v>61.2</v>
      </c>
      <c r="H57" s="7">
        <v>40.2</v>
      </c>
      <c r="I57" s="7">
        <v>24.9</v>
      </c>
      <c r="J57" s="7">
        <v>27.6</v>
      </c>
      <c r="K57" s="7">
        <v>55.6</v>
      </c>
      <c r="L57" s="29">
        <v>53.8</v>
      </c>
      <c r="M57" s="7">
        <v>54.7</v>
      </c>
      <c r="N57" s="15">
        <f t="shared" si="3"/>
        <v>43.0875</v>
      </c>
      <c r="O57" s="47">
        <f t="shared" si="4"/>
        <v>41.5571428571429</v>
      </c>
      <c r="P57" s="26"/>
      <c r="Q57" s="26"/>
      <c r="R57" s="26"/>
      <c r="S57" s="26"/>
      <c r="T57" s="26"/>
      <c r="U57" s="26"/>
      <c r="V57" s="36"/>
    </row>
    <row r="58" s="37" customFormat="1" ht="17.6" spans="1:22">
      <c r="A58" s="7"/>
      <c r="B58" s="7"/>
      <c r="C58" s="7"/>
      <c r="D58" s="7" t="s">
        <v>61</v>
      </c>
      <c r="E58" s="7"/>
      <c r="F58" s="7">
        <v>35.1</v>
      </c>
      <c r="G58" s="7">
        <v>64.6</v>
      </c>
      <c r="H58" s="7">
        <v>60.1</v>
      </c>
      <c r="I58" s="7">
        <v>25.9</v>
      </c>
      <c r="J58" s="7">
        <v>36</v>
      </c>
      <c r="K58" s="7">
        <v>72.6</v>
      </c>
      <c r="L58" s="29">
        <v>59.6</v>
      </c>
      <c r="M58" s="7">
        <v>63.1</v>
      </c>
      <c r="N58" s="15">
        <f t="shared" si="3"/>
        <v>52.125</v>
      </c>
      <c r="O58" s="47">
        <f t="shared" si="4"/>
        <v>51.0571428571429</v>
      </c>
      <c r="P58" s="26"/>
      <c r="Q58" s="26"/>
      <c r="R58" s="26"/>
      <c r="S58" s="26"/>
      <c r="T58" s="26"/>
      <c r="U58" s="26"/>
      <c r="V58" s="36"/>
    </row>
    <row r="59" s="37" customFormat="1" ht="17.6" spans="1:22">
      <c r="A59" s="7"/>
      <c r="B59" s="7"/>
      <c r="C59" s="7"/>
      <c r="D59" s="7" t="s">
        <v>122</v>
      </c>
      <c r="E59" s="7"/>
      <c r="F59" s="7">
        <v>35.7</v>
      </c>
      <c r="G59" s="7">
        <v>65.1</v>
      </c>
      <c r="H59" s="7">
        <v>63.9</v>
      </c>
      <c r="I59" s="7">
        <v>26</v>
      </c>
      <c r="J59" s="7">
        <v>36.6</v>
      </c>
      <c r="K59" s="7">
        <v>73.7</v>
      </c>
      <c r="L59" s="29">
        <v>59.9</v>
      </c>
      <c r="M59" s="7">
        <v>64.6</v>
      </c>
      <c r="N59" s="15">
        <f t="shared" si="3"/>
        <v>53.1875</v>
      </c>
      <c r="O59" s="47">
        <f t="shared" si="4"/>
        <v>52.2285714285714</v>
      </c>
      <c r="P59" s="26"/>
      <c r="Q59" s="26"/>
      <c r="R59" s="26"/>
      <c r="S59" s="26"/>
      <c r="T59" s="26"/>
      <c r="U59" s="26"/>
      <c r="V59" s="36"/>
    </row>
    <row r="60" s="37" customFormat="1" ht="17.6" spans="1:21">
      <c r="A60" s="7"/>
      <c r="B60" s="7"/>
      <c r="C60" s="7"/>
      <c r="D60" s="44">
        <v>5e-6</v>
      </c>
      <c r="E60" s="7"/>
      <c r="F60" s="7">
        <v>35.1</v>
      </c>
      <c r="G60" s="7">
        <v>64.4</v>
      </c>
      <c r="H60" s="7">
        <v>60.7</v>
      </c>
      <c r="I60" s="7">
        <v>25.9</v>
      </c>
      <c r="J60" s="7">
        <v>36.8</v>
      </c>
      <c r="K60" s="7">
        <v>72.8</v>
      </c>
      <c r="L60" s="7">
        <v>59.6</v>
      </c>
      <c r="M60" s="7">
        <v>63.8</v>
      </c>
      <c r="N60" s="15">
        <f t="shared" si="3"/>
        <v>52.3875</v>
      </c>
      <c r="O60" s="47">
        <f t="shared" si="4"/>
        <v>51.3571428571429</v>
      </c>
      <c r="P60" s="26"/>
      <c r="Q60" s="26"/>
      <c r="R60" s="26"/>
      <c r="S60" s="26"/>
      <c r="T60" s="26"/>
      <c r="U60" s="26"/>
    </row>
    <row r="61" s="36" customFormat="1" ht="17.6" spans="1:22">
      <c r="A61" s="8" t="s">
        <v>72</v>
      </c>
      <c r="B61" s="8" t="s">
        <v>17</v>
      </c>
      <c r="C61" s="8" t="s">
        <v>59</v>
      </c>
      <c r="D61" s="8" t="s">
        <v>60</v>
      </c>
      <c r="E61" s="8"/>
      <c r="F61" s="8">
        <v>30.8</v>
      </c>
      <c r="G61" s="8">
        <v>62.8</v>
      </c>
      <c r="H61" s="8">
        <v>49.3</v>
      </c>
      <c r="I61" s="8">
        <v>25.2</v>
      </c>
      <c r="J61" s="8">
        <v>31.6</v>
      </c>
      <c r="K61" s="8">
        <v>66.9</v>
      </c>
      <c r="L61" s="8">
        <v>59.2</v>
      </c>
      <c r="M61" s="8">
        <v>59.1</v>
      </c>
      <c r="N61" s="13">
        <f t="shared" si="3"/>
        <v>48.1125</v>
      </c>
      <c r="O61" s="47">
        <f>AVERAGE(F61:K61,M61:M61)</f>
        <v>46.5285714285714</v>
      </c>
      <c r="P61" s="25"/>
      <c r="Q61" s="25">
        <v>8071009088</v>
      </c>
      <c r="R61" s="25">
        <v>15532</v>
      </c>
      <c r="S61" s="25">
        <v>16732</v>
      </c>
      <c r="T61" s="25">
        <v>0.2997</v>
      </c>
      <c r="U61" s="25">
        <v>3.34</v>
      </c>
      <c r="V61" s="36">
        <f>0.4884/T61</f>
        <v>1.62962962962963</v>
      </c>
    </row>
    <row r="62" s="36" customFormat="1" ht="17.6" spans="1:21">
      <c r="A62" s="5"/>
      <c r="B62" s="5"/>
      <c r="C62" s="5"/>
      <c r="D62" s="5" t="s">
        <v>164</v>
      </c>
      <c r="E62" s="5"/>
      <c r="F62" s="5">
        <v>29.3</v>
      </c>
      <c r="G62" s="5">
        <v>62.2</v>
      </c>
      <c r="H62" s="5">
        <v>48.5</v>
      </c>
      <c r="I62" s="5">
        <v>25.8</v>
      </c>
      <c r="J62" s="5">
        <v>32.8</v>
      </c>
      <c r="K62" s="5">
        <v>65.7</v>
      </c>
      <c r="L62" s="5">
        <v>48.4</v>
      </c>
      <c r="M62" s="5">
        <v>60.4</v>
      </c>
      <c r="N62" s="13">
        <f>AVERAGE(F62:M62)</f>
        <v>46.6375</v>
      </c>
      <c r="O62" s="47">
        <f>AVERAGE(F62:K62,M62:M62)</f>
        <v>46.3857142857143</v>
      </c>
      <c r="P62" s="25"/>
      <c r="Q62" s="25"/>
      <c r="R62" s="25"/>
      <c r="S62" s="25"/>
      <c r="T62" s="25"/>
      <c r="U62" s="25"/>
    </row>
    <row r="63" s="36" customFormat="1" ht="17.6" spans="1:21">
      <c r="A63" s="5"/>
      <c r="B63" s="5"/>
      <c r="C63" s="5"/>
      <c r="D63" s="5" t="s">
        <v>122</v>
      </c>
      <c r="E63" s="5"/>
      <c r="F63" s="5">
        <v>31.9</v>
      </c>
      <c r="G63" s="5">
        <v>63.1</v>
      </c>
      <c r="H63" s="5">
        <v>50.1</v>
      </c>
      <c r="I63" s="5">
        <v>26.1</v>
      </c>
      <c r="J63" s="5">
        <v>32.7</v>
      </c>
      <c r="K63" s="5">
        <v>67.9</v>
      </c>
      <c r="L63" s="5">
        <v>57.5</v>
      </c>
      <c r="M63" s="5">
        <v>60.5</v>
      </c>
      <c r="N63" s="13">
        <f>AVERAGE(F63:M63)</f>
        <v>48.725</v>
      </c>
      <c r="O63" s="47"/>
      <c r="P63" s="25"/>
      <c r="Q63" s="25"/>
      <c r="R63" s="25"/>
      <c r="S63" s="25"/>
      <c r="T63" s="25"/>
      <c r="U63" s="25"/>
    </row>
    <row r="64" s="36" customFormat="1" ht="17.6" spans="1:22">
      <c r="A64" s="41"/>
      <c r="B64" s="41"/>
      <c r="C64" s="41" t="s">
        <v>7</v>
      </c>
      <c r="D64" s="41" t="s">
        <v>60</v>
      </c>
      <c r="E64" s="41"/>
      <c r="F64" s="41"/>
      <c r="G64" s="41"/>
      <c r="H64" s="41"/>
      <c r="I64" s="41"/>
      <c r="J64" s="41"/>
      <c r="K64" s="41"/>
      <c r="L64" s="41"/>
      <c r="M64" s="41"/>
      <c r="N64" s="13"/>
      <c r="O64" s="47"/>
      <c r="P64" s="25" t="s">
        <v>165</v>
      </c>
      <c r="Q64" s="25">
        <v>8849576498</v>
      </c>
      <c r="R64" s="25">
        <v>17017</v>
      </c>
      <c r="S64" s="25">
        <v>18217</v>
      </c>
      <c r="T64" s="25">
        <v>0.3387</v>
      </c>
      <c r="U64" s="25">
        <v>2.95</v>
      </c>
      <c r="V64" s="36">
        <f>0.4884/T64</f>
        <v>1.44198405668733</v>
      </c>
    </row>
    <row r="65" s="36" customFormat="1" ht="17.6" spans="1:21">
      <c r="A65" s="5"/>
      <c r="B65" s="5"/>
      <c r="C65" s="5" t="s">
        <v>146</v>
      </c>
      <c r="D65" s="5" t="s">
        <v>60</v>
      </c>
      <c r="E65" s="5"/>
      <c r="F65" s="5">
        <v>31.6</v>
      </c>
      <c r="G65" s="5">
        <v>63.8</v>
      </c>
      <c r="H65" s="5">
        <v>50.3</v>
      </c>
      <c r="I65" s="5">
        <v>26.6</v>
      </c>
      <c r="J65" s="5">
        <v>29.2</v>
      </c>
      <c r="K65" s="5">
        <v>66.9</v>
      </c>
      <c r="L65" s="5">
        <v>52.3</v>
      </c>
      <c r="M65" s="5">
        <v>64.1</v>
      </c>
      <c r="N65" s="13">
        <f>AVERAGE(F65:M65)</f>
        <v>48.1</v>
      </c>
      <c r="O65" s="47"/>
      <c r="P65" s="25"/>
      <c r="Q65" s="25"/>
      <c r="R65" s="25"/>
      <c r="S65" s="25"/>
      <c r="T65" s="25"/>
      <c r="U65" s="25"/>
    </row>
    <row r="66" s="36" customFormat="1" ht="17.6" spans="1:21">
      <c r="A66" s="5"/>
      <c r="B66" s="5"/>
      <c r="C66" s="5" t="s">
        <v>62</v>
      </c>
      <c r="D66" s="5" t="s">
        <v>60</v>
      </c>
      <c r="E66" s="5"/>
      <c r="F66" s="5">
        <v>31</v>
      </c>
      <c r="G66" s="5">
        <v>62.3</v>
      </c>
      <c r="H66" s="5">
        <v>53.2</v>
      </c>
      <c r="I66" s="5">
        <v>24.3</v>
      </c>
      <c r="J66" s="5">
        <v>33</v>
      </c>
      <c r="K66" s="5">
        <v>68.2</v>
      </c>
      <c r="L66" s="5">
        <v>57.4</v>
      </c>
      <c r="M66" s="5">
        <v>60</v>
      </c>
      <c r="N66" s="13">
        <f>AVERAGE(F66:M66)</f>
        <v>48.675</v>
      </c>
      <c r="O66" s="47"/>
      <c r="P66" s="25"/>
      <c r="Q66" s="25"/>
      <c r="R66" s="25"/>
      <c r="S66" s="25"/>
      <c r="T66" s="25"/>
      <c r="U66" s="25"/>
    </row>
    <row r="67" s="36" customFormat="1" ht="17.6" spans="1:21">
      <c r="A67" s="5"/>
      <c r="B67" s="5"/>
      <c r="C67" s="5"/>
      <c r="D67" s="5" t="s">
        <v>122</v>
      </c>
      <c r="E67" s="5"/>
      <c r="F67" s="5">
        <v>32.3</v>
      </c>
      <c r="G67" s="5">
        <v>62.7</v>
      </c>
      <c r="H67" s="5">
        <v>57.1</v>
      </c>
      <c r="I67" s="5">
        <v>25.1</v>
      </c>
      <c r="J67" s="5">
        <v>34.2</v>
      </c>
      <c r="K67" s="5">
        <v>69.6</v>
      </c>
      <c r="L67" s="5">
        <v>56.7</v>
      </c>
      <c r="M67" s="5">
        <v>62</v>
      </c>
      <c r="N67" s="13">
        <f>AVERAGE(F67:M67)</f>
        <v>49.9625</v>
      </c>
      <c r="O67" s="49"/>
      <c r="P67" s="25"/>
      <c r="Q67" s="25"/>
      <c r="R67" s="25"/>
      <c r="S67" s="25"/>
      <c r="T67" s="25"/>
      <c r="U67" s="25"/>
    </row>
    <row r="68" ht="17.6" spans="4:14">
      <c r="D68" t="s">
        <v>166</v>
      </c>
      <c r="F68">
        <v>32.2</v>
      </c>
      <c r="G68">
        <v>65.1</v>
      </c>
      <c r="H68">
        <v>54</v>
      </c>
      <c r="I68">
        <v>27.9</v>
      </c>
      <c r="J68">
        <v>30.2</v>
      </c>
      <c r="K68">
        <v>68.7</v>
      </c>
      <c r="L68">
        <v>48</v>
      </c>
      <c r="M68">
        <v>63.5</v>
      </c>
      <c r="N68" s="13">
        <f>AVERAGE(F68:M68)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10">
        <v>0.5196</v>
      </c>
      <c r="P2" s="10">
        <v>1.92</v>
      </c>
      <c r="Q2" s="27">
        <f>0.5196/O2</f>
        <v>1</v>
      </c>
    </row>
    <row r="3" ht="17.6" spans="1:17">
      <c r="A3">
        <v>3</v>
      </c>
      <c r="B3" s="34">
        <v>43.7435</v>
      </c>
      <c r="C3" s="34">
        <v>73.0738</v>
      </c>
      <c r="D3" s="34">
        <v>71.2252</v>
      </c>
      <c r="E3" s="34">
        <v>37.408</v>
      </c>
      <c r="F3" s="34">
        <v>42.4081</v>
      </c>
      <c r="G3" s="34">
        <v>77.8299</v>
      </c>
      <c r="H3" s="34">
        <v>49.5091</v>
      </c>
      <c r="I3" s="34">
        <v>67.8359</v>
      </c>
      <c r="J3" s="13">
        <f t="shared" si="0"/>
        <v>57.8791875</v>
      </c>
      <c r="K3" s="25">
        <v>14662879817</v>
      </c>
      <c r="L3" s="24"/>
      <c r="M3" s="25">
        <v>28095</v>
      </c>
      <c r="N3" s="25">
        <v>29295</v>
      </c>
      <c r="O3" s="25">
        <v>0.4655</v>
      </c>
      <c r="P3" s="25">
        <v>2.15</v>
      </c>
      <c r="Q3" s="27">
        <f>0.5196/O3</f>
        <v>1.11621911922664</v>
      </c>
    </row>
    <row r="4" ht="17.6" spans="1:17">
      <c r="A4">
        <v>6</v>
      </c>
      <c r="B4" s="7">
        <v>39.5</v>
      </c>
      <c r="C4" s="7">
        <v>73</v>
      </c>
      <c r="D4" s="7">
        <v>66.6</v>
      </c>
      <c r="E4" s="7">
        <v>30.8</v>
      </c>
      <c r="F4" s="7">
        <v>36.6</v>
      </c>
      <c r="G4" s="7">
        <v>75.6</v>
      </c>
      <c r="H4" s="7">
        <v>50.5</v>
      </c>
      <c r="I4" s="7">
        <v>65.7</v>
      </c>
      <c r="J4" s="15">
        <f t="shared" si="0"/>
        <v>54.7875</v>
      </c>
      <c r="K4" s="26">
        <v>13001936009</v>
      </c>
      <c r="L4" s="24">
        <v>2828650496</v>
      </c>
      <c r="M4" s="26">
        <v>24927</v>
      </c>
      <c r="N4" s="26">
        <v>26127</v>
      </c>
      <c r="O4" s="26">
        <v>0.4361</v>
      </c>
      <c r="P4" s="26">
        <v>2.29</v>
      </c>
      <c r="Q4" s="27">
        <f>0.5196/O4</f>
        <v>1.19146984636551</v>
      </c>
    </row>
    <row r="5" ht="17.6" spans="1:17">
      <c r="A5">
        <v>9</v>
      </c>
      <c r="B5" s="5">
        <v>36.3</v>
      </c>
      <c r="C5" s="5">
        <v>67.5</v>
      </c>
      <c r="D5" s="5">
        <v>59.5</v>
      </c>
      <c r="E5" s="5">
        <v>26.5</v>
      </c>
      <c r="F5" s="5">
        <v>35.2</v>
      </c>
      <c r="G5" s="5">
        <v>72.9</v>
      </c>
      <c r="H5" s="5">
        <v>51.6</v>
      </c>
      <c r="I5" s="5">
        <v>64.6</v>
      </c>
      <c r="J5" s="13">
        <f t="shared" si="0"/>
        <v>51.7625</v>
      </c>
      <c r="K5" s="25">
        <v>11894640137</v>
      </c>
      <c r="L5" s="24">
        <v>2828650496</v>
      </c>
      <c r="M5" s="25">
        <v>22815</v>
      </c>
      <c r="N5" s="25">
        <v>24015</v>
      </c>
      <c r="O5" s="25">
        <v>0.4132</v>
      </c>
      <c r="P5" s="25">
        <v>2.42</v>
      </c>
      <c r="Q5" s="27">
        <f>0.5196/O5</f>
        <v>1.25750242013553</v>
      </c>
    </row>
    <row r="6" ht="17.6" spans="1:17">
      <c r="A6">
        <v>12</v>
      </c>
      <c r="B6" s="7">
        <v>31.7</v>
      </c>
      <c r="C6" s="7">
        <v>64.2</v>
      </c>
      <c r="D6" s="7">
        <v>48.3</v>
      </c>
      <c r="E6" s="7">
        <v>25.6</v>
      </c>
      <c r="F6" s="7">
        <v>33</v>
      </c>
      <c r="G6" s="7">
        <v>66.8</v>
      </c>
      <c r="H6" s="29">
        <v>49.1</v>
      </c>
      <c r="I6" s="7">
        <v>59.2</v>
      </c>
      <c r="J6" s="15">
        <f t="shared" si="0"/>
        <v>47.2375</v>
      </c>
      <c r="K6" s="26">
        <v>10233696329</v>
      </c>
      <c r="L6" s="24">
        <v>2828650496</v>
      </c>
      <c r="M6" s="26">
        <v>19648</v>
      </c>
      <c r="N6" s="26">
        <v>20848</v>
      </c>
      <c r="O6" s="26">
        <v>0.3602</v>
      </c>
      <c r="P6" s="26">
        <v>2.78</v>
      </c>
      <c r="Q6" s="27">
        <f>0.5196/O6</f>
        <v>1.44253192670738</v>
      </c>
    </row>
    <row r="7" ht="17.6" spans="1:17">
      <c r="A7">
        <v>15</v>
      </c>
      <c r="B7" s="5">
        <v>29.3</v>
      </c>
      <c r="C7" s="5">
        <v>62.2</v>
      </c>
      <c r="D7" s="5">
        <v>48.5</v>
      </c>
      <c r="E7" s="5">
        <v>25.8</v>
      </c>
      <c r="F7" s="5">
        <v>32.8</v>
      </c>
      <c r="G7" s="5">
        <v>65.7</v>
      </c>
      <c r="H7" s="5">
        <v>48.4</v>
      </c>
      <c r="I7" s="5">
        <v>60.4</v>
      </c>
      <c r="J7" s="13">
        <f t="shared" si="0"/>
        <v>46.6375</v>
      </c>
      <c r="K7" s="25">
        <v>8572752521</v>
      </c>
      <c r="L7" s="24">
        <v>2828650496</v>
      </c>
      <c r="M7" s="25">
        <v>16480</v>
      </c>
      <c r="N7" s="25">
        <v>17680</v>
      </c>
      <c r="O7" s="25">
        <v>0.3105</v>
      </c>
      <c r="P7" s="25">
        <v>3.22</v>
      </c>
      <c r="Q7" s="27">
        <f>0.5196/O7</f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I4" sqref="I4"/>
    </sheetView>
  </sheetViews>
  <sheetFormatPr defaultColWidth="9.23076923076923" defaultRowHeight="16.8" outlineLevelRow="6"/>
  <cols>
    <col min="2" max="10" width="9.23076923076923" style="31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5" width="16.6634615384615" customWidth="1"/>
    <col min="17" max="17" width="12.9230769230769"/>
  </cols>
  <sheetData>
    <row r="1" ht="17.6" spans="1:18">
      <c r="A1" t="s">
        <v>126</v>
      </c>
      <c r="B1" s="32" t="s">
        <v>98</v>
      </c>
      <c r="C1" s="33" t="s">
        <v>28</v>
      </c>
      <c r="D1" s="33" t="s">
        <v>99</v>
      </c>
      <c r="E1" s="33" t="s">
        <v>100</v>
      </c>
      <c r="F1" s="33" t="s">
        <v>101</v>
      </c>
      <c r="G1" s="33" t="s">
        <v>29</v>
      </c>
      <c r="H1" s="32" t="s">
        <v>30</v>
      </c>
      <c r="I1" s="33" t="s">
        <v>31</v>
      </c>
      <c r="J1" s="3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4">
        <v>48.1109</v>
      </c>
      <c r="C2" s="34">
        <v>72.3413</v>
      </c>
      <c r="D2" s="34">
        <v>77.2458</v>
      </c>
      <c r="E2" s="34">
        <v>38.0215</v>
      </c>
      <c r="F2" s="34">
        <v>44.0329</v>
      </c>
      <c r="G2" s="34">
        <v>80.4427</v>
      </c>
      <c r="H2" s="34">
        <v>63.9479</v>
      </c>
      <c r="I2" s="34">
        <v>70.356</v>
      </c>
      <c r="J2" s="11">
        <f t="shared" ref="J2:J7" si="0">AVERAGE(B2:I2)</f>
        <v>61.812375</v>
      </c>
      <c r="K2" s="23">
        <v>16375728128</v>
      </c>
      <c r="L2" s="24">
        <v>2828650496</v>
      </c>
      <c r="M2" s="23">
        <v>31371</v>
      </c>
      <c r="N2" s="23">
        <v>32571</v>
      </c>
      <c r="O2" s="10">
        <v>0.4668</v>
      </c>
      <c r="P2" s="10">
        <v>2.14</v>
      </c>
      <c r="Q2" s="27">
        <f>0.4884/O2</f>
        <v>1.04627249357326</v>
      </c>
      <c r="R2">
        <v>16.18</v>
      </c>
    </row>
    <row r="3" spans="1:18">
      <c r="A3">
        <v>3</v>
      </c>
      <c r="B3" s="34">
        <v>43.7435</v>
      </c>
      <c r="C3" s="34">
        <v>73.0738</v>
      </c>
      <c r="D3" s="34">
        <v>71.2252</v>
      </c>
      <c r="E3" s="34">
        <v>37.408</v>
      </c>
      <c r="F3" s="34">
        <v>42.4081</v>
      </c>
      <c r="G3" s="34">
        <v>77.8299</v>
      </c>
      <c r="H3" s="34">
        <v>49.5091</v>
      </c>
      <c r="I3" s="34">
        <v>67.8359</v>
      </c>
      <c r="J3" s="31">
        <f t="shared" si="0"/>
        <v>57.8791875</v>
      </c>
      <c r="K3" s="25">
        <v>14662879817</v>
      </c>
      <c r="L3" s="24"/>
      <c r="M3" s="25">
        <v>28095</v>
      </c>
      <c r="N3" s="25">
        <v>29295</v>
      </c>
      <c r="O3" s="26">
        <v>0.4176</v>
      </c>
      <c r="P3" s="26">
        <v>2.39</v>
      </c>
      <c r="Q3" s="27">
        <f>0.4884/O3</f>
        <v>1.16954022988506</v>
      </c>
      <c r="R3">
        <v>17.03</v>
      </c>
    </row>
    <row r="4" spans="1:18">
      <c r="A4">
        <v>5</v>
      </c>
      <c r="B4" s="34">
        <v>29.6707</v>
      </c>
      <c r="C4" s="34">
        <v>68.5417</v>
      </c>
      <c r="D4" s="34">
        <v>65.6102</v>
      </c>
      <c r="E4" s="34">
        <v>30.5061</v>
      </c>
      <c r="F4" s="34">
        <v>38.0368</v>
      </c>
      <c r="G4" s="34">
        <v>65.8594</v>
      </c>
      <c r="H4" s="34">
        <v>47.3634</v>
      </c>
      <c r="I4" s="34">
        <v>65.7686</v>
      </c>
      <c r="J4" s="31">
        <f t="shared" si="0"/>
        <v>51.4196125</v>
      </c>
      <c r="K4" s="26">
        <v>13520980943</v>
      </c>
      <c r="L4" s="24"/>
      <c r="M4" s="26">
        <v>25911</v>
      </c>
      <c r="N4" s="26">
        <v>27111</v>
      </c>
      <c r="O4" s="25">
        <v>0.3901</v>
      </c>
      <c r="P4" s="25">
        <v>2.56</v>
      </c>
      <c r="Q4" s="27">
        <f>0.4884/O4</f>
        <v>1.25198667008459</v>
      </c>
      <c r="R4">
        <v>17.69</v>
      </c>
    </row>
    <row r="5" spans="1:18">
      <c r="A5">
        <v>8</v>
      </c>
      <c r="B5" s="34">
        <v>35.312</v>
      </c>
      <c r="C5" s="34">
        <v>65.4059</v>
      </c>
      <c r="D5" s="34">
        <v>57.5455</v>
      </c>
      <c r="E5" s="34">
        <v>30.8129</v>
      </c>
      <c r="F5" s="34">
        <v>32.6209</v>
      </c>
      <c r="G5" s="34">
        <v>62.9427</v>
      </c>
      <c r="H5" s="34">
        <v>48.0054</v>
      </c>
      <c r="I5" s="34">
        <v>63.5514</v>
      </c>
      <c r="J5" s="31">
        <f t="shared" si="0"/>
        <v>49.5245875</v>
      </c>
      <c r="K5" s="25">
        <v>11808132632</v>
      </c>
      <c r="L5" s="24"/>
      <c r="M5" s="25">
        <v>22635</v>
      </c>
      <c r="N5" s="25">
        <v>23835</v>
      </c>
      <c r="O5" s="26">
        <v>0.3477</v>
      </c>
      <c r="P5" s="26">
        <v>2.88</v>
      </c>
      <c r="Q5" s="27">
        <f>0.4884/O5</f>
        <v>1.404659188956</v>
      </c>
      <c r="R5">
        <v>19.19</v>
      </c>
    </row>
    <row r="6" spans="1:18">
      <c r="A6">
        <v>10</v>
      </c>
      <c r="B6" s="34">
        <v>26.2132</v>
      </c>
      <c r="C6" s="34">
        <v>62.1904</v>
      </c>
      <c r="D6" s="34">
        <v>37.825</v>
      </c>
      <c r="E6" s="34">
        <v>32.8067</v>
      </c>
      <c r="F6" s="34">
        <v>32.6209</v>
      </c>
      <c r="G6" s="34">
        <v>52.7951</v>
      </c>
      <c r="H6" s="34">
        <v>55.2406</v>
      </c>
      <c r="I6" s="34">
        <v>56.181</v>
      </c>
      <c r="J6" s="31">
        <f t="shared" si="0"/>
        <v>44.4841125</v>
      </c>
      <c r="K6" s="26">
        <v>10666233758</v>
      </c>
      <c r="L6" s="24"/>
      <c r="M6" s="26">
        <v>20452</v>
      </c>
      <c r="N6" s="26">
        <v>21652</v>
      </c>
      <c r="O6" s="25">
        <v>0.3134</v>
      </c>
      <c r="P6" s="25">
        <v>3.19</v>
      </c>
      <c r="Q6" s="27">
        <f>0.4884/O6</f>
        <v>1.55839183152521</v>
      </c>
      <c r="R6">
        <v>20.63</v>
      </c>
    </row>
    <row r="7" spans="1:18">
      <c r="A7">
        <v>13</v>
      </c>
      <c r="B7" s="34">
        <v>25.5459</v>
      </c>
      <c r="C7" s="34">
        <v>61.6884</v>
      </c>
      <c r="D7" s="34">
        <v>30.169</v>
      </c>
      <c r="E7" s="34">
        <v>24.6779</v>
      </c>
      <c r="F7" s="34">
        <v>29.1779</v>
      </c>
      <c r="G7" s="34">
        <v>51.9444</v>
      </c>
      <c r="H7" s="34">
        <v>51.035</v>
      </c>
      <c r="I7" s="34">
        <v>53.8122</v>
      </c>
      <c r="J7" s="31">
        <f t="shared" si="0"/>
        <v>41.0063375</v>
      </c>
      <c r="K7" s="25">
        <v>8953385447</v>
      </c>
      <c r="L7" s="24"/>
      <c r="M7" s="25">
        <v>17176</v>
      </c>
      <c r="N7" s="25">
        <v>18376</v>
      </c>
      <c r="O7" s="25">
        <v>0.2711</v>
      </c>
      <c r="P7" s="25">
        <v>3.69</v>
      </c>
      <c r="Q7" s="27">
        <f>0.4884/O7</f>
        <v>1.80154924382147</v>
      </c>
      <c r="R7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9" sqref="O9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5" width="21.9519230769231" customWidth="1"/>
    <col min="16" max="16" width="13.2980769230769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 t="shared" ref="J2:J7" si="0"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10">
        <v>0.4668</v>
      </c>
      <c r="P2" s="10">
        <v>2.14</v>
      </c>
      <c r="Q2" s="27">
        <f>0.4884/O2</f>
        <v>1.04627249357326</v>
      </c>
      <c r="R2">
        <v>16.18</v>
      </c>
    </row>
    <row r="3" spans="1:17">
      <c r="A3">
        <v>3</v>
      </c>
      <c r="B3">
        <v>42.2</v>
      </c>
      <c r="C3" s="30">
        <v>71.7102</v>
      </c>
      <c r="D3" s="30">
        <v>71.3793</v>
      </c>
      <c r="E3" s="30">
        <v>36.8906</v>
      </c>
      <c r="F3" s="30">
        <v>39.794</v>
      </c>
      <c r="G3" s="30">
        <v>77.1624</v>
      </c>
      <c r="H3" s="30">
        <v>47.3058</v>
      </c>
      <c r="I3" s="30">
        <v>69.7871</v>
      </c>
      <c r="J3">
        <f t="shared" si="0"/>
        <v>57.028675</v>
      </c>
      <c r="K3" s="24">
        <v>2583283712</v>
      </c>
      <c r="L3">
        <v>14612142080</v>
      </c>
      <c r="M3">
        <v>27992</v>
      </c>
      <c r="N3">
        <v>29148</v>
      </c>
      <c r="O3">
        <v>0.4118</v>
      </c>
      <c r="P3">
        <v>2.43</v>
      </c>
      <c r="Q3" s="27">
        <f>0.4884/O3</f>
        <v>1.18601262748907</v>
      </c>
    </row>
    <row r="4" spans="1:17">
      <c r="A4">
        <v>5</v>
      </c>
      <c r="B4">
        <v>38.7</v>
      </c>
      <c r="C4" s="30">
        <v>69.497</v>
      </c>
      <c r="D4" s="30">
        <v>67.1197</v>
      </c>
      <c r="E4" s="30">
        <v>32.8983</v>
      </c>
      <c r="F4" s="30">
        <v>37.809</v>
      </c>
      <c r="G4" s="30">
        <v>74.7094</v>
      </c>
      <c r="H4" s="30">
        <v>48.034</v>
      </c>
      <c r="I4" s="30">
        <v>67.5383</v>
      </c>
      <c r="J4">
        <f t="shared" si="0"/>
        <v>54.5382125</v>
      </c>
      <c r="K4" s="24">
        <v>2419705856</v>
      </c>
      <c r="L4">
        <v>13436418048</v>
      </c>
      <c r="M4">
        <v>25739</v>
      </c>
      <c r="N4">
        <v>26866</v>
      </c>
      <c r="O4">
        <v>0.3624</v>
      </c>
      <c r="P4">
        <v>2.74</v>
      </c>
      <c r="Q4" s="27">
        <f>0.4884/O4</f>
        <v>1.3476821192053</v>
      </c>
    </row>
    <row r="5" spans="1:17">
      <c r="A5">
        <v>8</v>
      </c>
      <c r="B5">
        <v>36.2</v>
      </c>
      <c r="C5" s="30">
        <v>62.2236</v>
      </c>
      <c r="D5" s="30">
        <v>57.1805</v>
      </c>
      <c r="E5" s="30">
        <v>28.9827</v>
      </c>
      <c r="F5" s="30">
        <v>34.6255</v>
      </c>
      <c r="G5" s="30">
        <v>70.1624</v>
      </c>
      <c r="H5" s="30">
        <v>63.2443</v>
      </c>
      <c r="I5" s="30">
        <v>64.6763</v>
      </c>
      <c r="J5">
        <f t="shared" si="0"/>
        <v>52.1619125</v>
      </c>
      <c r="K5" s="24">
        <v>2174339072</v>
      </c>
      <c r="L5">
        <v>11672832000</v>
      </c>
      <c r="M5">
        <v>22361</v>
      </c>
      <c r="N5">
        <v>23444</v>
      </c>
      <c r="O5">
        <v>0.3272</v>
      </c>
      <c r="P5">
        <v>3.06</v>
      </c>
      <c r="Q5" s="27">
        <f>0.4884/O5</f>
        <v>1.49266503667482</v>
      </c>
    </row>
    <row r="6" spans="1:17">
      <c r="A6">
        <v>10</v>
      </c>
      <c r="B6">
        <v>31.9</v>
      </c>
      <c r="C6" s="30">
        <v>62.1256</v>
      </c>
      <c r="D6" s="30">
        <v>50.3854</v>
      </c>
      <c r="E6" s="30">
        <v>26.142</v>
      </c>
      <c r="F6" s="30">
        <v>33.2397</v>
      </c>
      <c r="G6" s="30">
        <v>67.8291</v>
      </c>
      <c r="H6" s="30">
        <v>59.199</v>
      </c>
      <c r="I6" s="30">
        <v>62.121</v>
      </c>
      <c r="J6">
        <f t="shared" si="0"/>
        <v>49.117725</v>
      </c>
      <c r="K6" s="24">
        <v>2010761216</v>
      </c>
      <c r="L6">
        <v>10497107968</v>
      </c>
      <c r="M6">
        <v>20108</v>
      </c>
      <c r="N6">
        <v>21162</v>
      </c>
      <c r="O6">
        <v>0.2959</v>
      </c>
      <c r="P6">
        <v>3.38</v>
      </c>
      <c r="Q6" s="27">
        <f>0.4884/O6</f>
        <v>1.65055762081784</v>
      </c>
    </row>
    <row r="7" spans="1:17">
      <c r="A7">
        <v>13</v>
      </c>
      <c r="B7">
        <v>28.3</v>
      </c>
      <c r="C7" s="30">
        <v>62.2083</v>
      </c>
      <c r="D7" s="30">
        <v>37.8093</v>
      </c>
      <c r="E7" s="30">
        <v>24.3762</v>
      </c>
      <c r="F7" s="30">
        <v>30.4307</v>
      </c>
      <c r="G7" s="30">
        <v>58.7949</v>
      </c>
      <c r="H7" s="30">
        <v>57.8236</v>
      </c>
      <c r="I7" s="30">
        <v>53.586</v>
      </c>
      <c r="J7">
        <f t="shared" si="0"/>
        <v>44.166125</v>
      </c>
      <c r="K7" s="24">
        <v>1765394432</v>
      </c>
      <c r="L7">
        <v>8733521920</v>
      </c>
      <c r="M7">
        <v>16729</v>
      </c>
      <c r="N7">
        <v>17739</v>
      </c>
      <c r="O7">
        <v>0.2326</v>
      </c>
      <c r="P7">
        <v>4.3</v>
      </c>
      <c r="Q7" s="27">
        <f>0.4884/O7</f>
        <v>2.09974204643164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R7" sqref="A1:R7"/>
    </sheetView>
  </sheetViews>
  <sheetFormatPr defaultColWidth="9.23076923076923" defaultRowHeight="16.8" outlineLevelRow="6"/>
  <cols>
    <col min="10" max="10" width="13.2884615384615" customWidth="1"/>
    <col min="11" max="11" width="17.2980769230769" customWidth="1"/>
    <col min="16" max="16" width="14.8942307692308" customWidth="1"/>
    <col min="17" max="17" width="12.0192307692308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0">
        <v>0.4668</v>
      </c>
      <c r="P2" s="10">
        <v>2.14</v>
      </c>
      <c r="Q2" s="19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43.4</v>
      </c>
      <c r="C3" s="5">
        <v>74.4</v>
      </c>
      <c r="D3" s="5">
        <v>73.7</v>
      </c>
      <c r="E3" s="5">
        <v>32.6</v>
      </c>
      <c r="F3" s="5">
        <v>42.2</v>
      </c>
      <c r="G3" s="5">
        <v>79.3</v>
      </c>
      <c r="H3" s="5">
        <v>59.6</v>
      </c>
      <c r="I3" s="5">
        <v>68.3</v>
      </c>
      <c r="J3" s="13">
        <f t="shared" si="0"/>
        <v>59.1875</v>
      </c>
      <c r="K3" s="14">
        <v>14714784320</v>
      </c>
      <c r="L3" s="12">
        <v>2672936960</v>
      </c>
      <c r="M3" s="14">
        <v>28203</v>
      </c>
      <c r="N3" s="17">
        <v>29403</v>
      </c>
      <c r="O3" s="17">
        <v>0.4094</v>
      </c>
      <c r="P3" s="17">
        <v>2.44</v>
      </c>
      <c r="Q3" s="19">
        <f t="shared" si="1"/>
        <v>1.19296531509526</v>
      </c>
      <c r="R3">
        <v>17.06</v>
      </c>
    </row>
    <row r="4" ht="17.6" spans="1:18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59.6</v>
      </c>
      <c r="I4" s="6">
        <v>67.3</v>
      </c>
      <c r="J4" s="15">
        <f t="shared" si="0"/>
        <v>56.35</v>
      </c>
      <c r="K4" s="16">
        <v>13053840512</v>
      </c>
      <c r="L4" s="12">
        <v>2517223424</v>
      </c>
      <c r="M4" s="16">
        <v>25035</v>
      </c>
      <c r="N4" s="18">
        <v>26235</v>
      </c>
      <c r="O4" s="18">
        <v>0.374</v>
      </c>
      <c r="P4" s="18">
        <v>2.67</v>
      </c>
      <c r="Q4" s="19">
        <f t="shared" si="1"/>
        <v>1.30588235294118</v>
      </c>
      <c r="R4">
        <v>18.48</v>
      </c>
    </row>
    <row r="5" ht="17.6" spans="1:18">
      <c r="A5">
        <v>9</v>
      </c>
      <c r="B5" s="5">
        <v>36.6</v>
      </c>
      <c r="C5" s="5">
        <v>65.1</v>
      </c>
      <c r="D5" s="5">
        <v>64.7</v>
      </c>
      <c r="E5" s="5">
        <v>29.6</v>
      </c>
      <c r="F5" s="5">
        <v>38</v>
      </c>
      <c r="G5" s="5">
        <v>74.9</v>
      </c>
      <c r="H5" s="5">
        <v>62.5</v>
      </c>
      <c r="I5" s="5">
        <v>64.6</v>
      </c>
      <c r="J5" s="13">
        <f t="shared" si="0"/>
        <v>54.5</v>
      </c>
      <c r="K5" s="14">
        <v>11392896704</v>
      </c>
      <c r="L5" s="12">
        <v>2361509888</v>
      </c>
      <c r="M5" s="14">
        <v>21868</v>
      </c>
      <c r="N5" s="17">
        <v>23068</v>
      </c>
      <c r="O5" s="17">
        <v>0.3372</v>
      </c>
      <c r="P5" s="17">
        <v>2.97</v>
      </c>
      <c r="Q5" s="19">
        <f t="shared" si="1"/>
        <v>1.44839857651246</v>
      </c>
      <c r="R5">
        <v>20.37</v>
      </c>
    </row>
    <row r="6" ht="17.6" spans="1:18">
      <c r="A6">
        <v>12</v>
      </c>
      <c r="B6" s="7">
        <v>33</v>
      </c>
      <c r="C6" s="7">
        <v>64.1</v>
      </c>
      <c r="D6" s="7">
        <v>58.5</v>
      </c>
      <c r="E6" s="7">
        <v>28.3</v>
      </c>
      <c r="F6" s="7">
        <v>36</v>
      </c>
      <c r="G6" s="7">
        <v>70.3</v>
      </c>
      <c r="H6" s="7">
        <v>62.1</v>
      </c>
      <c r="I6" s="7">
        <v>62.4</v>
      </c>
      <c r="J6" s="15">
        <f t="shared" si="0"/>
        <v>51.8375</v>
      </c>
      <c r="K6" s="16">
        <v>9731952896</v>
      </c>
      <c r="L6" s="12">
        <v>2205796352</v>
      </c>
      <c r="M6" s="16">
        <v>18700</v>
      </c>
      <c r="N6" s="18">
        <v>19900</v>
      </c>
      <c r="O6" s="18">
        <v>0.2955</v>
      </c>
      <c r="P6" s="18">
        <v>3.38</v>
      </c>
      <c r="Q6" s="19">
        <f t="shared" si="1"/>
        <v>1.65279187817259</v>
      </c>
      <c r="R6">
        <v>20.62</v>
      </c>
    </row>
    <row r="7" ht="17.6" spans="1:18">
      <c r="A7">
        <v>15</v>
      </c>
      <c r="B7" s="8">
        <v>30.8</v>
      </c>
      <c r="C7" s="8">
        <v>62.8</v>
      </c>
      <c r="D7" s="8">
        <v>49.3</v>
      </c>
      <c r="E7" s="8">
        <v>25.2</v>
      </c>
      <c r="F7" s="8">
        <v>31.6</v>
      </c>
      <c r="G7" s="8">
        <v>66.9</v>
      </c>
      <c r="H7" s="8">
        <v>59.2</v>
      </c>
      <c r="I7" s="8">
        <v>59.1</v>
      </c>
      <c r="J7" s="13">
        <f t="shared" si="0"/>
        <v>48.1125</v>
      </c>
      <c r="K7" s="17">
        <v>8071009088</v>
      </c>
      <c r="L7" s="12">
        <v>2050082816</v>
      </c>
      <c r="M7" s="17">
        <v>15532</v>
      </c>
      <c r="N7" s="17">
        <v>16732</v>
      </c>
      <c r="O7" s="17">
        <v>0.2535</v>
      </c>
      <c r="P7" s="17">
        <v>3.94</v>
      </c>
      <c r="Q7" s="14">
        <f>0.4884/O7</f>
        <v>1.92662721893491</v>
      </c>
      <c r="R7">
        <v>22.77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H14" sqref="H14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0">
        <v>0.4668</v>
      </c>
      <c r="P2" s="10">
        <v>2.14</v>
      </c>
      <c r="Q2" s="19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42.4</v>
      </c>
      <c r="C3" s="5">
        <v>73.6</v>
      </c>
      <c r="D3" s="5">
        <v>73.6</v>
      </c>
      <c r="E3" s="5">
        <v>33.8</v>
      </c>
      <c r="F3" s="5">
        <v>41.8</v>
      </c>
      <c r="G3" s="5">
        <v>79.1</v>
      </c>
      <c r="H3" s="5">
        <v>63.5</v>
      </c>
      <c r="I3" s="5">
        <v>67.9</v>
      </c>
      <c r="J3" s="13">
        <f t="shared" si="0"/>
        <v>59.4625</v>
      </c>
      <c r="K3" s="14">
        <v>14714784320</v>
      </c>
      <c r="L3" s="12">
        <v>2672936960</v>
      </c>
      <c r="M3" s="14">
        <v>28203</v>
      </c>
      <c r="N3" s="17">
        <v>29403</v>
      </c>
      <c r="O3" s="17">
        <v>0.4094</v>
      </c>
      <c r="P3" s="17">
        <v>2.44</v>
      </c>
      <c r="Q3" s="19">
        <f t="shared" si="1"/>
        <v>1.19296531509526</v>
      </c>
      <c r="R3">
        <v>17.06</v>
      </c>
    </row>
    <row r="4" ht="17.6" spans="1:18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59.6</v>
      </c>
      <c r="I4" s="6">
        <v>67.3</v>
      </c>
      <c r="J4" s="15">
        <f t="shared" si="0"/>
        <v>56.35</v>
      </c>
      <c r="K4" s="16">
        <v>13053840512</v>
      </c>
      <c r="L4" s="12">
        <v>2517223424</v>
      </c>
      <c r="M4" s="16">
        <v>25035</v>
      </c>
      <c r="N4" s="18">
        <v>26235</v>
      </c>
      <c r="O4" s="18">
        <v>0.374</v>
      </c>
      <c r="P4" s="18">
        <v>2.67</v>
      </c>
      <c r="Q4" s="19">
        <f t="shared" si="1"/>
        <v>1.30588235294118</v>
      </c>
      <c r="R4">
        <v>18.48</v>
      </c>
    </row>
    <row r="5" ht="17.6" spans="1:18">
      <c r="A5">
        <v>9</v>
      </c>
      <c r="B5" s="5">
        <v>35</v>
      </c>
      <c r="C5" s="5">
        <v>70</v>
      </c>
      <c r="D5" s="5">
        <v>59.1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3">
        <f t="shared" si="0"/>
        <v>53.3125</v>
      </c>
      <c r="K5" s="14">
        <v>11392896704</v>
      </c>
      <c r="L5" s="12">
        <v>2361509888</v>
      </c>
      <c r="M5" s="14">
        <v>21868</v>
      </c>
      <c r="N5" s="17">
        <v>23068</v>
      </c>
      <c r="O5" s="17">
        <v>0.3372</v>
      </c>
      <c r="P5" s="17">
        <v>2.97</v>
      </c>
      <c r="Q5" s="19">
        <f t="shared" si="1"/>
        <v>1.44839857651246</v>
      </c>
      <c r="R5">
        <v>20.37</v>
      </c>
    </row>
    <row r="6" ht="17.6" spans="1:18">
      <c r="A6">
        <v>12</v>
      </c>
      <c r="B6" s="7">
        <v>32.7</v>
      </c>
      <c r="C6" s="7">
        <v>69.9</v>
      </c>
      <c r="D6" s="7">
        <v>54.5</v>
      </c>
      <c r="E6" s="7">
        <v>27</v>
      </c>
      <c r="F6" s="7">
        <v>34.6</v>
      </c>
      <c r="G6" s="7">
        <v>70</v>
      </c>
      <c r="H6" s="7">
        <v>57.8</v>
      </c>
      <c r="I6" s="7">
        <v>61.3</v>
      </c>
      <c r="J6" s="15">
        <f t="shared" si="0"/>
        <v>50.975</v>
      </c>
      <c r="K6" s="16">
        <v>9731952896</v>
      </c>
      <c r="L6" s="12">
        <v>2205796352</v>
      </c>
      <c r="M6" s="16">
        <v>18700</v>
      </c>
      <c r="N6" s="18">
        <v>19900</v>
      </c>
      <c r="O6" s="18">
        <v>0.2955</v>
      </c>
      <c r="P6" s="18">
        <v>3.38</v>
      </c>
      <c r="Q6" s="19">
        <f t="shared" si="1"/>
        <v>1.65279187817259</v>
      </c>
      <c r="R6">
        <v>20.62</v>
      </c>
    </row>
    <row r="7" ht="17.6" spans="1:18">
      <c r="A7">
        <v>15</v>
      </c>
      <c r="B7" s="8">
        <v>30.8</v>
      </c>
      <c r="C7" s="8">
        <v>62.8</v>
      </c>
      <c r="D7" s="8">
        <v>49.3</v>
      </c>
      <c r="E7" s="8">
        <v>25.2</v>
      </c>
      <c r="F7" s="8">
        <v>31.6</v>
      </c>
      <c r="G7" s="8">
        <v>66.9</v>
      </c>
      <c r="H7" s="8">
        <v>59.2</v>
      </c>
      <c r="I7" s="8">
        <v>59.1</v>
      </c>
      <c r="J7" s="13">
        <f t="shared" si="0"/>
        <v>48.1125</v>
      </c>
      <c r="K7" s="17">
        <v>8071009088</v>
      </c>
      <c r="L7" s="12">
        <v>2050082816</v>
      </c>
      <c r="M7" s="17">
        <v>15532</v>
      </c>
      <c r="N7" s="17">
        <v>16732</v>
      </c>
      <c r="O7" s="17">
        <v>0.2535</v>
      </c>
      <c r="P7" s="17">
        <v>3.94</v>
      </c>
      <c r="Q7" s="14">
        <f t="shared" si="1"/>
        <v>1.92662721893491</v>
      </c>
      <c r="R7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K12" sqref="K12"/>
    </sheetView>
  </sheetViews>
  <sheetFormatPr defaultColWidth="9.23076923076923" defaultRowHeight="16.8" outlineLevelRow="6"/>
  <cols>
    <col min="10" max="10" width="13.7692307692308" customWidth="1"/>
    <col min="11" max="11" width="14.4230769230769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10">
        <v>0.4668</v>
      </c>
      <c r="P2" s="10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42.7</v>
      </c>
      <c r="C3" s="5">
        <v>71.4</v>
      </c>
      <c r="D3" s="5">
        <v>73</v>
      </c>
      <c r="E3" s="5">
        <v>33.9</v>
      </c>
      <c r="F3" s="5">
        <v>41.8</v>
      </c>
      <c r="G3" s="5">
        <v>78.3</v>
      </c>
      <c r="H3" s="5">
        <v>61.4</v>
      </c>
      <c r="I3" s="5">
        <v>68.8</v>
      </c>
      <c r="J3" s="13">
        <f t="shared" si="0"/>
        <v>58.9125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1"/>
        <v>1.1606463878327</v>
      </c>
      <c r="R3">
        <v>16.56</v>
      </c>
    </row>
    <row r="4" ht="17.6" spans="1:18">
      <c r="A4">
        <v>6</v>
      </c>
      <c r="B4" s="7">
        <v>38.1</v>
      </c>
      <c r="C4" s="7">
        <v>71.8</v>
      </c>
      <c r="D4" s="7">
        <v>67.3</v>
      </c>
      <c r="E4" s="7">
        <v>29.4</v>
      </c>
      <c r="F4" s="7">
        <v>40.8</v>
      </c>
      <c r="G4" s="7">
        <v>76.5</v>
      </c>
      <c r="H4" s="7">
        <v>59.3</v>
      </c>
      <c r="I4" s="7">
        <v>67.3</v>
      </c>
      <c r="J4" s="15">
        <f t="shared" si="0"/>
        <v>56.3125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1"/>
        <v>1.20801385110067</v>
      </c>
      <c r="R4">
        <v>16.79</v>
      </c>
    </row>
    <row r="5" ht="17.6" spans="1:18">
      <c r="A5">
        <v>9</v>
      </c>
      <c r="B5" s="5">
        <v>35</v>
      </c>
      <c r="C5" s="5">
        <v>70</v>
      </c>
      <c r="D5" s="5">
        <v>59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3">
        <f t="shared" si="0"/>
        <v>53.3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1"/>
        <v>1.30066577896138</v>
      </c>
      <c r="R5">
        <v>17.11</v>
      </c>
    </row>
    <row r="6" ht="17.6" spans="1:18">
      <c r="A6">
        <v>12</v>
      </c>
      <c r="B6" s="7">
        <v>32.2</v>
      </c>
      <c r="C6" s="7">
        <v>67.7</v>
      </c>
      <c r="D6" s="7">
        <v>57.1</v>
      </c>
      <c r="E6" s="7">
        <v>26.5</v>
      </c>
      <c r="F6" s="7">
        <v>34.1</v>
      </c>
      <c r="G6" s="7">
        <v>70.5</v>
      </c>
      <c r="H6" s="7">
        <v>57.7</v>
      </c>
      <c r="I6" s="7">
        <v>59.1</v>
      </c>
      <c r="J6" s="15">
        <f t="shared" si="0"/>
        <v>50.6125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1"/>
        <v>1.50462107208872</v>
      </c>
      <c r="R6">
        <v>17.76</v>
      </c>
    </row>
    <row r="7" ht="17.6" spans="1:18">
      <c r="A7">
        <v>15</v>
      </c>
      <c r="B7" s="8">
        <v>29.1</v>
      </c>
      <c r="C7" s="8">
        <v>66.1</v>
      </c>
      <c r="D7" s="8">
        <v>53.1</v>
      </c>
      <c r="E7" s="8">
        <v>25.6</v>
      </c>
      <c r="F7" s="8">
        <v>31.5</v>
      </c>
      <c r="G7" s="8">
        <v>66.7</v>
      </c>
      <c r="H7" s="8">
        <v>56.1</v>
      </c>
      <c r="I7" s="8">
        <v>56.6</v>
      </c>
      <c r="J7" s="13">
        <f t="shared" si="0"/>
        <v>48.1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D13" sqref="D13"/>
    </sheetView>
  </sheetViews>
  <sheetFormatPr defaultColWidth="9.23076923076923" defaultRowHeight="16.8" outlineLevelRow="6"/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10">
        <v>0.4668</v>
      </c>
      <c r="P2" s="10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3">
        <f t="shared" si="0"/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1"/>
        <v>1.1606463878327</v>
      </c>
      <c r="R3">
        <v>16.56</v>
      </c>
    </row>
    <row r="4" ht="17.6" spans="1:18">
      <c r="A4">
        <v>6</v>
      </c>
      <c r="B4" s="7">
        <v>38.4</v>
      </c>
      <c r="C4" s="7">
        <v>73</v>
      </c>
      <c r="D4" s="7">
        <v>66.5</v>
      </c>
      <c r="E4" s="7">
        <v>29.3</v>
      </c>
      <c r="F4" s="7">
        <v>37.8</v>
      </c>
      <c r="G4" s="7">
        <v>77.2</v>
      </c>
      <c r="H4" s="7">
        <v>58.1</v>
      </c>
      <c r="I4" s="7">
        <v>68.5</v>
      </c>
      <c r="J4" s="15">
        <f t="shared" si="0"/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1"/>
        <v>1.20801385110067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3">
        <f t="shared" si="0"/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1"/>
        <v>1.30066577896138</v>
      </c>
      <c r="R5">
        <v>17.11</v>
      </c>
    </row>
    <row r="6" ht="17.6" spans="1:18">
      <c r="A6">
        <v>12</v>
      </c>
      <c r="B6" s="7">
        <v>31.7</v>
      </c>
      <c r="C6" s="7">
        <v>63.2</v>
      </c>
      <c r="D6" s="7">
        <v>57.9</v>
      </c>
      <c r="E6" s="7">
        <v>26.1</v>
      </c>
      <c r="F6" s="7">
        <v>34.8</v>
      </c>
      <c r="G6" s="7">
        <v>71.6</v>
      </c>
      <c r="H6" s="7">
        <v>66.8</v>
      </c>
      <c r="I6" s="7">
        <v>63.2</v>
      </c>
      <c r="J6" s="15">
        <f t="shared" si="0"/>
        <v>51.9125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1"/>
        <v>1.50462107208872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3">
        <f t="shared" si="0"/>
        <v>48.675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7" sqref="O7"/>
    </sheetView>
  </sheetViews>
  <sheetFormatPr defaultColWidth="9.23076923076923" defaultRowHeight="16.8" outlineLevelRow="6"/>
  <cols>
    <col min="11" max="11" width="16.1826923076923" customWidth="1"/>
    <col min="12" max="12" width="14.4134615384615" customWidth="1"/>
    <col min="15" max="15" width="12.0192307692308" customWidth="1"/>
    <col min="16" max="16" width="14.0961538461538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0">
        <v>0.4668</v>
      </c>
      <c r="P2" s="10">
        <v>2.14</v>
      </c>
      <c r="Q2" s="19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45.1</v>
      </c>
      <c r="C3" s="5">
        <v>73.8</v>
      </c>
      <c r="D3" s="5">
        <v>74.2</v>
      </c>
      <c r="E3" s="5">
        <v>32.6</v>
      </c>
      <c r="F3" s="5">
        <v>42.4</v>
      </c>
      <c r="G3" s="5">
        <v>79</v>
      </c>
      <c r="H3" s="5">
        <v>60.1</v>
      </c>
      <c r="I3" s="5">
        <v>68.5</v>
      </c>
      <c r="J3" s="13">
        <f t="shared" si="0"/>
        <v>59.4625</v>
      </c>
      <c r="K3" s="14">
        <v>14714784320</v>
      </c>
      <c r="L3" s="12">
        <v>2672936960</v>
      </c>
      <c r="M3" s="14">
        <v>28203</v>
      </c>
      <c r="N3" s="17">
        <v>29403</v>
      </c>
      <c r="O3" s="17">
        <v>0.4094</v>
      </c>
      <c r="P3" s="17">
        <v>2.44</v>
      </c>
      <c r="Q3" s="19">
        <f t="shared" si="1"/>
        <v>1.19296531509526</v>
      </c>
      <c r="R3">
        <v>17.06</v>
      </c>
    </row>
    <row r="4" ht="17.6" spans="1:18">
      <c r="A4">
        <v>6</v>
      </c>
      <c r="B4" s="6">
        <v>39.5</v>
      </c>
      <c r="C4" s="6">
        <v>71.1</v>
      </c>
      <c r="D4" s="6">
        <v>68.5</v>
      </c>
      <c r="E4" s="6">
        <v>30.6</v>
      </c>
      <c r="F4" s="6">
        <v>40.2</v>
      </c>
      <c r="G4" s="6">
        <v>77</v>
      </c>
      <c r="H4" s="6">
        <v>60.9</v>
      </c>
      <c r="I4" s="6">
        <v>67</v>
      </c>
      <c r="J4" s="15">
        <f t="shared" si="0"/>
        <v>56.85</v>
      </c>
      <c r="K4" s="16">
        <v>13053840512</v>
      </c>
      <c r="L4" s="12">
        <v>2517223424</v>
      </c>
      <c r="M4" s="16">
        <v>25035</v>
      </c>
      <c r="N4" s="18">
        <v>26235</v>
      </c>
      <c r="O4" s="18">
        <v>0.374</v>
      </c>
      <c r="P4" s="18">
        <v>2.67</v>
      </c>
      <c r="Q4" s="19">
        <f t="shared" si="1"/>
        <v>1.30588235294118</v>
      </c>
      <c r="R4">
        <v>18.48</v>
      </c>
    </row>
    <row r="5" ht="17.6" spans="1:18">
      <c r="A5">
        <v>9</v>
      </c>
      <c r="B5" s="5">
        <v>38.1</v>
      </c>
      <c r="C5" s="5">
        <v>65.3</v>
      </c>
      <c r="D5" s="5">
        <v>66.1</v>
      </c>
      <c r="E5" s="5">
        <v>29.6</v>
      </c>
      <c r="F5" s="5">
        <v>38</v>
      </c>
      <c r="G5" s="5">
        <v>75</v>
      </c>
      <c r="H5" s="28">
        <v>62.1</v>
      </c>
      <c r="I5" s="5">
        <v>65</v>
      </c>
      <c r="J5" s="13">
        <f t="shared" si="0"/>
        <v>54.9</v>
      </c>
      <c r="K5" s="14">
        <v>11392896704</v>
      </c>
      <c r="L5" s="12">
        <v>2361509888</v>
      </c>
      <c r="M5" s="14">
        <v>21868</v>
      </c>
      <c r="N5" s="17">
        <v>23068</v>
      </c>
      <c r="O5" s="17">
        <v>0.3372</v>
      </c>
      <c r="P5" s="17">
        <v>2.97</v>
      </c>
      <c r="Q5" s="19">
        <f t="shared" si="1"/>
        <v>1.44839857651246</v>
      </c>
      <c r="R5">
        <v>20.37</v>
      </c>
    </row>
    <row r="6" ht="17.6" spans="1:18">
      <c r="A6">
        <v>12</v>
      </c>
      <c r="B6" s="7">
        <v>34.1</v>
      </c>
      <c r="C6" s="7">
        <v>64.5</v>
      </c>
      <c r="D6" s="7">
        <v>61</v>
      </c>
      <c r="E6" s="7">
        <v>29.1</v>
      </c>
      <c r="F6" s="7">
        <v>37.2</v>
      </c>
      <c r="G6" s="7">
        <v>71.2</v>
      </c>
      <c r="H6" s="29">
        <v>59.6</v>
      </c>
      <c r="I6" s="7">
        <v>64.2</v>
      </c>
      <c r="J6" s="15">
        <f t="shared" si="0"/>
        <v>52.6125</v>
      </c>
      <c r="K6" s="16">
        <v>9731952896</v>
      </c>
      <c r="L6" s="12">
        <v>2205796352</v>
      </c>
      <c r="M6" s="16">
        <v>18700</v>
      </c>
      <c r="N6" s="18">
        <v>19900</v>
      </c>
      <c r="O6" s="18">
        <v>0.2955</v>
      </c>
      <c r="P6" s="18">
        <v>3.38</v>
      </c>
      <c r="Q6" s="19">
        <f t="shared" si="1"/>
        <v>1.65279187817259</v>
      </c>
      <c r="R6">
        <v>20.62</v>
      </c>
    </row>
    <row r="7" ht="17.6" spans="1:18">
      <c r="A7">
        <v>15</v>
      </c>
      <c r="B7" s="5">
        <v>31.9</v>
      </c>
      <c r="C7" s="5">
        <v>63.1</v>
      </c>
      <c r="D7" s="5">
        <v>50.1</v>
      </c>
      <c r="E7" s="5">
        <v>26.1</v>
      </c>
      <c r="F7" s="5">
        <v>32.7</v>
      </c>
      <c r="G7" s="5">
        <v>67.9</v>
      </c>
      <c r="H7" s="5">
        <v>57.5</v>
      </c>
      <c r="I7" s="5">
        <v>60.5</v>
      </c>
      <c r="J7" s="13">
        <f t="shared" si="0"/>
        <v>48.725</v>
      </c>
      <c r="K7" s="17">
        <v>8071009088</v>
      </c>
      <c r="L7" s="12">
        <v>2050082816</v>
      </c>
      <c r="M7" s="17">
        <v>15532</v>
      </c>
      <c r="N7" s="17">
        <v>16732</v>
      </c>
      <c r="O7" s="17">
        <v>0.2535</v>
      </c>
      <c r="P7" s="17">
        <v>3.94</v>
      </c>
      <c r="Q7" s="14">
        <f t="shared" si="1"/>
        <v>1.92662721893491</v>
      </c>
      <c r="R7">
        <v>22.77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33" t="s">
        <v>1</v>
      </c>
      <c r="B1" s="133" t="s">
        <v>2</v>
      </c>
      <c r="C1" s="133" t="s">
        <v>3</v>
      </c>
      <c r="D1" s="133" t="s">
        <v>4</v>
      </c>
      <c r="E1" s="38"/>
      <c r="F1" s="133" t="s">
        <v>5</v>
      </c>
      <c r="G1" s="133" t="s">
        <v>6</v>
      </c>
      <c r="H1" s="133" t="s">
        <v>2</v>
      </c>
      <c r="I1" s="133" t="s">
        <v>3</v>
      </c>
      <c r="J1" s="133" t="s">
        <v>4</v>
      </c>
    </row>
    <row r="2" spans="1:10">
      <c r="A2" s="132">
        <v>1</v>
      </c>
      <c r="B2" s="132" t="s">
        <v>7</v>
      </c>
      <c r="C2" s="132">
        <v>9.83</v>
      </c>
      <c r="D2" s="132">
        <v>12.5</v>
      </c>
      <c r="E2" s="38"/>
      <c r="F2" s="132">
        <v>1</v>
      </c>
      <c r="G2" s="132"/>
      <c r="H2" s="132" t="s">
        <v>7</v>
      </c>
      <c r="I2" s="132">
        <v>9.9</v>
      </c>
      <c r="J2" s="132">
        <v>11</v>
      </c>
    </row>
    <row r="3" spans="1:10">
      <c r="A3" s="132"/>
      <c r="B3" s="132" t="s">
        <v>8</v>
      </c>
      <c r="C3" s="132"/>
      <c r="D3" s="132">
        <v>13.3</v>
      </c>
      <c r="E3" s="38"/>
      <c r="F3" s="132"/>
      <c r="G3" s="132"/>
      <c r="H3" s="132" t="s">
        <v>8</v>
      </c>
      <c r="I3" s="132">
        <v>10.5</v>
      </c>
      <c r="J3" s="132">
        <v>11.9</v>
      </c>
    </row>
    <row r="4" spans="1:10">
      <c r="A4" s="132"/>
      <c r="B4" s="132" t="s">
        <v>9</v>
      </c>
      <c r="C4" s="132"/>
      <c r="D4" s="132">
        <v>9.75</v>
      </c>
      <c r="E4" s="38"/>
      <c r="F4" s="132"/>
      <c r="G4" s="132"/>
      <c r="H4" s="132" t="s">
        <v>9</v>
      </c>
      <c r="I4" s="132">
        <v>9.8</v>
      </c>
      <c r="J4" s="132">
        <v>9.8</v>
      </c>
    </row>
    <row r="5" spans="1:10">
      <c r="A5" s="133">
        <v>2</v>
      </c>
      <c r="B5" s="133" t="s">
        <v>7</v>
      </c>
      <c r="C5" s="133">
        <v>9.78</v>
      </c>
      <c r="D5" s="133">
        <v>9.65</v>
      </c>
      <c r="E5" s="38"/>
      <c r="F5" s="133">
        <v>2</v>
      </c>
      <c r="G5" s="133"/>
      <c r="H5" s="133" t="s">
        <v>7</v>
      </c>
      <c r="I5" s="133">
        <v>9.9</v>
      </c>
      <c r="J5" s="133">
        <v>11.1</v>
      </c>
    </row>
    <row r="6" spans="1:10">
      <c r="A6" s="133"/>
      <c r="B6" s="133" t="s">
        <v>8</v>
      </c>
      <c r="C6" s="133"/>
      <c r="D6" s="133">
        <v>9.62</v>
      </c>
      <c r="E6" s="38"/>
      <c r="F6" s="133"/>
      <c r="G6" s="133"/>
      <c r="H6" s="133" t="s">
        <v>8</v>
      </c>
      <c r="I6" s="133">
        <v>10.7</v>
      </c>
      <c r="J6" s="133">
        <v>12</v>
      </c>
    </row>
    <row r="7" spans="1:10">
      <c r="A7" s="133"/>
      <c r="B7" s="133" t="s">
        <v>9</v>
      </c>
      <c r="C7" s="133"/>
      <c r="D7" s="133">
        <v>9.72</v>
      </c>
      <c r="E7" s="38"/>
      <c r="F7" s="133"/>
      <c r="G7" s="133"/>
      <c r="H7" s="133" t="s">
        <v>9</v>
      </c>
      <c r="I7" s="133">
        <v>9.9</v>
      </c>
      <c r="J7" s="133">
        <v>9.7</v>
      </c>
    </row>
    <row r="8" spans="1:10">
      <c r="A8" s="132">
        <v>4</v>
      </c>
      <c r="B8" s="132" t="s">
        <v>7</v>
      </c>
      <c r="C8" s="132">
        <v>9.71</v>
      </c>
      <c r="D8" s="132">
        <v>9.92</v>
      </c>
      <c r="E8" s="38"/>
      <c r="F8" s="132">
        <v>4</v>
      </c>
      <c r="G8" s="132"/>
      <c r="H8" s="132" t="s">
        <v>7</v>
      </c>
      <c r="I8" s="132">
        <v>27</v>
      </c>
      <c r="J8" s="132">
        <v>32</v>
      </c>
    </row>
    <row r="9" spans="1:10">
      <c r="A9" s="132"/>
      <c r="B9" s="132" t="s">
        <v>8</v>
      </c>
      <c r="C9" s="132"/>
      <c r="D9" s="132">
        <v>9.69</v>
      </c>
      <c r="E9" s="38"/>
      <c r="F9" s="132"/>
      <c r="G9" s="132"/>
      <c r="H9" s="132" t="s">
        <v>8</v>
      </c>
      <c r="I9" s="132">
        <v>32</v>
      </c>
      <c r="J9" s="132">
        <v>37</v>
      </c>
    </row>
    <row r="10" spans="1:10">
      <c r="A10" s="132"/>
      <c r="B10" s="132" t="s">
        <v>9</v>
      </c>
      <c r="C10" s="132"/>
      <c r="D10" s="132">
        <v>9.7</v>
      </c>
      <c r="E10" s="38"/>
      <c r="F10" s="132"/>
      <c r="G10" s="132"/>
      <c r="H10" s="132" t="s">
        <v>9</v>
      </c>
      <c r="I10" s="132">
        <v>27</v>
      </c>
      <c r="J10" s="132">
        <v>36</v>
      </c>
    </row>
    <row r="11" spans="1:10">
      <c r="A11" s="133">
        <v>8</v>
      </c>
      <c r="B11" s="133" t="s">
        <v>7</v>
      </c>
      <c r="C11" s="133">
        <v>9.79</v>
      </c>
      <c r="D11" s="133">
        <v>9.76</v>
      </c>
      <c r="E11" s="38"/>
      <c r="F11" s="133">
        <v>8</v>
      </c>
      <c r="G11" s="133"/>
      <c r="H11" s="133" t="s">
        <v>7</v>
      </c>
      <c r="I11" s="133">
        <v>79</v>
      </c>
      <c r="J11" s="133">
        <v>130</v>
      </c>
    </row>
    <row r="12" spans="1:10">
      <c r="A12" s="133"/>
      <c r="B12" s="133" t="s">
        <v>8</v>
      </c>
      <c r="C12" s="133"/>
      <c r="D12" s="133">
        <v>9.77</v>
      </c>
      <c r="E12" s="38"/>
      <c r="F12" s="133"/>
      <c r="G12" s="133"/>
      <c r="H12" s="133" t="s">
        <v>8</v>
      </c>
      <c r="I12" s="133">
        <v>72</v>
      </c>
      <c r="J12" s="133">
        <v>65</v>
      </c>
    </row>
    <row r="13" spans="1:10">
      <c r="A13" s="133"/>
      <c r="B13" s="133" t="s">
        <v>9</v>
      </c>
      <c r="C13" s="133"/>
      <c r="D13" s="133">
        <v>9.75</v>
      </c>
      <c r="E13" s="38"/>
      <c r="F13" s="133"/>
      <c r="G13" s="133"/>
      <c r="H13" s="133" t="s">
        <v>9</v>
      </c>
      <c r="I13" s="133">
        <v>93</v>
      </c>
      <c r="J13" s="133">
        <v>1919</v>
      </c>
    </row>
    <row r="14" spans="1:10">
      <c r="A14" s="132">
        <v>12</v>
      </c>
      <c r="B14" s="132" t="s">
        <v>7</v>
      </c>
      <c r="C14" s="132">
        <v>9.7</v>
      </c>
      <c r="D14" s="132">
        <v>9.69</v>
      </c>
      <c r="E14" s="38"/>
      <c r="F14" s="132">
        <v>12</v>
      </c>
      <c r="G14" s="132"/>
      <c r="H14" s="132" t="s">
        <v>7</v>
      </c>
      <c r="I14" s="132">
        <v>1167</v>
      </c>
      <c r="J14" s="132">
        <v>2431</v>
      </c>
    </row>
    <row r="15" spans="1:10">
      <c r="A15" s="132"/>
      <c r="B15" s="132" t="s">
        <v>8</v>
      </c>
      <c r="C15" s="132"/>
      <c r="D15" s="132">
        <v>9.57</v>
      </c>
      <c r="E15" s="38"/>
      <c r="F15" s="132"/>
      <c r="G15" s="132"/>
      <c r="H15" s="132" t="s">
        <v>8</v>
      </c>
      <c r="I15" s="132">
        <v>1073</v>
      </c>
      <c r="J15" s="132">
        <v>1209</v>
      </c>
    </row>
    <row r="16" spans="1:10">
      <c r="A16" s="132"/>
      <c r="B16" s="132" t="s">
        <v>9</v>
      </c>
      <c r="C16" s="132"/>
      <c r="D16" s="132">
        <v>9.67</v>
      </c>
      <c r="E16" s="38"/>
      <c r="F16" s="132"/>
      <c r="G16" s="132"/>
      <c r="H16" s="132" t="s">
        <v>9</v>
      </c>
      <c r="I16" s="132">
        <v>1855</v>
      </c>
      <c r="J16" s="132">
        <v>473</v>
      </c>
    </row>
    <row r="17" spans="1:10">
      <c r="A17" s="133">
        <v>24</v>
      </c>
      <c r="B17" s="133" t="s">
        <v>7</v>
      </c>
      <c r="C17" s="133">
        <v>9.87</v>
      </c>
      <c r="D17" s="133">
        <v>9.99</v>
      </c>
      <c r="E17" s="38"/>
      <c r="F17" s="133">
        <v>24</v>
      </c>
      <c r="G17" s="133"/>
      <c r="H17" s="133" t="s">
        <v>7</v>
      </c>
      <c r="I17" s="133">
        <v>9229</v>
      </c>
      <c r="J17" s="133">
        <v>21000</v>
      </c>
    </row>
    <row r="18" spans="1:10">
      <c r="A18" s="133"/>
      <c r="B18" s="133" t="s">
        <v>8</v>
      </c>
      <c r="C18" s="133"/>
      <c r="D18" s="133">
        <v>9.92</v>
      </c>
      <c r="E18" s="38"/>
      <c r="F18" s="133"/>
      <c r="G18" s="133"/>
      <c r="H18" s="133" t="s">
        <v>8</v>
      </c>
      <c r="I18" s="133">
        <v>10613</v>
      </c>
      <c r="J18" s="133">
        <v>13636</v>
      </c>
    </row>
    <row r="19" spans="1:10">
      <c r="A19" s="133"/>
      <c r="B19" s="133" t="s">
        <v>9</v>
      </c>
      <c r="C19" s="133"/>
      <c r="D19" s="133">
        <v>9.87</v>
      </c>
      <c r="E19" s="38"/>
      <c r="F19" s="133"/>
      <c r="G19" s="133"/>
      <c r="H19" s="133" t="s">
        <v>9</v>
      </c>
      <c r="I19" s="133">
        <v>16262</v>
      </c>
      <c r="J19" s="133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10">
        <v>0.5196</v>
      </c>
      <c r="P2" s="10">
        <v>1.92</v>
      </c>
      <c r="Q2" s="27">
        <f t="shared" ref="Q2:Q7" si="1">0.4884/O2</f>
        <v>0.939953810623557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3">
        <f t="shared" si="0"/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  <c r="R3">
        <v>16.56</v>
      </c>
    </row>
    <row r="4" ht="17.6" spans="1:18">
      <c r="A4">
        <v>6</v>
      </c>
      <c r="B4" s="7">
        <v>38.4</v>
      </c>
      <c r="C4" s="7">
        <v>73</v>
      </c>
      <c r="D4" s="7">
        <v>66.5</v>
      </c>
      <c r="E4" s="7">
        <v>29.3</v>
      </c>
      <c r="F4" s="7">
        <v>37.8</v>
      </c>
      <c r="G4" s="7">
        <v>77.2</v>
      </c>
      <c r="H4" s="7">
        <v>58.1</v>
      </c>
      <c r="I4" s="7">
        <v>68.5</v>
      </c>
      <c r="J4" s="15">
        <f t="shared" si="0"/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3">
        <f t="shared" si="0"/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  <c r="R5">
        <v>17.11</v>
      </c>
    </row>
    <row r="6" ht="17.6" spans="1:18">
      <c r="A6">
        <v>12</v>
      </c>
      <c r="B6" s="7">
        <v>31.7</v>
      </c>
      <c r="C6" s="7">
        <v>63.2</v>
      </c>
      <c r="D6" s="7">
        <v>57.9</v>
      </c>
      <c r="E6" s="7">
        <v>26.1</v>
      </c>
      <c r="F6" s="7">
        <v>34.8</v>
      </c>
      <c r="G6" s="7">
        <v>71.6</v>
      </c>
      <c r="H6" s="7">
        <v>66.8</v>
      </c>
      <c r="I6" s="7">
        <v>63.2</v>
      </c>
      <c r="J6" s="15">
        <f t="shared" si="0"/>
        <v>51.9125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3">
        <f t="shared" si="0"/>
        <v>48.675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1" sqref="O1:Q7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10">
        <v>0.4668</v>
      </c>
      <c r="P2" s="10">
        <v>2.14</v>
      </c>
      <c r="Q2" s="27">
        <f t="shared" ref="Q2:Q7" si="0">0.4884/O2</f>
        <v>1.04627249357326</v>
      </c>
      <c r="R2">
        <v>16.18</v>
      </c>
    </row>
    <row r="3" ht="17.6" spans="1:18">
      <c r="A3">
        <v>3</v>
      </c>
      <c r="B3" s="5">
        <v>43.7</v>
      </c>
      <c r="C3" s="5">
        <v>73.7</v>
      </c>
      <c r="D3" s="5">
        <v>74.8</v>
      </c>
      <c r="E3" s="5">
        <v>38</v>
      </c>
      <c r="F3" s="5">
        <v>39</v>
      </c>
      <c r="G3" s="5">
        <v>78.8</v>
      </c>
      <c r="H3" s="28">
        <v>58.8</v>
      </c>
      <c r="I3" s="5">
        <v>68.6</v>
      </c>
      <c r="J3" s="13">
        <f t="shared" ref="J3:J7" si="1">AVERAGE(B3:I3)</f>
        <v>59.425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0"/>
        <v>1.1606463878327</v>
      </c>
      <c r="R3">
        <v>16.56</v>
      </c>
    </row>
    <row r="4" ht="17.6" spans="1:18">
      <c r="A4">
        <v>6</v>
      </c>
      <c r="B4" s="7">
        <v>39.5</v>
      </c>
      <c r="C4" s="7">
        <v>74.1</v>
      </c>
      <c r="D4" s="7">
        <v>69.1</v>
      </c>
      <c r="E4" s="7">
        <v>29.7</v>
      </c>
      <c r="F4" s="7">
        <v>38</v>
      </c>
      <c r="G4" s="7">
        <v>77.2</v>
      </c>
      <c r="H4" s="7">
        <v>60.7</v>
      </c>
      <c r="I4" s="7">
        <v>68.4</v>
      </c>
      <c r="J4" s="15">
        <f t="shared" si="1"/>
        <v>57.0875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0"/>
        <v>1.20801385110067</v>
      </c>
      <c r="R4">
        <v>16.79</v>
      </c>
    </row>
    <row r="5" ht="17.6" spans="1:18">
      <c r="A5">
        <v>9</v>
      </c>
      <c r="B5" s="5">
        <v>38.7</v>
      </c>
      <c r="C5" s="5">
        <v>71.6</v>
      </c>
      <c r="D5" s="5">
        <v>67.6</v>
      </c>
      <c r="E5" s="5">
        <v>27.9</v>
      </c>
      <c r="F5" s="5">
        <v>37.8</v>
      </c>
      <c r="G5" s="5">
        <v>75.6</v>
      </c>
      <c r="H5" s="28">
        <v>59.6</v>
      </c>
      <c r="I5" s="5">
        <v>66.5</v>
      </c>
      <c r="J5" s="13">
        <f t="shared" si="1"/>
        <v>55.6625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0"/>
        <v>1.30066577896138</v>
      </c>
      <c r="R5">
        <v>17.11</v>
      </c>
    </row>
    <row r="6" ht="17.6" spans="1:18">
      <c r="A6">
        <v>12</v>
      </c>
      <c r="B6" s="7">
        <v>35.7</v>
      </c>
      <c r="C6" s="7">
        <v>65.1</v>
      </c>
      <c r="D6" s="7">
        <v>63.9</v>
      </c>
      <c r="E6" s="7">
        <v>26</v>
      </c>
      <c r="F6" s="7">
        <v>36.6</v>
      </c>
      <c r="G6" s="7">
        <v>73.7</v>
      </c>
      <c r="H6" s="29">
        <v>59.9</v>
      </c>
      <c r="I6" s="7">
        <v>64.6</v>
      </c>
      <c r="J6" s="15">
        <f t="shared" si="1"/>
        <v>53.1875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0"/>
        <v>1.50462107208872</v>
      </c>
      <c r="R6">
        <v>17.76</v>
      </c>
    </row>
    <row r="7" ht="17.6" spans="1:18">
      <c r="A7">
        <v>15</v>
      </c>
      <c r="B7" s="5">
        <v>32.3</v>
      </c>
      <c r="C7" s="5">
        <v>62.7</v>
      </c>
      <c r="D7" s="5">
        <v>57.1</v>
      </c>
      <c r="E7" s="5">
        <v>25.1</v>
      </c>
      <c r="F7" s="5">
        <v>34.2</v>
      </c>
      <c r="G7" s="5">
        <v>69.6</v>
      </c>
      <c r="H7" s="5">
        <v>56.7</v>
      </c>
      <c r="I7" s="5">
        <v>62</v>
      </c>
      <c r="J7" s="13">
        <f t="shared" si="1"/>
        <v>49.9625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0"/>
        <v>1.65559322033898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1">
        <f t="shared" ref="J2:J7" si="0"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10">
        <v>0.5196</v>
      </c>
      <c r="P2" s="10">
        <v>1.92</v>
      </c>
      <c r="Q2" s="27">
        <f t="shared" ref="Q2:Q7" si="1">0.4884/O2</f>
        <v>0.939953810623557</v>
      </c>
    </row>
    <row r="3" ht="17.6" spans="1:17">
      <c r="A3">
        <v>3</v>
      </c>
      <c r="B3" s="5">
        <v>43.1</v>
      </c>
      <c r="C3" s="5">
        <v>73.6</v>
      </c>
      <c r="D3" s="5">
        <v>72.4</v>
      </c>
      <c r="E3" s="5">
        <v>38</v>
      </c>
      <c r="F3" s="5">
        <v>40</v>
      </c>
      <c r="G3" s="5">
        <v>77.5</v>
      </c>
      <c r="H3" s="5">
        <v>59.2</v>
      </c>
      <c r="I3" s="5">
        <v>69.1</v>
      </c>
      <c r="J3" s="13">
        <f t="shared" si="0"/>
        <v>59.1125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</row>
    <row r="4" ht="17.6" spans="1:17">
      <c r="A4">
        <v>6</v>
      </c>
      <c r="B4" s="7">
        <v>40.2</v>
      </c>
      <c r="C4" s="7">
        <v>74.9</v>
      </c>
      <c r="D4" s="7">
        <v>69.2</v>
      </c>
      <c r="E4" s="7">
        <v>37</v>
      </c>
      <c r="F4" s="7">
        <v>36.8</v>
      </c>
      <c r="G4" s="7">
        <v>76.8</v>
      </c>
      <c r="H4" s="7">
        <v>62.1</v>
      </c>
      <c r="I4" s="7">
        <v>68.5</v>
      </c>
      <c r="J4" s="15">
        <f t="shared" si="0"/>
        <v>58.1875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</row>
    <row r="5" ht="17.6" spans="1:17">
      <c r="A5">
        <v>9</v>
      </c>
      <c r="B5" s="5">
        <v>37.6</v>
      </c>
      <c r="C5" s="5">
        <v>70.5</v>
      </c>
      <c r="D5" s="5">
        <v>63.5</v>
      </c>
      <c r="E5" s="5">
        <v>34.5</v>
      </c>
      <c r="F5" s="5">
        <v>33</v>
      </c>
      <c r="G5" s="5">
        <v>73.2</v>
      </c>
      <c r="H5" s="5">
        <v>59.9</v>
      </c>
      <c r="I5" s="5">
        <v>65.6</v>
      </c>
      <c r="J5" s="13">
        <f t="shared" si="0"/>
        <v>54.725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</row>
    <row r="6" ht="17.6" spans="1:17">
      <c r="A6">
        <v>12</v>
      </c>
      <c r="B6" s="7">
        <v>35.2</v>
      </c>
      <c r="C6" s="7">
        <v>64.9</v>
      </c>
      <c r="D6" s="7">
        <v>56.8</v>
      </c>
      <c r="E6" s="7">
        <v>30.4</v>
      </c>
      <c r="F6" s="7">
        <v>30.8</v>
      </c>
      <c r="G6" s="7">
        <v>68.9</v>
      </c>
      <c r="H6" s="7">
        <v>61.7</v>
      </c>
      <c r="I6" s="7">
        <v>64.3</v>
      </c>
      <c r="J6" s="15">
        <f t="shared" si="0"/>
        <v>51.625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</row>
    <row r="7" ht="17.6" spans="1:17">
      <c r="A7">
        <v>15</v>
      </c>
      <c r="B7" s="5">
        <v>31.6</v>
      </c>
      <c r="C7" s="5">
        <v>63.8</v>
      </c>
      <c r="D7" s="5">
        <v>50.3</v>
      </c>
      <c r="E7" s="5">
        <v>26.6</v>
      </c>
      <c r="F7" s="5">
        <v>29.2</v>
      </c>
      <c r="G7" s="5">
        <v>66.9</v>
      </c>
      <c r="H7" s="5">
        <v>52.3</v>
      </c>
      <c r="I7" s="5">
        <v>64.1</v>
      </c>
      <c r="J7" s="13">
        <f t="shared" si="0"/>
        <v>48.1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20" t="s">
        <v>2</v>
      </c>
      <c r="B1" s="20" t="s">
        <v>171</v>
      </c>
      <c r="C1" s="20" t="s">
        <v>98</v>
      </c>
      <c r="D1" s="21" t="s">
        <v>28</v>
      </c>
      <c r="E1" s="21" t="s">
        <v>99</v>
      </c>
      <c r="F1" s="21" t="s">
        <v>100</v>
      </c>
      <c r="G1" s="21" t="s">
        <v>101</v>
      </c>
      <c r="H1" s="21" t="s">
        <v>29</v>
      </c>
      <c r="I1" s="20" t="s">
        <v>30</v>
      </c>
      <c r="J1" s="21" t="s">
        <v>31</v>
      </c>
      <c r="K1" s="20" t="s">
        <v>167</v>
      </c>
    </row>
    <row r="2" ht="17.6" spans="1:11">
      <c r="A2" s="20" t="s">
        <v>138</v>
      </c>
      <c r="B2" s="20" t="s">
        <v>139</v>
      </c>
      <c r="C2" s="22">
        <v>35</v>
      </c>
      <c r="D2" s="22">
        <v>66</v>
      </c>
      <c r="E2" s="22">
        <v>60.3</v>
      </c>
      <c r="F2" s="22">
        <v>45.4</v>
      </c>
      <c r="G2" s="22">
        <v>34</v>
      </c>
      <c r="H2" s="22">
        <v>73.2</v>
      </c>
      <c r="I2" s="22">
        <v>57</v>
      </c>
      <c r="J2" s="22">
        <v>58.8</v>
      </c>
      <c r="K2" s="22">
        <f>AVERAGE(C2:J2)</f>
        <v>53.7125</v>
      </c>
    </row>
    <row r="3" ht="17.6" spans="1:11">
      <c r="A3" s="20" t="s">
        <v>172</v>
      </c>
      <c r="B3" s="20" t="s">
        <v>150</v>
      </c>
      <c r="C3" s="20">
        <v>38.7</v>
      </c>
      <c r="D3" s="20">
        <v>69.497</v>
      </c>
      <c r="E3" s="20">
        <v>67.1197</v>
      </c>
      <c r="F3" s="20">
        <v>32.8983</v>
      </c>
      <c r="G3" s="20">
        <v>37.809</v>
      </c>
      <c r="H3" s="20">
        <v>74.7094</v>
      </c>
      <c r="I3" s="20">
        <v>48.034</v>
      </c>
      <c r="J3" s="20">
        <v>67.5383</v>
      </c>
      <c r="K3" s="22">
        <f>AVERAGE(C3:J3)</f>
        <v>54.5382125</v>
      </c>
    </row>
    <row r="4" ht="17.6" spans="1:11">
      <c r="A4" s="20" t="s">
        <v>173</v>
      </c>
      <c r="B4" s="22" t="s">
        <v>174</v>
      </c>
      <c r="C4" s="22">
        <v>31.9</v>
      </c>
      <c r="D4" s="22">
        <v>62.1256</v>
      </c>
      <c r="E4" s="22">
        <v>50.3854</v>
      </c>
      <c r="F4" s="22">
        <v>26.142</v>
      </c>
      <c r="G4" s="22">
        <v>33.2397</v>
      </c>
      <c r="H4" s="22">
        <v>67.8291</v>
      </c>
      <c r="I4" s="22">
        <v>59.199</v>
      </c>
      <c r="J4" s="22">
        <v>62.121</v>
      </c>
      <c r="K4" s="22">
        <f>AVERAGE(C4:J4)</f>
        <v>49.117725</v>
      </c>
    </row>
    <row r="5" ht="17.6" spans="1:11">
      <c r="A5" s="20" t="s">
        <v>175</v>
      </c>
      <c r="B5" s="20" t="s">
        <v>176</v>
      </c>
      <c r="C5" s="22">
        <v>38.1</v>
      </c>
      <c r="D5" s="22">
        <v>65.3</v>
      </c>
      <c r="E5" s="22">
        <v>66.1</v>
      </c>
      <c r="F5" s="22">
        <v>29.6</v>
      </c>
      <c r="G5" s="22">
        <v>38</v>
      </c>
      <c r="H5" s="22">
        <v>75</v>
      </c>
      <c r="I5" s="22">
        <v>62.1</v>
      </c>
      <c r="J5" s="22">
        <v>65</v>
      </c>
      <c r="K5" s="22">
        <f>AVERAGE(C5:J5)</f>
        <v>54.9</v>
      </c>
    </row>
    <row r="6" ht="17.6" spans="1:11">
      <c r="A6" s="20" t="s">
        <v>177</v>
      </c>
      <c r="B6" s="20" t="s">
        <v>174</v>
      </c>
      <c r="C6" s="22">
        <v>31.9</v>
      </c>
      <c r="D6" s="22">
        <v>63.1</v>
      </c>
      <c r="E6" s="22">
        <v>50.1</v>
      </c>
      <c r="F6" s="22">
        <v>26.1</v>
      </c>
      <c r="G6" s="22">
        <v>32.7</v>
      </c>
      <c r="H6" s="22">
        <v>67.9</v>
      </c>
      <c r="I6" s="22">
        <v>57.5</v>
      </c>
      <c r="J6" s="22">
        <v>60.5</v>
      </c>
      <c r="K6" s="22">
        <f>AVERAGE(C6:J6)</f>
        <v>48.725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tabSelected="1" workbookViewId="0">
      <selection activeCell="N13" sqref="N13"/>
    </sheetView>
  </sheetViews>
  <sheetFormatPr defaultColWidth="9.23076923076923" defaultRowHeight="16.8"/>
  <cols>
    <col min="4" max="4" width="13.2980769230769" customWidth="1"/>
    <col min="9" max="9" width="14.0961538461538" customWidth="1"/>
    <col min="11" max="11" width="14.8942307692308" customWidth="1"/>
    <col min="12" max="12" width="13.2980769230769" customWidth="1"/>
    <col min="13" max="13" width="12.0192307692308" customWidth="1"/>
    <col min="14" max="14" width="7.36538461538461" customWidth="1"/>
    <col min="15" max="15" width="20.6730769230769" customWidth="1"/>
    <col min="16" max="16" width="13.4519230769231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7">
      <c r="A2">
        <v>0</v>
      </c>
      <c r="B2" s="3">
        <v>59.6</v>
      </c>
      <c r="C2" s="4">
        <v>85.4</v>
      </c>
      <c r="D2" s="4"/>
      <c r="E2" s="4">
        <v>67.8</v>
      </c>
      <c r="F2" s="4">
        <v>47.8</v>
      </c>
      <c r="G2" s="4"/>
      <c r="H2" s="4">
        <v>70.8</v>
      </c>
      <c r="I2" s="4">
        <v>75.9</v>
      </c>
      <c r="J2" s="11">
        <f t="shared" ref="J2:J7" si="0">AVERAGE(B2:I2)</f>
        <v>67.8833333333333</v>
      </c>
      <c r="K2" s="10"/>
      <c r="L2" s="12"/>
      <c r="M2" s="10"/>
      <c r="N2" s="10"/>
      <c r="O2" s="10"/>
      <c r="P2" s="10"/>
      <c r="Q2" s="19"/>
    </row>
    <row r="3" ht="17.6" spans="1:17">
      <c r="A3">
        <v>3</v>
      </c>
      <c r="B3" s="5">
        <v>56.3</v>
      </c>
      <c r="C3" s="5">
        <v>83.9</v>
      </c>
      <c r="D3" s="5"/>
      <c r="E3" s="5">
        <v>62.6</v>
      </c>
      <c r="F3" s="5">
        <v>46.8</v>
      </c>
      <c r="G3" s="5"/>
      <c r="H3" s="5">
        <v>66.8</v>
      </c>
      <c r="I3" s="5">
        <v>76.4</v>
      </c>
      <c r="J3" s="13">
        <f t="shared" si="0"/>
        <v>65.4666666666667</v>
      </c>
      <c r="K3" s="14"/>
      <c r="L3" s="12"/>
      <c r="M3" s="14"/>
      <c r="N3" s="17"/>
      <c r="O3" s="17"/>
      <c r="P3" s="17"/>
      <c r="Q3" s="19"/>
    </row>
    <row r="4" ht="17.6" spans="1:17">
      <c r="A4">
        <v>6</v>
      </c>
      <c r="B4" s="6">
        <v>55.4</v>
      </c>
      <c r="C4" s="6">
        <v>82.5</v>
      </c>
      <c r="D4" s="6"/>
      <c r="E4" s="6">
        <v>56.6</v>
      </c>
      <c r="F4" s="6">
        <v>45</v>
      </c>
      <c r="G4" s="6"/>
      <c r="H4" s="6">
        <v>67.5</v>
      </c>
      <c r="I4" s="6">
        <v>74.2</v>
      </c>
      <c r="J4" s="15">
        <f t="shared" si="0"/>
        <v>63.5333333333333</v>
      </c>
      <c r="K4" s="16"/>
      <c r="L4" s="12"/>
      <c r="M4" s="16"/>
      <c r="N4" s="18"/>
      <c r="O4" s="18"/>
      <c r="P4" s="18"/>
      <c r="Q4" s="19"/>
    </row>
    <row r="5" ht="17.6" spans="1:17">
      <c r="A5">
        <v>9</v>
      </c>
      <c r="B5" s="5">
        <v>52</v>
      </c>
      <c r="C5" s="5">
        <v>82.6</v>
      </c>
      <c r="D5" s="5"/>
      <c r="E5" s="5">
        <v>53.4</v>
      </c>
      <c r="F5" s="5">
        <v>44.2</v>
      </c>
      <c r="G5" s="5"/>
      <c r="H5" s="5">
        <v>63.9</v>
      </c>
      <c r="I5" s="5">
        <v>74.4</v>
      </c>
      <c r="J5" s="13">
        <f t="shared" si="0"/>
        <v>61.75</v>
      </c>
      <c r="K5" s="14"/>
      <c r="L5" s="12"/>
      <c r="M5" s="14"/>
      <c r="N5" s="17"/>
      <c r="O5" s="17"/>
      <c r="P5" s="17"/>
      <c r="Q5" s="19"/>
    </row>
    <row r="6" ht="17.6" spans="1:17">
      <c r="A6">
        <v>12</v>
      </c>
      <c r="B6" s="7">
        <v>48.6</v>
      </c>
      <c r="C6" s="7">
        <v>83</v>
      </c>
      <c r="D6" s="7"/>
      <c r="E6" s="7">
        <v>49.2</v>
      </c>
      <c r="F6" s="7">
        <v>44.4</v>
      </c>
      <c r="G6" s="7"/>
      <c r="H6" s="7">
        <v>65.3</v>
      </c>
      <c r="I6" s="7">
        <v>72.9</v>
      </c>
      <c r="J6" s="15">
        <f t="shared" si="0"/>
        <v>60.5666666666667</v>
      </c>
      <c r="K6" s="16"/>
      <c r="L6" s="12"/>
      <c r="M6" s="16"/>
      <c r="N6" s="18"/>
      <c r="O6" s="18"/>
      <c r="P6" s="18"/>
      <c r="Q6" s="19"/>
    </row>
    <row r="7" ht="17.6" spans="1:17">
      <c r="A7">
        <v>15</v>
      </c>
      <c r="B7" s="8">
        <v>47.1</v>
      </c>
      <c r="C7" s="8">
        <v>82.2</v>
      </c>
      <c r="D7" s="8"/>
      <c r="E7" s="8">
        <v>43.5</v>
      </c>
      <c r="F7" s="8">
        <v>41.6</v>
      </c>
      <c r="G7" s="8"/>
      <c r="H7" s="8">
        <v>61.7</v>
      </c>
      <c r="I7" s="8">
        <v>73.7</v>
      </c>
      <c r="J7" s="13">
        <f t="shared" si="0"/>
        <v>58.3</v>
      </c>
      <c r="K7" s="17"/>
      <c r="L7" s="12"/>
      <c r="M7" s="17"/>
      <c r="N7" s="17"/>
      <c r="O7" s="17"/>
      <c r="P7" s="17"/>
      <c r="Q7" s="14"/>
    </row>
    <row r="8" ht="17.6" spans="1:10">
      <c r="A8">
        <v>18</v>
      </c>
      <c r="B8">
        <v>42.5</v>
      </c>
      <c r="C8">
        <v>77.7</v>
      </c>
      <c r="E8">
        <v>30</v>
      </c>
      <c r="F8">
        <v>41.4</v>
      </c>
      <c r="H8">
        <v>56.3</v>
      </c>
      <c r="I8">
        <v>69.3</v>
      </c>
      <c r="J8" s="13">
        <f>AVERAGE(B8:I8)</f>
        <v>52.8666666666667</v>
      </c>
    </row>
    <row r="9" ht="17.6" spans="1:16">
      <c r="A9">
        <v>21</v>
      </c>
      <c r="B9">
        <v>41.6</v>
      </c>
      <c r="C9">
        <v>74.5</v>
      </c>
      <c r="E9">
        <v>27.7</v>
      </c>
      <c r="F9">
        <v>39.6</v>
      </c>
      <c r="H9">
        <v>54.2</v>
      </c>
      <c r="I9">
        <v>70.4</v>
      </c>
      <c r="J9" s="13">
        <f>AVERAGE(B9:I9)</f>
        <v>51.3333333333333</v>
      </c>
      <c r="K9">
        <v>39304040574</v>
      </c>
      <c r="M9">
        <v>45334</v>
      </c>
      <c r="N9">
        <v>47239</v>
      </c>
      <c r="O9">
        <v>0.7606</v>
      </c>
      <c r="P9">
        <v>1.31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A8" sqref="A8"/>
    </sheetView>
  </sheetViews>
  <sheetFormatPr defaultColWidth="9.23076923076923" defaultRowHeight="16.8"/>
  <cols>
    <col min="11" max="11" width="15.0576923076923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7">
      <c r="A2">
        <v>0</v>
      </c>
      <c r="B2" s="3">
        <v>59.6</v>
      </c>
      <c r="C2" s="4">
        <v>85.4</v>
      </c>
      <c r="E2" s="4">
        <v>67.8</v>
      </c>
      <c r="F2" s="4">
        <v>46.8</v>
      </c>
      <c r="H2" s="4">
        <v>70.4</v>
      </c>
      <c r="I2" s="4">
        <v>75.5</v>
      </c>
      <c r="J2" s="11">
        <f t="shared" ref="J2:J7" si="0">AVERAGE(B2:I2)</f>
        <v>67.5833333333333</v>
      </c>
      <c r="K2" s="10"/>
      <c r="L2" s="12"/>
      <c r="M2" s="10"/>
      <c r="N2" s="10"/>
      <c r="O2" s="10"/>
      <c r="P2" s="10"/>
      <c r="Q2" s="19"/>
    </row>
    <row r="3" ht="17.6" spans="1:17">
      <c r="A3">
        <v>3</v>
      </c>
      <c r="B3" s="5">
        <v>56.8</v>
      </c>
      <c r="C3" s="5">
        <v>85.7</v>
      </c>
      <c r="E3" s="5">
        <v>67.6</v>
      </c>
      <c r="F3" s="5">
        <v>44.5</v>
      </c>
      <c r="H3" s="5">
        <v>70.4</v>
      </c>
      <c r="I3" s="5">
        <v>75.3</v>
      </c>
      <c r="J3" s="13">
        <f t="shared" si="0"/>
        <v>66.7166666666667</v>
      </c>
      <c r="K3" s="14"/>
      <c r="L3" s="12"/>
      <c r="M3" s="14"/>
      <c r="N3" s="17"/>
      <c r="O3" s="17"/>
      <c r="P3" s="17"/>
      <c r="Q3" s="19"/>
    </row>
    <row r="4" ht="17.6" spans="1:17">
      <c r="A4">
        <v>6</v>
      </c>
      <c r="B4" s="6">
        <v>46.8</v>
      </c>
      <c r="C4" s="6">
        <v>84.7</v>
      </c>
      <c r="E4" s="6">
        <v>67.3</v>
      </c>
      <c r="F4" s="6">
        <v>40.4</v>
      </c>
      <c r="H4" s="6">
        <v>66.4</v>
      </c>
      <c r="I4" s="6">
        <v>73.8</v>
      </c>
      <c r="J4" s="15">
        <f t="shared" si="0"/>
        <v>63.2333333333333</v>
      </c>
      <c r="K4" s="16"/>
      <c r="L4" s="12"/>
      <c r="M4" s="16"/>
      <c r="N4" s="18"/>
      <c r="O4" s="18"/>
      <c r="P4" s="18"/>
      <c r="Q4" s="19"/>
    </row>
    <row r="5" ht="17.6" spans="1:17">
      <c r="A5">
        <v>9</v>
      </c>
      <c r="B5" s="5">
        <v>36.4</v>
      </c>
      <c r="C5" s="5">
        <v>79.2</v>
      </c>
      <c r="E5" s="5">
        <v>61.2</v>
      </c>
      <c r="F5" s="5">
        <v>35.6</v>
      </c>
      <c r="H5" s="5">
        <v>65.3</v>
      </c>
      <c r="I5" s="5">
        <v>67.1</v>
      </c>
      <c r="J5" s="13">
        <f t="shared" si="0"/>
        <v>57.4666666666667</v>
      </c>
      <c r="K5" s="14"/>
      <c r="L5" s="12"/>
      <c r="M5" s="14"/>
      <c r="N5" s="17"/>
      <c r="O5" s="17"/>
      <c r="P5" s="17"/>
      <c r="Q5" s="19"/>
    </row>
    <row r="6" ht="17.6" spans="1:17">
      <c r="A6">
        <v>12</v>
      </c>
      <c r="B6" s="7">
        <v>35.2</v>
      </c>
      <c r="C6" s="7">
        <v>61.9</v>
      </c>
      <c r="E6" s="7">
        <v>31.4</v>
      </c>
      <c r="F6" s="7">
        <v>31.5</v>
      </c>
      <c r="H6" s="7">
        <v>54.5</v>
      </c>
      <c r="I6" s="7">
        <v>58</v>
      </c>
      <c r="J6" s="15">
        <f t="shared" si="0"/>
        <v>45.4166666666667</v>
      </c>
      <c r="K6" s="16"/>
      <c r="L6" s="12"/>
      <c r="M6" s="16"/>
      <c r="N6" s="18"/>
      <c r="O6" s="18"/>
      <c r="P6" s="18"/>
      <c r="Q6" s="19"/>
    </row>
    <row r="7" ht="17.6" spans="1:17">
      <c r="A7">
        <v>15</v>
      </c>
      <c r="B7" s="8">
        <v>27.5</v>
      </c>
      <c r="C7" s="8">
        <v>54.3</v>
      </c>
      <c r="E7" s="8">
        <v>23.1</v>
      </c>
      <c r="F7" s="8">
        <v>28.7</v>
      </c>
      <c r="H7" s="8">
        <v>48.4</v>
      </c>
      <c r="I7" s="8">
        <v>50.3</v>
      </c>
      <c r="J7" s="13">
        <f t="shared" si="0"/>
        <v>38.7166666666667</v>
      </c>
      <c r="K7" s="17"/>
      <c r="L7" s="12"/>
      <c r="M7" s="17"/>
      <c r="N7" s="17"/>
      <c r="O7" s="17"/>
      <c r="P7" s="17"/>
      <c r="Q7" s="14"/>
    </row>
    <row r="11" ht="17.6" spans="4:7">
      <c r="D11" s="4">
        <v>83.9</v>
      </c>
      <c r="G11" s="4">
        <v>83.9</v>
      </c>
    </row>
    <row r="12" ht="17.6" spans="4:7">
      <c r="D12" s="9">
        <v>81.4</v>
      </c>
      <c r="G12" s="5">
        <v>81.9</v>
      </c>
    </row>
    <row r="13" ht="17.6" spans="4:7">
      <c r="D13" s="6">
        <v>72</v>
      </c>
      <c r="G13" s="6">
        <v>76.6</v>
      </c>
    </row>
    <row r="14" ht="17.6" spans="4:7">
      <c r="D14" s="5">
        <v>51.4</v>
      </c>
      <c r="G14" s="5">
        <v>69.4</v>
      </c>
    </row>
    <row r="15" ht="17.6" spans="4:7">
      <c r="D15" s="7">
        <v>44.3</v>
      </c>
      <c r="G15" s="7">
        <v>67.5</v>
      </c>
    </row>
    <row r="16" ht="17.6" spans="4:7">
      <c r="D16" s="8">
        <v>38.5</v>
      </c>
      <c r="G16" s="8">
        <v>56.7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31" customWidth="1"/>
    <col min="5" max="16379" width="20.9807692307692" customWidth="1"/>
  </cols>
  <sheetData>
    <row r="1" spans="1:4">
      <c r="A1" s="131"/>
      <c r="B1" s="131" t="s">
        <v>0</v>
      </c>
      <c r="C1" s="131">
        <v>12.42</v>
      </c>
      <c r="D1" s="145"/>
    </row>
    <row r="2" spans="1:4">
      <c r="A2" s="131"/>
      <c r="B2" s="131"/>
      <c r="C2" s="131"/>
      <c r="D2" s="145"/>
    </row>
    <row r="3" spans="1:4">
      <c r="A3" s="131" t="s">
        <v>1</v>
      </c>
      <c r="B3" s="131" t="s">
        <v>2</v>
      </c>
      <c r="C3" s="131" t="s">
        <v>15</v>
      </c>
      <c r="D3" s="145" t="s">
        <v>4</v>
      </c>
    </row>
    <row r="4" ht="15" customHeight="1" spans="1:4">
      <c r="A4" s="17">
        <v>1</v>
      </c>
      <c r="B4" s="17" t="s">
        <v>7</v>
      </c>
      <c r="C4" s="17">
        <v>19.1</v>
      </c>
      <c r="D4" s="47">
        <v>16.8</v>
      </c>
    </row>
    <row r="5" spans="1:4">
      <c r="A5" s="17"/>
      <c r="B5" s="17" t="s">
        <v>16</v>
      </c>
      <c r="C5" s="17"/>
      <c r="D5" s="47">
        <v>13.43</v>
      </c>
    </row>
    <row r="6" spans="1:4">
      <c r="A6" s="17"/>
      <c r="B6" s="17" t="s">
        <v>17</v>
      </c>
      <c r="C6" s="17"/>
      <c r="D6" s="47">
        <v>12.84</v>
      </c>
    </row>
    <row r="7" spans="1:4">
      <c r="A7" s="17"/>
      <c r="B7" s="17" t="s">
        <v>8</v>
      </c>
      <c r="C7" s="17"/>
      <c r="D7" s="47">
        <v>13.4</v>
      </c>
    </row>
    <row r="8" spans="1:4">
      <c r="A8" s="18">
        <v>2</v>
      </c>
      <c r="B8" s="18" t="s">
        <v>7</v>
      </c>
      <c r="C8" s="18">
        <v>12.7</v>
      </c>
      <c r="D8" s="52">
        <v>12.7</v>
      </c>
    </row>
    <row r="9" spans="1:4">
      <c r="A9" s="18"/>
      <c r="B9" s="18" t="s">
        <v>16</v>
      </c>
      <c r="C9" s="18"/>
      <c r="D9" s="52">
        <v>12.6</v>
      </c>
    </row>
    <row r="10" spans="1:4">
      <c r="A10" s="18"/>
      <c r="B10" s="18" t="s">
        <v>8</v>
      </c>
      <c r="C10" s="18"/>
      <c r="D10" s="52">
        <v>12.8</v>
      </c>
    </row>
    <row r="11" spans="1:4">
      <c r="A11" s="17">
        <v>3</v>
      </c>
      <c r="B11" s="17" t="s">
        <v>7</v>
      </c>
      <c r="C11" s="17">
        <v>13</v>
      </c>
      <c r="D11" s="47">
        <v>12.9</v>
      </c>
    </row>
    <row r="12" spans="1:4">
      <c r="A12" s="17"/>
      <c r="B12" s="17" t="s">
        <v>16</v>
      </c>
      <c r="C12" s="17"/>
      <c r="D12" s="47">
        <v>13</v>
      </c>
    </row>
    <row r="13" spans="1:4">
      <c r="A13" s="17"/>
      <c r="B13" s="17" t="s">
        <v>8</v>
      </c>
      <c r="C13" s="17"/>
      <c r="D13" s="47">
        <v>12.9</v>
      </c>
    </row>
    <row r="14" spans="1:4">
      <c r="A14" s="18">
        <v>4</v>
      </c>
      <c r="B14" s="18" t="s">
        <v>7</v>
      </c>
      <c r="C14" s="18">
        <v>12.9</v>
      </c>
      <c r="D14" s="52">
        <v>13</v>
      </c>
    </row>
    <row r="15" spans="1:4">
      <c r="A15" s="18"/>
      <c r="B15" s="18" t="s">
        <v>16</v>
      </c>
      <c r="C15" s="18"/>
      <c r="D15" s="52">
        <v>12.92</v>
      </c>
    </row>
    <row r="16" spans="1:4">
      <c r="A16" s="18"/>
      <c r="B16" s="18" t="s">
        <v>8</v>
      </c>
      <c r="C16" s="18"/>
      <c r="D16" s="52">
        <v>12.8</v>
      </c>
    </row>
    <row r="17" spans="1:4">
      <c r="A17" s="17">
        <v>5</v>
      </c>
      <c r="B17" s="17" t="s">
        <v>7</v>
      </c>
      <c r="C17" s="17">
        <v>13</v>
      </c>
      <c r="D17" s="47">
        <v>13.1</v>
      </c>
    </row>
    <row r="18" ht="15" customHeight="1" spans="1:4">
      <c r="A18" s="17"/>
      <c r="B18" s="17" t="s">
        <v>16</v>
      </c>
      <c r="C18" s="17"/>
      <c r="D18" s="47">
        <v>13.07</v>
      </c>
    </row>
    <row r="19" ht="15" customHeight="1" spans="1:4">
      <c r="A19" s="17"/>
      <c r="B19" s="17" t="s">
        <v>8</v>
      </c>
      <c r="C19" s="17"/>
      <c r="D19" s="47">
        <v>12.4</v>
      </c>
    </row>
    <row r="20" spans="1:4">
      <c r="A20" s="18">
        <v>6</v>
      </c>
      <c r="B20" s="18" t="s">
        <v>7</v>
      </c>
      <c r="C20" s="18">
        <v>12.9</v>
      </c>
      <c r="D20" s="52">
        <v>12.8</v>
      </c>
    </row>
    <row r="21" spans="1:4">
      <c r="A21" s="16"/>
      <c r="B21" s="18" t="s">
        <v>16</v>
      </c>
      <c r="C21" s="16"/>
      <c r="D21" s="146">
        <v>12.73</v>
      </c>
    </row>
    <row r="22" spans="1:4">
      <c r="A22" s="16"/>
      <c r="B22" s="18" t="s">
        <v>8</v>
      </c>
      <c r="C22" s="16"/>
      <c r="D22" s="146">
        <v>12.9</v>
      </c>
    </row>
    <row r="23" spans="1:4">
      <c r="A23" s="132">
        <v>7</v>
      </c>
      <c r="B23" s="132" t="s">
        <v>7</v>
      </c>
      <c r="C23" s="132">
        <v>12.6</v>
      </c>
      <c r="D23" s="147">
        <v>12.6</v>
      </c>
    </row>
    <row r="24" spans="1:4">
      <c r="A24" s="132"/>
      <c r="B24" s="17" t="s">
        <v>16</v>
      </c>
      <c r="C24" s="132"/>
      <c r="D24" s="147">
        <v>12.55</v>
      </c>
    </row>
    <row r="25" spans="1:4">
      <c r="A25" s="132"/>
      <c r="B25" s="132" t="s">
        <v>8</v>
      </c>
      <c r="C25" s="132"/>
      <c r="D25" s="147">
        <v>12.6</v>
      </c>
    </row>
    <row r="26" spans="1:4">
      <c r="A26" s="133">
        <v>8</v>
      </c>
      <c r="B26" s="18" t="s">
        <v>7</v>
      </c>
      <c r="C26" s="133">
        <v>12.7</v>
      </c>
      <c r="D26" s="148">
        <v>12.7</v>
      </c>
    </row>
    <row r="27" spans="1:4">
      <c r="A27" s="133"/>
      <c r="B27" s="18" t="s">
        <v>16</v>
      </c>
      <c r="C27" s="133"/>
      <c r="D27" s="148">
        <v>12.6</v>
      </c>
    </row>
    <row r="28" spans="1:4">
      <c r="A28" s="133"/>
      <c r="B28" s="18" t="s">
        <v>8</v>
      </c>
      <c r="C28" s="133"/>
      <c r="D28" s="148">
        <v>12.7</v>
      </c>
    </row>
    <row r="29" spans="1:4">
      <c r="A29" s="132">
        <v>9</v>
      </c>
      <c r="B29" s="132" t="s">
        <v>7</v>
      </c>
      <c r="C29" s="132">
        <v>12.7</v>
      </c>
      <c r="D29" s="147">
        <v>12.5</v>
      </c>
    </row>
    <row r="30" spans="1:5">
      <c r="A30" s="132"/>
      <c r="B30" s="17" t="s">
        <v>16</v>
      </c>
      <c r="C30" s="132"/>
      <c r="D30" s="147">
        <v>13.8</v>
      </c>
      <c r="E30">
        <v>13.69</v>
      </c>
    </row>
    <row r="31" spans="1:4">
      <c r="A31" s="132"/>
      <c r="B31" s="132" t="s">
        <v>8</v>
      </c>
      <c r="C31" s="132"/>
      <c r="D31" s="147">
        <v>12.9</v>
      </c>
    </row>
    <row r="32" spans="1:4">
      <c r="A32" s="133">
        <v>10</v>
      </c>
      <c r="B32" s="18" t="s">
        <v>7</v>
      </c>
      <c r="C32" s="133">
        <v>12.7</v>
      </c>
      <c r="D32" s="148">
        <v>12.7</v>
      </c>
    </row>
    <row r="33" spans="1:4">
      <c r="A33" s="133"/>
      <c r="B33" s="18" t="s">
        <v>16</v>
      </c>
      <c r="C33" s="133"/>
      <c r="D33" s="148">
        <v>12.52</v>
      </c>
    </row>
    <row r="34" spans="1:4">
      <c r="A34" s="133"/>
      <c r="B34" s="18" t="s">
        <v>8</v>
      </c>
      <c r="C34" s="133"/>
      <c r="D34" s="148">
        <v>12.9</v>
      </c>
    </row>
    <row r="35" spans="1:4">
      <c r="A35" s="132">
        <v>11</v>
      </c>
      <c r="B35" s="132" t="s">
        <v>7</v>
      </c>
      <c r="C35" s="132">
        <v>12.6</v>
      </c>
      <c r="D35" s="147">
        <v>12.6</v>
      </c>
    </row>
    <row r="36" spans="1:5">
      <c r="A36" s="132"/>
      <c r="B36" s="17" t="s">
        <v>16</v>
      </c>
      <c r="C36" s="132"/>
      <c r="D36" s="147">
        <v>12.63</v>
      </c>
      <c r="E36">
        <v>12.48</v>
      </c>
    </row>
    <row r="37" spans="1:4">
      <c r="A37" s="132"/>
      <c r="B37" s="132" t="s">
        <v>8</v>
      </c>
      <c r="C37" s="132"/>
      <c r="D37" s="147">
        <v>12.6</v>
      </c>
    </row>
    <row r="38" spans="1:4">
      <c r="A38" s="133">
        <v>12</v>
      </c>
      <c r="B38" s="18" t="s">
        <v>7</v>
      </c>
      <c r="C38" s="133">
        <v>15.6</v>
      </c>
      <c r="D38" s="148">
        <v>15.6</v>
      </c>
    </row>
    <row r="39" spans="1:4">
      <c r="A39" s="149"/>
      <c r="B39" s="18" t="s">
        <v>16</v>
      </c>
      <c r="C39" s="149"/>
      <c r="D39" s="150">
        <v>15.55</v>
      </c>
    </row>
    <row r="40" spans="1:4">
      <c r="A40" s="149"/>
      <c r="B40" s="18" t="s">
        <v>8</v>
      </c>
      <c r="C40" s="149"/>
      <c r="D40" s="150">
        <v>15.6</v>
      </c>
    </row>
    <row r="41" spans="1:4">
      <c r="A41" s="25">
        <v>13</v>
      </c>
      <c r="B41" s="25" t="s">
        <v>7</v>
      </c>
      <c r="C41" s="25">
        <v>12.7</v>
      </c>
      <c r="D41" s="47">
        <v>12.7</v>
      </c>
    </row>
    <row r="42" spans="1:4">
      <c r="A42" s="132"/>
      <c r="B42" s="17" t="s">
        <v>16</v>
      </c>
      <c r="C42" s="132"/>
      <c r="D42" s="47">
        <v>12.7</v>
      </c>
    </row>
    <row r="43" spans="1:4">
      <c r="A43" s="132"/>
      <c r="B43" s="132" t="s">
        <v>8</v>
      </c>
      <c r="C43" s="132"/>
      <c r="D43" s="47">
        <v>12.7</v>
      </c>
    </row>
    <row r="44" spans="1:4">
      <c r="A44" s="133">
        <v>14</v>
      </c>
      <c r="B44" s="18" t="s">
        <v>7</v>
      </c>
      <c r="C44" s="133">
        <v>16</v>
      </c>
      <c r="D44" s="52">
        <v>16.1</v>
      </c>
    </row>
    <row r="45" spans="1:4">
      <c r="A45" s="133"/>
      <c r="B45" s="18" t="s">
        <v>16</v>
      </c>
      <c r="C45" s="133"/>
      <c r="D45" s="52">
        <v>15.98</v>
      </c>
    </row>
    <row r="46" spans="1:4">
      <c r="A46" s="133"/>
      <c r="B46" s="18" t="s">
        <v>8</v>
      </c>
      <c r="C46" s="133"/>
      <c r="D46" s="52">
        <v>14.1</v>
      </c>
    </row>
    <row r="47" spans="1:4">
      <c r="A47" s="132">
        <v>15</v>
      </c>
      <c r="B47" s="132" t="s">
        <v>7</v>
      </c>
      <c r="C47" s="132">
        <v>12.7</v>
      </c>
      <c r="D47" s="47">
        <v>12.7</v>
      </c>
    </row>
    <row r="48" spans="1:4">
      <c r="A48" s="132"/>
      <c r="B48" s="17" t="s">
        <v>16</v>
      </c>
      <c r="C48" s="132"/>
      <c r="D48" s="47">
        <v>12.4</v>
      </c>
    </row>
    <row r="49" spans="1:4">
      <c r="A49" s="132"/>
      <c r="B49" s="132" t="s">
        <v>8</v>
      </c>
      <c r="C49" s="132"/>
      <c r="D49" s="47">
        <v>12.6</v>
      </c>
    </row>
    <row r="50" spans="1:4">
      <c r="A50" s="133">
        <v>16</v>
      </c>
      <c r="B50" s="18" t="s">
        <v>7</v>
      </c>
      <c r="C50" s="133">
        <v>12.7</v>
      </c>
      <c r="D50" s="52">
        <v>12.7</v>
      </c>
    </row>
    <row r="51" spans="1:4">
      <c r="A51" s="133"/>
      <c r="B51" s="18" t="s">
        <v>16</v>
      </c>
      <c r="C51" s="133"/>
      <c r="D51" s="52">
        <v>12.62</v>
      </c>
    </row>
    <row r="52" spans="1:4">
      <c r="A52" s="133"/>
      <c r="B52" s="18" t="s">
        <v>8</v>
      </c>
      <c r="C52" s="133"/>
      <c r="D52" s="52">
        <v>12.7</v>
      </c>
    </row>
    <row r="53" spans="1:4">
      <c r="A53" s="132">
        <v>17</v>
      </c>
      <c r="B53" s="132" t="s">
        <v>7</v>
      </c>
      <c r="C53" s="132">
        <v>15.1</v>
      </c>
      <c r="D53" s="47">
        <v>14.9</v>
      </c>
    </row>
    <row r="54" spans="1:4">
      <c r="A54" s="132"/>
      <c r="B54" s="17" t="s">
        <v>16</v>
      </c>
      <c r="C54" s="132"/>
      <c r="D54" s="47">
        <v>15.02</v>
      </c>
    </row>
    <row r="55" spans="1:4">
      <c r="A55" s="132"/>
      <c r="B55" s="132" t="s">
        <v>8</v>
      </c>
      <c r="C55" s="132"/>
      <c r="D55" s="47">
        <v>13.4</v>
      </c>
    </row>
    <row r="56" spans="1:4">
      <c r="A56" s="133">
        <v>18</v>
      </c>
      <c r="B56" s="18" t="s">
        <v>7</v>
      </c>
      <c r="C56" s="133">
        <v>12.6</v>
      </c>
      <c r="D56" s="148">
        <v>12.6</v>
      </c>
    </row>
    <row r="57" spans="1:4">
      <c r="A57" s="149"/>
      <c r="B57" s="18" t="s">
        <v>16</v>
      </c>
      <c r="C57" s="149"/>
      <c r="D57" s="150">
        <v>12.56</v>
      </c>
    </row>
    <row r="58" spans="1:4">
      <c r="A58" s="149"/>
      <c r="B58" s="18" t="s">
        <v>8</v>
      </c>
      <c r="C58" s="149"/>
      <c r="D58" s="150">
        <v>12.6</v>
      </c>
    </row>
    <row r="59" spans="1:4">
      <c r="A59" s="132">
        <v>19</v>
      </c>
      <c r="B59" s="132" t="s">
        <v>7</v>
      </c>
      <c r="C59" s="132">
        <v>12.8</v>
      </c>
      <c r="D59" s="147">
        <v>12.8</v>
      </c>
    </row>
    <row r="60" spans="1:4">
      <c r="A60" s="132"/>
      <c r="B60" s="17" t="s">
        <v>16</v>
      </c>
      <c r="C60" s="132"/>
      <c r="D60" s="147">
        <v>12.81</v>
      </c>
    </row>
    <row r="61" spans="1:4">
      <c r="A61" s="132"/>
      <c r="B61" s="132" t="s">
        <v>8</v>
      </c>
      <c r="C61" s="132"/>
      <c r="D61" s="147">
        <v>12.8</v>
      </c>
    </row>
    <row r="62" spans="1:4">
      <c r="A62" s="133">
        <v>20</v>
      </c>
      <c r="B62" s="18" t="s">
        <v>7</v>
      </c>
      <c r="C62" s="133">
        <v>12.7</v>
      </c>
      <c r="D62" s="148">
        <v>12.7</v>
      </c>
    </row>
    <row r="63" spans="1:4">
      <c r="A63" s="133"/>
      <c r="B63" s="18" t="s">
        <v>16</v>
      </c>
      <c r="C63" s="133"/>
      <c r="D63" s="148">
        <v>12.64</v>
      </c>
    </row>
    <row r="64" spans="1:4">
      <c r="A64" s="133"/>
      <c r="B64" s="18" t="s">
        <v>8</v>
      </c>
      <c r="C64" s="133"/>
      <c r="D64" s="148">
        <v>12.8</v>
      </c>
    </row>
    <row r="65" spans="1:4">
      <c r="A65" s="132">
        <v>21</v>
      </c>
      <c r="B65" s="132" t="s">
        <v>7</v>
      </c>
      <c r="C65" s="132">
        <v>14</v>
      </c>
      <c r="D65" s="147">
        <v>13.8</v>
      </c>
    </row>
    <row r="66" spans="1:4">
      <c r="A66" s="132"/>
      <c r="B66" s="17" t="s">
        <v>16</v>
      </c>
      <c r="C66" s="132"/>
      <c r="D66" s="147">
        <v>13.95</v>
      </c>
    </row>
    <row r="67" spans="1:4">
      <c r="A67" s="132"/>
      <c r="B67" s="132" t="s">
        <v>8</v>
      </c>
      <c r="C67" s="132"/>
      <c r="D67" s="147">
        <v>13.8</v>
      </c>
    </row>
    <row r="68" spans="1:4">
      <c r="A68" s="133">
        <v>22</v>
      </c>
      <c r="B68" s="18" t="s">
        <v>7</v>
      </c>
      <c r="C68" s="133">
        <v>12.7</v>
      </c>
      <c r="D68" s="148">
        <v>12.7</v>
      </c>
    </row>
    <row r="69" spans="1:4">
      <c r="A69" s="133"/>
      <c r="B69" s="18" t="s">
        <v>16</v>
      </c>
      <c r="C69" s="133"/>
      <c r="D69" s="148">
        <v>12.62</v>
      </c>
    </row>
    <row r="70" spans="1:4">
      <c r="A70" s="133"/>
      <c r="B70" s="18" t="s">
        <v>8</v>
      </c>
      <c r="C70" s="133"/>
      <c r="D70" s="148">
        <v>12.6</v>
      </c>
    </row>
    <row r="71" spans="1:4">
      <c r="A71" s="132">
        <v>23</v>
      </c>
      <c r="B71" s="132" t="s">
        <v>7</v>
      </c>
      <c r="C71" s="132">
        <v>12.7</v>
      </c>
      <c r="D71" s="147">
        <v>12.6</v>
      </c>
    </row>
    <row r="72" spans="1:4">
      <c r="A72" s="132"/>
      <c r="B72" s="17" t="s">
        <v>16</v>
      </c>
      <c r="C72" s="132"/>
      <c r="D72" s="147">
        <v>12.63</v>
      </c>
    </row>
    <row r="73" spans="1:4">
      <c r="A73" s="132"/>
      <c r="B73" s="132" t="s">
        <v>8</v>
      </c>
      <c r="C73" s="132"/>
      <c r="D73" s="147">
        <v>12.7</v>
      </c>
    </row>
    <row r="74" spans="1:4">
      <c r="A74" s="133">
        <v>24</v>
      </c>
      <c r="B74" s="18" t="s">
        <v>7</v>
      </c>
      <c r="C74" s="133">
        <v>12.8</v>
      </c>
      <c r="D74" s="148">
        <v>12.7</v>
      </c>
    </row>
    <row r="75" spans="1:4">
      <c r="A75" s="149"/>
      <c r="B75" s="18" t="s">
        <v>16</v>
      </c>
      <c r="C75" s="149"/>
      <c r="D75" s="150">
        <v>12.66</v>
      </c>
    </row>
    <row r="76" spans="1:4">
      <c r="A76" s="149"/>
      <c r="B76" s="18" t="s">
        <v>8</v>
      </c>
      <c r="C76" s="149"/>
      <c r="D76" s="150">
        <v>12.8</v>
      </c>
    </row>
    <row r="77" ht="15" customHeight="1" spans="1:4">
      <c r="A77" s="132">
        <v>25</v>
      </c>
      <c r="B77" s="132" t="s">
        <v>7</v>
      </c>
      <c r="C77" s="132">
        <v>12.8</v>
      </c>
      <c r="D77" s="147">
        <v>12.9</v>
      </c>
    </row>
    <row r="78" spans="1:4">
      <c r="A78" s="132"/>
      <c r="B78" s="17" t="s">
        <v>16</v>
      </c>
      <c r="C78" s="132"/>
      <c r="D78" s="147">
        <v>12.92</v>
      </c>
    </row>
    <row r="79" spans="1:4">
      <c r="A79" s="132"/>
      <c r="B79" s="132" t="s">
        <v>8</v>
      </c>
      <c r="C79" s="132"/>
      <c r="D79" s="147">
        <v>12.9</v>
      </c>
    </row>
    <row r="80" spans="1:4">
      <c r="A80" s="133">
        <v>26</v>
      </c>
      <c r="B80" s="18" t="s">
        <v>7</v>
      </c>
      <c r="C80" s="133">
        <v>16</v>
      </c>
      <c r="D80" s="148">
        <v>16</v>
      </c>
    </row>
    <row r="81" spans="1:4">
      <c r="A81" s="133"/>
      <c r="B81" s="18" t="s">
        <v>16</v>
      </c>
      <c r="C81" s="133"/>
      <c r="D81" s="148">
        <v>15.94</v>
      </c>
    </row>
    <row r="82" spans="1:4">
      <c r="A82" s="133"/>
      <c r="B82" s="18" t="s">
        <v>8</v>
      </c>
      <c r="C82" s="133"/>
      <c r="D82" s="148">
        <v>16.2</v>
      </c>
    </row>
    <row r="83" spans="1:4">
      <c r="A83" s="132">
        <v>27</v>
      </c>
      <c r="B83" s="132" t="s">
        <v>7</v>
      </c>
      <c r="C83" s="132">
        <v>14.1</v>
      </c>
      <c r="D83" s="147">
        <v>13.8</v>
      </c>
    </row>
    <row r="84" spans="1:4">
      <c r="A84" s="132"/>
      <c r="B84" s="17" t="s">
        <v>16</v>
      </c>
      <c r="C84" s="132"/>
      <c r="D84" s="147">
        <v>13.73</v>
      </c>
    </row>
    <row r="85" spans="1:4">
      <c r="A85" s="132"/>
      <c r="B85" s="132" t="s">
        <v>8</v>
      </c>
      <c r="C85" s="132"/>
      <c r="D85" s="147">
        <v>14</v>
      </c>
    </row>
    <row r="86" spans="1:4">
      <c r="A86" s="151"/>
      <c r="B86" s="151"/>
      <c r="C86" s="151"/>
      <c r="D86" s="152"/>
    </row>
    <row r="87" spans="1:4">
      <c r="A87" s="153"/>
      <c r="B87" s="151"/>
      <c r="C87" s="153"/>
      <c r="D87" s="15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130" customWidth="1"/>
    <col min="6" max="6" width="18.2980769230769" customWidth="1"/>
  </cols>
  <sheetData>
    <row r="1" spans="1:6">
      <c r="A1" s="131" t="s">
        <v>0</v>
      </c>
      <c r="B1" s="131"/>
      <c r="C1" s="131"/>
      <c r="D1" s="131">
        <v>12.42</v>
      </c>
      <c r="E1" s="135"/>
      <c r="F1" s="131"/>
    </row>
    <row r="2" spans="1:6">
      <c r="A2" s="131"/>
      <c r="B2" s="131"/>
      <c r="C2" s="131"/>
      <c r="D2" s="131"/>
      <c r="E2" s="135"/>
      <c r="F2" s="131"/>
    </row>
    <row r="3" spans="1:6">
      <c r="A3" s="131" t="s">
        <v>18</v>
      </c>
      <c r="B3" s="131"/>
      <c r="C3" s="131" t="s">
        <v>19</v>
      </c>
      <c r="D3" s="131" t="s">
        <v>20</v>
      </c>
      <c r="E3" s="135" t="s">
        <v>21</v>
      </c>
      <c r="F3" s="131" t="s">
        <v>22</v>
      </c>
    </row>
    <row r="4" spans="1:6">
      <c r="A4" s="25">
        <v>3</v>
      </c>
      <c r="B4" s="25"/>
      <c r="C4" s="25" t="s">
        <v>23</v>
      </c>
      <c r="D4" s="132"/>
      <c r="E4" s="136">
        <v>13.03</v>
      </c>
      <c r="F4" s="137">
        <v>0.11</v>
      </c>
    </row>
    <row r="5" spans="1:6">
      <c r="A5" s="25"/>
      <c r="B5" s="25"/>
      <c r="C5" s="25" t="s">
        <v>7</v>
      </c>
      <c r="D5" s="132"/>
      <c r="E5" s="136">
        <v>13.09</v>
      </c>
      <c r="F5" s="25"/>
    </row>
    <row r="6" spans="1:6">
      <c r="A6" s="25"/>
      <c r="B6" s="25"/>
      <c r="C6" s="25" t="s">
        <v>24</v>
      </c>
      <c r="D6" s="132"/>
      <c r="E6" s="138">
        <v>12.77</v>
      </c>
      <c r="F6" s="137"/>
    </row>
    <row r="7" spans="1:6">
      <c r="A7" s="25"/>
      <c r="B7" s="25"/>
      <c r="C7" s="25" t="s">
        <v>25</v>
      </c>
      <c r="D7" s="132"/>
      <c r="E7" s="136">
        <v>12.92</v>
      </c>
      <c r="F7" s="137"/>
    </row>
    <row r="8" spans="1:6">
      <c r="A8" s="26">
        <v>6</v>
      </c>
      <c r="B8" s="26"/>
      <c r="C8" s="26" t="s">
        <v>23</v>
      </c>
      <c r="D8" s="133"/>
      <c r="E8" s="139">
        <v>14.19</v>
      </c>
      <c r="F8" s="140">
        <v>0.22</v>
      </c>
    </row>
    <row r="9" spans="1:6">
      <c r="A9" s="26"/>
      <c r="B9" s="26"/>
      <c r="C9" s="26" t="s">
        <v>7</v>
      </c>
      <c r="D9" s="133"/>
      <c r="E9" s="139">
        <v>14.23</v>
      </c>
      <c r="F9" s="141"/>
    </row>
    <row r="10" spans="1:6">
      <c r="A10" s="26"/>
      <c r="B10" s="26"/>
      <c r="C10" s="26" t="s">
        <v>24</v>
      </c>
      <c r="D10" s="133"/>
      <c r="E10" s="142">
        <v>13.7</v>
      </c>
      <c r="F10" s="140"/>
    </row>
    <row r="11" spans="1:6">
      <c r="A11" s="26"/>
      <c r="B11" s="26"/>
      <c r="C11" s="26" t="s">
        <v>25</v>
      </c>
      <c r="D11" s="133"/>
      <c r="E11" s="139">
        <v>14.13</v>
      </c>
      <c r="F11" s="140"/>
    </row>
    <row r="12" spans="1:6">
      <c r="A12" s="25">
        <v>9</v>
      </c>
      <c r="B12" s="25"/>
      <c r="C12" s="25" t="s">
        <v>23</v>
      </c>
      <c r="D12" s="132"/>
      <c r="E12" s="136">
        <v>16.12</v>
      </c>
      <c r="F12" s="137">
        <v>0.33</v>
      </c>
    </row>
    <row r="13" ht="15" customHeight="1" spans="1:6">
      <c r="A13" s="25"/>
      <c r="B13" s="25"/>
      <c r="C13" s="25" t="s">
        <v>7</v>
      </c>
      <c r="D13" s="132"/>
      <c r="E13" s="136">
        <v>16.35</v>
      </c>
      <c r="F13" s="143"/>
    </row>
    <row r="14" spans="1:6">
      <c r="A14" s="25"/>
      <c r="B14" s="25"/>
      <c r="C14" s="25" t="s">
        <v>24</v>
      </c>
      <c r="D14" s="132"/>
      <c r="E14" s="138">
        <v>15.54</v>
      </c>
      <c r="F14" s="137"/>
    </row>
    <row r="15" spans="1:6">
      <c r="A15" s="25"/>
      <c r="B15" s="25"/>
      <c r="C15" s="25" t="s">
        <v>25</v>
      </c>
      <c r="D15" s="132"/>
      <c r="E15" s="136">
        <v>16.25</v>
      </c>
      <c r="F15" s="137"/>
    </row>
    <row r="16" spans="1:6">
      <c r="A16" s="26">
        <v>12</v>
      </c>
      <c r="B16" s="26"/>
      <c r="C16" s="26" t="s">
        <v>23</v>
      </c>
      <c r="D16" s="133"/>
      <c r="E16" s="139">
        <v>19.12</v>
      </c>
      <c r="F16" s="140">
        <v>0.44</v>
      </c>
    </row>
    <row r="17" spans="1:6">
      <c r="A17" s="26"/>
      <c r="B17" s="26"/>
      <c r="C17" s="26" t="s">
        <v>7</v>
      </c>
      <c r="D17" s="133"/>
      <c r="E17" s="139">
        <v>21.84</v>
      </c>
      <c r="F17" s="26"/>
    </row>
    <row r="18" spans="1:6">
      <c r="A18" s="26"/>
      <c r="B18" s="26"/>
      <c r="C18" s="26" t="s">
        <v>24</v>
      </c>
      <c r="D18" s="133"/>
      <c r="E18" s="142">
        <v>17.8</v>
      </c>
      <c r="F18" s="140"/>
    </row>
    <row r="19" spans="1:6">
      <c r="A19" s="26"/>
      <c r="B19" s="26"/>
      <c r="C19" s="26" t="s">
        <v>25</v>
      </c>
      <c r="D19" s="133"/>
      <c r="E19" s="139">
        <v>21.74</v>
      </c>
      <c r="F19" s="140"/>
    </row>
    <row r="20" spans="1:6">
      <c r="A20" s="25">
        <v>15</v>
      </c>
      <c r="B20" s="25"/>
      <c r="C20" s="25" t="s">
        <v>23</v>
      </c>
      <c r="D20" s="132"/>
      <c r="E20" s="136"/>
      <c r="F20" s="137">
        <v>0.55</v>
      </c>
    </row>
    <row r="21" spans="1:6">
      <c r="A21" s="25"/>
      <c r="B21" s="25"/>
      <c r="C21" s="25" t="s">
        <v>7</v>
      </c>
      <c r="D21" s="132"/>
      <c r="E21" s="136"/>
      <c r="F21" s="143"/>
    </row>
    <row r="22" spans="1:6">
      <c r="A22" s="25"/>
      <c r="B22" s="25"/>
      <c r="C22" s="25" t="s">
        <v>25</v>
      </c>
      <c r="D22" s="132"/>
      <c r="E22" s="136"/>
      <c r="F22" s="137"/>
    </row>
    <row r="23" spans="1:6">
      <c r="A23" s="26">
        <v>18</v>
      </c>
      <c r="B23" s="26"/>
      <c r="C23" s="26" t="s">
        <v>23</v>
      </c>
      <c r="D23" s="133"/>
      <c r="E23" s="139"/>
      <c r="F23" s="140">
        <v>0.66</v>
      </c>
    </row>
    <row r="24" spans="1:6">
      <c r="A24" s="26"/>
      <c r="B24" s="26"/>
      <c r="C24" s="26" t="s">
        <v>7</v>
      </c>
      <c r="D24" s="133"/>
      <c r="E24" s="139"/>
      <c r="F24" s="26"/>
    </row>
    <row r="25" spans="1:6">
      <c r="A25" s="26"/>
      <c r="B25" s="26"/>
      <c r="C25" s="26" t="s">
        <v>25</v>
      </c>
      <c r="D25" s="133"/>
      <c r="E25" s="139"/>
      <c r="F25" s="140"/>
    </row>
    <row r="26" spans="1:6">
      <c r="A26" s="25">
        <v>21</v>
      </c>
      <c r="B26" s="25"/>
      <c r="C26" s="25" t="s">
        <v>23</v>
      </c>
      <c r="D26" s="132"/>
      <c r="E26" s="136"/>
      <c r="F26" s="137">
        <v>0.77</v>
      </c>
    </row>
    <row r="27" spans="1:6">
      <c r="A27" s="25"/>
      <c r="B27" s="25"/>
      <c r="C27" s="25" t="s">
        <v>7</v>
      </c>
      <c r="D27" s="132"/>
      <c r="E27" s="136"/>
      <c r="F27" s="143"/>
    </row>
    <row r="28" spans="1:6">
      <c r="A28" s="36"/>
      <c r="B28" s="36"/>
      <c r="C28" s="25" t="s">
        <v>25</v>
      </c>
      <c r="D28" s="134"/>
      <c r="E28" s="144"/>
      <c r="F28" s="3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16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04" hidden="1" customWidth="1"/>
    <col min="5" max="5" width="13.6153846153846" hidden="1" customWidth="1"/>
    <col min="9" max="9" width="11.0673076923077" customWidth="1"/>
    <col min="10" max="10" width="10.1538461538462" style="31"/>
    <col min="11" max="11" width="10.5480769230769" style="105" customWidth="1"/>
    <col min="13" max="13" width="14.5673076923077" style="105" customWidth="1"/>
  </cols>
  <sheetData>
    <row r="1" ht="17.6" spans="1:13">
      <c r="A1" s="106" t="s">
        <v>2</v>
      </c>
      <c r="B1" s="106"/>
      <c r="C1" s="106" t="s">
        <v>26</v>
      </c>
      <c r="D1" s="106" t="s">
        <v>27</v>
      </c>
      <c r="E1" s="106" t="s">
        <v>20</v>
      </c>
      <c r="F1" s="112" t="s">
        <v>28</v>
      </c>
      <c r="G1" s="112" t="s">
        <v>29</v>
      </c>
      <c r="H1" s="106" t="s">
        <v>30</v>
      </c>
      <c r="I1" s="112" t="s">
        <v>31</v>
      </c>
      <c r="J1" s="113" t="s">
        <v>32</v>
      </c>
      <c r="K1" s="114" t="s">
        <v>33</v>
      </c>
      <c r="L1" s="105" t="s">
        <v>34</v>
      </c>
      <c r="M1" t="s">
        <v>35</v>
      </c>
    </row>
    <row r="2" ht="17.6" spans="1:11">
      <c r="A2" s="107" t="s">
        <v>36</v>
      </c>
      <c r="B2" s="107"/>
      <c r="C2" s="107"/>
      <c r="D2" s="107" t="s">
        <v>37</v>
      </c>
      <c r="E2" s="107"/>
      <c r="F2" s="107">
        <v>72.4</v>
      </c>
      <c r="G2" s="107">
        <v>80.4</v>
      </c>
      <c r="H2" s="107">
        <v>63.9</v>
      </c>
      <c r="I2" s="107">
        <v>70.3</v>
      </c>
      <c r="J2" s="115">
        <f t="shared" ref="J2:J10" si="0">AVERAGE(F2:I2)</f>
        <v>71.75</v>
      </c>
      <c r="K2" s="116">
        <f t="shared" ref="K2:K10" si="1">(J2-71.2)/71.2</f>
        <v>0.00772471910112356</v>
      </c>
    </row>
    <row r="3" ht="17.6" spans="1:11">
      <c r="A3" s="19"/>
      <c r="B3" s="19"/>
      <c r="C3" s="107"/>
      <c r="D3" s="108" t="s">
        <v>38</v>
      </c>
      <c r="E3" s="108"/>
      <c r="F3" s="108">
        <v>72.7</v>
      </c>
      <c r="G3" s="108">
        <v>78.7</v>
      </c>
      <c r="H3" s="108">
        <v>63.2</v>
      </c>
      <c r="I3" s="108">
        <v>70.1</v>
      </c>
      <c r="J3" s="117">
        <f t="shared" si="0"/>
        <v>71.175</v>
      </c>
      <c r="K3" s="114">
        <f t="shared" si="1"/>
        <v>-0.000351123595505498</v>
      </c>
    </row>
    <row r="4" ht="17.6" spans="1:11">
      <c r="A4" s="109"/>
      <c r="B4" s="109"/>
      <c r="C4" s="109" t="s">
        <v>39</v>
      </c>
      <c r="D4" s="109"/>
      <c r="E4" s="109"/>
      <c r="F4" s="109">
        <v>72.8</v>
      </c>
      <c r="G4" s="109">
        <v>78.4</v>
      </c>
      <c r="H4" s="109">
        <v>62.1</v>
      </c>
      <c r="I4" s="109">
        <v>70.3</v>
      </c>
      <c r="J4" s="117">
        <f t="shared" si="0"/>
        <v>70.9</v>
      </c>
      <c r="K4" s="114">
        <f t="shared" si="1"/>
        <v>-0.00421348314606758</v>
      </c>
    </row>
    <row r="5" ht="17.6" spans="1:11">
      <c r="A5" s="109"/>
      <c r="B5" s="109"/>
      <c r="C5" s="109" t="s">
        <v>40</v>
      </c>
      <c r="D5" s="109"/>
      <c r="E5" s="109"/>
      <c r="F5" s="109">
        <v>74.4</v>
      </c>
      <c r="G5" s="109">
        <v>78.2</v>
      </c>
      <c r="H5" s="109">
        <v>61</v>
      </c>
      <c r="I5" s="109">
        <v>71.2</v>
      </c>
      <c r="J5" s="117">
        <f t="shared" si="0"/>
        <v>71.2</v>
      </c>
      <c r="K5" s="114">
        <f t="shared" si="1"/>
        <v>0</v>
      </c>
    </row>
    <row r="6" ht="17.6" spans="1:11">
      <c r="A6" s="109"/>
      <c r="B6" s="109"/>
      <c r="C6" s="109" t="s">
        <v>41</v>
      </c>
      <c r="D6" s="109"/>
      <c r="E6" s="109"/>
      <c r="F6" s="109">
        <v>73.2</v>
      </c>
      <c r="G6" s="109">
        <v>77.6</v>
      </c>
      <c r="H6" s="109">
        <v>60.3</v>
      </c>
      <c r="I6" s="109">
        <v>71.1</v>
      </c>
      <c r="J6" s="117">
        <f t="shared" si="0"/>
        <v>70.55</v>
      </c>
      <c r="K6" s="114">
        <f t="shared" si="1"/>
        <v>-0.00912921348314595</v>
      </c>
    </row>
    <row r="7" ht="17.6" spans="1:11">
      <c r="A7" s="109"/>
      <c r="B7" s="109"/>
      <c r="C7" s="109"/>
      <c r="D7" s="109"/>
      <c r="E7" s="109"/>
      <c r="F7" s="109">
        <v>72.6</v>
      </c>
      <c r="G7" s="109">
        <v>75.5</v>
      </c>
      <c r="H7" s="109">
        <v>68.2</v>
      </c>
      <c r="I7" s="109">
        <v>65</v>
      </c>
      <c r="J7" s="118">
        <f t="shared" si="0"/>
        <v>70.325</v>
      </c>
      <c r="K7" s="116">
        <f t="shared" si="1"/>
        <v>-0.0122893258426966</v>
      </c>
    </row>
    <row r="8" ht="17.6" spans="1:11">
      <c r="A8" s="110" t="s">
        <v>42</v>
      </c>
      <c r="B8" s="110"/>
      <c r="C8" s="110" t="s">
        <v>43</v>
      </c>
      <c r="D8" s="110" t="s">
        <v>37</v>
      </c>
      <c r="E8" s="110"/>
      <c r="F8" s="110">
        <v>67.1</v>
      </c>
      <c r="G8" s="110">
        <v>80.2</v>
      </c>
      <c r="H8" s="110">
        <v>59.9</v>
      </c>
      <c r="I8" s="110">
        <v>70</v>
      </c>
      <c r="J8" s="119">
        <f t="shared" si="0"/>
        <v>69.3</v>
      </c>
      <c r="K8" s="120">
        <f t="shared" si="1"/>
        <v>-0.0266853932584268</v>
      </c>
    </row>
    <row r="9" ht="17.6" spans="1:11">
      <c r="A9" s="110"/>
      <c r="B9" s="110"/>
      <c r="C9" s="110"/>
      <c r="D9" s="110" t="s">
        <v>44</v>
      </c>
      <c r="E9" s="110"/>
      <c r="F9" s="110">
        <v>66</v>
      </c>
      <c r="G9" s="110">
        <v>78.5</v>
      </c>
      <c r="H9" s="110">
        <v>56.3</v>
      </c>
      <c r="I9" s="110">
        <v>67.3</v>
      </c>
      <c r="J9" s="119">
        <f t="shared" si="0"/>
        <v>67.025</v>
      </c>
      <c r="K9" s="120">
        <f t="shared" si="1"/>
        <v>-0.0586376404494382</v>
      </c>
    </row>
    <row r="10" ht="17.6" spans="1:11">
      <c r="A10" s="110" t="s">
        <v>45</v>
      </c>
      <c r="B10" s="110"/>
      <c r="C10" s="110" t="s">
        <v>46</v>
      </c>
      <c r="D10" s="110" t="s">
        <v>37</v>
      </c>
      <c r="E10" s="110"/>
      <c r="F10" s="110">
        <v>71.3</v>
      </c>
      <c r="G10" s="110">
        <v>75.8</v>
      </c>
      <c r="H10" s="110">
        <v>51.6</v>
      </c>
      <c r="I10" s="110">
        <v>68</v>
      </c>
      <c r="J10" s="119">
        <f t="shared" si="0"/>
        <v>66.675</v>
      </c>
      <c r="K10" s="120">
        <f t="shared" si="1"/>
        <v>-0.0635533707865169</v>
      </c>
    </row>
    <row r="11" ht="17.6" spans="1:11">
      <c r="A11" s="37"/>
      <c r="B11" s="37"/>
      <c r="C11" s="37"/>
      <c r="D11" s="110" t="s">
        <v>44</v>
      </c>
      <c r="E11" s="110"/>
      <c r="F11" s="110">
        <v>70.2</v>
      </c>
      <c r="G11" s="110">
        <v>76.2</v>
      </c>
      <c r="H11" s="110">
        <v>51.6</v>
      </c>
      <c r="I11" s="110">
        <v>66.4</v>
      </c>
      <c r="J11" s="119">
        <f t="shared" ref="J11:J15" si="2">AVERAGE(F11:I11)</f>
        <v>66.1</v>
      </c>
      <c r="K11" s="120">
        <f t="shared" ref="K11:K15" si="3">(J11-71.2)/71.2</f>
        <v>-0.0716292134831462</v>
      </c>
    </row>
    <row r="12" ht="17.6" spans="1:11">
      <c r="A12" s="111" t="s">
        <v>47</v>
      </c>
      <c r="B12" s="111" t="s">
        <v>48</v>
      </c>
      <c r="C12" s="111">
        <v>2</v>
      </c>
      <c r="D12" s="111" t="s">
        <v>38</v>
      </c>
      <c r="E12" s="111"/>
      <c r="F12" s="111">
        <v>74.4</v>
      </c>
      <c r="G12" s="111">
        <v>78.2</v>
      </c>
      <c r="H12" s="111">
        <v>59.2</v>
      </c>
      <c r="I12" s="111">
        <v>68.7</v>
      </c>
      <c r="J12" s="121">
        <f t="shared" si="2"/>
        <v>70.125</v>
      </c>
      <c r="K12" s="122">
        <f t="shared" si="3"/>
        <v>-0.0150983146067416</v>
      </c>
    </row>
    <row r="13" ht="17.6" spans="1:11">
      <c r="A13" s="111"/>
      <c r="B13" s="111"/>
      <c r="C13" s="111" t="s">
        <v>49</v>
      </c>
      <c r="D13" s="111"/>
      <c r="E13" s="111"/>
      <c r="F13" s="111">
        <v>73.3</v>
      </c>
      <c r="G13" s="111">
        <v>78.1</v>
      </c>
      <c r="H13" s="111">
        <v>61</v>
      </c>
      <c r="I13" s="111">
        <v>69.8</v>
      </c>
      <c r="J13" s="121">
        <f t="shared" si="2"/>
        <v>70.55</v>
      </c>
      <c r="K13" s="122">
        <f t="shared" si="3"/>
        <v>-0.00912921348314615</v>
      </c>
    </row>
    <row r="14" ht="17.6" spans="1:14">
      <c r="A14" s="110" t="s">
        <v>50</v>
      </c>
      <c r="B14" s="110" t="s">
        <v>48</v>
      </c>
      <c r="C14" s="110">
        <v>2</v>
      </c>
      <c r="D14" s="110"/>
      <c r="E14" s="110"/>
      <c r="F14" s="110">
        <v>70</v>
      </c>
      <c r="G14" s="110">
        <v>74.8</v>
      </c>
      <c r="H14" s="110">
        <v>53.4</v>
      </c>
      <c r="I14" s="110">
        <v>66.6</v>
      </c>
      <c r="J14" s="119">
        <f t="shared" si="2"/>
        <v>66.2</v>
      </c>
      <c r="K14" s="123">
        <f t="shared" si="3"/>
        <v>-0.0702247191011236</v>
      </c>
      <c r="L14">
        <v>69</v>
      </c>
      <c r="M14" s="105">
        <v>-0.031</v>
      </c>
      <c r="N14" s="129"/>
    </row>
    <row r="15" ht="17.6" spans="1:14">
      <c r="A15" s="110"/>
      <c r="B15" s="110"/>
      <c r="C15" s="110" t="s">
        <v>49</v>
      </c>
      <c r="D15" s="110"/>
      <c r="E15" s="110"/>
      <c r="F15" s="110">
        <v>67.8</v>
      </c>
      <c r="G15" s="110">
        <v>75.1</v>
      </c>
      <c r="H15" s="110">
        <v>58.1</v>
      </c>
      <c r="I15" s="110">
        <v>67.5</v>
      </c>
      <c r="J15" s="119">
        <f t="shared" si="2"/>
        <v>67.125</v>
      </c>
      <c r="K15" s="123">
        <f t="shared" si="3"/>
        <v>-0.0572331460674158</v>
      </c>
      <c r="L15">
        <v>68.9</v>
      </c>
      <c r="M15" s="105">
        <v>-0.032</v>
      </c>
      <c r="N15" s="129"/>
    </row>
    <row r="16" ht="17.6" spans="1:13">
      <c r="A16" s="110"/>
      <c r="B16" s="110" t="s">
        <v>17</v>
      </c>
      <c r="C16" s="110">
        <v>2</v>
      </c>
      <c r="D16" s="110"/>
      <c r="E16" s="110"/>
      <c r="F16" s="110">
        <v>68.5</v>
      </c>
      <c r="G16" s="110">
        <v>75.6</v>
      </c>
      <c r="H16" s="110">
        <v>60.7</v>
      </c>
      <c r="I16" s="110">
        <v>67.6</v>
      </c>
      <c r="J16" s="119">
        <f t="shared" ref="J16:J31" si="4">AVERAGE(F16:I16)</f>
        <v>68.1</v>
      </c>
      <c r="K16" s="123">
        <f t="shared" ref="K16:K31" si="5">(J16-71.2)/71.2</f>
        <v>-0.0435393258426967</v>
      </c>
      <c r="L16">
        <v>69.2</v>
      </c>
      <c r="M16" s="105">
        <v>-0.028</v>
      </c>
    </row>
    <row r="17" ht="17.6" spans="1:13">
      <c r="A17" s="110"/>
      <c r="B17" s="110"/>
      <c r="C17" s="110" t="s">
        <v>49</v>
      </c>
      <c r="D17" s="110"/>
      <c r="E17" s="110"/>
      <c r="F17" s="110">
        <v>69.3</v>
      </c>
      <c r="G17" s="110">
        <v>74.1</v>
      </c>
      <c r="H17" s="110">
        <v>59.6</v>
      </c>
      <c r="I17" s="110">
        <v>66.9</v>
      </c>
      <c r="J17" s="119">
        <f t="shared" si="4"/>
        <v>67.475</v>
      </c>
      <c r="K17" s="123">
        <f t="shared" si="5"/>
        <v>-0.0523174157303372</v>
      </c>
      <c r="L17" s="124">
        <v>68.4</v>
      </c>
      <c r="M17" s="105">
        <v>-0.04</v>
      </c>
    </row>
    <row r="18" ht="17.6" spans="1:13">
      <c r="A18" s="110"/>
      <c r="B18" s="110"/>
      <c r="C18" s="110" t="s">
        <v>51</v>
      </c>
      <c r="D18" s="110"/>
      <c r="E18" s="110"/>
      <c r="F18" s="110">
        <v>72.6</v>
      </c>
      <c r="G18" s="110">
        <v>75</v>
      </c>
      <c r="H18" s="110">
        <v>61.7</v>
      </c>
      <c r="I18" s="110">
        <v>66.5</v>
      </c>
      <c r="J18" s="119">
        <f t="shared" si="4"/>
        <v>68.95</v>
      </c>
      <c r="K18" s="125">
        <f t="shared" si="5"/>
        <v>-0.0316011235955056</v>
      </c>
      <c r="L18">
        <v>67.4</v>
      </c>
      <c r="M18" s="105">
        <v>-0.054</v>
      </c>
    </row>
    <row r="19" ht="17.6" spans="1:13">
      <c r="A19" s="110"/>
      <c r="B19" s="110"/>
      <c r="C19" s="110" t="s">
        <v>52</v>
      </c>
      <c r="D19" s="110"/>
      <c r="E19" s="110"/>
      <c r="F19" s="110">
        <v>67.6</v>
      </c>
      <c r="G19" s="110">
        <v>75.7</v>
      </c>
      <c r="H19" s="110">
        <v>56.3</v>
      </c>
      <c r="I19" s="110">
        <v>66.6</v>
      </c>
      <c r="J19" s="119">
        <f t="shared" si="4"/>
        <v>66.55</v>
      </c>
      <c r="K19" s="123">
        <f t="shared" si="5"/>
        <v>-0.0653089887640448</v>
      </c>
      <c r="L19">
        <v>66.5</v>
      </c>
      <c r="M19" s="105">
        <v>-0.066</v>
      </c>
    </row>
    <row r="20" ht="17.6" spans="1:13">
      <c r="A20" s="111" t="s">
        <v>53</v>
      </c>
      <c r="B20" s="111" t="s">
        <v>48</v>
      </c>
      <c r="C20" s="111">
        <v>2</v>
      </c>
      <c r="D20" s="111"/>
      <c r="E20" s="111"/>
      <c r="F20" s="111">
        <v>65.8</v>
      </c>
      <c r="G20" s="111">
        <v>72.5</v>
      </c>
      <c r="H20" s="111">
        <v>55.2</v>
      </c>
      <c r="I20" s="111">
        <v>62.8</v>
      </c>
      <c r="J20" s="121">
        <f t="shared" si="4"/>
        <v>64.075</v>
      </c>
      <c r="K20" s="126">
        <f t="shared" si="5"/>
        <v>-0.100070224719101</v>
      </c>
      <c r="L20">
        <v>63.4</v>
      </c>
      <c r="M20" s="105">
        <v>-0.11</v>
      </c>
    </row>
    <row r="21" ht="17.6" spans="1:13">
      <c r="A21" s="111"/>
      <c r="B21" s="111"/>
      <c r="C21" s="111" t="s">
        <v>49</v>
      </c>
      <c r="D21" s="111"/>
      <c r="E21" s="111"/>
      <c r="F21" s="111">
        <v>66.2</v>
      </c>
      <c r="G21" s="111">
        <v>71.6</v>
      </c>
      <c r="H21" s="111">
        <v>61.7</v>
      </c>
      <c r="I21" s="111">
        <v>63.5</v>
      </c>
      <c r="J21" s="121">
        <f t="shared" si="4"/>
        <v>65.75</v>
      </c>
      <c r="K21" s="126">
        <f t="shared" si="5"/>
        <v>-0.0765449438202248</v>
      </c>
      <c r="L21">
        <v>63.4</v>
      </c>
      <c r="M21" s="105">
        <v>-0.11</v>
      </c>
    </row>
    <row r="22" ht="17.6" spans="1:11">
      <c r="A22" s="111"/>
      <c r="B22" s="111" t="s">
        <v>17</v>
      </c>
      <c r="C22" s="111">
        <v>2</v>
      </c>
      <c r="D22" s="111"/>
      <c r="E22" s="111"/>
      <c r="F22" s="111">
        <v>68.5</v>
      </c>
      <c r="G22" s="111">
        <v>72.4</v>
      </c>
      <c r="H22" s="111">
        <v>58.8</v>
      </c>
      <c r="I22" s="111">
        <v>66</v>
      </c>
      <c r="J22" s="121">
        <f t="shared" si="4"/>
        <v>66.425</v>
      </c>
      <c r="K22" s="127">
        <f t="shared" si="5"/>
        <v>-0.0670646067415731</v>
      </c>
    </row>
    <row r="23" ht="17.6" spans="1:13">
      <c r="A23" s="111"/>
      <c r="B23" s="111"/>
      <c r="C23" s="111" t="s">
        <v>49</v>
      </c>
      <c r="D23" s="111"/>
      <c r="E23" s="111"/>
      <c r="F23" s="111">
        <v>67.4</v>
      </c>
      <c r="G23" s="111">
        <v>71.8</v>
      </c>
      <c r="H23" s="111">
        <v>62.1</v>
      </c>
      <c r="I23" s="111">
        <v>64.8</v>
      </c>
      <c r="J23" s="121">
        <f t="shared" si="4"/>
        <v>66.525</v>
      </c>
      <c r="K23" s="128">
        <f t="shared" si="5"/>
        <v>-0.0656601123595507</v>
      </c>
      <c r="L23">
        <v>68.3</v>
      </c>
      <c r="M23" s="105">
        <v>-0.041</v>
      </c>
    </row>
    <row r="24" ht="17.6" spans="1:13">
      <c r="A24" s="111"/>
      <c r="B24" s="111"/>
      <c r="C24" s="111" t="s">
        <v>51</v>
      </c>
      <c r="D24" s="111"/>
      <c r="E24" s="111"/>
      <c r="F24" s="111">
        <v>65.2</v>
      </c>
      <c r="G24" s="111">
        <v>71.3</v>
      </c>
      <c r="H24" s="111">
        <v>57.8</v>
      </c>
      <c r="I24" s="111">
        <v>63.5</v>
      </c>
      <c r="J24" s="121">
        <f t="shared" si="4"/>
        <v>64.45</v>
      </c>
      <c r="K24" s="126">
        <f t="shared" si="5"/>
        <v>-0.0948033707865168</v>
      </c>
      <c r="L24">
        <v>66.8</v>
      </c>
      <c r="M24" s="105">
        <v>-0.061</v>
      </c>
    </row>
    <row r="25" ht="17.6" spans="1:11">
      <c r="A25" s="111"/>
      <c r="B25" s="111"/>
      <c r="C25" s="111" t="s">
        <v>52</v>
      </c>
      <c r="D25" s="111"/>
      <c r="E25" s="111"/>
      <c r="F25" s="111">
        <v>67</v>
      </c>
      <c r="G25" s="111">
        <v>73.3</v>
      </c>
      <c r="H25" s="111">
        <v>54.9</v>
      </c>
      <c r="I25" s="111">
        <v>62.9</v>
      </c>
      <c r="J25" s="121">
        <f t="shared" si="4"/>
        <v>64.525</v>
      </c>
      <c r="K25" s="126">
        <f t="shared" si="5"/>
        <v>-0.09375</v>
      </c>
    </row>
    <row r="26" ht="17.6" spans="1:13">
      <c r="A26" s="110" t="s">
        <v>54</v>
      </c>
      <c r="B26" s="110" t="s">
        <v>48</v>
      </c>
      <c r="C26" s="110">
        <v>2</v>
      </c>
      <c r="D26" s="110"/>
      <c r="E26" s="110"/>
      <c r="F26" s="110">
        <v>63.2</v>
      </c>
      <c r="G26" s="110">
        <v>69.6</v>
      </c>
      <c r="H26" s="110">
        <v>56.3</v>
      </c>
      <c r="I26" s="110">
        <v>61.6</v>
      </c>
      <c r="J26" s="119">
        <f t="shared" si="4"/>
        <v>62.675</v>
      </c>
      <c r="K26" s="123">
        <f t="shared" si="5"/>
        <v>-0.119733146067416</v>
      </c>
      <c r="L26">
        <v>50.2</v>
      </c>
      <c r="M26" s="105">
        <v>-0.295</v>
      </c>
    </row>
    <row r="27" ht="17.6" spans="1:13">
      <c r="A27" s="110"/>
      <c r="B27" s="110"/>
      <c r="C27" s="110" t="s">
        <v>49</v>
      </c>
      <c r="D27" s="110"/>
      <c r="E27" s="110"/>
      <c r="F27" s="110">
        <v>63.1</v>
      </c>
      <c r="G27" s="110">
        <v>68.3</v>
      </c>
      <c r="H27" s="110">
        <v>60.3</v>
      </c>
      <c r="I27" s="110">
        <v>61.9</v>
      </c>
      <c r="J27" s="119">
        <f t="shared" si="4"/>
        <v>63.4</v>
      </c>
      <c r="K27" s="125">
        <f t="shared" si="5"/>
        <v>-0.109550561797753</v>
      </c>
      <c r="L27">
        <v>50.1</v>
      </c>
      <c r="M27" s="105">
        <v>-0.296</v>
      </c>
    </row>
    <row r="28" ht="17.6" spans="1:11">
      <c r="A28" s="110"/>
      <c r="B28" s="110" t="s">
        <v>17</v>
      </c>
      <c r="C28" s="110">
        <v>2</v>
      </c>
      <c r="D28" s="110"/>
      <c r="E28" s="110"/>
      <c r="F28" s="110">
        <v>66.1</v>
      </c>
      <c r="G28" s="110">
        <v>69.8</v>
      </c>
      <c r="H28" s="110">
        <v>54.2</v>
      </c>
      <c r="I28" s="110">
        <v>61.5</v>
      </c>
      <c r="J28" s="119">
        <f t="shared" si="4"/>
        <v>62.9</v>
      </c>
      <c r="K28" s="123">
        <f t="shared" si="5"/>
        <v>-0.116573033707865</v>
      </c>
    </row>
    <row r="29" ht="17.6" spans="1:11">
      <c r="A29" s="110"/>
      <c r="B29" s="110"/>
      <c r="C29" s="110" t="s">
        <v>49</v>
      </c>
      <c r="D29" s="110"/>
      <c r="E29" s="110"/>
      <c r="F29" s="110">
        <v>63.8</v>
      </c>
      <c r="G29" s="110">
        <v>68.1</v>
      </c>
      <c r="H29" s="110">
        <v>58.1</v>
      </c>
      <c r="I29" s="110">
        <v>61.4</v>
      </c>
      <c r="J29" s="119">
        <f t="shared" si="4"/>
        <v>62.85</v>
      </c>
      <c r="K29" s="123">
        <f t="shared" si="5"/>
        <v>-0.117275280898877</v>
      </c>
    </row>
    <row r="30" ht="17.6" spans="1:11">
      <c r="A30" s="110"/>
      <c r="B30" s="110"/>
      <c r="C30" s="110" t="s">
        <v>51</v>
      </c>
      <c r="D30" s="110"/>
      <c r="E30" s="110"/>
      <c r="F30" s="110">
        <v>61.4</v>
      </c>
      <c r="G30" s="110">
        <v>68.1</v>
      </c>
      <c r="H30" s="110">
        <v>58.5</v>
      </c>
      <c r="I30" s="110">
        <v>61.9</v>
      </c>
      <c r="J30" s="119">
        <f t="shared" si="4"/>
        <v>62.475</v>
      </c>
      <c r="K30" s="123">
        <f t="shared" si="5"/>
        <v>-0.122542134831461</v>
      </c>
    </row>
    <row r="31" ht="17.6" spans="1:11">
      <c r="A31" s="110"/>
      <c r="B31" s="110"/>
      <c r="C31" s="110" t="s">
        <v>52</v>
      </c>
      <c r="D31" s="110"/>
      <c r="E31" s="110"/>
      <c r="F31" s="110">
        <v>65.8</v>
      </c>
      <c r="G31" s="110">
        <v>69.6</v>
      </c>
      <c r="H31" s="110">
        <v>52.7</v>
      </c>
      <c r="I31" s="110">
        <v>60.7</v>
      </c>
      <c r="J31" s="119">
        <f t="shared" si="4"/>
        <v>62.2</v>
      </c>
      <c r="K31" s="123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1" t="s">
        <v>2</v>
      </c>
      <c r="B1" s="1" t="s">
        <v>55</v>
      </c>
      <c r="C1" s="1" t="s">
        <v>56</v>
      </c>
      <c r="D1" s="1" t="s">
        <v>26</v>
      </c>
      <c r="E1" s="2" t="s">
        <v>28</v>
      </c>
      <c r="F1" s="2" t="s">
        <v>29</v>
      </c>
      <c r="G1" s="1" t="s">
        <v>30</v>
      </c>
      <c r="H1" s="2" t="s">
        <v>31</v>
      </c>
      <c r="I1" s="32" t="s">
        <v>32</v>
      </c>
      <c r="J1" s="82" t="s">
        <v>57</v>
      </c>
      <c r="K1" s="82" t="s">
        <v>58</v>
      </c>
    </row>
    <row r="2" ht="17.6" spans="1:11">
      <c r="A2" s="3" t="s">
        <v>36</v>
      </c>
      <c r="B2" s="10"/>
      <c r="C2" s="3"/>
      <c r="D2" s="3"/>
      <c r="E2" s="4">
        <v>72.7</v>
      </c>
      <c r="F2" s="4">
        <v>78.7</v>
      </c>
      <c r="G2" s="4">
        <v>63.2</v>
      </c>
      <c r="H2" s="4">
        <v>70.1</v>
      </c>
      <c r="I2" s="62">
        <f>AVERAGE(E2:H2)</f>
        <v>71.175</v>
      </c>
      <c r="J2" s="82"/>
      <c r="K2" s="82">
        <f>(I2-71.2)/71.2</f>
        <v>-0.000351123595505498</v>
      </c>
    </row>
    <row r="3" ht="17.6" spans="1:11">
      <c r="A3" s="48" t="s">
        <v>42</v>
      </c>
      <c r="B3" s="48"/>
      <c r="C3" s="48"/>
      <c r="D3" s="48" t="s">
        <v>43</v>
      </c>
      <c r="E3" s="48">
        <v>67.1</v>
      </c>
      <c r="F3" s="48">
        <v>80.2</v>
      </c>
      <c r="G3" s="48">
        <v>59.9</v>
      </c>
      <c r="H3" s="48">
        <v>70</v>
      </c>
      <c r="I3" s="83">
        <f t="shared" ref="I3:I11" si="0">AVERAGE(E3:H3)</f>
        <v>69.3</v>
      </c>
      <c r="J3" s="84"/>
      <c r="K3" s="84">
        <f t="shared" ref="K3:K11" si="1">(I3-71.2)/71.2</f>
        <v>-0.0266853932584268</v>
      </c>
    </row>
    <row r="4" ht="17.6" spans="1:11">
      <c r="A4" s="48"/>
      <c r="B4" s="48"/>
      <c r="C4" s="48"/>
      <c r="D4" s="48"/>
      <c r="E4" s="48">
        <v>66</v>
      </c>
      <c r="F4" s="48">
        <v>78.5</v>
      </c>
      <c r="G4" s="48">
        <v>56.3</v>
      </c>
      <c r="H4" s="48">
        <v>67.3</v>
      </c>
      <c r="I4" s="83">
        <f t="shared" si="0"/>
        <v>67.025</v>
      </c>
      <c r="J4" s="84"/>
      <c r="K4" s="84">
        <f t="shared" si="1"/>
        <v>-0.0586376404494382</v>
      </c>
    </row>
    <row r="5" ht="17.6" spans="1:11">
      <c r="A5" s="48" t="s">
        <v>45</v>
      </c>
      <c r="B5" s="48"/>
      <c r="C5" s="48"/>
      <c r="D5" s="48" t="s">
        <v>46</v>
      </c>
      <c r="E5" s="48">
        <v>71.3</v>
      </c>
      <c r="F5" s="48">
        <v>75.8</v>
      </c>
      <c r="G5" s="48">
        <v>51.6</v>
      </c>
      <c r="H5" s="48">
        <v>68</v>
      </c>
      <c r="I5" s="83">
        <f t="shared" si="0"/>
        <v>66.675</v>
      </c>
      <c r="J5" s="84"/>
      <c r="K5" s="84">
        <f t="shared" si="1"/>
        <v>-0.0635533707865169</v>
      </c>
    </row>
    <row r="6" ht="17.6" spans="1:11">
      <c r="A6" s="73"/>
      <c r="B6" s="73"/>
      <c r="C6" s="73"/>
      <c r="D6" s="73"/>
      <c r="E6" s="80">
        <v>70.2</v>
      </c>
      <c r="F6" s="80">
        <v>76.2</v>
      </c>
      <c r="G6" s="80">
        <v>51.6</v>
      </c>
      <c r="H6" s="80">
        <v>66.4</v>
      </c>
      <c r="I6" s="85">
        <f t="shared" si="0"/>
        <v>66.1</v>
      </c>
      <c r="J6" s="86"/>
      <c r="K6" s="86">
        <f t="shared" si="1"/>
        <v>-0.0716292134831462</v>
      </c>
    </row>
    <row r="7" ht="17.6" spans="1:11">
      <c r="A7" s="74" t="s">
        <v>50</v>
      </c>
      <c r="B7" s="74" t="s">
        <v>17</v>
      </c>
      <c r="C7" s="74" t="s">
        <v>59</v>
      </c>
      <c r="D7" s="74" t="s">
        <v>60</v>
      </c>
      <c r="E7" s="74">
        <v>68.5</v>
      </c>
      <c r="F7" s="74">
        <v>75.6</v>
      </c>
      <c r="G7" s="74">
        <v>60.7</v>
      </c>
      <c r="H7" s="74">
        <v>67.6</v>
      </c>
      <c r="I7" s="87">
        <f t="shared" si="0"/>
        <v>68.1</v>
      </c>
      <c r="J7" s="88"/>
      <c r="K7" s="88">
        <f t="shared" si="1"/>
        <v>-0.0435393258426967</v>
      </c>
    </row>
    <row r="8" ht="17.6" spans="1:11">
      <c r="A8" s="75"/>
      <c r="B8" s="75"/>
      <c r="C8" s="75" t="s">
        <v>7</v>
      </c>
      <c r="D8" s="75" t="s">
        <v>60</v>
      </c>
      <c r="E8" s="75">
        <v>72.6</v>
      </c>
      <c r="F8" s="75">
        <v>75</v>
      </c>
      <c r="G8" s="75">
        <v>61.7</v>
      </c>
      <c r="H8" s="75">
        <v>66.5</v>
      </c>
      <c r="I8" s="89">
        <f t="shared" si="0"/>
        <v>68.95</v>
      </c>
      <c r="J8" s="90"/>
      <c r="K8" s="91">
        <f t="shared" si="1"/>
        <v>-0.0316011235955056</v>
      </c>
    </row>
    <row r="9" ht="17.6" spans="1:11">
      <c r="A9" s="75"/>
      <c r="B9" s="75"/>
      <c r="C9" s="75"/>
      <c r="D9" s="75" t="s">
        <v>61</v>
      </c>
      <c r="E9" s="75">
        <v>73.1</v>
      </c>
      <c r="F9" s="75">
        <v>75.2</v>
      </c>
      <c r="G9" s="75">
        <v>61.2</v>
      </c>
      <c r="H9" s="75">
        <v>66.9</v>
      </c>
      <c r="I9" s="89">
        <f t="shared" si="0"/>
        <v>69.1</v>
      </c>
      <c r="J9" s="90">
        <v>0.001</v>
      </c>
      <c r="K9" s="91">
        <f t="shared" si="1"/>
        <v>-0.029494382022472</v>
      </c>
    </row>
    <row r="10" ht="17.6" spans="1:11">
      <c r="A10" s="75"/>
      <c r="B10" s="75"/>
      <c r="C10" s="75" t="s">
        <v>62</v>
      </c>
      <c r="D10" s="75" t="s">
        <v>60</v>
      </c>
      <c r="E10" s="75">
        <v>73.3</v>
      </c>
      <c r="F10" s="75">
        <v>75.7</v>
      </c>
      <c r="G10" s="75">
        <v>58.8</v>
      </c>
      <c r="H10" s="75">
        <v>68.1</v>
      </c>
      <c r="I10" s="89">
        <f t="shared" si="0"/>
        <v>68.975</v>
      </c>
      <c r="J10" s="90"/>
      <c r="K10" s="91">
        <f t="shared" si="1"/>
        <v>-0.0312500000000001</v>
      </c>
    </row>
    <row r="11" ht="17.6" spans="1:11">
      <c r="A11" s="75"/>
      <c r="B11" s="75"/>
      <c r="C11" s="75"/>
      <c r="D11" s="75" t="s">
        <v>61</v>
      </c>
      <c r="E11" s="75">
        <v>74.2</v>
      </c>
      <c r="F11" s="75">
        <v>76.1</v>
      </c>
      <c r="G11" s="75">
        <v>59.9</v>
      </c>
      <c r="H11" s="75">
        <v>68.3</v>
      </c>
      <c r="I11" s="92">
        <f t="shared" si="0"/>
        <v>69.625</v>
      </c>
      <c r="J11" s="90">
        <v>0.006</v>
      </c>
      <c r="K11" s="93">
        <f t="shared" si="1"/>
        <v>-0.022120786516854</v>
      </c>
    </row>
    <row r="12" ht="17.6" spans="1:11">
      <c r="A12" s="48" t="s">
        <v>53</v>
      </c>
      <c r="B12" s="48" t="s">
        <v>17</v>
      </c>
      <c r="C12" s="48" t="s">
        <v>59</v>
      </c>
      <c r="D12" s="48" t="s">
        <v>60</v>
      </c>
      <c r="E12" s="48">
        <v>68.5</v>
      </c>
      <c r="F12" s="48">
        <v>72.4</v>
      </c>
      <c r="G12" s="48">
        <v>58.8</v>
      </c>
      <c r="H12" s="48">
        <v>66</v>
      </c>
      <c r="I12" s="83">
        <f t="shared" ref="I12:I23" si="2">AVERAGE(E12:H12)</f>
        <v>66.425</v>
      </c>
      <c r="J12" s="94"/>
      <c r="K12" s="94">
        <f t="shared" ref="K12:K23" si="3">(I12-71.2)/71.2</f>
        <v>-0.0670646067415731</v>
      </c>
    </row>
    <row r="13" ht="17.6" spans="1:11">
      <c r="A13" s="76"/>
      <c r="B13" s="76"/>
      <c r="C13" s="76" t="s">
        <v>7</v>
      </c>
      <c r="D13" s="76" t="s">
        <v>60</v>
      </c>
      <c r="E13" s="76">
        <v>68.3</v>
      </c>
      <c r="F13" s="76">
        <v>72.9</v>
      </c>
      <c r="G13" s="76">
        <v>55.7</v>
      </c>
      <c r="H13" s="76">
        <v>64.9</v>
      </c>
      <c r="I13" s="95">
        <f t="shared" si="2"/>
        <v>65.45</v>
      </c>
      <c r="J13" s="96"/>
      <c r="K13" s="96">
        <f t="shared" si="3"/>
        <v>-0.0807584269662923</v>
      </c>
    </row>
    <row r="14" ht="17.6" spans="1:11">
      <c r="A14" s="48"/>
      <c r="B14" s="48"/>
      <c r="C14" s="48"/>
      <c r="D14" s="48" t="s">
        <v>63</v>
      </c>
      <c r="E14" s="48">
        <v>68.3</v>
      </c>
      <c r="F14" s="48">
        <v>72.6</v>
      </c>
      <c r="G14" s="48">
        <v>57.4</v>
      </c>
      <c r="H14" s="48">
        <v>63.9</v>
      </c>
      <c r="I14" s="83">
        <f t="shared" si="2"/>
        <v>65.55</v>
      </c>
      <c r="J14" s="94">
        <v>0.001</v>
      </c>
      <c r="K14" s="94">
        <f t="shared" si="3"/>
        <v>-0.0793539325842697</v>
      </c>
    </row>
    <row r="15" ht="17.6" spans="1:11">
      <c r="A15" s="48"/>
      <c r="B15" s="48"/>
      <c r="C15" s="48"/>
      <c r="D15" s="48" t="s">
        <v>64</v>
      </c>
      <c r="E15" s="48">
        <v>69.4</v>
      </c>
      <c r="F15" s="48">
        <v>73.1</v>
      </c>
      <c r="G15" s="48">
        <v>56</v>
      </c>
      <c r="H15" s="48">
        <v>64.2</v>
      </c>
      <c r="I15" s="83">
        <f t="shared" si="2"/>
        <v>65.675</v>
      </c>
      <c r="J15" s="94">
        <v>0.002</v>
      </c>
      <c r="K15" s="94">
        <f t="shared" si="3"/>
        <v>-0.0775983146067416</v>
      </c>
    </row>
    <row r="16" ht="17.6" spans="1:11">
      <c r="A16" s="48"/>
      <c r="B16" s="48"/>
      <c r="C16" s="48"/>
      <c r="D16" s="48" t="s">
        <v>61</v>
      </c>
      <c r="E16" s="48">
        <v>68.9</v>
      </c>
      <c r="F16" s="48">
        <v>73.6</v>
      </c>
      <c r="G16" s="48">
        <v>55.6</v>
      </c>
      <c r="H16" s="48">
        <v>65.7</v>
      </c>
      <c r="I16" s="83">
        <f t="shared" si="2"/>
        <v>65.95</v>
      </c>
      <c r="J16" s="94">
        <v>0.005</v>
      </c>
      <c r="K16" s="94">
        <f t="shared" si="3"/>
        <v>-0.0737359550561798</v>
      </c>
    </row>
    <row r="17" ht="17.6" hidden="1" spans="1:11">
      <c r="A17" s="48"/>
      <c r="B17" s="48"/>
      <c r="C17" s="48"/>
      <c r="D17" s="48" t="s">
        <v>65</v>
      </c>
      <c r="E17" s="48">
        <v>68.8</v>
      </c>
      <c r="F17" s="48">
        <v>73.8</v>
      </c>
      <c r="G17" s="48">
        <v>56</v>
      </c>
      <c r="H17" s="48">
        <v>65.1</v>
      </c>
      <c r="I17" s="83">
        <f t="shared" si="2"/>
        <v>65.925</v>
      </c>
      <c r="J17" s="94">
        <v>0.004</v>
      </c>
      <c r="K17" s="94">
        <f t="shared" si="3"/>
        <v>-0.0740870786516855</v>
      </c>
    </row>
    <row r="18" ht="17.6" hidden="1" spans="1:11">
      <c r="A18" s="48"/>
      <c r="B18" s="48"/>
      <c r="C18" s="48"/>
      <c r="D18" s="48" t="s">
        <v>66</v>
      </c>
      <c r="E18" s="48">
        <v>68</v>
      </c>
      <c r="F18" s="48">
        <v>72.7</v>
      </c>
      <c r="G18" s="48">
        <v>56</v>
      </c>
      <c r="H18" s="48">
        <v>64.5</v>
      </c>
      <c r="I18" s="83">
        <f t="shared" si="2"/>
        <v>65.3</v>
      </c>
      <c r="J18" s="94"/>
      <c r="K18" s="94">
        <f t="shared" si="3"/>
        <v>-0.0828651685393259</v>
      </c>
    </row>
    <row r="19" ht="17.6" spans="1:11">
      <c r="A19" s="48"/>
      <c r="B19" s="48"/>
      <c r="C19" s="48" t="s">
        <v>62</v>
      </c>
      <c r="D19" s="48" t="s">
        <v>60</v>
      </c>
      <c r="E19" s="48">
        <v>69.9</v>
      </c>
      <c r="F19" s="48">
        <v>73.5</v>
      </c>
      <c r="G19" s="48">
        <v>65</v>
      </c>
      <c r="H19" s="48">
        <v>67.2</v>
      </c>
      <c r="I19" s="51">
        <f t="shared" si="2"/>
        <v>68.9</v>
      </c>
      <c r="J19" s="94"/>
      <c r="K19" s="97">
        <f t="shared" si="3"/>
        <v>-0.0323033707865168</v>
      </c>
    </row>
    <row r="20" ht="17.6" hidden="1" spans="1:11">
      <c r="A20" s="48"/>
      <c r="B20" s="48"/>
      <c r="C20" s="48"/>
      <c r="D20" s="48" t="s">
        <v>67</v>
      </c>
      <c r="E20" s="48">
        <v>68.4</v>
      </c>
      <c r="F20" s="48">
        <v>73.5</v>
      </c>
      <c r="G20" s="48">
        <v>64.3</v>
      </c>
      <c r="H20" s="48">
        <v>66.9</v>
      </c>
      <c r="I20" s="83">
        <f t="shared" si="2"/>
        <v>68.275</v>
      </c>
      <c r="J20" s="94"/>
      <c r="K20" s="94">
        <f t="shared" si="3"/>
        <v>-0.0410814606741573</v>
      </c>
    </row>
    <row r="21" ht="17.6" spans="1:11">
      <c r="A21" s="48"/>
      <c r="B21" s="48"/>
      <c r="C21" s="48"/>
      <c r="D21" s="48" t="s">
        <v>61</v>
      </c>
      <c r="E21" s="48">
        <v>70</v>
      </c>
      <c r="F21" s="48">
        <v>73.3</v>
      </c>
      <c r="G21" s="48">
        <v>64.3</v>
      </c>
      <c r="H21" s="48">
        <v>67.1</v>
      </c>
      <c r="I21" s="83">
        <f t="shared" si="2"/>
        <v>68.675</v>
      </c>
      <c r="J21" s="94">
        <v>-0.002</v>
      </c>
      <c r="K21" s="94">
        <f t="shared" si="3"/>
        <v>-0.0354634831460673</v>
      </c>
    </row>
    <row r="22" ht="17.6" spans="1:11">
      <c r="A22" s="48"/>
      <c r="B22" s="48"/>
      <c r="C22" s="48"/>
      <c r="D22" s="48" t="s">
        <v>68</v>
      </c>
      <c r="E22" s="48">
        <v>64.5</v>
      </c>
      <c r="F22" s="48">
        <v>73.8</v>
      </c>
      <c r="G22" s="48">
        <v>58.5</v>
      </c>
      <c r="H22" s="48">
        <v>67.3</v>
      </c>
      <c r="I22" s="83">
        <f t="shared" si="2"/>
        <v>66.025</v>
      </c>
      <c r="J22" s="94"/>
      <c r="K22" s="94">
        <f t="shared" si="3"/>
        <v>-0.0726825842696629</v>
      </c>
    </row>
    <row r="23" ht="17.6" spans="1:11">
      <c r="A23" s="48"/>
      <c r="B23" s="48"/>
      <c r="C23" s="48"/>
      <c r="D23" s="48" t="s">
        <v>69</v>
      </c>
      <c r="E23" s="48"/>
      <c r="F23" s="48"/>
      <c r="G23" s="48"/>
      <c r="H23" s="48"/>
      <c r="I23" s="83" t="e">
        <f t="shared" si="2"/>
        <v>#DIV/0!</v>
      </c>
      <c r="J23" s="94"/>
      <c r="K23" s="94" t="e">
        <f t="shared" si="3"/>
        <v>#DIV/0!</v>
      </c>
    </row>
    <row r="24" ht="17.6" hidden="1" spans="1:11">
      <c r="A24" s="76"/>
      <c r="B24" s="76"/>
      <c r="C24" s="76" t="s">
        <v>70</v>
      </c>
      <c r="D24" s="76" t="s">
        <v>60</v>
      </c>
      <c r="E24" s="76">
        <v>65.2</v>
      </c>
      <c r="F24" s="76">
        <v>71.3</v>
      </c>
      <c r="G24" s="76">
        <v>57.8</v>
      </c>
      <c r="H24" s="76">
        <v>63.5</v>
      </c>
      <c r="I24" s="95">
        <f t="shared" ref="I24:I41" si="4">AVERAGE(E24:H24)</f>
        <v>64.45</v>
      </c>
      <c r="J24" s="96"/>
      <c r="K24" s="96">
        <f t="shared" ref="K24:K41" si="5">(I24-71.2)/71.2</f>
        <v>-0.0948033707865168</v>
      </c>
    </row>
    <row r="25" ht="17.6" hidden="1" spans="1:11">
      <c r="A25" s="48"/>
      <c r="B25" s="48"/>
      <c r="C25" s="48"/>
      <c r="D25" s="48" t="s">
        <v>63</v>
      </c>
      <c r="E25" s="48">
        <v>65.9</v>
      </c>
      <c r="F25" s="48">
        <v>72.2</v>
      </c>
      <c r="G25" s="48">
        <v>60.7</v>
      </c>
      <c r="H25" s="48">
        <v>64.7</v>
      </c>
      <c r="I25" s="83">
        <f t="shared" si="4"/>
        <v>65.875</v>
      </c>
      <c r="J25" s="94">
        <v>0.014</v>
      </c>
      <c r="K25" s="94">
        <f t="shared" si="5"/>
        <v>-0.0747893258426967</v>
      </c>
    </row>
    <row r="26" ht="17.6" hidden="1" spans="1:11">
      <c r="A26" s="48"/>
      <c r="B26" s="48"/>
      <c r="C26" s="48"/>
      <c r="D26" s="48" t="s">
        <v>64</v>
      </c>
      <c r="E26" s="48">
        <v>66.3</v>
      </c>
      <c r="F26" s="48">
        <v>72.9</v>
      </c>
      <c r="G26" s="48">
        <v>62.1</v>
      </c>
      <c r="H26" s="48">
        <v>65</v>
      </c>
      <c r="I26" s="83">
        <f t="shared" si="4"/>
        <v>66.575</v>
      </c>
      <c r="J26" s="94">
        <v>0.021</v>
      </c>
      <c r="K26" s="94">
        <f t="shared" si="5"/>
        <v>-0.0649578651685395</v>
      </c>
    </row>
    <row r="27" ht="17.6" hidden="1" spans="1:11">
      <c r="A27" s="48"/>
      <c r="B27" s="48"/>
      <c r="C27" s="48"/>
      <c r="D27" s="48" t="s">
        <v>71</v>
      </c>
      <c r="E27" s="48">
        <v>65.8</v>
      </c>
      <c r="F27" s="48">
        <v>72.9</v>
      </c>
      <c r="G27" s="48">
        <v>57.4</v>
      </c>
      <c r="H27" s="48">
        <v>63.7</v>
      </c>
      <c r="I27" s="83">
        <f t="shared" si="4"/>
        <v>64.95</v>
      </c>
      <c r="J27" s="94">
        <v>0.005</v>
      </c>
      <c r="K27" s="94">
        <f t="shared" si="5"/>
        <v>-0.0877808988764045</v>
      </c>
    </row>
    <row r="28" ht="17.6" hidden="1" spans="1:11">
      <c r="A28" s="48"/>
      <c r="B28" s="48"/>
      <c r="C28" s="48"/>
      <c r="D28" s="48" t="s">
        <v>65</v>
      </c>
      <c r="E28" s="48">
        <v>66.2</v>
      </c>
      <c r="F28" s="48">
        <v>73.8</v>
      </c>
      <c r="G28" s="48">
        <v>55.6</v>
      </c>
      <c r="H28" s="48">
        <v>63.9</v>
      </c>
      <c r="I28" s="83">
        <f t="shared" si="4"/>
        <v>64.875</v>
      </c>
      <c r="J28" s="94">
        <v>0.004</v>
      </c>
      <c r="K28" s="94">
        <f t="shared" si="5"/>
        <v>-0.0888342696629214</v>
      </c>
    </row>
    <row r="29" ht="17.6" spans="1:11">
      <c r="A29" s="75" t="s">
        <v>54</v>
      </c>
      <c r="B29" s="75" t="s">
        <v>17</v>
      </c>
      <c r="C29" s="75" t="s">
        <v>59</v>
      </c>
      <c r="D29" s="75" t="s">
        <v>60</v>
      </c>
      <c r="E29" s="75">
        <v>66.1</v>
      </c>
      <c r="F29" s="75">
        <v>69.8</v>
      </c>
      <c r="G29" s="75">
        <v>54.2</v>
      </c>
      <c r="H29" s="75">
        <v>61.5</v>
      </c>
      <c r="I29" s="89">
        <f t="shared" si="4"/>
        <v>62.9</v>
      </c>
      <c r="J29" s="91"/>
      <c r="K29" s="91">
        <f t="shared" si="5"/>
        <v>-0.116573033707865</v>
      </c>
    </row>
    <row r="30" ht="17.6" spans="1:11">
      <c r="A30" s="77"/>
      <c r="B30" s="77"/>
      <c r="C30" s="77" t="s">
        <v>7</v>
      </c>
      <c r="D30" s="77" t="s">
        <v>60</v>
      </c>
      <c r="E30" s="77">
        <v>63.7</v>
      </c>
      <c r="F30" s="77">
        <v>69.9</v>
      </c>
      <c r="G30" s="77">
        <v>58.5</v>
      </c>
      <c r="H30" s="77">
        <v>61.8</v>
      </c>
      <c r="I30" s="98">
        <f t="shared" si="4"/>
        <v>63.475</v>
      </c>
      <c r="J30" s="99"/>
      <c r="K30" s="99">
        <f t="shared" si="5"/>
        <v>-0.108497191011236</v>
      </c>
    </row>
    <row r="31" ht="17.6" spans="1:11">
      <c r="A31" s="75"/>
      <c r="B31" s="75"/>
      <c r="C31" s="75"/>
      <c r="D31" s="75" t="s">
        <v>63</v>
      </c>
      <c r="E31" s="75">
        <v>63.8</v>
      </c>
      <c r="F31" s="75">
        <v>70.2</v>
      </c>
      <c r="G31" s="75">
        <v>60.3</v>
      </c>
      <c r="H31" s="75">
        <v>63.2</v>
      </c>
      <c r="I31" s="89">
        <f t="shared" si="4"/>
        <v>64.375</v>
      </c>
      <c r="J31" s="91">
        <v>0.009</v>
      </c>
      <c r="K31" s="91">
        <f t="shared" si="5"/>
        <v>-0.0958567415730337</v>
      </c>
    </row>
    <row r="32" ht="17.6" spans="1:11">
      <c r="A32" s="75"/>
      <c r="B32" s="75"/>
      <c r="C32" s="75"/>
      <c r="D32" s="75" t="s">
        <v>64</v>
      </c>
      <c r="E32" s="75">
        <v>65.7</v>
      </c>
      <c r="F32" s="75">
        <v>70.2</v>
      </c>
      <c r="G32" s="75">
        <v>57.8</v>
      </c>
      <c r="H32" s="75">
        <v>62.4</v>
      </c>
      <c r="I32" s="89">
        <f t="shared" si="4"/>
        <v>64.025</v>
      </c>
      <c r="J32" s="91">
        <v>0.005</v>
      </c>
      <c r="K32" s="91">
        <f t="shared" si="5"/>
        <v>-0.100772471910113</v>
      </c>
    </row>
    <row r="33" ht="17.6" spans="1:11">
      <c r="A33" s="78"/>
      <c r="B33" s="78"/>
      <c r="C33" s="78"/>
      <c r="D33" s="78" t="s">
        <v>61</v>
      </c>
      <c r="E33" s="78">
        <v>62.8</v>
      </c>
      <c r="F33" s="78">
        <v>71.8</v>
      </c>
      <c r="G33" s="78">
        <v>66.4</v>
      </c>
      <c r="H33" s="78">
        <v>63.6</v>
      </c>
      <c r="I33" s="92">
        <f t="shared" si="4"/>
        <v>66.15</v>
      </c>
      <c r="J33" s="91">
        <v>0.027</v>
      </c>
      <c r="K33" s="93">
        <f t="shared" si="5"/>
        <v>-0.0709269662921348</v>
      </c>
    </row>
    <row r="34" ht="18" customHeight="1" spans="1:11">
      <c r="A34" s="75"/>
      <c r="B34" s="75"/>
      <c r="C34" s="75" t="s">
        <v>62</v>
      </c>
      <c r="D34" s="75" t="s">
        <v>60</v>
      </c>
      <c r="E34" s="75">
        <v>63.2</v>
      </c>
      <c r="F34" s="75">
        <v>70.4</v>
      </c>
      <c r="G34" s="75">
        <v>66.1</v>
      </c>
      <c r="H34" s="75">
        <v>62.3</v>
      </c>
      <c r="I34" s="89">
        <f t="shared" si="4"/>
        <v>65.5</v>
      </c>
      <c r="J34" s="91"/>
      <c r="K34" s="91">
        <f t="shared" si="5"/>
        <v>-0.0800561797752809</v>
      </c>
    </row>
    <row r="35" ht="17.6" spans="1:11">
      <c r="A35" s="75"/>
      <c r="B35" s="75"/>
      <c r="C35" s="75"/>
      <c r="D35" s="75" t="s">
        <v>61</v>
      </c>
      <c r="E35" s="75">
        <v>62</v>
      </c>
      <c r="F35" s="75">
        <v>70.3</v>
      </c>
      <c r="G35" s="75">
        <v>56.3</v>
      </c>
      <c r="H35" s="75">
        <v>62.2</v>
      </c>
      <c r="I35" s="89">
        <f t="shared" si="4"/>
        <v>62.7</v>
      </c>
      <c r="J35" s="91">
        <v>-0.028</v>
      </c>
      <c r="K35" s="91">
        <f t="shared" si="5"/>
        <v>-0.11938202247191</v>
      </c>
    </row>
    <row r="36" ht="17.6" spans="1:11">
      <c r="A36" s="79" t="s">
        <v>72</v>
      </c>
      <c r="B36" s="79" t="s">
        <v>17</v>
      </c>
      <c r="C36" s="79" t="s">
        <v>59</v>
      </c>
      <c r="D36" s="79" t="s">
        <v>60</v>
      </c>
      <c r="E36" s="79">
        <v>65.9</v>
      </c>
      <c r="F36" s="79">
        <v>69.5</v>
      </c>
      <c r="G36" s="79">
        <v>54.9</v>
      </c>
      <c r="H36" s="79">
        <v>60.9</v>
      </c>
      <c r="I36" s="100">
        <f t="shared" si="4"/>
        <v>62.8</v>
      </c>
      <c r="J36" s="101"/>
      <c r="K36" s="101">
        <f t="shared" si="5"/>
        <v>-0.117977528089888</v>
      </c>
    </row>
    <row r="37" ht="17.6" spans="1:11">
      <c r="A37" s="80"/>
      <c r="B37" s="80"/>
      <c r="C37" s="80" t="s">
        <v>7</v>
      </c>
      <c r="D37" s="80" t="s">
        <v>60</v>
      </c>
      <c r="E37" s="80">
        <v>61.4</v>
      </c>
      <c r="F37" s="80">
        <v>63.5</v>
      </c>
      <c r="G37" s="80">
        <v>54.5</v>
      </c>
      <c r="H37" s="80">
        <v>53.3</v>
      </c>
      <c r="I37" s="83">
        <f t="shared" si="4"/>
        <v>58.175</v>
      </c>
      <c r="J37" s="102"/>
      <c r="K37" s="102">
        <f t="shared" si="5"/>
        <v>-0.182935393258427</v>
      </c>
    </row>
    <row r="38" ht="17.6" spans="1:11">
      <c r="A38" s="48"/>
      <c r="B38" s="48"/>
      <c r="C38" s="48"/>
      <c r="D38" s="48" t="s">
        <v>63</v>
      </c>
      <c r="E38" s="48">
        <v>62.6</v>
      </c>
      <c r="F38" s="48">
        <v>67.2</v>
      </c>
      <c r="G38" s="48">
        <v>53.8</v>
      </c>
      <c r="H38" s="48">
        <v>53.4</v>
      </c>
      <c r="I38" s="83">
        <f t="shared" si="4"/>
        <v>59.25</v>
      </c>
      <c r="J38" s="94">
        <v>0.001</v>
      </c>
      <c r="K38" s="94">
        <f t="shared" si="5"/>
        <v>-0.167837078651685</v>
      </c>
    </row>
    <row r="39" s="72" customFormat="1" ht="17.6" spans="1:11">
      <c r="A39" s="81"/>
      <c r="B39" s="81"/>
      <c r="C39" s="81"/>
      <c r="D39" s="81" t="s">
        <v>61</v>
      </c>
      <c r="E39" s="81">
        <v>62.5</v>
      </c>
      <c r="F39" s="81">
        <v>67.4</v>
      </c>
      <c r="G39" s="81">
        <v>52.4</v>
      </c>
      <c r="H39" s="81">
        <v>54.6</v>
      </c>
      <c r="I39" s="83">
        <f t="shared" si="4"/>
        <v>59.225</v>
      </c>
      <c r="J39" s="103">
        <v>0.01</v>
      </c>
      <c r="K39" s="103">
        <f t="shared" si="5"/>
        <v>-0.168188202247191</v>
      </c>
    </row>
    <row r="40" ht="17.6" spans="1:11">
      <c r="A40" s="48"/>
      <c r="B40" s="48"/>
      <c r="C40" s="48" t="s">
        <v>62</v>
      </c>
      <c r="D40" s="48" t="s">
        <v>60</v>
      </c>
      <c r="E40" s="48">
        <v>62.6</v>
      </c>
      <c r="F40" s="48">
        <v>68.2</v>
      </c>
      <c r="G40" s="48">
        <v>59.6</v>
      </c>
      <c r="H40" s="48">
        <v>60.7</v>
      </c>
      <c r="I40" s="51">
        <f t="shared" si="4"/>
        <v>62.775</v>
      </c>
      <c r="J40" s="94"/>
      <c r="K40" s="97">
        <f t="shared" si="5"/>
        <v>-0.118328651685393</v>
      </c>
    </row>
    <row r="41" ht="17.6" spans="1:11">
      <c r="A41" s="48"/>
      <c r="B41" s="48"/>
      <c r="C41" s="48"/>
      <c r="D41" s="48" t="s">
        <v>61</v>
      </c>
      <c r="E41" s="48">
        <v>62.2</v>
      </c>
      <c r="F41" s="48">
        <v>67</v>
      </c>
      <c r="G41" s="48">
        <v>53.4</v>
      </c>
      <c r="H41" s="48">
        <v>60.4</v>
      </c>
      <c r="I41" s="83">
        <f t="shared" si="4"/>
        <v>60.75</v>
      </c>
      <c r="J41" s="94">
        <v>-0.02</v>
      </c>
      <c r="K41" s="94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66" customWidth="1"/>
  </cols>
  <sheetData>
    <row r="1" ht="119.5" customHeight="1" spans="1:5">
      <c r="A1" s="67"/>
      <c r="B1" s="68" t="s">
        <v>73</v>
      </c>
      <c r="C1" s="69" t="s">
        <v>74</v>
      </c>
      <c r="D1" s="69" t="s">
        <v>75</v>
      </c>
      <c r="E1" s="71" t="s">
        <v>76</v>
      </c>
    </row>
    <row r="2" ht="41" spans="1:5">
      <c r="A2" s="68" t="s">
        <v>77</v>
      </c>
      <c r="B2" s="68" t="s">
        <v>78</v>
      </c>
      <c r="C2" s="68" t="s">
        <v>79</v>
      </c>
      <c r="D2" s="68" t="s">
        <v>80</v>
      </c>
      <c r="E2" s="71" t="s">
        <v>81</v>
      </c>
    </row>
    <row r="3" ht="102" spans="1:5">
      <c r="A3" s="70" t="s">
        <v>82</v>
      </c>
      <c r="B3" s="68" t="s">
        <v>83</v>
      </c>
      <c r="C3" s="68" t="s">
        <v>84</v>
      </c>
      <c r="D3" s="68" t="s">
        <v>85</v>
      </c>
      <c r="E3" s="71" t="s">
        <v>81</v>
      </c>
    </row>
    <row r="4" ht="21" spans="1:5">
      <c r="A4" s="68" t="s">
        <v>86</v>
      </c>
      <c r="B4" s="68" t="s">
        <v>87</v>
      </c>
      <c r="C4" s="68" t="s">
        <v>88</v>
      </c>
      <c r="D4" s="68" t="s">
        <v>80</v>
      </c>
      <c r="E4" s="68" t="s">
        <v>88</v>
      </c>
    </row>
    <row r="5" ht="35.5" customHeight="1" spans="1:5">
      <c r="A5" s="68" t="s">
        <v>89</v>
      </c>
      <c r="B5" s="68" t="s">
        <v>90</v>
      </c>
      <c r="C5" s="68" t="s">
        <v>91</v>
      </c>
      <c r="D5" s="68" t="s">
        <v>92</v>
      </c>
      <c r="E5" s="68" t="s">
        <v>90</v>
      </c>
    </row>
    <row r="6" ht="41" spans="1:5">
      <c r="A6" s="68"/>
      <c r="B6" s="68" t="s">
        <v>93</v>
      </c>
      <c r="C6" s="68" t="s">
        <v>94</v>
      </c>
      <c r="D6" s="68" t="s">
        <v>95</v>
      </c>
      <c r="E6" s="71"/>
    </row>
    <row r="7" ht="21" spans="1:5">
      <c r="A7" s="68" t="s">
        <v>96</v>
      </c>
      <c r="B7" s="67" t="s">
        <v>80</v>
      </c>
      <c r="C7" s="68" t="b">
        <v>1</v>
      </c>
      <c r="D7" s="68" t="s">
        <v>80</v>
      </c>
      <c r="E7" s="71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59" customWidth="1"/>
    <col min="2" max="2" width="26.9230769230769" customWidth="1"/>
    <col min="3" max="9" width="9.23076923076923" style="31"/>
    <col min="10" max="10" width="10.25" style="31" customWidth="1"/>
    <col min="11" max="11" width="15.0576923076923" style="60" customWidth="1"/>
  </cols>
  <sheetData>
    <row r="1" s="57" customFormat="1" spans="1:11">
      <c r="A1" s="61" t="s">
        <v>97</v>
      </c>
      <c r="B1" s="4" t="s">
        <v>2</v>
      </c>
      <c r="C1" s="62" t="s">
        <v>98</v>
      </c>
      <c r="D1" s="62" t="s">
        <v>28</v>
      </c>
      <c r="E1" s="62" t="s">
        <v>99</v>
      </c>
      <c r="F1" s="62" t="s">
        <v>100</v>
      </c>
      <c r="G1" s="62" t="s">
        <v>101</v>
      </c>
      <c r="H1" s="62" t="s">
        <v>29</v>
      </c>
      <c r="I1" s="62" t="s">
        <v>30</v>
      </c>
      <c r="J1" s="62" t="s">
        <v>31</v>
      </c>
      <c r="K1" s="62" t="s">
        <v>102</v>
      </c>
    </row>
    <row r="2" s="58" customFormat="1" spans="1:11">
      <c r="A2" s="63"/>
      <c r="B2" s="3" t="s">
        <v>103</v>
      </c>
      <c r="C2" s="3">
        <v>48.3</v>
      </c>
      <c r="D2" s="3">
        <v>72.7</v>
      </c>
      <c r="E2" s="3">
        <v>77.4</v>
      </c>
      <c r="F2" s="3">
        <v>38.3</v>
      </c>
      <c r="G2" s="3">
        <v>44.2</v>
      </c>
      <c r="H2" s="3">
        <v>78.7</v>
      </c>
      <c r="I2" s="3">
        <v>63.2</v>
      </c>
      <c r="J2" s="3">
        <v>70.1</v>
      </c>
      <c r="K2" s="11">
        <f>AVERAGE(C2:J2)</f>
        <v>61.6125</v>
      </c>
    </row>
    <row r="3" spans="1:11">
      <c r="A3" s="64">
        <v>0.893</v>
      </c>
      <c r="B3" s="7" t="s">
        <v>45</v>
      </c>
      <c r="C3" s="15">
        <v>42.2</v>
      </c>
      <c r="D3" s="15">
        <v>71.7102</v>
      </c>
      <c r="E3" s="15">
        <v>71.3793</v>
      </c>
      <c r="F3" s="15">
        <v>36.8906</v>
      </c>
      <c r="G3" s="15">
        <v>39.794</v>
      </c>
      <c r="H3" s="15">
        <v>77.1624</v>
      </c>
      <c r="I3" s="15">
        <v>47.3058</v>
      </c>
      <c r="J3" s="15">
        <v>69.7871</v>
      </c>
      <c r="K3" s="15">
        <f>AVERAGE(C3:J3)</f>
        <v>57.028675</v>
      </c>
    </row>
    <row r="4" spans="1:11">
      <c r="A4" s="64">
        <v>0.908</v>
      </c>
      <c r="B4" s="7" t="s">
        <v>104</v>
      </c>
      <c r="C4" s="15">
        <v>43.3</v>
      </c>
      <c r="D4" s="15">
        <v>74</v>
      </c>
      <c r="E4" s="15">
        <v>74.8</v>
      </c>
      <c r="F4" s="15">
        <v>38</v>
      </c>
      <c r="G4" s="15">
        <v>39.4</v>
      </c>
      <c r="H4" s="15">
        <v>78.6</v>
      </c>
      <c r="I4" s="15">
        <v>58.8</v>
      </c>
      <c r="J4" s="15">
        <v>68.8</v>
      </c>
      <c r="K4" s="15">
        <f>AVERAGE(C4:J4)</f>
        <v>59.4625</v>
      </c>
    </row>
    <row r="5" ht="17" customHeight="1" spans="1:11">
      <c r="A5" s="64"/>
      <c r="B5" s="7" t="s">
        <v>105</v>
      </c>
      <c r="C5" s="15">
        <v>43.7</v>
      </c>
      <c r="D5" s="15">
        <v>73.7</v>
      </c>
      <c r="E5" s="15">
        <v>74.8</v>
      </c>
      <c r="F5" s="15">
        <v>38</v>
      </c>
      <c r="G5" s="15">
        <v>39</v>
      </c>
      <c r="H5" s="15">
        <v>78.8</v>
      </c>
      <c r="I5" s="15">
        <v>58.8</v>
      </c>
      <c r="J5" s="15">
        <v>68.6</v>
      </c>
      <c r="K5" s="15" t="s">
        <v>106</v>
      </c>
    </row>
    <row r="6" s="36" customFormat="1" spans="1:11">
      <c r="A6" s="65">
        <v>0.821</v>
      </c>
      <c r="B6" s="5" t="s">
        <v>45</v>
      </c>
      <c r="C6" s="13">
        <v>38.7</v>
      </c>
      <c r="D6" s="13">
        <v>69.497</v>
      </c>
      <c r="E6" s="13">
        <v>67.1197</v>
      </c>
      <c r="F6" s="13">
        <v>32.8983</v>
      </c>
      <c r="G6" s="13">
        <v>37.809</v>
      </c>
      <c r="H6" s="13">
        <v>74.7094</v>
      </c>
      <c r="I6" s="13">
        <v>48.034</v>
      </c>
      <c r="J6" s="13">
        <v>67.5383</v>
      </c>
      <c r="K6" s="13">
        <f>AVERAGE(C6:J6)</f>
        <v>54.5382125</v>
      </c>
    </row>
    <row r="7" s="36" customFormat="1" spans="1:11">
      <c r="A7" s="65">
        <v>0.816</v>
      </c>
      <c r="B7" s="5" t="s">
        <v>104</v>
      </c>
      <c r="C7" s="13">
        <v>38.4</v>
      </c>
      <c r="D7" s="13">
        <v>73</v>
      </c>
      <c r="E7" s="13">
        <v>66.5</v>
      </c>
      <c r="F7" s="13">
        <v>29.3</v>
      </c>
      <c r="G7" s="13">
        <v>37.8</v>
      </c>
      <c r="H7" s="13">
        <v>77.2</v>
      </c>
      <c r="I7" s="13">
        <v>58.1</v>
      </c>
      <c r="J7" s="13">
        <v>68.5</v>
      </c>
      <c r="K7" s="13">
        <f>AVERAGE(C7:J7)</f>
        <v>56.1</v>
      </c>
    </row>
    <row r="8" s="36" customFormat="1" spans="1:11">
      <c r="A8" s="65"/>
      <c r="B8" s="5" t="s">
        <v>105</v>
      </c>
      <c r="C8" s="13">
        <v>39.5</v>
      </c>
      <c r="D8" s="13">
        <v>74.1</v>
      </c>
      <c r="E8" s="13">
        <v>69.1</v>
      </c>
      <c r="F8" s="13">
        <v>29.7</v>
      </c>
      <c r="G8" s="13">
        <v>38</v>
      </c>
      <c r="H8" s="13">
        <v>77.2</v>
      </c>
      <c r="I8" s="13">
        <v>60.7</v>
      </c>
      <c r="J8" s="13">
        <v>68.4</v>
      </c>
      <c r="K8" s="13" t="s">
        <v>107</v>
      </c>
    </row>
    <row r="9" spans="1:11">
      <c r="A9" s="64">
        <v>0.714</v>
      </c>
      <c r="B9" s="7" t="s">
        <v>45</v>
      </c>
      <c r="C9" s="15">
        <v>36.2</v>
      </c>
      <c r="D9" s="15">
        <v>62.2236</v>
      </c>
      <c r="E9" s="15">
        <v>57.1805</v>
      </c>
      <c r="F9" s="15">
        <v>28.9827</v>
      </c>
      <c r="G9" s="15">
        <v>34.6255</v>
      </c>
      <c r="H9" s="15">
        <v>70.1624</v>
      </c>
      <c r="I9" s="15">
        <v>63.2443</v>
      </c>
      <c r="J9" s="15">
        <v>64.6763</v>
      </c>
      <c r="K9" s="15">
        <f t="shared" ref="K9:K14" si="0">AVERAGE(C9:J9)</f>
        <v>52.1619125</v>
      </c>
    </row>
    <row r="10" spans="1:11">
      <c r="A10" s="64">
        <v>0.724</v>
      </c>
      <c r="B10" s="7" t="s">
        <v>104</v>
      </c>
      <c r="C10" s="15">
        <v>36.4</v>
      </c>
      <c r="D10" s="15">
        <v>70.3</v>
      </c>
      <c r="E10" s="15">
        <v>63.1</v>
      </c>
      <c r="F10" s="15">
        <v>27.8</v>
      </c>
      <c r="G10" s="15">
        <v>37.4</v>
      </c>
      <c r="H10" s="15">
        <v>75.2</v>
      </c>
      <c r="I10" s="15">
        <v>64.6</v>
      </c>
      <c r="J10" s="15">
        <v>67.2</v>
      </c>
      <c r="K10" s="15">
        <f t="shared" si="0"/>
        <v>55.25</v>
      </c>
    </row>
    <row r="11" spans="1:11">
      <c r="A11" s="64"/>
      <c r="B11" s="7" t="s">
        <v>105</v>
      </c>
      <c r="C11" s="15">
        <v>38.7</v>
      </c>
      <c r="D11" s="15">
        <v>71.6</v>
      </c>
      <c r="E11" s="15">
        <v>67.6</v>
      </c>
      <c r="F11" s="15">
        <v>27.9</v>
      </c>
      <c r="G11" s="15">
        <v>37.8</v>
      </c>
      <c r="H11" s="15">
        <v>75.6</v>
      </c>
      <c r="I11" s="15">
        <v>59.6</v>
      </c>
      <c r="J11" s="15">
        <v>66.5</v>
      </c>
      <c r="K11" s="15" t="s">
        <v>108</v>
      </c>
    </row>
    <row r="12" s="36" customFormat="1" spans="1:11">
      <c r="A12" s="65">
        <v>0.643</v>
      </c>
      <c r="B12" s="5" t="s">
        <v>45</v>
      </c>
      <c r="C12" s="13">
        <v>31.9</v>
      </c>
      <c r="D12" s="13">
        <v>62.1256</v>
      </c>
      <c r="E12" s="13">
        <v>50.3854</v>
      </c>
      <c r="F12" s="13">
        <v>26.142</v>
      </c>
      <c r="G12" s="13">
        <v>33.2397</v>
      </c>
      <c r="H12" s="13">
        <v>67.8291</v>
      </c>
      <c r="I12" s="13">
        <v>59.199</v>
      </c>
      <c r="J12" s="13">
        <v>62.121</v>
      </c>
      <c r="K12" s="13">
        <f t="shared" si="0"/>
        <v>49.117725</v>
      </c>
    </row>
    <row r="13" s="36" customFormat="1" spans="1:11">
      <c r="A13" s="65">
        <v>0.632</v>
      </c>
      <c r="B13" s="5" t="s">
        <v>104</v>
      </c>
      <c r="C13" s="13">
        <v>31.7</v>
      </c>
      <c r="D13" s="13">
        <v>63.2</v>
      </c>
      <c r="E13" s="13">
        <v>57.9</v>
      </c>
      <c r="F13" s="13">
        <v>26.1</v>
      </c>
      <c r="G13" s="13">
        <v>34.8</v>
      </c>
      <c r="H13" s="13">
        <v>71.6</v>
      </c>
      <c r="I13" s="13">
        <v>66.8</v>
      </c>
      <c r="J13" s="13">
        <v>63.2</v>
      </c>
      <c r="K13" s="13">
        <f t="shared" si="0"/>
        <v>51.9125</v>
      </c>
    </row>
    <row r="14" s="36" customFormat="1" spans="1:11">
      <c r="A14" s="65"/>
      <c r="B14" s="5" t="s">
        <v>105</v>
      </c>
      <c r="C14" s="13">
        <v>35.7</v>
      </c>
      <c r="D14" s="13">
        <v>65.1</v>
      </c>
      <c r="E14" s="13">
        <v>63.9</v>
      </c>
      <c r="F14" s="13">
        <v>26</v>
      </c>
      <c r="G14" s="13">
        <v>36.6</v>
      </c>
      <c r="H14" s="13">
        <v>73.7</v>
      </c>
      <c r="I14" s="13">
        <v>59.9</v>
      </c>
      <c r="J14" s="13">
        <v>64.6</v>
      </c>
      <c r="K14" s="13" t="s">
        <v>109</v>
      </c>
    </row>
    <row r="15" s="37" customFormat="1" spans="1:11">
      <c r="A15" s="64">
        <v>0.536</v>
      </c>
      <c r="B15" s="7" t="s">
        <v>45</v>
      </c>
      <c r="C15" s="15">
        <v>28.3</v>
      </c>
      <c r="D15" s="15">
        <v>62.2083</v>
      </c>
      <c r="E15" s="15">
        <v>37.8093</v>
      </c>
      <c r="F15" s="15">
        <v>24.3762</v>
      </c>
      <c r="G15" s="15">
        <v>30.4307</v>
      </c>
      <c r="H15" s="15">
        <v>58.7949</v>
      </c>
      <c r="I15" s="15">
        <v>57.8236</v>
      </c>
      <c r="J15" s="15">
        <v>53.586</v>
      </c>
      <c r="K15" s="15">
        <f t="shared" ref="K15:K17" si="1">AVERAGE(C15:J15)</f>
        <v>44.166125</v>
      </c>
    </row>
    <row r="16" s="37" customFormat="1" spans="1:11">
      <c r="A16" s="64">
        <v>0.54</v>
      </c>
      <c r="B16" s="7" t="s">
        <v>104</v>
      </c>
      <c r="C16" s="15">
        <v>31</v>
      </c>
      <c r="D16" s="15">
        <v>62.3</v>
      </c>
      <c r="E16" s="15">
        <v>53.2</v>
      </c>
      <c r="F16" s="15">
        <v>24.3</v>
      </c>
      <c r="G16" s="15">
        <v>33</v>
      </c>
      <c r="H16" s="15">
        <v>68.2</v>
      </c>
      <c r="I16" s="15">
        <v>57.4</v>
      </c>
      <c r="J16" s="15">
        <v>60</v>
      </c>
      <c r="K16" s="15">
        <f t="shared" si="1"/>
        <v>48.675</v>
      </c>
    </row>
    <row r="17" s="37" customFormat="1" spans="1:11">
      <c r="A17" s="64"/>
      <c r="B17" s="7" t="s">
        <v>105</v>
      </c>
      <c r="C17" s="15">
        <v>32.3</v>
      </c>
      <c r="D17" s="15">
        <v>62.7</v>
      </c>
      <c r="E17" s="15">
        <v>57.1</v>
      </c>
      <c r="F17" s="15">
        <v>25.1</v>
      </c>
      <c r="G17" s="15">
        <v>34.2</v>
      </c>
      <c r="H17" s="15">
        <v>69.6</v>
      </c>
      <c r="I17" s="15">
        <v>56.7</v>
      </c>
      <c r="J17" s="15">
        <v>62</v>
      </c>
      <c r="K17" s="15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39"/>
  </cols>
  <sheetData>
    <row r="1" s="27" customFormat="1" ht="17.6" spans="1:17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32" t="s">
        <v>111</v>
      </c>
      <c r="O1" s="46" t="s">
        <v>112</v>
      </c>
      <c r="P1" s="54" t="s">
        <v>113</v>
      </c>
      <c r="Q1" s="56" t="s">
        <v>114</v>
      </c>
    </row>
    <row r="2" s="27" customFormat="1" ht="17.6" spans="1:17">
      <c r="A2" s="3" t="s">
        <v>36</v>
      </c>
      <c r="B2" s="10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1">
        <f>AVERAGE(F2:M2)</f>
        <v>61.6125</v>
      </c>
      <c r="O2" s="50">
        <f>N2-61.6</f>
        <v>0.0124999999999957</v>
      </c>
      <c r="P2" s="55">
        <v>100</v>
      </c>
      <c r="Q2" s="23" t="s">
        <v>116</v>
      </c>
    </row>
    <row r="3" ht="17.6" hidden="1" spans="1:15">
      <c r="A3" s="3" t="s">
        <v>42</v>
      </c>
      <c r="B3" s="3"/>
      <c r="C3" s="3"/>
      <c r="D3" s="3" t="s">
        <v>117</v>
      </c>
      <c r="E3" s="3" t="s">
        <v>115</v>
      </c>
      <c r="F3" s="3">
        <v>45</v>
      </c>
      <c r="G3" s="3">
        <v>67.1</v>
      </c>
      <c r="H3" s="3">
        <v>75.6</v>
      </c>
      <c r="I3" s="3">
        <v>31.8</v>
      </c>
      <c r="J3" s="3">
        <v>42.2</v>
      </c>
      <c r="K3" s="3">
        <v>80.2</v>
      </c>
      <c r="L3" s="3">
        <v>59.9</v>
      </c>
      <c r="M3" s="3">
        <v>70</v>
      </c>
      <c r="N3" s="11">
        <f>AVERAGE(F3:M3)</f>
        <v>58.975</v>
      </c>
      <c r="O3" s="50">
        <f>N3-61.6</f>
        <v>-2.62500000000001</v>
      </c>
    </row>
    <row r="4" ht="17.6" hidden="1" spans="1:15">
      <c r="A4" s="3" t="s">
        <v>118</v>
      </c>
      <c r="B4" s="3"/>
      <c r="C4" s="3"/>
      <c r="D4" s="3" t="s">
        <v>119</v>
      </c>
      <c r="E4" s="3" t="s">
        <v>115</v>
      </c>
      <c r="F4" s="3">
        <v>39.5</v>
      </c>
      <c r="G4" s="3">
        <v>70.2</v>
      </c>
      <c r="H4" s="3">
        <v>67.6</v>
      </c>
      <c r="I4" s="3">
        <v>35.2</v>
      </c>
      <c r="J4" s="3">
        <v>40.4</v>
      </c>
      <c r="K4" s="3">
        <v>75.8</v>
      </c>
      <c r="L4" s="3">
        <v>48.4</v>
      </c>
      <c r="M4" s="3">
        <v>65.7</v>
      </c>
      <c r="N4" s="11">
        <f>AVERAGE(F4:M4)</f>
        <v>55.35</v>
      </c>
      <c r="O4" s="50">
        <f>N4-61.6</f>
        <v>-6.25000000000001</v>
      </c>
    </row>
    <row r="5" ht="17.6" hidden="1" spans="1:15">
      <c r="A5" s="3" t="s">
        <v>45</v>
      </c>
      <c r="B5" s="3"/>
      <c r="C5" s="3"/>
      <c r="D5" s="3" t="s">
        <v>120</v>
      </c>
      <c r="E5" s="3" t="s">
        <v>115</v>
      </c>
      <c r="F5" s="3">
        <v>40.3</v>
      </c>
      <c r="G5" s="3">
        <v>71.3</v>
      </c>
      <c r="H5" s="3">
        <v>69</v>
      </c>
      <c r="I5" s="3">
        <v>36.2</v>
      </c>
      <c r="J5" s="3">
        <v>37.8</v>
      </c>
      <c r="K5" s="3">
        <v>75.8</v>
      </c>
      <c r="L5" s="3">
        <v>51.6</v>
      </c>
      <c r="M5" s="3">
        <v>68</v>
      </c>
      <c r="N5" s="11">
        <f>AVERAGE(F5:M5)</f>
        <v>56.25</v>
      </c>
      <c r="O5" s="50">
        <f>N5-61.6</f>
        <v>-5.34999999999999</v>
      </c>
    </row>
    <row r="6" s="36" customFormat="1" ht="17.6" spans="1:17">
      <c r="A6" s="5" t="s">
        <v>47</v>
      </c>
      <c r="B6" s="5" t="s">
        <v>17</v>
      </c>
      <c r="C6" s="5" t="s">
        <v>121</v>
      </c>
      <c r="D6" s="5" t="s">
        <v>60</v>
      </c>
      <c r="E6" s="5" t="s">
        <v>115</v>
      </c>
      <c r="F6" s="5">
        <v>43.4</v>
      </c>
      <c r="G6" s="5">
        <v>74.4</v>
      </c>
      <c r="H6" s="5">
        <v>73.7</v>
      </c>
      <c r="I6" s="5">
        <v>32.6</v>
      </c>
      <c r="J6" s="5">
        <v>42.2</v>
      </c>
      <c r="K6" s="5">
        <v>79.3</v>
      </c>
      <c r="L6" s="5">
        <v>59.6</v>
      </c>
      <c r="M6" s="5">
        <v>68.3</v>
      </c>
      <c r="N6" s="13">
        <f>AVERAGE(F6:M6)</f>
        <v>59.1875</v>
      </c>
      <c r="O6" s="13">
        <f>N6-61.6</f>
        <v>-2.41249999999999</v>
      </c>
      <c r="P6" s="36">
        <v>89.9</v>
      </c>
      <c r="Q6" s="25"/>
    </row>
    <row r="7" s="36" customFormat="1" ht="17.6" spans="1:17">
      <c r="A7" s="5"/>
      <c r="B7" s="5"/>
      <c r="C7" s="5"/>
      <c r="D7" s="5" t="s">
        <v>122</v>
      </c>
      <c r="E7" s="5"/>
      <c r="F7" s="5"/>
      <c r="G7" s="5"/>
      <c r="H7" s="5"/>
      <c r="I7" s="5"/>
      <c r="J7" s="5"/>
      <c r="K7" s="5"/>
      <c r="L7" s="5"/>
      <c r="M7" s="5"/>
      <c r="N7" s="13" t="s">
        <v>80</v>
      </c>
      <c r="O7" s="13" t="s">
        <v>80</v>
      </c>
      <c r="Q7" s="25"/>
    </row>
    <row r="8" s="36" customFormat="1" ht="17.6" spans="1:17">
      <c r="A8" s="5"/>
      <c r="B8" s="5"/>
      <c r="C8" s="5" t="s">
        <v>123</v>
      </c>
      <c r="D8" s="5" t="s">
        <v>60</v>
      </c>
      <c r="E8" s="5"/>
      <c r="F8" s="5">
        <v>43.3</v>
      </c>
      <c r="G8" s="5">
        <v>74</v>
      </c>
      <c r="H8" s="5">
        <v>74.8</v>
      </c>
      <c r="I8" s="5">
        <v>38</v>
      </c>
      <c r="J8" s="5">
        <v>39.4</v>
      </c>
      <c r="K8" s="5">
        <v>78.6</v>
      </c>
      <c r="L8" s="5">
        <v>58.8</v>
      </c>
      <c r="M8" s="5">
        <v>68.8</v>
      </c>
      <c r="N8" s="13">
        <f>AVERAGE(F8:M8)</f>
        <v>59.4625</v>
      </c>
      <c r="O8" s="13">
        <f>N8-61.6</f>
        <v>-2.1375</v>
      </c>
      <c r="P8" s="36">
        <v>90.8</v>
      </c>
      <c r="Q8" s="25"/>
    </row>
    <row r="9" s="36" customFormat="1" ht="17.6" hidden="1" spans="1:17">
      <c r="A9" s="5"/>
      <c r="B9" s="5"/>
      <c r="C9" s="5"/>
      <c r="D9" s="5" t="s">
        <v>61</v>
      </c>
      <c r="E9" s="5"/>
      <c r="F9" s="5">
        <v>43.5</v>
      </c>
      <c r="G9" s="5">
        <v>73.6</v>
      </c>
      <c r="H9" s="5">
        <v>74.7</v>
      </c>
      <c r="I9" s="5">
        <v>37.9</v>
      </c>
      <c r="J9" s="5">
        <v>39.6</v>
      </c>
      <c r="K9" s="5">
        <v>78.8</v>
      </c>
      <c r="L9" s="28">
        <v>58.5</v>
      </c>
      <c r="M9" s="5">
        <v>68.3</v>
      </c>
      <c r="N9" s="13">
        <f>AVERAGE(F9:M9)</f>
        <v>59.3625</v>
      </c>
      <c r="O9" s="13">
        <f>N9-61.6</f>
        <v>-2.2375</v>
      </c>
      <c r="Q9" s="25"/>
    </row>
    <row r="10" s="36" customFormat="1" ht="17.6" spans="1:17">
      <c r="A10" s="5"/>
      <c r="B10" s="5"/>
      <c r="C10" s="5"/>
      <c r="D10" s="5" t="s">
        <v>122</v>
      </c>
      <c r="E10" s="5"/>
      <c r="F10" s="5">
        <v>43.7</v>
      </c>
      <c r="G10" s="5">
        <v>73.7</v>
      </c>
      <c r="H10" s="5">
        <v>74.8</v>
      </c>
      <c r="I10" s="5">
        <v>38</v>
      </c>
      <c r="J10" s="5">
        <v>39</v>
      </c>
      <c r="K10" s="5">
        <v>78.8</v>
      </c>
      <c r="L10" s="28">
        <v>58.8</v>
      </c>
      <c r="M10" s="5">
        <v>68.6</v>
      </c>
      <c r="N10" s="13">
        <f>AVERAGE(F10:M10)</f>
        <v>59.425</v>
      </c>
      <c r="O10" s="13">
        <f>N10-61.6</f>
        <v>-2.175</v>
      </c>
      <c r="Q10" s="25"/>
    </row>
    <row r="11" s="37" customFormat="1" ht="17.6" spans="1:17">
      <c r="A11" s="6" t="s">
        <v>50</v>
      </c>
      <c r="B11" s="6" t="s">
        <v>17</v>
      </c>
      <c r="C11" s="6" t="s">
        <v>121</v>
      </c>
      <c r="D11" s="6" t="s">
        <v>60</v>
      </c>
      <c r="E11" s="6" t="s">
        <v>115</v>
      </c>
      <c r="F11" s="6">
        <v>38.1</v>
      </c>
      <c r="G11" s="6">
        <v>71.8</v>
      </c>
      <c r="H11" s="6">
        <v>67.3</v>
      </c>
      <c r="I11" s="6">
        <v>29.4</v>
      </c>
      <c r="J11" s="6">
        <v>40.8</v>
      </c>
      <c r="K11" s="6">
        <v>76.5</v>
      </c>
      <c r="L11" s="6">
        <v>59.6</v>
      </c>
      <c r="M11" s="6">
        <v>67.3</v>
      </c>
      <c r="N11" s="15">
        <f>AVERAGE(F11:M11)</f>
        <v>56.35</v>
      </c>
      <c r="O11" s="52">
        <f>N11-61.6</f>
        <v>-5.25</v>
      </c>
      <c r="P11" s="37">
        <v>79.7</v>
      </c>
      <c r="Q11" s="26"/>
    </row>
    <row r="12" s="37" customFormat="1" ht="17.6" spans="1:17">
      <c r="A12" s="7"/>
      <c r="B12" s="7"/>
      <c r="C12" s="7"/>
      <c r="D12" s="7" t="s">
        <v>122</v>
      </c>
      <c r="E12" s="7"/>
      <c r="F12" s="7"/>
      <c r="G12" s="7"/>
      <c r="H12" s="7"/>
      <c r="I12" s="7"/>
      <c r="J12" s="7"/>
      <c r="K12" s="7"/>
      <c r="L12" s="7"/>
      <c r="M12" s="7"/>
      <c r="N12" s="15" t="s">
        <v>80</v>
      </c>
      <c r="O12" s="52" t="s">
        <v>80</v>
      </c>
      <c r="Q12" s="26"/>
    </row>
    <row r="13" s="37" customFormat="1" ht="17.6" hidden="1" spans="1:17">
      <c r="A13" s="7"/>
      <c r="B13" s="7"/>
      <c r="C13" s="7" t="s">
        <v>7</v>
      </c>
      <c r="D13" s="7" t="s">
        <v>60</v>
      </c>
      <c r="E13" s="7"/>
      <c r="F13" s="7">
        <v>38.8</v>
      </c>
      <c r="G13" s="7">
        <v>67.9</v>
      </c>
      <c r="H13" s="7">
        <v>66.6</v>
      </c>
      <c r="I13" s="7">
        <v>29.7</v>
      </c>
      <c r="J13" s="7">
        <v>37.4</v>
      </c>
      <c r="K13" s="7">
        <v>75.8</v>
      </c>
      <c r="L13" s="7">
        <v>54.5</v>
      </c>
      <c r="M13" s="7">
        <v>66.1</v>
      </c>
      <c r="N13" s="15">
        <f t="shared" ref="N13:N35" si="0">AVERAGE(F13:M13)</f>
        <v>54.6</v>
      </c>
      <c r="O13" s="52">
        <f>N13-61.6</f>
        <v>-7.00000000000001</v>
      </c>
      <c r="Q13" s="26"/>
    </row>
    <row r="14" s="37" customFormat="1" ht="17.6" hidden="1" spans="1:17">
      <c r="A14" s="7"/>
      <c r="B14" s="7"/>
      <c r="C14" s="7"/>
      <c r="D14" s="7" t="s">
        <v>61</v>
      </c>
      <c r="E14" s="7"/>
      <c r="F14" s="7" t="s">
        <v>80</v>
      </c>
      <c r="G14" s="7">
        <v>73.1</v>
      </c>
      <c r="H14" s="7" t="s">
        <v>80</v>
      </c>
      <c r="I14" s="7" t="s">
        <v>80</v>
      </c>
      <c r="J14" s="7" t="s">
        <v>80</v>
      </c>
      <c r="K14" s="7">
        <v>75.2</v>
      </c>
      <c r="L14" s="7">
        <v>61.2</v>
      </c>
      <c r="M14" s="7">
        <v>66.9</v>
      </c>
      <c r="N14" s="15">
        <f t="shared" si="0"/>
        <v>69.1</v>
      </c>
      <c r="O14" s="52" t="s">
        <v>80</v>
      </c>
      <c r="Q14" s="26"/>
    </row>
    <row r="15" s="37" customFormat="1" ht="17.6" spans="1:17">
      <c r="A15" s="7"/>
      <c r="B15" s="7"/>
      <c r="C15" s="7" t="s">
        <v>123</v>
      </c>
      <c r="D15" s="7" t="s">
        <v>60</v>
      </c>
      <c r="E15" s="7"/>
      <c r="F15" s="7">
        <v>38.4</v>
      </c>
      <c r="G15" s="7">
        <v>73</v>
      </c>
      <c r="H15" s="7">
        <v>66.5</v>
      </c>
      <c r="I15" s="7">
        <v>29.3</v>
      </c>
      <c r="J15" s="7">
        <v>37.8</v>
      </c>
      <c r="K15" s="7">
        <v>77.2</v>
      </c>
      <c r="L15" s="7">
        <v>58.1</v>
      </c>
      <c r="M15" s="7">
        <v>68.5</v>
      </c>
      <c r="N15" s="15">
        <f t="shared" si="0"/>
        <v>56.1</v>
      </c>
      <c r="O15" s="52">
        <f t="shared" ref="O15:O21" si="1">N15-61.6</f>
        <v>-5.5</v>
      </c>
      <c r="P15" s="37">
        <v>81.6</v>
      </c>
      <c r="Q15" s="26"/>
    </row>
    <row r="16" s="37" customFormat="1" ht="17.6" hidden="1" spans="1:17">
      <c r="A16" s="7"/>
      <c r="B16" s="7"/>
      <c r="C16" s="7"/>
      <c r="D16" s="7" t="s">
        <v>61</v>
      </c>
      <c r="E16" s="7"/>
      <c r="F16" s="7">
        <v>38.9</v>
      </c>
      <c r="G16" s="7">
        <v>73.9</v>
      </c>
      <c r="H16" s="7">
        <v>68.8</v>
      </c>
      <c r="I16" s="7">
        <v>29.7</v>
      </c>
      <c r="J16" s="7">
        <v>38.8</v>
      </c>
      <c r="K16" s="7">
        <v>77.3</v>
      </c>
      <c r="L16" s="7">
        <v>59.9</v>
      </c>
      <c r="M16" s="7">
        <v>68.3</v>
      </c>
      <c r="N16" s="15">
        <f t="shared" si="0"/>
        <v>56.95</v>
      </c>
      <c r="O16" s="52">
        <f t="shared" si="1"/>
        <v>-4.65</v>
      </c>
      <c r="Q16" s="26"/>
    </row>
    <row r="17" s="37" customFormat="1" ht="17.6" spans="1:17">
      <c r="A17" s="7"/>
      <c r="B17" s="7"/>
      <c r="C17" s="7"/>
      <c r="D17" s="7" t="s">
        <v>122</v>
      </c>
      <c r="E17" s="7"/>
      <c r="F17" s="7">
        <v>39.5</v>
      </c>
      <c r="G17" s="7">
        <v>74.1</v>
      </c>
      <c r="H17" s="7">
        <v>69.1</v>
      </c>
      <c r="I17" s="7">
        <v>29.7</v>
      </c>
      <c r="J17" s="7">
        <v>38</v>
      </c>
      <c r="K17" s="7">
        <v>77.2</v>
      </c>
      <c r="L17" s="7">
        <v>60.7</v>
      </c>
      <c r="M17" s="7">
        <v>68.4</v>
      </c>
      <c r="N17" s="15">
        <f t="shared" si="0"/>
        <v>57.0875</v>
      </c>
      <c r="O17" s="53">
        <f t="shared" si="1"/>
        <v>-4.51250000000001</v>
      </c>
      <c r="Q17" s="26"/>
    </row>
    <row r="18" s="36" customFormat="1" ht="17.6" spans="1:17">
      <c r="A18" s="5" t="s">
        <v>53</v>
      </c>
      <c r="B18" s="5" t="s">
        <v>17</v>
      </c>
      <c r="C18" s="5" t="s">
        <v>121</v>
      </c>
      <c r="D18" s="5" t="s">
        <v>60</v>
      </c>
      <c r="E18" s="5"/>
      <c r="F18" s="5">
        <v>36.6</v>
      </c>
      <c r="G18" s="5">
        <v>65.1</v>
      </c>
      <c r="H18" s="5">
        <v>64.7</v>
      </c>
      <c r="I18" s="5">
        <v>29.6</v>
      </c>
      <c r="J18" s="5">
        <v>38</v>
      </c>
      <c r="K18" s="5">
        <v>74.9</v>
      </c>
      <c r="L18" s="5">
        <v>62.5</v>
      </c>
      <c r="M18" s="5">
        <v>64.6</v>
      </c>
      <c r="N18" s="13">
        <f t="shared" si="0"/>
        <v>54.5</v>
      </c>
      <c r="O18" s="47">
        <f t="shared" si="1"/>
        <v>-7.1</v>
      </c>
      <c r="P18" s="36">
        <v>69.6</v>
      </c>
      <c r="Q18" s="25"/>
    </row>
    <row r="19" s="36" customFormat="1" ht="17.6" hidden="1" spans="1:17">
      <c r="A19" s="5"/>
      <c r="B19" s="5"/>
      <c r="C19" s="5"/>
      <c r="D19" s="5" t="s">
        <v>124</v>
      </c>
      <c r="E19" s="5"/>
      <c r="F19" s="5">
        <v>37.7</v>
      </c>
      <c r="G19" s="5">
        <v>64.7</v>
      </c>
      <c r="H19" s="5">
        <v>65.2</v>
      </c>
      <c r="I19" s="5">
        <v>28.9</v>
      </c>
      <c r="J19" s="5">
        <v>39</v>
      </c>
      <c r="K19" s="5">
        <v>74.8</v>
      </c>
      <c r="L19" s="5">
        <v>59.9</v>
      </c>
      <c r="M19" s="5">
        <v>63.2</v>
      </c>
      <c r="N19" s="13">
        <f t="shared" si="0"/>
        <v>54.175</v>
      </c>
      <c r="O19" s="47">
        <f t="shared" si="1"/>
        <v>-7.425</v>
      </c>
      <c r="Q19" s="25"/>
    </row>
    <row r="20" s="36" customFormat="1" ht="17.6" spans="1:17">
      <c r="A20" s="5"/>
      <c r="B20" s="5"/>
      <c r="C20" s="5"/>
      <c r="D20" s="5" t="s">
        <v>122</v>
      </c>
      <c r="E20" s="5"/>
      <c r="F20" s="5">
        <v>38.1</v>
      </c>
      <c r="G20" s="5">
        <v>65.3</v>
      </c>
      <c r="H20" s="5">
        <v>66.1</v>
      </c>
      <c r="I20" s="5">
        <v>29.6</v>
      </c>
      <c r="J20" s="5">
        <v>38</v>
      </c>
      <c r="K20" s="5">
        <v>75</v>
      </c>
      <c r="L20" s="28">
        <v>62.1</v>
      </c>
      <c r="M20" s="5">
        <v>65</v>
      </c>
      <c r="N20" s="13">
        <f t="shared" si="0"/>
        <v>54.9</v>
      </c>
      <c r="O20" s="47">
        <f t="shared" si="1"/>
        <v>-6.7</v>
      </c>
      <c r="Q20" s="25"/>
    </row>
    <row r="21" s="36" customFormat="1" ht="17.6" hidden="1" spans="1:17">
      <c r="A21" s="42"/>
      <c r="B21" s="42"/>
      <c r="C21" s="42" t="s">
        <v>7</v>
      </c>
      <c r="D21" s="42" t="s">
        <v>60</v>
      </c>
      <c r="E21" s="42"/>
      <c r="F21" s="42">
        <v>35.3</v>
      </c>
      <c r="G21" s="42">
        <v>67.9</v>
      </c>
      <c r="H21" s="42">
        <v>61.8</v>
      </c>
      <c r="I21" s="42">
        <v>27.9</v>
      </c>
      <c r="J21" s="42">
        <v>34.6</v>
      </c>
      <c r="K21" s="42">
        <v>73.8</v>
      </c>
      <c r="L21" s="42">
        <v>55.6</v>
      </c>
      <c r="M21" s="42">
        <v>63.5</v>
      </c>
      <c r="N21" s="13">
        <f t="shared" si="0"/>
        <v>52.55</v>
      </c>
      <c r="O21" s="47">
        <f t="shared" si="1"/>
        <v>-9.05</v>
      </c>
      <c r="Q21" s="25"/>
    </row>
    <row r="22" s="36" customFormat="1" ht="17.6" hidden="1" spans="1:17">
      <c r="A22" s="5"/>
      <c r="B22" s="5"/>
      <c r="C22" s="5"/>
      <c r="D22" s="5" t="s">
        <v>61</v>
      </c>
      <c r="E22" s="5"/>
      <c r="F22" s="5" t="s">
        <v>80</v>
      </c>
      <c r="G22" s="5">
        <v>68.9</v>
      </c>
      <c r="H22" s="5" t="s">
        <v>80</v>
      </c>
      <c r="I22" s="5" t="s">
        <v>80</v>
      </c>
      <c r="J22" s="5" t="s">
        <v>80</v>
      </c>
      <c r="K22" s="5">
        <v>73.6</v>
      </c>
      <c r="L22" s="5">
        <v>55.6</v>
      </c>
      <c r="M22" s="5">
        <v>65.7</v>
      </c>
      <c r="N22" s="13">
        <f t="shared" si="0"/>
        <v>65.95</v>
      </c>
      <c r="O22" s="47" t="s">
        <v>80</v>
      </c>
      <c r="Q22" s="25"/>
    </row>
    <row r="23" s="36" customFormat="1" ht="17.6" spans="1:17">
      <c r="A23" s="5"/>
      <c r="B23" s="5"/>
      <c r="C23" s="5" t="s">
        <v>123</v>
      </c>
      <c r="D23" s="5" t="s">
        <v>60</v>
      </c>
      <c r="E23" s="5"/>
      <c r="F23" s="5">
        <v>36.4</v>
      </c>
      <c r="G23" s="5">
        <v>70.3</v>
      </c>
      <c r="H23" s="5">
        <v>63.1</v>
      </c>
      <c r="I23" s="5">
        <v>27.8</v>
      </c>
      <c r="J23" s="5">
        <v>37.4</v>
      </c>
      <c r="K23" s="5">
        <v>75.2</v>
      </c>
      <c r="L23" s="5">
        <v>64.6</v>
      </c>
      <c r="M23" s="5">
        <v>67.2</v>
      </c>
      <c r="N23" s="13">
        <f t="shared" si="0"/>
        <v>55.25</v>
      </c>
      <c r="O23" s="47">
        <f t="shared" ref="O23:O35" si="2">N23-61.6</f>
        <v>-6.35000000000001</v>
      </c>
      <c r="P23" s="36">
        <v>72.4</v>
      </c>
      <c r="Q23" s="25"/>
    </row>
    <row r="24" s="36" customFormat="1" ht="17.6" hidden="1" spans="1:17">
      <c r="A24" s="5"/>
      <c r="B24" s="5"/>
      <c r="C24" s="5"/>
      <c r="D24" s="5" t="s">
        <v>125</v>
      </c>
      <c r="E24" s="5"/>
      <c r="F24" s="5">
        <v>34.6</v>
      </c>
      <c r="G24" s="5">
        <v>65.7</v>
      </c>
      <c r="H24" s="5">
        <v>59.4</v>
      </c>
      <c r="I24" s="5">
        <v>26.7</v>
      </c>
      <c r="J24" s="5">
        <v>36</v>
      </c>
      <c r="K24" s="5">
        <v>74.5</v>
      </c>
      <c r="L24" s="5">
        <v>59.6</v>
      </c>
      <c r="M24" s="5">
        <v>66.3</v>
      </c>
      <c r="N24" s="13">
        <f t="shared" si="0"/>
        <v>52.85</v>
      </c>
      <c r="O24" s="47">
        <f t="shared" si="2"/>
        <v>-8.75</v>
      </c>
      <c r="Q24" s="25"/>
    </row>
    <row r="25" s="36" customFormat="1" ht="17.6" hidden="1" spans="1:17">
      <c r="A25" s="5"/>
      <c r="B25" s="5"/>
      <c r="C25" s="5"/>
      <c r="D25" s="5" t="s">
        <v>61</v>
      </c>
      <c r="E25" s="5"/>
      <c r="F25" s="5">
        <v>38.8</v>
      </c>
      <c r="G25" s="5">
        <v>71.5</v>
      </c>
      <c r="H25" s="5">
        <v>65.4</v>
      </c>
      <c r="I25" s="5">
        <v>27.7</v>
      </c>
      <c r="J25" s="5">
        <v>38</v>
      </c>
      <c r="K25" s="5">
        <v>75.1</v>
      </c>
      <c r="L25" s="28">
        <v>59.2</v>
      </c>
      <c r="M25" s="5">
        <v>66.3</v>
      </c>
      <c r="N25" s="13">
        <f t="shared" si="0"/>
        <v>55.25</v>
      </c>
      <c r="O25" s="47">
        <f t="shared" si="2"/>
        <v>-6.35</v>
      </c>
      <c r="Q25" s="25"/>
    </row>
    <row r="26" s="36" customFormat="1" ht="17.6" spans="1:17">
      <c r="A26" s="5"/>
      <c r="B26" s="5"/>
      <c r="C26" s="5"/>
      <c r="D26" s="5" t="s">
        <v>122</v>
      </c>
      <c r="E26" s="5"/>
      <c r="F26" s="5">
        <v>38.7</v>
      </c>
      <c r="G26" s="5">
        <v>71.6</v>
      </c>
      <c r="H26" s="5">
        <v>67.6</v>
      </c>
      <c r="I26" s="5">
        <v>27.9</v>
      </c>
      <c r="J26" s="5">
        <v>37.8</v>
      </c>
      <c r="K26" s="5">
        <v>75.6</v>
      </c>
      <c r="L26" s="28">
        <v>59.6</v>
      </c>
      <c r="M26" s="5">
        <v>66.5</v>
      </c>
      <c r="N26" s="13">
        <f t="shared" si="0"/>
        <v>55.6625</v>
      </c>
      <c r="O26" s="49">
        <f t="shared" si="2"/>
        <v>-5.93750000000001</v>
      </c>
      <c r="Q26" s="25"/>
    </row>
    <row r="27" s="37" customFormat="1" ht="17.6" spans="1:17">
      <c r="A27" s="7" t="s">
        <v>54</v>
      </c>
      <c r="B27" s="7" t="s">
        <v>17</v>
      </c>
      <c r="C27" s="7" t="s">
        <v>121</v>
      </c>
      <c r="D27" s="7" t="s">
        <v>60</v>
      </c>
      <c r="E27" s="7"/>
      <c r="F27" s="7">
        <v>33</v>
      </c>
      <c r="G27" s="7">
        <v>64.1</v>
      </c>
      <c r="H27" s="7">
        <v>58.5</v>
      </c>
      <c r="I27" s="7">
        <v>28.3</v>
      </c>
      <c r="J27" s="7">
        <v>36</v>
      </c>
      <c r="K27" s="7">
        <v>70.3</v>
      </c>
      <c r="L27" s="7">
        <v>62.1</v>
      </c>
      <c r="M27" s="7">
        <v>62.4</v>
      </c>
      <c r="N27" s="15">
        <f t="shared" si="0"/>
        <v>51.8375</v>
      </c>
      <c r="O27" s="52">
        <f t="shared" si="2"/>
        <v>-9.7625</v>
      </c>
      <c r="P27" s="37">
        <v>59.4</v>
      </c>
      <c r="Q27" s="26"/>
    </row>
    <row r="28" s="37" customFormat="1" ht="17.6" spans="1:17">
      <c r="A28" s="7"/>
      <c r="B28" s="7"/>
      <c r="C28" s="7"/>
      <c r="D28" s="7" t="s">
        <v>122</v>
      </c>
      <c r="E28" s="7"/>
      <c r="F28" s="7">
        <v>34.1</v>
      </c>
      <c r="G28" s="7">
        <v>64.5</v>
      </c>
      <c r="H28" s="7">
        <v>61</v>
      </c>
      <c r="I28" s="7">
        <v>29.1</v>
      </c>
      <c r="J28" s="7">
        <v>37.2</v>
      </c>
      <c r="K28" s="7">
        <v>71.2</v>
      </c>
      <c r="L28" s="29">
        <v>59.6</v>
      </c>
      <c r="M28" s="7">
        <v>64.2</v>
      </c>
      <c r="N28" s="15">
        <f t="shared" si="0"/>
        <v>52.6125</v>
      </c>
      <c r="O28" s="52">
        <f t="shared" si="2"/>
        <v>-8.9875</v>
      </c>
      <c r="Q28" s="26"/>
    </row>
    <row r="29" s="37" customFormat="1" ht="17.6" hidden="1" spans="1:17">
      <c r="A29" s="43"/>
      <c r="B29" s="43"/>
      <c r="C29" s="43" t="s">
        <v>7</v>
      </c>
      <c r="D29" s="43" t="s">
        <v>60</v>
      </c>
      <c r="E29" s="43"/>
      <c r="F29" s="43">
        <v>30.6</v>
      </c>
      <c r="G29" s="43">
        <v>63.7</v>
      </c>
      <c r="H29" s="43">
        <v>56.2</v>
      </c>
      <c r="I29" s="43">
        <v>26.1</v>
      </c>
      <c r="J29" s="43">
        <v>32.6</v>
      </c>
      <c r="K29" s="43">
        <v>70.4</v>
      </c>
      <c r="L29" s="43">
        <v>59.2</v>
      </c>
      <c r="M29" s="43">
        <v>61.7</v>
      </c>
      <c r="N29" s="15">
        <f t="shared" si="0"/>
        <v>50.0625</v>
      </c>
      <c r="O29" s="52">
        <f t="shared" si="2"/>
        <v>-11.5375</v>
      </c>
      <c r="Q29" s="26"/>
    </row>
    <row r="30" s="37" customFormat="1" ht="17.6" hidden="1" spans="1:17">
      <c r="A30" s="7"/>
      <c r="B30" s="7"/>
      <c r="C30" s="7"/>
      <c r="D30" s="7" t="s">
        <v>61</v>
      </c>
      <c r="E30" s="7"/>
      <c r="F30" s="7">
        <v>32.8</v>
      </c>
      <c r="G30" s="7">
        <v>62.9</v>
      </c>
      <c r="H30" s="7">
        <v>61.4</v>
      </c>
      <c r="I30" s="7">
        <v>26.3</v>
      </c>
      <c r="J30" s="7">
        <v>34.4</v>
      </c>
      <c r="K30" s="7">
        <v>71.8</v>
      </c>
      <c r="L30" s="7">
        <v>66.8</v>
      </c>
      <c r="M30" s="7">
        <v>63.9</v>
      </c>
      <c r="N30" s="15">
        <f t="shared" si="0"/>
        <v>52.5375</v>
      </c>
      <c r="O30" s="52">
        <f t="shared" si="2"/>
        <v>-9.0625</v>
      </c>
      <c r="Q30" s="26"/>
    </row>
    <row r="31" s="37" customFormat="1" ht="17.6" spans="1:17">
      <c r="A31" s="7"/>
      <c r="B31" s="7"/>
      <c r="C31" s="7" t="s">
        <v>123</v>
      </c>
      <c r="D31" s="7" t="s">
        <v>60</v>
      </c>
      <c r="E31" s="7"/>
      <c r="F31" s="7">
        <v>31.7</v>
      </c>
      <c r="G31" s="7">
        <v>63.2</v>
      </c>
      <c r="H31" s="7">
        <v>57.9</v>
      </c>
      <c r="I31" s="7">
        <v>26.1</v>
      </c>
      <c r="J31" s="7">
        <v>34.8</v>
      </c>
      <c r="K31" s="7">
        <v>71.6</v>
      </c>
      <c r="L31" s="7">
        <v>66.8</v>
      </c>
      <c r="M31" s="7">
        <v>63.2</v>
      </c>
      <c r="N31" s="15">
        <f t="shared" si="0"/>
        <v>51.9125</v>
      </c>
      <c r="O31" s="52">
        <f t="shared" si="2"/>
        <v>-9.68750000000001</v>
      </c>
      <c r="P31" s="37">
        <v>63.2</v>
      </c>
      <c r="Q31" s="26"/>
    </row>
    <row r="32" s="37" customFormat="1" ht="17.6" hidden="1" spans="1:17">
      <c r="A32" s="7"/>
      <c r="B32" s="7"/>
      <c r="C32" s="7"/>
      <c r="D32" s="7" t="s">
        <v>61</v>
      </c>
      <c r="E32" s="7"/>
      <c r="F32" s="7">
        <v>35.1</v>
      </c>
      <c r="G32" s="7">
        <v>64.6</v>
      </c>
      <c r="H32" s="7">
        <v>60.1</v>
      </c>
      <c r="I32" s="7">
        <v>25.9</v>
      </c>
      <c r="J32" s="7">
        <v>36</v>
      </c>
      <c r="K32" s="7">
        <v>72.6</v>
      </c>
      <c r="L32" s="29">
        <v>59.6</v>
      </c>
      <c r="M32" s="7">
        <v>63.1</v>
      </c>
      <c r="N32" s="15">
        <f t="shared" si="0"/>
        <v>52.125</v>
      </c>
      <c r="O32" s="52">
        <f t="shared" si="2"/>
        <v>-9.475</v>
      </c>
      <c r="Q32" s="26"/>
    </row>
    <row r="33" s="37" customFormat="1" ht="17.6" spans="1:17">
      <c r="A33" s="7"/>
      <c r="B33" s="7"/>
      <c r="C33" s="7"/>
      <c r="D33" s="7" t="s">
        <v>122</v>
      </c>
      <c r="E33" s="7"/>
      <c r="F33" s="7">
        <v>35.7</v>
      </c>
      <c r="G33" s="7">
        <v>65.1</v>
      </c>
      <c r="H33" s="7">
        <v>63.9</v>
      </c>
      <c r="I33" s="7">
        <v>26</v>
      </c>
      <c r="J33" s="7">
        <v>36.6</v>
      </c>
      <c r="K33" s="7">
        <v>73.7</v>
      </c>
      <c r="L33" s="29">
        <v>59.9</v>
      </c>
      <c r="M33" s="7">
        <v>64.6</v>
      </c>
      <c r="N33" s="15">
        <f t="shared" si="0"/>
        <v>53.1875</v>
      </c>
      <c r="O33" s="53">
        <f t="shared" si="2"/>
        <v>-8.4125</v>
      </c>
      <c r="Q33" s="26"/>
    </row>
    <row r="34" s="36" customFormat="1" ht="17.6" spans="1:17">
      <c r="A34" s="8" t="s">
        <v>72</v>
      </c>
      <c r="B34" s="8" t="s">
        <v>17</v>
      </c>
      <c r="C34" s="8" t="s">
        <v>121</v>
      </c>
      <c r="D34" s="8" t="s">
        <v>60</v>
      </c>
      <c r="E34" s="8"/>
      <c r="F34" s="8">
        <v>30.8</v>
      </c>
      <c r="G34" s="8">
        <v>62.8</v>
      </c>
      <c r="H34" s="8">
        <v>49.3</v>
      </c>
      <c r="I34" s="8">
        <v>25.2</v>
      </c>
      <c r="J34" s="8">
        <v>31.6</v>
      </c>
      <c r="K34" s="8">
        <v>66.9</v>
      </c>
      <c r="L34" s="8">
        <v>59.2</v>
      </c>
      <c r="M34" s="8">
        <v>59.1</v>
      </c>
      <c r="N34" s="13">
        <f t="shared" si="0"/>
        <v>48.1125</v>
      </c>
      <c r="O34" s="47">
        <f t="shared" si="2"/>
        <v>-13.4875</v>
      </c>
      <c r="P34" s="36">
        <v>49.3</v>
      </c>
      <c r="Q34" s="25"/>
    </row>
    <row r="35" s="36" customFormat="1" ht="17.6" hidden="1" spans="1:17">
      <c r="A35" s="5"/>
      <c r="B35" s="5"/>
      <c r="C35" s="5"/>
      <c r="D35" s="5" t="s">
        <v>122</v>
      </c>
      <c r="E35" s="5"/>
      <c r="F35" s="5"/>
      <c r="G35" s="5"/>
      <c r="H35" s="5"/>
      <c r="I35" s="5"/>
      <c r="J35" s="5"/>
      <c r="K35" s="5"/>
      <c r="L35" s="5"/>
      <c r="M35" s="5"/>
      <c r="N35" s="13"/>
      <c r="O35" s="47"/>
      <c r="Q35" s="25"/>
    </row>
    <row r="36" s="36" customFormat="1" ht="17.6" spans="1:17">
      <c r="A36" s="5"/>
      <c r="B36" s="5"/>
      <c r="C36" s="5"/>
      <c r="D36" s="5" t="s">
        <v>122</v>
      </c>
      <c r="E36" s="5"/>
      <c r="F36" s="5">
        <v>31.9</v>
      </c>
      <c r="G36" s="5">
        <v>63.1</v>
      </c>
      <c r="H36" s="5">
        <v>50.1</v>
      </c>
      <c r="I36" s="5">
        <v>26.1</v>
      </c>
      <c r="J36" s="5">
        <v>32.7</v>
      </c>
      <c r="K36" s="5">
        <v>67.9</v>
      </c>
      <c r="L36" s="5">
        <v>57.5</v>
      </c>
      <c r="M36" s="5">
        <v>60.5</v>
      </c>
      <c r="N36" s="13">
        <f>AVERAGE(F36:M36)</f>
        <v>48.725</v>
      </c>
      <c r="O36" s="47">
        <f>N36-61.6</f>
        <v>-12.875</v>
      </c>
      <c r="Q36" s="25"/>
    </row>
    <row r="37" s="36" customFormat="1" ht="17.6" hidden="1" spans="1:17">
      <c r="A37" s="41"/>
      <c r="B37" s="41"/>
      <c r="C37" s="41" t="s">
        <v>7</v>
      </c>
      <c r="D37" s="41" t="s">
        <v>60</v>
      </c>
      <c r="E37" s="41"/>
      <c r="F37" s="41"/>
      <c r="G37" s="41"/>
      <c r="H37" s="41"/>
      <c r="I37" s="41"/>
      <c r="J37" s="41"/>
      <c r="K37" s="41"/>
      <c r="L37" s="41"/>
      <c r="M37" s="41"/>
      <c r="N37" s="13"/>
      <c r="O37" s="47"/>
      <c r="Q37" s="25"/>
    </row>
    <row r="38" s="36" customFormat="1" ht="17.6" hidden="1" spans="1:17">
      <c r="A38" s="5"/>
      <c r="B38" s="5"/>
      <c r="C38" s="5"/>
      <c r="D38" s="5" t="s">
        <v>61</v>
      </c>
      <c r="E38" s="5"/>
      <c r="F38" s="5"/>
      <c r="G38" s="5"/>
      <c r="H38" s="5"/>
      <c r="I38" s="5"/>
      <c r="J38" s="5"/>
      <c r="K38" s="5"/>
      <c r="L38" s="5"/>
      <c r="M38" s="5"/>
      <c r="N38" s="13"/>
      <c r="O38" s="47"/>
      <c r="Q38" s="25"/>
    </row>
    <row r="39" s="36" customFormat="1" ht="17.6" spans="1:17">
      <c r="A39" s="5"/>
      <c r="B39" s="5"/>
      <c r="C39" s="5" t="s">
        <v>123</v>
      </c>
      <c r="D39" s="5" t="s">
        <v>60</v>
      </c>
      <c r="E39" s="5"/>
      <c r="F39" s="5">
        <v>31</v>
      </c>
      <c r="G39" s="5">
        <v>62.3</v>
      </c>
      <c r="H39" s="5">
        <v>53.2</v>
      </c>
      <c r="I39" s="5">
        <v>24.3</v>
      </c>
      <c r="J39" s="5">
        <v>33</v>
      </c>
      <c r="K39" s="5">
        <v>68.2</v>
      </c>
      <c r="L39" s="5">
        <v>57.4</v>
      </c>
      <c r="M39" s="5">
        <v>60</v>
      </c>
      <c r="N39" s="13">
        <f>AVERAGE(F39:M39)</f>
        <v>48.675</v>
      </c>
      <c r="O39" s="47">
        <f>N39-61.6</f>
        <v>-12.925</v>
      </c>
      <c r="P39" s="36">
        <v>54</v>
      </c>
      <c r="Q39" s="25"/>
    </row>
    <row r="40" s="36" customFormat="1" ht="17.6" spans="1:17">
      <c r="A40" s="5"/>
      <c r="B40" s="5"/>
      <c r="C40" s="5"/>
      <c r="D40" s="5" t="s">
        <v>122</v>
      </c>
      <c r="E40" s="5"/>
      <c r="F40" s="5">
        <v>32.3</v>
      </c>
      <c r="G40" s="5">
        <v>62.7</v>
      </c>
      <c r="H40" s="5">
        <v>57.1</v>
      </c>
      <c r="I40" s="5">
        <v>25.1</v>
      </c>
      <c r="J40" s="5">
        <v>34.2</v>
      </c>
      <c r="K40" s="5">
        <v>69.6</v>
      </c>
      <c r="L40" s="5">
        <v>56.7</v>
      </c>
      <c r="M40" s="5">
        <v>62</v>
      </c>
      <c r="N40" s="13">
        <f>AVERAGE(F40:M40)</f>
        <v>49.9625</v>
      </c>
      <c r="O40" s="49">
        <f>N40-61.6</f>
        <v>-11.6375</v>
      </c>
      <c r="Q40" s="2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shared</vt:lpstr>
      <vt:lpstr>shared_e1</vt:lpstr>
      <vt:lpstr>shared_e2</vt:lpstr>
      <vt:lpstr>shared_e6</vt:lpstr>
      <vt:lpstr>shared_finetune</vt:lpstr>
      <vt:lpstr>greedy_greedy_old</vt:lpstr>
      <vt:lpstr>finetune</vt:lpstr>
      <vt:lpstr>greedy_block</vt:lpstr>
      <vt:lpstr>active_cmp</vt:lpstr>
      <vt:lpstr>mixtral</vt:lpstr>
      <vt:lpstr>mixtral_block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Zhuanz</cp:lastModifiedBy>
  <dcterms:created xsi:type="dcterms:W3CDTF">2024-06-13T04:36:00Z</dcterms:created>
  <dcterms:modified xsi:type="dcterms:W3CDTF">2024-08-28T16:07:57Z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1DA5B80FAE4956F444966966920749A2_41</vt:lpwstr>
  </property>
  <property fmtid="{D5CDD505-2E9C-101B-9397-08002B2CF9AE}" pid="3" name="KSOProductBuildVer">
    <vt:lpwstr>2052-6.6.0.8801</vt:lpwstr>
  </property>
</Properties>
</file>