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500" firstSheet="3" activeTab="8"/>
  </bookViews>
  <sheets>
    <sheet name="Sheet1" sheetId="1" r:id="rId1"/>
    <sheet name="Sheet2" sheetId="2" r:id="rId2"/>
    <sheet name="deepseek" sheetId="3" r:id="rId3"/>
    <sheet name="deepseek_multi" sheetId="4" r:id="rId4"/>
    <sheet name="deepseek_greedy" sheetId="5" r:id="rId5"/>
    <sheet name="deepseek_ft" sheetId="7" r:id="rId6"/>
    <sheet name="数据集" sheetId="6" r:id="rId7"/>
    <sheet name="greedy_ft" sheetId="8" r:id="rId8"/>
    <sheet name="cmp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<sst xmlns="http://schemas.openxmlformats.org/spreadsheetml/2006/main" count="476" uniqueCount="114">
  <si>
    <t>origin PPL</t>
  </si>
  <si>
    <t>layer_id</t>
  </si>
  <si>
    <t>method</t>
  </si>
  <si>
    <t>4 expert(only shared)</t>
  </si>
  <si>
    <t>8 experts</t>
  </si>
  <si>
    <t>prune_layer_num</t>
  </si>
  <si>
    <t>prune_layer_idx</t>
  </si>
  <si>
    <t>random</t>
  </si>
  <si>
    <t>l1</t>
  </si>
  <si>
    <t>alpha</t>
  </si>
  <si>
    <t>1,13</t>
  </si>
  <si>
    <t>1,7,13,19</t>
  </si>
  <si>
    <t>1,4,7...19,22</t>
  </si>
  <si>
    <t>1,3....24</t>
  </si>
  <si>
    <t>1,2,...24</t>
  </si>
  <si>
    <t>2 expert(only shared)</t>
  </si>
  <si>
    <t>route</t>
  </si>
  <si>
    <t>greedy search</t>
  </si>
  <si>
    <t>剪枝层数（共27层）</t>
  </si>
  <si>
    <t>剪枝策略</t>
  </si>
  <si>
    <t>PPL</t>
  </si>
  <si>
    <t>greedy search ppl</t>
  </si>
  <si>
    <t>moe参数减少比例</t>
  </si>
  <si>
    <t>only shared expert</t>
  </si>
  <si>
    <t>distribution</t>
  </si>
  <si>
    <t>l1（small-&gt;large)</t>
  </si>
  <si>
    <t>details</t>
  </si>
  <si>
    <t>dtype</t>
  </si>
  <si>
    <t>BoolQ</t>
  </si>
  <si>
    <t>PIQA</t>
  </si>
  <si>
    <t>RTE</t>
  </si>
  <si>
    <t>WinoGrande</t>
  </si>
  <si>
    <t>average</t>
  </si>
  <si>
    <t>下降比例</t>
  </si>
  <si>
    <t>错误版本ACC</t>
  </si>
  <si>
    <t>错误版本ratio</t>
  </si>
  <si>
    <t>不剪枝</t>
  </si>
  <si>
    <t>float32</t>
  </si>
  <si>
    <t>bfloat16</t>
  </si>
  <si>
    <t>prune layer0 best jl</t>
  </si>
  <si>
    <t>prune layer0 43+random</t>
  </si>
  <si>
    <t>prune layer0 random</t>
  </si>
  <si>
    <t>expert trimming</t>
  </si>
  <si>
    <t>保留2+16expert，剪枝所有层</t>
  </si>
  <si>
    <t>int8</t>
  </si>
  <si>
    <t>block trimming</t>
  </si>
  <si>
    <t>删除所有expert，剪枝4/27层</t>
  </si>
  <si>
    <t>3层</t>
  </si>
  <si>
    <t>greedy combine</t>
  </si>
  <si>
    <t>2+6random</t>
  </si>
  <si>
    <t>6层</t>
  </si>
  <si>
    <t>2+6route</t>
  </si>
  <si>
    <t>2+6-l1</t>
  </si>
  <si>
    <t>9层</t>
  </si>
  <si>
    <t>12层</t>
  </si>
  <si>
    <t>prune layer</t>
  </si>
  <si>
    <t>prune expert</t>
  </si>
  <si>
    <t>微调后准确率提升</t>
  </si>
  <si>
    <t>drop ratio</t>
  </si>
  <si>
    <t>only shared</t>
  </si>
  <si>
    <t>no finetune</t>
  </si>
  <si>
    <t>lora finetune</t>
  </si>
  <si>
    <t>greedy jl</t>
  </si>
  <si>
    <t>plus finetune weight 1 epoch</t>
  </si>
  <si>
    <t>plus finetune weight 5 epoch</t>
  </si>
  <si>
    <t>plus finetune lora v2</t>
  </si>
  <si>
    <t>训练数据C4改为测试集问题混合</t>
  </si>
  <si>
    <t>v1</t>
  </si>
  <si>
    <t>避免finetune连续layer</t>
  </si>
  <si>
    <t>微调数据增加到10w</t>
  </si>
  <si>
    <t>route distribution</t>
  </si>
  <si>
    <t>plus finetune lora v1</t>
  </si>
  <si>
    <t>15层</t>
  </si>
  <si>
    <t>Not All Experts are Equal</t>
  </si>
  <si>
    <t>Efficient Expert Pruning for Sparse</t>
  </si>
  <si>
    <t>Demystifying the Compression of Mixture-of-Experts</t>
  </si>
  <si>
    <t>SEER-MoE: Sparse Expert Efficiency through</t>
  </si>
  <si>
    <t>剪枝用的数据</t>
  </si>
  <si>
    <r>
      <t>C4数据集，128句</t>
    </r>
    <r>
      <rPr>
        <sz val="14"/>
        <color rgb="FF000000"/>
        <rFont val="宋体-简"/>
        <charset val="134"/>
      </rPr>
      <t>长</t>
    </r>
    <r>
      <rPr>
        <sz val="14"/>
        <color rgb="FF000000"/>
        <rFont val="YuMincho Medium"/>
        <charset val="134"/>
      </rPr>
      <t>度2048</t>
    </r>
  </si>
  <si>
    <r>
      <t>每个</t>
    </r>
    <r>
      <rPr>
        <sz val="14"/>
        <color rgb="FF000000"/>
        <rFont val="宋体-简"/>
        <charset val="134"/>
      </rPr>
      <t>测试</t>
    </r>
    <r>
      <rPr>
        <sz val="14"/>
        <color rgb="FF000000"/>
        <rFont val="YuMincho Medium"/>
        <charset val="134"/>
      </rPr>
      <t>集同源的</t>
    </r>
    <r>
      <rPr>
        <sz val="14"/>
        <color rgb="FF000000"/>
        <rFont val="宋体-简"/>
        <charset val="134"/>
      </rPr>
      <t>训练</t>
    </r>
    <r>
      <rPr>
        <sz val="14"/>
        <color rgb="FF000000"/>
        <rFont val="YuMincho Medium"/>
        <charset val="134"/>
      </rPr>
      <t>数据</t>
    </r>
  </si>
  <si>
    <t>/</t>
  </si>
  <si>
    <t>MMLU and SST5</t>
  </si>
  <si>
    <r>
      <t>测试</t>
    </r>
    <r>
      <rPr>
        <sz val="14"/>
        <color rgb="FF000000"/>
        <rFont val="YuMincho Medium"/>
        <charset val="134"/>
      </rPr>
      <t>集</t>
    </r>
  </si>
  <si>
    <t>ARC-c ARC-e BoolQ HellaSwag MMLU OBQA RTE WinoGrande</t>
  </si>
  <si>
    <t>COPA MultiRC WIC WSC RTE BoolQ CB ReCoRD DROP SQuAD + MMLU</t>
  </si>
  <si>
    <t>ARC-C BoolQ HellaSwag MMLU OBQA PIQA RTE</t>
  </si>
  <si>
    <r>
      <t>剪枝用的指</t>
    </r>
    <r>
      <rPr>
        <sz val="14"/>
        <color rgb="FF000000"/>
        <rFont val="宋体-简"/>
        <charset val="134"/>
      </rPr>
      <t>标</t>
    </r>
  </si>
  <si>
    <t>loss</t>
  </si>
  <si>
    <t>accuracy</t>
  </si>
  <si>
    <t>基模型</t>
  </si>
  <si>
    <t>Mixtral 8x7B</t>
  </si>
  <si>
    <t>Mixtral 8×7B</t>
  </si>
  <si>
    <t>Mixtral-8×7B</t>
  </si>
  <si>
    <t>Mixtral 8x7B Instruct</t>
  </si>
  <si>
    <t>Mixtral 8×22B</t>
  </si>
  <si>
    <t>DeepSeek-MoE-16B</t>
  </si>
  <si>
    <r>
      <t>每个</t>
    </r>
    <r>
      <rPr>
        <sz val="14"/>
        <color rgb="FF000000"/>
        <rFont val="宋体-简"/>
        <charset val="134"/>
      </rPr>
      <t>测试</t>
    </r>
    <r>
      <rPr>
        <sz val="14"/>
        <color rgb="FF000000"/>
        <rFont val="YuMincho Medium"/>
        <charset val="134"/>
      </rPr>
      <t>集独立剪枝</t>
    </r>
  </si>
  <si>
    <t>ARC-C</t>
  </si>
  <si>
    <t>HellaSwag</t>
  </si>
  <si>
    <t>MMLU</t>
  </si>
  <si>
    <t>OBQA</t>
  </si>
  <si>
    <t>average ACC</t>
  </si>
  <si>
    <t>Drop</t>
  </si>
  <si>
    <t>no prune</t>
  </si>
  <si>
    <t>bf16</t>
  </si>
  <si>
    <t>删除16/64个expert，剪枝27/27层</t>
  </si>
  <si>
    <t>layer trimming</t>
  </si>
  <si>
    <t>删除64/64 expert，剪枝4/27层</t>
  </si>
  <si>
    <t>删除64/64 attention+expert，剪枝4/27层</t>
  </si>
  <si>
    <t>finetune 2+6 extra expert 5w</t>
  </si>
  <si>
    <t xml:space="preserve"> lora finetune</t>
  </si>
  <si>
    <t>w/o bad ppl layer</t>
  </si>
  <si>
    <t>layer</t>
  </si>
  <si>
    <t>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</si>
</sst>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_ "/>
    <numFmt numFmtId="178" formatCode="0.000_ "/>
    <numFmt numFmtId="179" formatCode="0.0%"/>
    <numFmt numFmtId="180" formatCode="0.00_ "/>
  </numFmts>
  <fonts count="3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theme="4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4"/>
      <color theme="1"/>
      <name val="YuMincho Medium"/>
      <charset val="134"/>
    </font>
    <font>
      <sz val="14"/>
      <color rgb="FF000000"/>
      <name val="YuMincho Medium"/>
      <charset val="134"/>
    </font>
    <font>
      <sz val="14"/>
      <color rgb="FF000000"/>
      <name val="宋体-简"/>
      <charset val="134"/>
    </font>
    <font>
      <sz val="12"/>
      <color rgb="FF000000"/>
      <name val="宋体"/>
      <charset val="134"/>
      <scheme val="minor"/>
    </font>
    <font>
      <sz val="12"/>
      <color rgb="FFC0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25" fillId="10" borderId="7" applyNumberFormat="0" applyAlignment="0" applyProtection="0">
      <alignment vertical="center"/>
    </xf>
    <xf numFmtId="0" fontId="26" fillId="10" borderId="6" applyNumberFormat="0" applyAlignment="0" applyProtection="0">
      <alignment vertical="center"/>
    </xf>
    <xf numFmtId="0" fontId="27" fillId="11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</cellStyleXfs>
  <cellXfs count="212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76" fontId="0" fillId="0" borderId="0" xfId="0" applyNumberFormat="1" applyFill="1" applyAlignme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/>
    </xf>
    <xf numFmtId="0" fontId="7" fillId="4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177" fontId="3" fillId="2" borderId="0" xfId="0" applyNumberFormat="1" applyFont="1" applyFill="1" applyAlignment="1">
      <alignment horizontal="right" vertical="center"/>
    </xf>
    <xf numFmtId="177" fontId="8" fillId="2" borderId="0" xfId="0" applyNumberFormat="1" applyFont="1" applyFill="1" applyAlignment="1">
      <alignment horizontal="right" vertical="center"/>
    </xf>
    <xf numFmtId="177" fontId="4" fillId="2" borderId="0" xfId="0" applyNumberFormat="1" applyFont="1" applyFill="1" applyAlignment="1">
      <alignment horizontal="right" vertical="center"/>
    </xf>
    <xf numFmtId="177" fontId="5" fillId="2" borderId="0" xfId="0" applyNumberFormat="1" applyFont="1" applyFill="1" applyAlignment="1">
      <alignment horizontal="right" vertical="center"/>
    </xf>
    <xf numFmtId="177" fontId="4" fillId="2" borderId="0" xfId="0" applyNumberFormat="1" applyFont="1" applyFill="1" applyAlignment="1">
      <alignment horizontal="right" vertical="center"/>
    </xf>
    <xf numFmtId="177" fontId="4" fillId="4" borderId="0" xfId="0" applyNumberFormat="1" applyFont="1" applyFill="1" applyAlignment="1">
      <alignment horizontal="right" vertical="center"/>
    </xf>
    <xf numFmtId="177" fontId="4" fillId="4" borderId="0" xfId="0" applyNumberFormat="1" applyFont="1" applyFill="1" applyAlignment="1">
      <alignment horizontal="right" vertical="center"/>
    </xf>
    <xf numFmtId="177" fontId="4" fillId="5" borderId="0" xfId="0" applyNumberFormat="1" applyFont="1" applyFill="1" applyAlignment="1">
      <alignment horizontal="right" vertical="center"/>
    </xf>
    <xf numFmtId="177" fontId="5" fillId="5" borderId="0" xfId="0" applyNumberFormat="1" applyFont="1" applyFill="1" applyAlignment="1">
      <alignment horizontal="right" vertical="center"/>
    </xf>
    <xf numFmtId="177" fontId="9" fillId="5" borderId="0" xfId="0" applyNumberFormat="1" applyFont="1" applyFill="1" applyAlignment="1">
      <alignment horizontal="right" vertical="center"/>
    </xf>
    <xf numFmtId="177" fontId="5" fillId="4" borderId="0" xfId="0" applyNumberFormat="1" applyFont="1" applyFill="1" applyAlignment="1">
      <alignment horizontal="right" vertical="center"/>
    </xf>
    <xf numFmtId="177" fontId="9" fillId="4" borderId="0" xfId="0" applyNumberFormat="1" applyFont="1" applyFill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178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5" fillId="2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right" vertical="center"/>
    </xf>
    <xf numFmtId="0" fontId="13" fillId="6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13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177" fontId="1" fillId="2" borderId="0" xfId="0" applyNumberFormat="1" applyFont="1" applyFill="1" applyAlignment="1">
      <alignment horizontal="right" vertical="center"/>
    </xf>
    <xf numFmtId="179" fontId="8" fillId="2" borderId="0" xfId="0" applyNumberFormat="1" applyFont="1" applyFill="1" applyAlignment="1">
      <alignment horizontal="right" vertical="center"/>
    </xf>
    <xf numFmtId="177" fontId="6" fillId="2" borderId="0" xfId="0" applyNumberFormat="1" applyFont="1" applyFill="1" applyAlignment="1">
      <alignment horizontal="right" vertical="center"/>
    </xf>
    <xf numFmtId="179" fontId="8" fillId="2" borderId="0" xfId="0" applyNumberFormat="1" applyFont="1" applyFill="1" applyAlignment="1">
      <alignment horizontal="right" vertical="center"/>
    </xf>
    <xf numFmtId="177" fontId="3" fillId="4" borderId="0" xfId="0" applyNumberFormat="1" applyFont="1" applyFill="1" applyAlignment="1">
      <alignment horizontal="right" vertical="center"/>
    </xf>
    <xf numFmtId="179" fontId="0" fillId="4" borderId="0" xfId="0" applyNumberFormat="1" applyFill="1" applyAlignment="1">
      <alignment horizontal="right" vertical="center"/>
    </xf>
    <xf numFmtId="177" fontId="3" fillId="4" borderId="0" xfId="0" applyNumberFormat="1" applyFont="1" applyFill="1" applyBorder="1" applyAlignment="1">
      <alignment horizontal="right" vertical="center"/>
    </xf>
    <xf numFmtId="179" fontId="0" fillId="4" borderId="0" xfId="0" applyNumberFormat="1" applyFill="1" applyBorder="1" applyAlignment="1">
      <alignment horizontal="right" vertical="center"/>
    </xf>
    <xf numFmtId="177" fontId="3" fillId="5" borderId="1" xfId="0" applyNumberFormat="1" applyFont="1" applyFill="1" applyBorder="1" applyAlignment="1">
      <alignment horizontal="right" vertical="center"/>
    </xf>
    <xf numFmtId="179" fontId="0" fillId="5" borderId="1" xfId="0" applyNumberFormat="1" applyFont="1" applyFill="1" applyBorder="1" applyAlignment="1">
      <alignment horizontal="right" vertical="center"/>
    </xf>
    <xf numFmtId="177" fontId="3" fillId="5" borderId="0" xfId="0" applyNumberFormat="1" applyFont="1" applyFill="1" applyAlignment="1">
      <alignment horizontal="right" vertical="center"/>
    </xf>
    <xf numFmtId="179" fontId="5" fillId="5" borderId="0" xfId="0" applyNumberFormat="1" applyFont="1" applyFill="1" applyAlignment="1">
      <alignment horizontal="right" vertical="center"/>
    </xf>
    <xf numFmtId="179" fontId="0" fillId="5" borderId="0" xfId="0" applyNumberFormat="1" applyFont="1" applyFill="1" applyAlignment="1">
      <alignment horizontal="right" vertical="center"/>
    </xf>
    <xf numFmtId="177" fontId="14" fillId="5" borderId="0" xfId="0" applyNumberFormat="1" applyFont="1" applyFill="1" applyAlignment="1">
      <alignment horizontal="right" vertical="center"/>
    </xf>
    <xf numFmtId="179" fontId="9" fillId="5" borderId="0" xfId="0" applyNumberFormat="1" applyFont="1" applyFill="1" applyAlignment="1">
      <alignment horizontal="right" vertical="center"/>
    </xf>
    <xf numFmtId="177" fontId="3" fillId="4" borderId="0" xfId="0" applyNumberFormat="1" applyFont="1" applyFill="1" applyAlignment="1">
      <alignment horizontal="right" vertical="center"/>
    </xf>
    <xf numFmtId="179" fontId="5" fillId="4" borderId="0" xfId="0" applyNumberFormat="1" applyFont="1" applyFill="1" applyAlignment="1">
      <alignment horizontal="right" vertical="center"/>
    </xf>
    <xf numFmtId="177" fontId="3" fillId="4" borderId="2" xfId="0" applyNumberFormat="1" applyFont="1" applyFill="1" applyBorder="1" applyAlignment="1">
      <alignment horizontal="right" vertical="center"/>
    </xf>
    <xf numFmtId="179" fontId="5" fillId="4" borderId="2" xfId="0" applyNumberFormat="1" applyFont="1" applyFill="1" applyBorder="1" applyAlignment="1">
      <alignment horizontal="right" vertical="center"/>
    </xf>
    <xf numFmtId="177" fontId="14" fillId="4" borderId="0" xfId="0" applyNumberFormat="1" applyFont="1" applyFill="1" applyAlignment="1">
      <alignment horizontal="right" vertical="center"/>
    </xf>
    <xf numFmtId="179" fontId="9" fillId="4" borderId="0" xfId="0" applyNumberFormat="1" applyFont="1" applyFill="1" applyAlignment="1">
      <alignment horizontal="right" vertical="center"/>
    </xf>
    <xf numFmtId="177" fontId="3" fillId="5" borderId="2" xfId="0" applyNumberFormat="1" applyFont="1" applyFill="1" applyBorder="1" applyAlignment="1">
      <alignment horizontal="right" vertical="center"/>
    </xf>
    <xf numFmtId="179" fontId="0" fillId="5" borderId="2" xfId="0" applyNumberFormat="1" applyFont="1" applyFill="1" applyBorder="1" applyAlignment="1">
      <alignment horizontal="right" vertical="center"/>
    </xf>
    <xf numFmtId="177" fontId="3" fillId="4" borderId="1" xfId="0" applyNumberFormat="1" applyFont="1" applyFill="1" applyBorder="1" applyAlignment="1">
      <alignment horizontal="right" vertical="center"/>
    </xf>
    <xf numFmtId="179" fontId="5" fillId="4" borderId="1" xfId="0" applyNumberFormat="1" applyFont="1" applyFill="1" applyBorder="1" applyAlignment="1">
      <alignment horizontal="right" vertical="center"/>
    </xf>
    <xf numFmtId="179" fontId="5" fillId="4" borderId="0" xfId="0" applyNumberFormat="1" applyFont="1" applyFill="1" applyBorder="1" applyAlignment="1">
      <alignment horizontal="right" vertical="center"/>
    </xf>
    <xf numFmtId="179" fontId="0" fillId="4" borderId="0" xfId="0" applyNumberFormat="1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9" fontId="8" fillId="2" borderId="0" xfId="0" applyNumberFormat="1" applyFont="1" applyFill="1">
      <alignment vertical="center"/>
    </xf>
    <xf numFmtId="177" fontId="4" fillId="2" borderId="0" xfId="0" applyNumberFormat="1" applyFont="1" applyFill="1" applyAlignment="1">
      <alignment horizontal="center" vertical="center"/>
    </xf>
    <xf numFmtId="179" fontId="0" fillId="2" borderId="0" xfId="0" applyNumberFormat="1" applyFill="1">
      <alignment vertical="center"/>
    </xf>
    <xf numFmtId="177" fontId="6" fillId="2" borderId="0" xfId="0" applyNumberFormat="1" applyFont="1" applyFill="1" applyAlignment="1">
      <alignment horizontal="center" vertical="center"/>
    </xf>
    <xf numFmtId="179" fontId="8" fillId="2" borderId="0" xfId="0" applyNumberFormat="1" applyFont="1" applyFill="1">
      <alignment vertical="center"/>
    </xf>
    <xf numFmtId="177" fontId="3" fillId="2" borderId="0" xfId="0" applyNumberFormat="1" applyFont="1" applyFill="1" applyAlignment="1">
      <alignment horizontal="center" vertical="center"/>
    </xf>
    <xf numFmtId="177" fontId="3" fillId="5" borderId="0" xfId="0" applyNumberFormat="1" applyFont="1" applyFill="1" applyAlignment="1">
      <alignment horizontal="center" vertical="center"/>
    </xf>
    <xf numFmtId="179" fontId="0" fillId="5" borderId="0" xfId="0" applyNumberFormat="1" applyFill="1">
      <alignment vertical="center"/>
    </xf>
    <xf numFmtId="177" fontId="3" fillId="4" borderId="0" xfId="0" applyNumberFormat="1" applyFont="1" applyFill="1" applyAlignment="1">
      <alignment horizontal="center" vertical="center"/>
    </xf>
    <xf numFmtId="179" fontId="0" fillId="4" borderId="0" xfId="0" applyNumberFormat="1" applyFill="1">
      <alignment vertical="center"/>
    </xf>
    <xf numFmtId="177" fontId="3" fillId="5" borderId="0" xfId="0" applyNumberFormat="1" applyFont="1" applyFill="1" applyAlignment="1">
      <alignment horizontal="center" vertical="center"/>
    </xf>
    <xf numFmtId="179" fontId="0" fillId="5" borderId="0" xfId="0" applyNumberFormat="1" applyFont="1" applyFill="1">
      <alignment vertical="center"/>
    </xf>
    <xf numFmtId="0" fontId="3" fillId="5" borderId="0" xfId="0" applyFont="1" applyFill="1" applyAlignment="1">
      <alignment horizontal="center" vertical="center"/>
    </xf>
    <xf numFmtId="177" fontId="3" fillId="5" borderId="0" xfId="0" applyNumberFormat="1" applyFont="1" applyFill="1" applyAlignment="1">
      <alignment horizontal="center" vertical="center"/>
    </xf>
    <xf numFmtId="179" fontId="0" fillId="5" borderId="0" xfId="0" applyNumberFormat="1" applyFont="1" applyFill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79" fontId="9" fillId="5" borderId="0" xfId="0" applyNumberFormat="1" applyFont="1" applyFill="1">
      <alignment vertical="center"/>
    </xf>
    <xf numFmtId="0" fontId="3" fillId="4" borderId="0" xfId="0" applyFont="1" applyFill="1" applyAlignment="1">
      <alignment horizontal="center" vertical="center"/>
    </xf>
    <xf numFmtId="177" fontId="3" fillId="4" borderId="0" xfId="0" applyNumberFormat="1" applyFont="1" applyFill="1" applyAlignment="1">
      <alignment horizontal="center" vertical="center"/>
    </xf>
    <xf numFmtId="179" fontId="0" fillId="4" borderId="0" xfId="0" applyNumberFormat="1" applyFont="1" applyFill="1">
      <alignment vertical="center"/>
    </xf>
    <xf numFmtId="179" fontId="5" fillId="4" borderId="0" xfId="0" applyNumberFormat="1" applyFont="1" applyFill="1">
      <alignment vertical="center"/>
    </xf>
    <xf numFmtId="179" fontId="9" fillId="4" borderId="0" xfId="0" applyNumberFormat="1" applyFont="1" applyFill="1">
      <alignment vertical="center"/>
    </xf>
    <xf numFmtId="10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8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4" borderId="0" xfId="0" applyFon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5" borderId="0" xfId="0" applyFont="1" applyFill="1" applyAlignment="1">
      <alignment horizontal="right"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180" fontId="8" fillId="5" borderId="0" xfId="0" applyNumberFormat="1" applyFont="1" applyFill="1" applyAlignment="1">
      <alignment horizontal="right" vertical="center"/>
    </xf>
    <xf numFmtId="180" fontId="8" fillId="5" borderId="0" xfId="0" applyNumberFormat="1" applyFont="1" applyFill="1" applyAlignment="1">
      <alignment horizontal="right" vertical="center"/>
    </xf>
    <xf numFmtId="180" fontId="0" fillId="4" borderId="0" xfId="0" applyNumberFormat="1" applyFont="1" applyFill="1" applyAlignment="1">
      <alignment horizontal="right" vertical="center"/>
    </xf>
    <xf numFmtId="9" fontId="0" fillId="4" borderId="0" xfId="0" applyNumberFormat="1" applyFill="1" applyAlignment="1">
      <alignment horizontal="right" vertical="center"/>
    </xf>
    <xf numFmtId="180" fontId="9" fillId="4" borderId="0" xfId="0" applyNumberFormat="1" applyFont="1" applyFill="1" applyAlignment="1">
      <alignment horizontal="right" vertical="center"/>
    </xf>
    <xf numFmtId="180" fontId="0" fillId="5" borderId="0" xfId="0" applyNumberFormat="1" applyFont="1" applyFill="1" applyAlignment="1">
      <alignment horizontal="right" vertical="center"/>
    </xf>
    <xf numFmtId="9" fontId="0" fillId="5" borderId="0" xfId="0" applyNumberForma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180" fontId="9" fillId="5" borderId="0" xfId="0" applyNumberFormat="1" applyFont="1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180" fontId="0" fillId="7" borderId="0" xfId="0" applyNumberFormat="1" applyFont="1" applyFill="1">
      <alignment vertical="center"/>
    </xf>
    <xf numFmtId="177" fontId="8" fillId="5" borderId="0" xfId="0" applyNumberFormat="1" applyFont="1" applyFill="1" applyAlignment="1">
      <alignment horizontal="right" vertical="center"/>
    </xf>
    <xf numFmtId="177" fontId="8" fillId="5" borderId="0" xfId="0" applyNumberFormat="1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177" fontId="5" fillId="4" borderId="0" xfId="0" applyNumberFormat="1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177" fontId="5" fillId="5" borderId="0" xfId="0" applyNumberFormat="1" applyFont="1" applyFill="1" applyAlignment="1">
      <alignment horizontal="right" vertical="center"/>
    </xf>
    <xf numFmtId="0" fontId="5" fillId="5" borderId="0" xfId="0" applyFont="1" applyFill="1">
      <alignment vertical="center"/>
    </xf>
    <xf numFmtId="177" fontId="5" fillId="5" borderId="0" xfId="0" applyNumberFormat="1" applyFont="1" applyFill="1">
      <alignment vertical="center"/>
    </xf>
    <xf numFmtId="177" fontId="0" fillId="4" borderId="0" xfId="0" applyNumberFormat="1" applyFont="1" applyFill="1" applyAlignment="1">
      <alignment horizontal="right" vertical="center"/>
    </xf>
    <xf numFmtId="177" fontId="0" fillId="5" borderId="0" xfId="0" applyNumberFormat="1" applyFont="1" applyFill="1" applyAlignment="1">
      <alignment horizontal="right" vertical="center"/>
    </xf>
    <xf numFmtId="0" fontId="0" fillId="5" borderId="0" xfId="0" applyFont="1" applyFill="1">
      <alignment vertical="center"/>
    </xf>
    <xf numFmtId="177" fontId="0" fillId="5" borderId="0" xfId="0" applyNumberFormat="1" applyFont="1" applyFill="1">
      <alignment vertical="center"/>
    </xf>
    <xf numFmtId="0" fontId="0" fillId="0" borderId="0" xfId="0" applyFont="1" applyFill="1" applyAlignment="1">
      <alignment horizontal="right" vertical="center"/>
    </xf>
    <xf numFmtId="177" fontId="0" fillId="0" borderId="0" xfId="0" applyNumberFormat="1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right" vertical="center"/>
    </xf>
    <xf numFmtId="177" fontId="0" fillId="0" borderId="0" xfId="0" applyNumberFormat="1" applyFont="1" applyFill="1">
      <alignment vertical="center"/>
    </xf>
    <xf numFmtId="0" fontId="0" fillId="5" borderId="0" xfId="0" applyFont="1" applyFill="1" applyAlignment="1">
      <alignment horizontal="right" vertical="center"/>
    </xf>
    <xf numFmtId="0" fontId="0" fillId="4" borderId="0" xfId="0" applyFont="1" applyFill="1" applyAlignment="1">
      <alignment horizontal="right" vertical="center"/>
    </xf>
    <xf numFmtId="0" fontId="0" fillId="4" borderId="0" xfId="0" applyFont="1" applyFill="1" applyAlignment="1">
      <alignment horizontal="right" vertical="center"/>
    </xf>
    <xf numFmtId="0" fontId="0" fillId="4" borderId="0" xfId="0" applyFont="1" applyFill="1" applyAlignment="1">
      <alignment horizontal="right" vertical="center"/>
    </xf>
    <xf numFmtId="0" fontId="0" fillId="5" borderId="0" xfId="0" applyFont="1" applyFill="1" applyAlignment="1">
      <alignment horizontal="right" vertical="center"/>
    </xf>
    <xf numFmtId="0" fontId="0" fillId="0" borderId="0" xfId="0" applyFont="1">
      <alignment vertical="center"/>
    </xf>
    <xf numFmtId="0" fontId="9" fillId="4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10" zoomScaleNormal="110" workbookViewId="0">
      <selection activeCell="D1" sqref="A1:D1"/>
    </sheetView>
  </sheetViews>
  <sheetFormatPr defaultColWidth="9.23076923076923" defaultRowHeight="16.8"/>
  <cols>
    <col min="1" max="1" width="12.8173076923077" customWidth="1"/>
    <col min="2" max="2" width="19.3942307692308" customWidth="1"/>
    <col min="3" max="3" width="23.0769230769231" customWidth="1"/>
    <col min="4" max="4" width="14.5769230769231" customWidth="1"/>
    <col min="6" max="6" width="18.4903846153846" customWidth="1"/>
    <col min="7" max="8" width="17.4711538461538" customWidth="1"/>
    <col min="9" max="9" width="22.2884615384615" customWidth="1"/>
    <col min="10" max="10" width="15.4423076923077" customWidth="1"/>
  </cols>
  <sheetData>
    <row r="1" spans="1:10">
      <c r="A1" s="163"/>
      <c r="B1" s="163" t="s">
        <v>0</v>
      </c>
      <c r="C1" s="164">
        <v>9.51</v>
      </c>
      <c r="D1" s="164"/>
      <c r="F1" s="209"/>
      <c r="G1" s="209"/>
      <c r="H1" s="209" t="s">
        <v>0</v>
      </c>
      <c r="I1" s="211">
        <v>9.51</v>
      </c>
      <c r="J1" s="211"/>
    </row>
    <row r="2" spans="1:10">
      <c r="A2" s="165" t="s">
        <v>1</v>
      </c>
      <c r="B2" s="165" t="s">
        <v>2</v>
      </c>
      <c r="C2" s="165" t="s">
        <v>3</v>
      </c>
      <c r="D2" s="165" t="s">
        <v>4</v>
      </c>
      <c r="F2" s="210" t="s">
        <v>5</v>
      </c>
      <c r="G2" s="210" t="s">
        <v>6</v>
      </c>
      <c r="H2" s="210" t="s">
        <v>2</v>
      </c>
      <c r="I2" s="210" t="s">
        <v>3</v>
      </c>
      <c r="J2" s="210" t="s">
        <v>4</v>
      </c>
    </row>
    <row r="3" spans="1:10">
      <c r="A3" s="166">
        <v>1</v>
      </c>
      <c r="B3" s="166" t="s">
        <v>7</v>
      </c>
      <c r="C3" s="166">
        <v>9.83</v>
      </c>
      <c r="D3" s="166">
        <v>12.5</v>
      </c>
      <c r="F3" s="185">
        <v>1</v>
      </c>
      <c r="G3" s="185">
        <v>1</v>
      </c>
      <c r="H3" s="186" t="s">
        <v>7</v>
      </c>
      <c r="I3" s="185">
        <v>9.83</v>
      </c>
      <c r="J3" s="185">
        <v>10</v>
      </c>
    </row>
    <row r="4" spans="1:10">
      <c r="A4" s="166"/>
      <c r="B4" s="166" t="s">
        <v>8</v>
      </c>
      <c r="C4" s="166"/>
      <c r="D4" s="166">
        <v>13.3</v>
      </c>
      <c r="F4" s="185"/>
      <c r="G4" s="185"/>
      <c r="H4" s="186" t="s">
        <v>8</v>
      </c>
      <c r="I4" s="185"/>
      <c r="J4" s="185">
        <v>13.3</v>
      </c>
    </row>
    <row r="5" spans="1:10">
      <c r="A5" s="166"/>
      <c r="B5" s="166" t="s">
        <v>9</v>
      </c>
      <c r="C5" s="166"/>
      <c r="D5" s="208">
        <v>9.75</v>
      </c>
      <c r="F5" s="185"/>
      <c r="G5" s="185"/>
      <c r="H5" s="186" t="s">
        <v>9</v>
      </c>
      <c r="I5" s="185"/>
      <c r="J5" s="208">
        <v>9.75</v>
      </c>
    </row>
    <row r="6" spans="1:10">
      <c r="A6" s="168">
        <v>2</v>
      </c>
      <c r="B6" s="168" t="s">
        <v>7</v>
      </c>
      <c r="C6" s="168">
        <v>9.78</v>
      </c>
      <c r="D6" s="168">
        <v>9.65</v>
      </c>
      <c r="F6" s="188">
        <v>2</v>
      </c>
      <c r="G6" s="188" t="s">
        <v>10</v>
      </c>
      <c r="H6" s="189" t="s">
        <v>7</v>
      </c>
      <c r="I6" s="179">
        <v>9.75</v>
      </c>
      <c r="J6" s="188">
        <v>9.99</v>
      </c>
    </row>
    <row r="7" spans="1:10">
      <c r="A7" s="168"/>
      <c r="B7" s="168" t="s">
        <v>8</v>
      </c>
      <c r="C7" s="168"/>
      <c r="D7" s="179">
        <v>9.62</v>
      </c>
      <c r="F7" s="188"/>
      <c r="G7" s="188"/>
      <c r="H7" s="189" t="s">
        <v>8</v>
      </c>
      <c r="I7" s="188"/>
      <c r="J7" s="188">
        <v>13.4</v>
      </c>
    </row>
    <row r="8" spans="1:10">
      <c r="A8" s="168"/>
      <c r="B8" s="168" t="s">
        <v>9</v>
      </c>
      <c r="C8" s="168"/>
      <c r="D8" s="168">
        <v>9.72</v>
      </c>
      <c r="F8" s="188"/>
      <c r="G8" s="188"/>
      <c r="H8" s="189" t="s">
        <v>9</v>
      </c>
      <c r="I8" s="188"/>
      <c r="J8" s="188">
        <v>9.7</v>
      </c>
    </row>
    <row r="9" spans="1:10">
      <c r="A9" s="166">
        <v>4</v>
      </c>
      <c r="B9" s="166" t="s">
        <v>7</v>
      </c>
      <c r="C9" s="166">
        <v>9.71</v>
      </c>
      <c r="D9" s="166">
        <v>9.92</v>
      </c>
      <c r="F9" s="185">
        <v>4</v>
      </c>
      <c r="G9" s="185" t="s">
        <v>11</v>
      </c>
      <c r="H9" s="186" t="s">
        <v>7</v>
      </c>
      <c r="I9" s="181">
        <v>72</v>
      </c>
      <c r="J9" s="185">
        <v>212</v>
      </c>
    </row>
    <row r="10" spans="1:10">
      <c r="A10" s="166"/>
      <c r="B10" s="166" t="s">
        <v>8</v>
      </c>
      <c r="C10" s="166"/>
      <c r="D10" s="181">
        <v>9.69</v>
      </c>
      <c r="F10" s="185"/>
      <c r="G10" s="185"/>
      <c r="H10" s="186" t="s">
        <v>8</v>
      </c>
      <c r="I10" s="185"/>
      <c r="J10" s="185">
        <v>128</v>
      </c>
    </row>
    <row r="11" spans="1:10">
      <c r="A11" s="166"/>
      <c r="B11" s="166" t="s">
        <v>9</v>
      </c>
      <c r="C11" s="166"/>
      <c r="D11" s="166">
        <v>9.7</v>
      </c>
      <c r="F11" s="185"/>
      <c r="G11" s="185"/>
      <c r="H11" s="186" t="s">
        <v>9</v>
      </c>
      <c r="I11" s="185"/>
      <c r="J11" s="185">
        <v>501</v>
      </c>
    </row>
    <row r="12" spans="1:10">
      <c r="A12" s="168">
        <v>8</v>
      </c>
      <c r="B12" s="168" t="s">
        <v>7</v>
      </c>
      <c r="C12" s="168">
        <v>9.79</v>
      </c>
      <c r="D12" s="168">
        <v>9.76</v>
      </c>
      <c r="F12" s="188">
        <v>8</v>
      </c>
      <c r="G12" s="188" t="s">
        <v>12</v>
      </c>
      <c r="H12" s="189" t="s">
        <v>7</v>
      </c>
      <c r="I12" s="188">
        <v>2548</v>
      </c>
      <c r="J12" s="188">
        <v>1439</v>
      </c>
    </row>
    <row r="13" spans="1:10">
      <c r="A13" s="168"/>
      <c r="B13" s="168" t="s">
        <v>8</v>
      </c>
      <c r="C13" s="168"/>
      <c r="D13" s="168">
        <v>9.77</v>
      </c>
      <c r="F13" s="188"/>
      <c r="G13" s="188"/>
      <c r="H13" s="189" t="s">
        <v>8</v>
      </c>
      <c r="I13" s="188"/>
      <c r="J13" s="179">
        <v>813</v>
      </c>
    </row>
    <row r="14" spans="1:10">
      <c r="A14" s="168"/>
      <c r="B14" s="168" t="s">
        <v>9</v>
      </c>
      <c r="C14" s="168"/>
      <c r="D14" s="179">
        <v>9.75</v>
      </c>
      <c r="F14" s="188"/>
      <c r="G14" s="188"/>
      <c r="H14" s="189" t="s">
        <v>9</v>
      </c>
      <c r="I14" s="188"/>
      <c r="J14" s="188">
        <v>1438</v>
      </c>
    </row>
    <row r="15" spans="1:10">
      <c r="A15" s="166">
        <v>12</v>
      </c>
      <c r="B15" s="166" t="s">
        <v>7</v>
      </c>
      <c r="C15" s="166">
        <v>9.7</v>
      </c>
      <c r="D15" s="166">
        <v>9.69</v>
      </c>
      <c r="F15" s="185">
        <v>12</v>
      </c>
      <c r="G15" s="185" t="s">
        <v>13</v>
      </c>
      <c r="H15" s="186" t="s">
        <v>7</v>
      </c>
      <c r="I15" s="185">
        <v>418</v>
      </c>
      <c r="J15" s="181">
        <v>292</v>
      </c>
    </row>
    <row r="16" spans="1:10">
      <c r="A16" s="166"/>
      <c r="B16" s="166" t="s">
        <v>8</v>
      </c>
      <c r="C16" s="166"/>
      <c r="D16" s="181">
        <v>9.57</v>
      </c>
      <c r="F16" s="185"/>
      <c r="G16" s="185"/>
      <c r="H16" s="186" t="s">
        <v>8</v>
      </c>
      <c r="I16" s="185"/>
      <c r="J16" s="185">
        <v>495</v>
      </c>
    </row>
    <row r="17" spans="1:10">
      <c r="A17" s="166"/>
      <c r="B17" s="166" t="s">
        <v>9</v>
      </c>
      <c r="C17" s="166"/>
      <c r="D17" s="166">
        <v>9.67</v>
      </c>
      <c r="F17" s="185"/>
      <c r="G17" s="185"/>
      <c r="H17" s="186" t="s">
        <v>9</v>
      </c>
      <c r="I17" s="185"/>
      <c r="J17" s="185">
        <v>618</v>
      </c>
    </row>
    <row r="18" spans="1:10">
      <c r="A18" s="168">
        <v>24</v>
      </c>
      <c r="B18" s="168" t="s">
        <v>7</v>
      </c>
      <c r="C18" s="168">
        <v>9.87</v>
      </c>
      <c r="D18" s="168">
        <v>9.99</v>
      </c>
      <c r="F18" s="188">
        <v>24</v>
      </c>
      <c r="G18" s="188" t="s">
        <v>14</v>
      </c>
      <c r="H18" s="189" t="s">
        <v>7</v>
      </c>
      <c r="I18" s="188">
        <v>4427</v>
      </c>
      <c r="J18" s="179">
        <v>3336</v>
      </c>
    </row>
    <row r="19" spans="1:10">
      <c r="A19" s="168"/>
      <c r="B19" s="168" t="s">
        <v>8</v>
      </c>
      <c r="C19" s="168"/>
      <c r="D19" s="168">
        <v>9.92</v>
      </c>
      <c r="F19" s="188"/>
      <c r="G19" s="188"/>
      <c r="H19" s="189" t="s">
        <v>8</v>
      </c>
      <c r="I19" s="188"/>
      <c r="J19" s="188">
        <v>27430</v>
      </c>
    </row>
    <row r="20" spans="1:10">
      <c r="A20" s="168"/>
      <c r="B20" s="168" t="s">
        <v>9</v>
      </c>
      <c r="C20" s="168"/>
      <c r="D20" s="168">
        <v>9.87</v>
      </c>
      <c r="F20" s="188"/>
      <c r="G20" s="188"/>
      <c r="H20" s="189" t="s">
        <v>9</v>
      </c>
      <c r="I20" s="188"/>
      <c r="J20" s="188">
        <v>5145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110" zoomScaleNormal="110" workbookViewId="0">
      <selection activeCell="K12" sqref="K12"/>
    </sheetView>
  </sheetViews>
  <sheetFormatPr defaultColWidth="9.23076923076923" defaultRowHeight="16.8"/>
  <cols>
    <col min="1" max="1" width="10.4134615384615" customWidth="1"/>
    <col min="2" max="2" width="12.4134615384615" customWidth="1"/>
    <col min="3" max="3" width="21.3653846153846" customWidth="1"/>
    <col min="4" max="4" width="12.0192307692308" customWidth="1"/>
    <col min="6" max="6" width="22.5769230769231" customWidth="1"/>
    <col min="7" max="7" width="15.1538461538462" customWidth="1"/>
    <col min="8" max="8" width="17.625" customWidth="1"/>
    <col min="9" max="9" width="21.4903846153846" customWidth="1"/>
    <col min="10" max="10" width="26.9711538461538" customWidth="1"/>
  </cols>
  <sheetData>
    <row r="1" spans="1:10">
      <c r="A1" s="202" t="s">
        <v>1</v>
      </c>
      <c r="B1" s="202" t="s">
        <v>2</v>
      </c>
      <c r="C1" s="202" t="s">
        <v>3</v>
      </c>
      <c r="D1" s="202" t="s">
        <v>4</v>
      </c>
      <c r="E1" s="207"/>
      <c r="F1" s="202" t="s">
        <v>5</v>
      </c>
      <c r="G1" s="202" t="s">
        <v>6</v>
      </c>
      <c r="H1" s="202" t="s">
        <v>2</v>
      </c>
      <c r="I1" s="202" t="s">
        <v>3</v>
      </c>
      <c r="J1" s="202" t="s">
        <v>4</v>
      </c>
    </row>
    <row r="2" spans="1:10">
      <c r="A2" s="203">
        <v>1</v>
      </c>
      <c r="B2" s="204" t="s">
        <v>7</v>
      </c>
      <c r="C2" s="203">
        <v>9.83</v>
      </c>
      <c r="D2" s="203">
        <v>12.5</v>
      </c>
      <c r="E2" s="207"/>
      <c r="F2" s="203">
        <v>1</v>
      </c>
      <c r="G2" s="203"/>
      <c r="H2" s="204" t="s">
        <v>7</v>
      </c>
      <c r="I2" s="203">
        <v>9.9</v>
      </c>
      <c r="J2" s="203">
        <v>11</v>
      </c>
    </row>
    <row r="3" spans="1:10">
      <c r="A3" s="203"/>
      <c r="B3" s="204" t="s">
        <v>8</v>
      </c>
      <c r="C3" s="203"/>
      <c r="D3" s="203">
        <v>13.3</v>
      </c>
      <c r="E3" s="207"/>
      <c r="F3" s="203"/>
      <c r="G3" s="203"/>
      <c r="H3" s="204" t="s">
        <v>8</v>
      </c>
      <c r="I3" s="203">
        <v>10.5</v>
      </c>
      <c r="J3" s="203">
        <v>11.9</v>
      </c>
    </row>
    <row r="4" spans="1:10">
      <c r="A4" s="203"/>
      <c r="B4" s="204" t="s">
        <v>9</v>
      </c>
      <c r="C4" s="203"/>
      <c r="D4" s="205">
        <v>9.75</v>
      </c>
      <c r="E4" s="207"/>
      <c r="F4" s="203"/>
      <c r="G4" s="203"/>
      <c r="H4" s="204" t="s">
        <v>9</v>
      </c>
      <c r="I4" s="203">
        <v>9.8</v>
      </c>
      <c r="J4" s="205">
        <v>9.8</v>
      </c>
    </row>
    <row r="5" spans="1:10">
      <c r="A5" s="206">
        <v>2</v>
      </c>
      <c r="B5" s="202" t="s">
        <v>7</v>
      </c>
      <c r="C5" s="206">
        <v>9.78</v>
      </c>
      <c r="D5" s="206">
        <v>9.65</v>
      </c>
      <c r="E5" s="207"/>
      <c r="F5" s="206">
        <v>2</v>
      </c>
      <c r="G5" s="202"/>
      <c r="H5" s="202" t="s">
        <v>7</v>
      </c>
      <c r="I5" s="206">
        <v>9.9</v>
      </c>
      <c r="J5" s="206">
        <v>11.1</v>
      </c>
    </row>
    <row r="6" spans="1:10">
      <c r="A6" s="206"/>
      <c r="B6" s="202" t="s">
        <v>8</v>
      </c>
      <c r="C6" s="206"/>
      <c r="D6" s="206">
        <v>9.62</v>
      </c>
      <c r="E6" s="207"/>
      <c r="F6" s="206"/>
      <c r="G6" s="206"/>
      <c r="H6" s="202" t="s">
        <v>8</v>
      </c>
      <c r="I6" s="206">
        <v>10.7</v>
      </c>
      <c r="J6" s="206">
        <v>12</v>
      </c>
    </row>
    <row r="7" spans="1:10">
      <c r="A7" s="206"/>
      <c r="B7" s="202" t="s">
        <v>9</v>
      </c>
      <c r="C7" s="206"/>
      <c r="D7" s="206">
        <v>9.72</v>
      </c>
      <c r="E7" s="207"/>
      <c r="F7" s="206"/>
      <c r="G7" s="206"/>
      <c r="H7" s="202" t="s">
        <v>9</v>
      </c>
      <c r="I7" s="206">
        <v>9.9</v>
      </c>
      <c r="J7" s="206">
        <v>9.7</v>
      </c>
    </row>
    <row r="8" spans="1:10">
      <c r="A8" s="203">
        <v>4</v>
      </c>
      <c r="B8" s="204" t="s">
        <v>7</v>
      </c>
      <c r="C8" s="203">
        <v>9.71</v>
      </c>
      <c r="D8" s="203">
        <v>9.92</v>
      </c>
      <c r="E8" s="207"/>
      <c r="F8" s="203">
        <v>4</v>
      </c>
      <c r="G8" s="204"/>
      <c r="H8" s="204" t="s">
        <v>7</v>
      </c>
      <c r="I8" s="203">
        <v>27</v>
      </c>
      <c r="J8" s="203">
        <v>32</v>
      </c>
    </row>
    <row r="9" spans="1:10">
      <c r="A9" s="203"/>
      <c r="B9" s="204" t="s">
        <v>8</v>
      </c>
      <c r="C9" s="203"/>
      <c r="D9" s="203">
        <v>9.69</v>
      </c>
      <c r="E9" s="207"/>
      <c r="F9" s="203"/>
      <c r="G9" s="203"/>
      <c r="H9" s="204" t="s">
        <v>8</v>
      </c>
      <c r="I9" s="203">
        <v>32</v>
      </c>
      <c r="J9" s="203">
        <v>37</v>
      </c>
    </row>
    <row r="10" spans="1:10">
      <c r="A10" s="203"/>
      <c r="B10" s="204" t="s">
        <v>9</v>
      </c>
      <c r="C10" s="203"/>
      <c r="D10" s="203">
        <v>9.7</v>
      </c>
      <c r="E10" s="207"/>
      <c r="F10" s="203"/>
      <c r="G10" s="203"/>
      <c r="H10" s="204" t="s">
        <v>9</v>
      </c>
      <c r="I10" s="203">
        <v>27</v>
      </c>
      <c r="J10" s="203">
        <v>36</v>
      </c>
    </row>
    <row r="11" spans="1:10">
      <c r="A11" s="206">
        <v>8</v>
      </c>
      <c r="B11" s="202" t="s">
        <v>7</v>
      </c>
      <c r="C11" s="206">
        <v>9.79</v>
      </c>
      <c r="D11" s="206">
        <v>9.76</v>
      </c>
      <c r="E11" s="207"/>
      <c r="F11" s="206">
        <v>8</v>
      </c>
      <c r="G11" s="202"/>
      <c r="H11" s="202" t="s">
        <v>7</v>
      </c>
      <c r="I11" s="206">
        <v>79</v>
      </c>
      <c r="J11" s="206">
        <v>130</v>
      </c>
    </row>
    <row r="12" spans="1:10">
      <c r="A12" s="206"/>
      <c r="B12" s="202" t="s">
        <v>8</v>
      </c>
      <c r="C12" s="206"/>
      <c r="D12" s="206">
        <v>9.77</v>
      </c>
      <c r="E12" s="207"/>
      <c r="F12" s="206"/>
      <c r="G12" s="206"/>
      <c r="H12" s="202" t="s">
        <v>8</v>
      </c>
      <c r="I12" s="206">
        <v>72</v>
      </c>
      <c r="J12" s="206">
        <v>65</v>
      </c>
    </row>
    <row r="13" spans="1:10">
      <c r="A13" s="206"/>
      <c r="B13" s="202" t="s">
        <v>9</v>
      </c>
      <c r="C13" s="206"/>
      <c r="D13" s="206">
        <v>9.75</v>
      </c>
      <c r="E13" s="207"/>
      <c r="F13" s="206"/>
      <c r="G13" s="206"/>
      <c r="H13" s="202" t="s">
        <v>9</v>
      </c>
      <c r="I13" s="206">
        <v>93</v>
      </c>
      <c r="J13" s="206">
        <v>1919</v>
      </c>
    </row>
    <row r="14" spans="1:10">
      <c r="A14" s="203">
        <v>12</v>
      </c>
      <c r="B14" s="204" t="s">
        <v>7</v>
      </c>
      <c r="C14" s="203">
        <v>9.7</v>
      </c>
      <c r="D14" s="203">
        <v>9.69</v>
      </c>
      <c r="E14" s="207"/>
      <c r="F14" s="203">
        <v>12</v>
      </c>
      <c r="G14" s="204"/>
      <c r="H14" s="204" t="s">
        <v>7</v>
      </c>
      <c r="I14" s="203">
        <v>1167</v>
      </c>
      <c r="J14" s="203">
        <v>2431</v>
      </c>
    </row>
    <row r="15" spans="1:10">
      <c r="A15" s="203"/>
      <c r="B15" s="204" t="s">
        <v>8</v>
      </c>
      <c r="C15" s="203"/>
      <c r="D15" s="203">
        <v>9.57</v>
      </c>
      <c r="E15" s="207"/>
      <c r="F15" s="203"/>
      <c r="G15" s="203"/>
      <c r="H15" s="204" t="s">
        <v>8</v>
      </c>
      <c r="I15" s="203">
        <v>1073</v>
      </c>
      <c r="J15" s="203">
        <v>1209</v>
      </c>
    </row>
    <row r="16" spans="1:10">
      <c r="A16" s="203"/>
      <c r="B16" s="204" t="s">
        <v>9</v>
      </c>
      <c r="C16" s="203"/>
      <c r="D16" s="203">
        <v>9.67</v>
      </c>
      <c r="E16" s="207"/>
      <c r="F16" s="203"/>
      <c r="G16" s="203"/>
      <c r="H16" s="204" t="s">
        <v>9</v>
      </c>
      <c r="I16" s="203">
        <v>1855</v>
      </c>
      <c r="J16" s="203">
        <v>473</v>
      </c>
    </row>
    <row r="17" spans="1:10">
      <c r="A17" s="206">
        <v>24</v>
      </c>
      <c r="B17" s="202" t="s">
        <v>7</v>
      </c>
      <c r="C17" s="206">
        <v>9.87</v>
      </c>
      <c r="D17" s="206">
        <v>9.99</v>
      </c>
      <c r="E17" s="207"/>
      <c r="F17" s="206">
        <v>24</v>
      </c>
      <c r="G17" s="202"/>
      <c r="H17" s="202" t="s">
        <v>7</v>
      </c>
      <c r="I17" s="206">
        <v>9229</v>
      </c>
      <c r="J17" s="206">
        <v>21000</v>
      </c>
    </row>
    <row r="18" spans="1:10">
      <c r="A18" s="206"/>
      <c r="B18" s="202" t="s">
        <v>8</v>
      </c>
      <c r="C18" s="206"/>
      <c r="D18" s="206">
        <v>9.92</v>
      </c>
      <c r="E18" s="207"/>
      <c r="F18" s="206"/>
      <c r="G18" s="206"/>
      <c r="H18" s="202" t="s">
        <v>8</v>
      </c>
      <c r="I18" s="206">
        <v>10613</v>
      </c>
      <c r="J18" s="206">
        <v>13636</v>
      </c>
    </row>
    <row r="19" spans="1:10">
      <c r="A19" s="206"/>
      <c r="B19" s="202" t="s">
        <v>9</v>
      </c>
      <c r="C19" s="206"/>
      <c r="D19" s="206">
        <v>9.87</v>
      </c>
      <c r="E19" s="207"/>
      <c r="F19" s="206"/>
      <c r="G19" s="206"/>
      <c r="H19" s="202" t="s">
        <v>9</v>
      </c>
      <c r="I19" s="206">
        <v>16262</v>
      </c>
      <c r="J19" s="206">
        <v>31950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zoomScale="120" zoomScaleNormal="120" topLeftCell="A19" workbookViewId="0">
      <selection activeCell="F35" sqref="F35"/>
    </sheetView>
  </sheetViews>
  <sheetFormatPr defaultColWidth="20.9807692307692" defaultRowHeight="16.8" outlineLevelCol="4"/>
  <cols>
    <col min="1" max="3" width="20.9807692307692" customWidth="1"/>
    <col min="4" max="4" width="22.4230769230769" style="7" customWidth="1"/>
    <col min="5" max="16379" width="20.9807692307692" customWidth="1"/>
  </cols>
  <sheetData>
    <row r="1" spans="1:4">
      <c r="A1" s="163"/>
      <c r="B1" s="163" t="s">
        <v>0</v>
      </c>
      <c r="C1" s="164">
        <v>12.42</v>
      </c>
      <c r="D1" s="183"/>
    </row>
    <row r="2" spans="1:4">
      <c r="A2" s="165"/>
      <c r="B2" s="165"/>
      <c r="C2" s="165"/>
      <c r="D2" s="184"/>
    </row>
    <row r="3" spans="1:4">
      <c r="A3" s="165" t="s">
        <v>1</v>
      </c>
      <c r="B3" s="165" t="s">
        <v>2</v>
      </c>
      <c r="C3" s="165" t="s">
        <v>15</v>
      </c>
      <c r="D3" s="184" t="s">
        <v>4</v>
      </c>
    </row>
    <row r="4" ht="15" customHeight="1" spans="1:4">
      <c r="A4" s="185">
        <v>1</v>
      </c>
      <c r="B4" s="186" t="s">
        <v>7</v>
      </c>
      <c r="C4" s="185">
        <v>19.1</v>
      </c>
      <c r="D4" s="187">
        <v>16.8</v>
      </c>
    </row>
    <row r="5" spans="1:4">
      <c r="A5" s="185"/>
      <c r="B5" s="186" t="s">
        <v>16</v>
      </c>
      <c r="C5" s="185"/>
      <c r="D5" s="187">
        <v>13.43</v>
      </c>
    </row>
    <row r="6" spans="1:4">
      <c r="A6" s="185"/>
      <c r="B6" s="186" t="s">
        <v>17</v>
      </c>
      <c r="C6" s="185"/>
      <c r="D6" s="187">
        <v>12.84</v>
      </c>
    </row>
    <row r="7" spans="1:4">
      <c r="A7" s="185"/>
      <c r="B7" s="186" t="s">
        <v>8</v>
      </c>
      <c r="C7" s="185"/>
      <c r="D7" s="187">
        <v>13.4</v>
      </c>
    </row>
    <row r="8" spans="1:4">
      <c r="A8" s="188">
        <v>2</v>
      </c>
      <c r="B8" s="189" t="s">
        <v>7</v>
      </c>
      <c r="C8" s="188">
        <v>12.7</v>
      </c>
      <c r="D8" s="190">
        <v>12.7</v>
      </c>
    </row>
    <row r="9" spans="1:4">
      <c r="A9" s="188"/>
      <c r="B9" s="189" t="s">
        <v>16</v>
      </c>
      <c r="C9" s="188"/>
      <c r="D9" s="190">
        <v>12.6</v>
      </c>
    </row>
    <row r="10" spans="1:4">
      <c r="A10" s="188"/>
      <c r="B10" s="189" t="s">
        <v>8</v>
      </c>
      <c r="C10" s="188"/>
      <c r="D10" s="190">
        <v>12.8</v>
      </c>
    </row>
    <row r="11" spans="1:4">
      <c r="A11" s="185">
        <v>3</v>
      </c>
      <c r="B11" s="186" t="s">
        <v>7</v>
      </c>
      <c r="C11" s="185">
        <v>13</v>
      </c>
      <c r="D11" s="187">
        <v>12.9</v>
      </c>
    </row>
    <row r="12" spans="1:4">
      <c r="A12" s="185"/>
      <c r="B12" s="186" t="s">
        <v>16</v>
      </c>
      <c r="C12" s="185"/>
      <c r="D12" s="187">
        <v>13</v>
      </c>
    </row>
    <row r="13" spans="1:4">
      <c r="A13" s="185"/>
      <c r="B13" s="186" t="s">
        <v>8</v>
      </c>
      <c r="C13" s="185"/>
      <c r="D13" s="187">
        <v>12.9</v>
      </c>
    </row>
    <row r="14" spans="1:4">
      <c r="A14" s="188">
        <v>4</v>
      </c>
      <c r="B14" s="189" t="s">
        <v>7</v>
      </c>
      <c r="C14" s="188">
        <v>12.9</v>
      </c>
      <c r="D14" s="190">
        <v>13</v>
      </c>
    </row>
    <row r="15" spans="1:4">
      <c r="A15" s="188"/>
      <c r="B15" s="189" t="s">
        <v>16</v>
      </c>
      <c r="C15" s="188"/>
      <c r="D15" s="190">
        <v>12.92</v>
      </c>
    </row>
    <row r="16" spans="1:4">
      <c r="A16" s="188"/>
      <c r="B16" s="189" t="s">
        <v>8</v>
      </c>
      <c r="C16" s="188"/>
      <c r="D16" s="190">
        <v>12.8</v>
      </c>
    </row>
    <row r="17" spans="1:4">
      <c r="A17" s="185">
        <v>5</v>
      </c>
      <c r="B17" s="186" t="s">
        <v>7</v>
      </c>
      <c r="C17" s="185">
        <v>13</v>
      </c>
      <c r="D17" s="187">
        <v>13.1</v>
      </c>
    </row>
    <row r="18" ht="15" customHeight="1" spans="1:4">
      <c r="A18" s="185"/>
      <c r="B18" s="186" t="s">
        <v>16</v>
      </c>
      <c r="C18" s="185"/>
      <c r="D18" s="187">
        <v>13.07</v>
      </c>
    </row>
    <row r="19" ht="15" customHeight="1" spans="1:4">
      <c r="A19" s="185"/>
      <c r="B19" s="186" t="s">
        <v>8</v>
      </c>
      <c r="C19" s="185"/>
      <c r="D19" s="187">
        <v>12.4</v>
      </c>
    </row>
    <row r="20" spans="1:4">
      <c r="A20" s="188">
        <v>6</v>
      </c>
      <c r="B20" s="189" t="s">
        <v>7</v>
      </c>
      <c r="C20" s="188">
        <v>12.9</v>
      </c>
      <c r="D20" s="190">
        <v>12.8</v>
      </c>
    </row>
    <row r="21" spans="1:4">
      <c r="A21" s="191"/>
      <c r="B21" s="189" t="s">
        <v>16</v>
      </c>
      <c r="C21" s="191"/>
      <c r="D21" s="192">
        <v>12.73</v>
      </c>
    </row>
    <row r="22" spans="1:4">
      <c r="A22" s="191"/>
      <c r="B22" s="189" t="s">
        <v>8</v>
      </c>
      <c r="C22" s="191"/>
      <c r="D22" s="192">
        <v>12.9</v>
      </c>
    </row>
    <row r="23" spans="1:4">
      <c r="A23" s="167">
        <v>7</v>
      </c>
      <c r="B23" s="167" t="s">
        <v>7</v>
      </c>
      <c r="C23" s="167">
        <v>12.6</v>
      </c>
      <c r="D23" s="193">
        <v>12.6</v>
      </c>
    </row>
    <row r="24" spans="1:4">
      <c r="A24" s="167"/>
      <c r="B24" s="186" t="s">
        <v>16</v>
      </c>
      <c r="C24" s="167"/>
      <c r="D24" s="193">
        <v>12.55</v>
      </c>
    </row>
    <row r="25" spans="1:4">
      <c r="A25" s="167"/>
      <c r="B25" s="167" t="s">
        <v>8</v>
      </c>
      <c r="C25" s="167"/>
      <c r="D25" s="193">
        <v>12.6</v>
      </c>
    </row>
    <row r="26" spans="1:4">
      <c r="A26" s="169">
        <v>8</v>
      </c>
      <c r="B26" s="189" t="s">
        <v>7</v>
      </c>
      <c r="C26" s="169">
        <v>12.7</v>
      </c>
      <c r="D26" s="194">
        <v>12.7</v>
      </c>
    </row>
    <row r="27" spans="1:4">
      <c r="A27" s="169"/>
      <c r="B27" s="189" t="s">
        <v>16</v>
      </c>
      <c r="C27" s="169"/>
      <c r="D27" s="194">
        <v>12.6</v>
      </c>
    </row>
    <row r="28" spans="1:4">
      <c r="A28" s="169"/>
      <c r="B28" s="189" t="s">
        <v>8</v>
      </c>
      <c r="C28" s="169"/>
      <c r="D28" s="194">
        <v>12.7</v>
      </c>
    </row>
    <row r="29" spans="1:4">
      <c r="A29" s="167">
        <v>9</v>
      </c>
      <c r="B29" s="167" t="s">
        <v>7</v>
      </c>
      <c r="C29" s="167">
        <v>12.7</v>
      </c>
      <c r="D29" s="193">
        <v>12.5</v>
      </c>
    </row>
    <row r="30" spans="1:5">
      <c r="A30" s="167"/>
      <c r="B30" s="186" t="s">
        <v>16</v>
      </c>
      <c r="C30" s="167"/>
      <c r="D30" s="193">
        <v>13.8</v>
      </c>
      <c r="E30">
        <v>13.69</v>
      </c>
    </row>
    <row r="31" spans="1:4">
      <c r="A31" s="167"/>
      <c r="B31" s="167" t="s">
        <v>8</v>
      </c>
      <c r="C31" s="167"/>
      <c r="D31" s="193">
        <v>12.9</v>
      </c>
    </row>
    <row r="32" spans="1:4">
      <c r="A32" s="169">
        <v>10</v>
      </c>
      <c r="B32" s="189" t="s">
        <v>7</v>
      </c>
      <c r="C32" s="169">
        <v>12.7</v>
      </c>
      <c r="D32" s="194">
        <v>12.7</v>
      </c>
    </row>
    <row r="33" spans="1:4">
      <c r="A33" s="169"/>
      <c r="B33" s="189" t="s">
        <v>16</v>
      </c>
      <c r="C33" s="169"/>
      <c r="D33" s="194">
        <v>12.52</v>
      </c>
    </row>
    <row r="34" spans="1:4">
      <c r="A34" s="169"/>
      <c r="B34" s="189" t="s">
        <v>8</v>
      </c>
      <c r="C34" s="169"/>
      <c r="D34" s="194">
        <v>12.9</v>
      </c>
    </row>
    <row r="35" spans="1:4">
      <c r="A35" s="167">
        <v>11</v>
      </c>
      <c r="B35" s="167" t="s">
        <v>7</v>
      </c>
      <c r="C35" s="167">
        <v>12.6</v>
      </c>
      <c r="D35" s="193">
        <v>12.6</v>
      </c>
    </row>
    <row r="36" spans="1:5">
      <c r="A36" s="167"/>
      <c r="B36" s="186" t="s">
        <v>16</v>
      </c>
      <c r="C36" s="167"/>
      <c r="D36" s="193">
        <v>12.63</v>
      </c>
      <c r="E36">
        <v>12.48</v>
      </c>
    </row>
    <row r="37" spans="1:4">
      <c r="A37" s="167"/>
      <c r="B37" s="167" t="s">
        <v>8</v>
      </c>
      <c r="C37" s="167"/>
      <c r="D37" s="193">
        <v>12.6</v>
      </c>
    </row>
    <row r="38" spans="1:4">
      <c r="A38" s="169">
        <v>12</v>
      </c>
      <c r="B38" s="189" t="s">
        <v>7</v>
      </c>
      <c r="C38" s="169">
        <v>15.6</v>
      </c>
      <c r="D38" s="194">
        <v>15.6</v>
      </c>
    </row>
    <row r="39" spans="1:4">
      <c r="A39" s="195"/>
      <c r="B39" s="189" t="s">
        <v>16</v>
      </c>
      <c r="C39" s="195"/>
      <c r="D39" s="196">
        <v>15.55</v>
      </c>
    </row>
    <row r="40" spans="1:4">
      <c r="A40" s="195"/>
      <c r="B40" s="189" t="s">
        <v>8</v>
      </c>
      <c r="C40" s="195"/>
      <c r="D40" s="196">
        <v>15.6</v>
      </c>
    </row>
    <row r="41" spans="1:4">
      <c r="A41" s="166">
        <v>13</v>
      </c>
      <c r="B41" s="166" t="s">
        <v>7</v>
      </c>
      <c r="C41" s="166">
        <v>12.7</v>
      </c>
      <c r="D41" s="187">
        <v>12.7</v>
      </c>
    </row>
    <row r="42" spans="1:4">
      <c r="A42" s="167"/>
      <c r="B42" s="186" t="s">
        <v>16</v>
      </c>
      <c r="C42" s="167"/>
      <c r="D42" s="187">
        <v>12.7</v>
      </c>
    </row>
    <row r="43" spans="1:4">
      <c r="A43" s="167"/>
      <c r="B43" s="167" t="s">
        <v>8</v>
      </c>
      <c r="C43" s="167"/>
      <c r="D43" s="187">
        <v>12.7</v>
      </c>
    </row>
    <row r="44" spans="1:4">
      <c r="A44" s="169">
        <v>14</v>
      </c>
      <c r="B44" s="189" t="s">
        <v>7</v>
      </c>
      <c r="C44" s="169">
        <v>16</v>
      </c>
      <c r="D44" s="190">
        <v>16.1</v>
      </c>
    </row>
    <row r="45" spans="1:4">
      <c r="A45" s="169"/>
      <c r="B45" s="189" t="s">
        <v>16</v>
      </c>
      <c r="C45" s="169"/>
      <c r="D45" s="190">
        <v>15.98</v>
      </c>
    </row>
    <row r="46" spans="1:4">
      <c r="A46" s="169"/>
      <c r="B46" s="189" t="s">
        <v>8</v>
      </c>
      <c r="C46" s="169"/>
      <c r="D46" s="190">
        <v>14.1</v>
      </c>
    </row>
    <row r="47" spans="1:4">
      <c r="A47" s="167">
        <v>15</v>
      </c>
      <c r="B47" s="167" t="s">
        <v>7</v>
      </c>
      <c r="C47" s="167">
        <v>12.7</v>
      </c>
      <c r="D47" s="187">
        <v>12.7</v>
      </c>
    </row>
    <row r="48" spans="1:4">
      <c r="A48" s="167"/>
      <c r="B48" s="186" t="s">
        <v>16</v>
      </c>
      <c r="C48" s="167"/>
      <c r="D48" s="187">
        <v>12.4</v>
      </c>
    </row>
    <row r="49" spans="1:4">
      <c r="A49" s="167"/>
      <c r="B49" s="167" t="s">
        <v>8</v>
      </c>
      <c r="C49" s="167"/>
      <c r="D49" s="187">
        <v>12.6</v>
      </c>
    </row>
    <row r="50" spans="1:4">
      <c r="A50" s="169">
        <v>16</v>
      </c>
      <c r="B50" s="189" t="s">
        <v>7</v>
      </c>
      <c r="C50" s="169">
        <v>12.7</v>
      </c>
      <c r="D50" s="190">
        <v>12.7</v>
      </c>
    </row>
    <row r="51" spans="1:4">
      <c r="A51" s="169"/>
      <c r="B51" s="189" t="s">
        <v>16</v>
      </c>
      <c r="C51" s="169"/>
      <c r="D51" s="190">
        <v>12.62</v>
      </c>
    </row>
    <row r="52" spans="1:4">
      <c r="A52" s="169"/>
      <c r="B52" s="189" t="s">
        <v>8</v>
      </c>
      <c r="C52" s="169"/>
      <c r="D52" s="190">
        <v>12.7</v>
      </c>
    </row>
    <row r="53" spans="1:4">
      <c r="A53" s="167">
        <v>17</v>
      </c>
      <c r="B53" s="167" t="s">
        <v>7</v>
      </c>
      <c r="C53" s="167">
        <v>15.1</v>
      </c>
      <c r="D53" s="187">
        <v>14.9</v>
      </c>
    </row>
    <row r="54" spans="1:4">
      <c r="A54" s="167"/>
      <c r="B54" s="186" t="s">
        <v>16</v>
      </c>
      <c r="C54" s="167"/>
      <c r="D54" s="187">
        <v>15.02</v>
      </c>
    </row>
    <row r="55" spans="1:4">
      <c r="A55" s="167"/>
      <c r="B55" s="167" t="s">
        <v>8</v>
      </c>
      <c r="C55" s="167"/>
      <c r="D55" s="187">
        <v>13.4</v>
      </c>
    </row>
    <row r="56" spans="1:4">
      <c r="A56" s="169">
        <v>18</v>
      </c>
      <c r="B56" s="189" t="s">
        <v>7</v>
      </c>
      <c r="C56" s="169">
        <v>12.6</v>
      </c>
      <c r="D56" s="194">
        <v>12.6</v>
      </c>
    </row>
    <row r="57" spans="1:4">
      <c r="A57" s="195"/>
      <c r="B57" s="189" t="s">
        <v>16</v>
      </c>
      <c r="C57" s="195"/>
      <c r="D57" s="196">
        <v>12.56</v>
      </c>
    </row>
    <row r="58" spans="1:4">
      <c r="A58" s="195"/>
      <c r="B58" s="189" t="s">
        <v>8</v>
      </c>
      <c r="C58" s="195"/>
      <c r="D58" s="196">
        <v>12.6</v>
      </c>
    </row>
    <row r="59" spans="1:4">
      <c r="A59" s="167">
        <v>19</v>
      </c>
      <c r="B59" s="167" t="s">
        <v>7</v>
      </c>
      <c r="C59" s="167">
        <v>12.8</v>
      </c>
      <c r="D59" s="193">
        <v>12.8</v>
      </c>
    </row>
    <row r="60" spans="1:4">
      <c r="A60" s="167"/>
      <c r="B60" s="186" t="s">
        <v>16</v>
      </c>
      <c r="C60" s="167"/>
      <c r="D60" s="193">
        <v>12.81</v>
      </c>
    </row>
    <row r="61" spans="1:4">
      <c r="A61" s="167"/>
      <c r="B61" s="167" t="s">
        <v>8</v>
      </c>
      <c r="C61" s="167"/>
      <c r="D61" s="193">
        <v>12.8</v>
      </c>
    </row>
    <row r="62" spans="1:4">
      <c r="A62" s="169">
        <v>20</v>
      </c>
      <c r="B62" s="189" t="s">
        <v>7</v>
      </c>
      <c r="C62" s="169">
        <v>12.7</v>
      </c>
      <c r="D62" s="194">
        <v>12.7</v>
      </c>
    </row>
    <row r="63" spans="1:4">
      <c r="A63" s="169"/>
      <c r="B63" s="189" t="s">
        <v>16</v>
      </c>
      <c r="C63" s="169"/>
      <c r="D63" s="194">
        <v>12.64</v>
      </c>
    </row>
    <row r="64" spans="1:4">
      <c r="A64" s="169"/>
      <c r="B64" s="189" t="s">
        <v>8</v>
      </c>
      <c r="C64" s="169"/>
      <c r="D64" s="194">
        <v>12.8</v>
      </c>
    </row>
    <row r="65" spans="1:4">
      <c r="A65" s="167">
        <v>21</v>
      </c>
      <c r="B65" s="167" t="s">
        <v>7</v>
      </c>
      <c r="C65" s="167">
        <v>14</v>
      </c>
      <c r="D65" s="193">
        <v>13.8</v>
      </c>
    </row>
    <row r="66" spans="1:4">
      <c r="A66" s="167"/>
      <c r="B66" s="186" t="s">
        <v>16</v>
      </c>
      <c r="C66" s="167"/>
      <c r="D66" s="193">
        <v>13.95</v>
      </c>
    </row>
    <row r="67" spans="1:4">
      <c r="A67" s="167"/>
      <c r="B67" s="167" t="s">
        <v>8</v>
      </c>
      <c r="C67" s="167"/>
      <c r="D67" s="193">
        <v>13.8</v>
      </c>
    </row>
    <row r="68" spans="1:4">
      <c r="A68" s="169">
        <v>22</v>
      </c>
      <c r="B68" s="189" t="s">
        <v>7</v>
      </c>
      <c r="C68" s="169">
        <v>12.7</v>
      </c>
      <c r="D68" s="194">
        <v>12.7</v>
      </c>
    </row>
    <row r="69" spans="1:4">
      <c r="A69" s="169"/>
      <c r="B69" s="189" t="s">
        <v>16</v>
      </c>
      <c r="C69" s="169"/>
      <c r="D69" s="194">
        <v>12.62</v>
      </c>
    </row>
    <row r="70" spans="1:4">
      <c r="A70" s="169"/>
      <c r="B70" s="189" t="s">
        <v>8</v>
      </c>
      <c r="C70" s="169"/>
      <c r="D70" s="194">
        <v>12.6</v>
      </c>
    </row>
    <row r="71" spans="1:4">
      <c r="A71" s="167">
        <v>23</v>
      </c>
      <c r="B71" s="167" t="s">
        <v>7</v>
      </c>
      <c r="C71" s="167">
        <v>12.7</v>
      </c>
      <c r="D71" s="193">
        <v>12.6</v>
      </c>
    </row>
    <row r="72" spans="1:4">
      <c r="A72" s="167"/>
      <c r="B72" s="186" t="s">
        <v>16</v>
      </c>
      <c r="C72" s="167"/>
      <c r="D72" s="193">
        <v>12.63</v>
      </c>
    </row>
    <row r="73" spans="1:4">
      <c r="A73" s="167"/>
      <c r="B73" s="167" t="s">
        <v>8</v>
      </c>
      <c r="C73" s="167"/>
      <c r="D73" s="193">
        <v>12.7</v>
      </c>
    </row>
    <row r="74" spans="1:4">
      <c r="A74" s="169">
        <v>24</v>
      </c>
      <c r="B74" s="189" t="s">
        <v>7</v>
      </c>
      <c r="C74" s="169">
        <v>12.8</v>
      </c>
      <c r="D74" s="194">
        <v>12.7</v>
      </c>
    </row>
    <row r="75" spans="1:4">
      <c r="A75" s="195"/>
      <c r="B75" s="189" t="s">
        <v>16</v>
      </c>
      <c r="C75" s="195"/>
      <c r="D75" s="196">
        <v>12.66</v>
      </c>
    </row>
    <row r="76" spans="1:4">
      <c r="A76" s="195"/>
      <c r="B76" s="189" t="s">
        <v>8</v>
      </c>
      <c r="C76" s="195"/>
      <c r="D76" s="196">
        <v>12.8</v>
      </c>
    </row>
    <row r="77" ht="15" customHeight="1" spans="1:4">
      <c r="A77" s="167">
        <v>25</v>
      </c>
      <c r="B77" s="167" t="s">
        <v>7</v>
      </c>
      <c r="C77" s="167">
        <v>12.8</v>
      </c>
      <c r="D77" s="193">
        <v>12.9</v>
      </c>
    </row>
    <row r="78" spans="1:4">
      <c r="A78" s="167"/>
      <c r="B78" s="186" t="s">
        <v>16</v>
      </c>
      <c r="C78" s="167"/>
      <c r="D78" s="193">
        <v>12.92</v>
      </c>
    </row>
    <row r="79" spans="1:4">
      <c r="A79" s="167"/>
      <c r="B79" s="167" t="s">
        <v>8</v>
      </c>
      <c r="C79" s="167"/>
      <c r="D79" s="193">
        <v>12.9</v>
      </c>
    </row>
    <row r="80" spans="1:4">
      <c r="A80" s="169">
        <v>26</v>
      </c>
      <c r="B80" s="189" t="s">
        <v>7</v>
      </c>
      <c r="C80" s="169">
        <v>16</v>
      </c>
      <c r="D80" s="194">
        <v>16</v>
      </c>
    </row>
    <row r="81" spans="1:4">
      <c r="A81" s="169"/>
      <c r="B81" s="189" t="s">
        <v>16</v>
      </c>
      <c r="C81" s="169"/>
      <c r="D81" s="194">
        <v>15.94</v>
      </c>
    </row>
    <row r="82" spans="1:4">
      <c r="A82" s="169"/>
      <c r="B82" s="189" t="s">
        <v>8</v>
      </c>
      <c r="C82" s="169"/>
      <c r="D82" s="194">
        <v>16.2</v>
      </c>
    </row>
    <row r="83" spans="1:4">
      <c r="A83" s="167">
        <v>27</v>
      </c>
      <c r="B83" s="167" t="s">
        <v>7</v>
      </c>
      <c r="C83" s="167">
        <v>14.1</v>
      </c>
      <c r="D83" s="193">
        <v>13.8</v>
      </c>
    </row>
    <row r="84" spans="1:4">
      <c r="A84" s="167"/>
      <c r="B84" s="186" t="s">
        <v>16</v>
      </c>
      <c r="C84" s="167"/>
      <c r="D84" s="193">
        <v>13.73</v>
      </c>
    </row>
    <row r="85" spans="1:4">
      <c r="A85" s="167"/>
      <c r="B85" s="167" t="s">
        <v>8</v>
      </c>
      <c r="C85" s="167"/>
      <c r="D85" s="193">
        <v>14</v>
      </c>
    </row>
    <row r="86" spans="1:4">
      <c r="A86" s="197"/>
      <c r="B86" s="197"/>
      <c r="C86" s="197"/>
      <c r="D86" s="198"/>
    </row>
    <row r="87" spans="1:4">
      <c r="A87" s="199"/>
      <c r="B87" s="200"/>
      <c r="C87" s="199"/>
      <c r="D87" s="20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zoomScale="120" zoomScaleNormal="120" workbookViewId="0">
      <selection activeCell="F10" sqref="F10"/>
    </sheetView>
  </sheetViews>
  <sheetFormatPr defaultColWidth="9.23076923076923" defaultRowHeight="16.8" outlineLevelCol="5"/>
  <cols>
    <col min="1" max="1" width="20.8173076923077" customWidth="1"/>
    <col min="2" max="2" width="11.6153846153846" customWidth="1"/>
    <col min="3" max="3" width="26.4423076923077" customWidth="1"/>
    <col min="4" max="4" width="15.75" customWidth="1"/>
    <col min="5" max="5" width="18.2980769230769" style="162" customWidth="1"/>
    <col min="6" max="6" width="18.2980769230769" customWidth="1"/>
  </cols>
  <sheetData>
    <row r="1" spans="1:6">
      <c r="A1" s="163" t="s">
        <v>0</v>
      </c>
      <c r="B1" s="163"/>
      <c r="C1" s="163"/>
      <c r="D1" s="164">
        <v>12.42</v>
      </c>
      <c r="E1" s="172"/>
      <c r="F1" s="164"/>
    </row>
    <row r="2" spans="1:6">
      <c r="A2" s="165"/>
      <c r="B2" s="165"/>
      <c r="C2" s="165"/>
      <c r="D2" s="165"/>
      <c r="E2" s="173"/>
      <c r="F2" s="165"/>
    </row>
    <row r="3" spans="1:6">
      <c r="A3" s="165" t="s">
        <v>18</v>
      </c>
      <c r="B3" s="165"/>
      <c r="C3" s="165" t="s">
        <v>19</v>
      </c>
      <c r="D3" s="165" t="s">
        <v>20</v>
      </c>
      <c r="E3" s="173" t="s">
        <v>21</v>
      </c>
      <c r="F3" s="165" t="s">
        <v>22</v>
      </c>
    </row>
    <row r="4" spans="1:6">
      <c r="A4" s="166">
        <v>3</v>
      </c>
      <c r="B4" s="166"/>
      <c r="C4" s="166" t="s">
        <v>23</v>
      </c>
      <c r="D4" s="167"/>
      <c r="E4" s="174">
        <v>13.03</v>
      </c>
      <c r="F4" s="175">
        <v>0.11</v>
      </c>
    </row>
    <row r="5" spans="1:6">
      <c r="A5" s="166"/>
      <c r="B5" s="166"/>
      <c r="C5" s="166" t="s">
        <v>7</v>
      </c>
      <c r="D5" s="167"/>
      <c r="E5" s="174">
        <v>13.09</v>
      </c>
      <c r="F5" s="166"/>
    </row>
    <row r="6" spans="1:6">
      <c r="A6" s="166"/>
      <c r="B6" s="166"/>
      <c r="C6" s="166" t="s">
        <v>24</v>
      </c>
      <c r="D6" s="167"/>
      <c r="E6" s="176">
        <v>12.77</v>
      </c>
      <c r="F6" s="175"/>
    </row>
    <row r="7" spans="1:6">
      <c r="A7" s="166"/>
      <c r="B7" s="166"/>
      <c r="C7" s="166" t="s">
        <v>25</v>
      </c>
      <c r="D7" s="167"/>
      <c r="E7" s="174">
        <v>12.92</v>
      </c>
      <c r="F7" s="175"/>
    </row>
    <row r="8" spans="1:6">
      <c r="A8" s="168">
        <v>6</v>
      </c>
      <c r="B8" s="168"/>
      <c r="C8" s="168" t="s">
        <v>23</v>
      </c>
      <c r="D8" s="169"/>
      <c r="E8" s="177">
        <v>14.19</v>
      </c>
      <c r="F8" s="178">
        <v>0.22</v>
      </c>
    </row>
    <row r="9" spans="1:6">
      <c r="A9" s="168"/>
      <c r="B9" s="168"/>
      <c r="C9" s="168" t="s">
        <v>7</v>
      </c>
      <c r="D9" s="169"/>
      <c r="E9" s="177">
        <v>14.23</v>
      </c>
      <c r="F9" s="179"/>
    </row>
    <row r="10" spans="1:6">
      <c r="A10" s="168"/>
      <c r="B10" s="168"/>
      <c r="C10" s="168" t="s">
        <v>24</v>
      </c>
      <c r="D10" s="169"/>
      <c r="E10" s="180">
        <v>13.7</v>
      </c>
      <c r="F10" s="178"/>
    </row>
    <row r="11" spans="1:6">
      <c r="A11" s="168"/>
      <c r="B11" s="168"/>
      <c r="C11" s="168" t="s">
        <v>25</v>
      </c>
      <c r="D11" s="169"/>
      <c r="E11" s="177">
        <v>14.13</v>
      </c>
      <c r="F11" s="178"/>
    </row>
    <row r="12" spans="1:6">
      <c r="A12" s="166">
        <v>9</v>
      </c>
      <c r="B12" s="166"/>
      <c r="C12" s="166" t="s">
        <v>23</v>
      </c>
      <c r="D12" s="167"/>
      <c r="E12" s="174">
        <v>16.12</v>
      </c>
      <c r="F12" s="175">
        <v>0.33</v>
      </c>
    </row>
    <row r="13" ht="15" customHeight="1" spans="1:6">
      <c r="A13" s="166"/>
      <c r="B13" s="166"/>
      <c r="C13" s="166" t="s">
        <v>7</v>
      </c>
      <c r="D13" s="167"/>
      <c r="E13" s="174">
        <v>16.35</v>
      </c>
      <c r="F13" s="181"/>
    </row>
    <row r="14" spans="1:6">
      <c r="A14" s="166"/>
      <c r="B14" s="166"/>
      <c r="C14" s="166" t="s">
        <v>24</v>
      </c>
      <c r="D14" s="167"/>
      <c r="E14" s="176">
        <v>15.54</v>
      </c>
      <c r="F14" s="175"/>
    </row>
    <row r="15" spans="1:6">
      <c r="A15" s="166"/>
      <c r="B15" s="166"/>
      <c r="C15" s="166" t="s">
        <v>25</v>
      </c>
      <c r="D15" s="167"/>
      <c r="E15" s="174">
        <v>16.25</v>
      </c>
      <c r="F15" s="175"/>
    </row>
    <row r="16" spans="1:6">
      <c r="A16" s="168">
        <v>12</v>
      </c>
      <c r="B16" s="168"/>
      <c r="C16" s="168" t="s">
        <v>23</v>
      </c>
      <c r="D16" s="169"/>
      <c r="E16" s="177">
        <v>19.12</v>
      </c>
      <c r="F16" s="178">
        <v>0.44</v>
      </c>
    </row>
    <row r="17" spans="1:6">
      <c r="A17" s="168"/>
      <c r="B17" s="168"/>
      <c r="C17" s="168" t="s">
        <v>7</v>
      </c>
      <c r="D17" s="169"/>
      <c r="E17" s="177">
        <v>21.84</v>
      </c>
      <c r="F17" s="168"/>
    </row>
    <row r="18" spans="1:6">
      <c r="A18" s="168"/>
      <c r="B18" s="168"/>
      <c r="C18" s="168" t="s">
        <v>24</v>
      </c>
      <c r="D18" s="169"/>
      <c r="E18" s="180">
        <v>17.8</v>
      </c>
      <c r="F18" s="178"/>
    </row>
    <row r="19" spans="1:6">
      <c r="A19" s="168"/>
      <c r="B19" s="168"/>
      <c r="C19" s="168" t="s">
        <v>25</v>
      </c>
      <c r="D19" s="169"/>
      <c r="E19" s="177">
        <v>21.74</v>
      </c>
      <c r="F19" s="178"/>
    </row>
    <row r="20" spans="1:6">
      <c r="A20" s="166">
        <v>15</v>
      </c>
      <c r="B20" s="166"/>
      <c r="C20" s="166" t="s">
        <v>23</v>
      </c>
      <c r="D20" s="167"/>
      <c r="E20" s="174"/>
      <c r="F20" s="175">
        <v>0.55</v>
      </c>
    </row>
    <row r="21" spans="1:6">
      <c r="A21" s="166"/>
      <c r="B21" s="166"/>
      <c r="C21" s="166" t="s">
        <v>7</v>
      </c>
      <c r="D21" s="167"/>
      <c r="E21" s="174"/>
      <c r="F21" s="181"/>
    </row>
    <row r="22" spans="1:6">
      <c r="A22" s="166"/>
      <c r="B22" s="166"/>
      <c r="C22" s="166" t="s">
        <v>25</v>
      </c>
      <c r="D22" s="167"/>
      <c r="E22" s="174"/>
      <c r="F22" s="175"/>
    </row>
    <row r="23" spans="1:6">
      <c r="A23" s="168">
        <v>18</v>
      </c>
      <c r="B23" s="168"/>
      <c r="C23" s="168" t="s">
        <v>23</v>
      </c>
      <c r="D23" s="169"/>
      <c r="E23" s="177"/>
      <c r="F23" s="178">
        <v>0.66</v>
      </c>
    </row>
    <row r="24" spans="1:6">
      <c r="A24" s="168"/>
      <c r="B24" s="168"/>
      <c r="C24" s="168" t="s">
        <v>7</v>
      </c>
      <c r="D24" s="169"/>
      <c r="E24" s="177"/>
      <c r="F24" s="168"/>
    </row>
    <row r="25" spans="1:6">
      <c r="A25" s="168"/>
      <c r="B25" s="168"/>
      <c r="C25" s="168" t="s">
        <v>25</v>
      </c>
      <c r="D25" s="169"/>
      <c r="E25" s="177"/>
      <c r="F25" s="178"/>
    </row>
    <row r="26" spans="1:6">
      <c r="A26" s="166">
        <v>21</v>
      </c>
      <c r="B26" s="166"/>
      <c r="C26" s="166" t="s">
        <v>23</v>
      </c>
      <c r="D26" s="167"/>
      <c r="E26" s="174"/>
      <c r="F26" s="175">
        <v>0.77</v>
      </c>
    </row>
    <row r="27" spans="1:6">
      <c r="A27" s="166"/>
      <c r="B27" s="166"/>
      <c r="C27" s="166" t="s">
        <v>7</v>
      </c>
      <c r="D27" s="167"/>
      <c r="E27" s="174"/>
      <c r="F27" s="181"/>
    </row>
    <row r="28" spans="1:6">
      <c r="A28" s="170"/>
      <c r="B28" s="170"/>
      <c r="C28" s="166" t="s">
        <v>25</v>
      </c>
      <c r="D28" s="171"/>
      <c r="E28" s="182"/>
      <c r="F28" s="17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zoomScale="110" zoomScaleNormal="110" workbookViewId="0">
      <pane ySplit="1" topLeftCell="A2" activePane="bottomLeft" state="frozen"/>
      <selection/>
      <selection pane="bottomLeft" activeCell="L5" sqref="L5"/>
    </sheetView>
  </sheetViews>
  <sheetFormatPr defaultColWidth="9.23076923076923" defaultRowHeight="16.8"/>
  <cols>
    <col min="1" max="1" width="19.8173076923077" customWidth="1"/>
    <col min="2" max="2" width="17.6346153846154" customWidth="1"/>
    <col min="3" max="3" width="32.9230769230769" customWidth="1"/>
    <col min="4" max="4" width="13.6153846153846" style="123" hidden="1" customWidth="1"/>
    <col min="5" max="5" width="13.6153846153846" hidden="1" customWidth="1"/>
    <col min="9" max="9" width="11.0673076923077" customWidth="1"/>
    <col min="10" max="10" width="10.1538461538462" style="7"/>
    <col min="11" max="11" width="10.5480769230769" style="124" customWidth="1"/>
    <col min="13" max="13" width="14.5673076923077" style="124" customWidth="1"/>
  </cols>
  <sheetData>
    <row r="1" ht="17.6" spans="1:13">
      <c r="A1" s="125" t="s">
        <v>2</v>
      </c>
      <c r="B1" s="125"/>
      <c r="C1" s="125" t="s">
        <v>26</v>
      </c>
      <c r="D1" s="125" t="s">
        <v>27</v>
      </c>
      <c r="E1" s="125" t="s">
        <v>20</v>
      </c>
      <c r="F1" s="134" t="s">
        <v>28</v>
      </c>
      <c r="G1" s="134" t="s">
        <v>29</v>
      </c>
      <c r="H1" s="125" t="s">
        <v>30</v>
      </c>
      <c r="I1" s="134" t="s">
        <v>31</v>
      </c>
      <c r="J1" s="138" t="s">
        <v>32</v>
      </c>
      <c r="K1" s="139" t="s">
        <v>33</v>
      </c>
      <c r="L1" s="124" t="s">
        <v>34</v>
      </c>
      <c r="M1" t="s">
        <v>35</v>
      </c>
    </row>
    <row r="2" ht="17.6" spans="1:11">
      <c r="A2" s="126" t="s">
        <v>36</v>
      </c>
      <c r="B2" s="126"/>
      <c r="C2" s="126"/>
      <c r="D2" s="126" t="s">
        <v>37</v>
      </c>
      <c r="E2" s="126"/>
      <c r="F2" s="126">
        <v>72.4</v>
      </c>
      <c r="G2" s="126">
        <v>80.4</v>
      </c>
      <c r="H2" s="126">
        <v>63.9</v>
      </c>
      <c r="I2" s="126">
        <v>70.3</v>
      </c>
      <c r="J2" s="140">
        <f>AVERAGE(F2:I2)</f>
        <v>71.75</v>
      </c>
      <c r="K2" s="141">
        <f>(J2-71.2)/71.2</f>
        <v>0.00772471910112356</v>
      </c>
    </row>
    <row r="3" ht="17.6" spans="1:11">
      <c r="A3" s="127"/>
      <c r="B3" s="127"/>
      <c r="C3" s="126"/>
      <c r="D3" s="128" t="s">
        <v>38</v>
      </c>
      <c r="E3" s="128"/>
      <c r="F3" s="135">
        <v>72.7</v>
      </c>
      <c r="G3" s="135">
        <v>78.7</v>
      </c>
      <c r="H3" s="135">
        <v>63.2</v>
      </c>
      <c r="I3" s="135">
        <v>70.1</v>
      </c>
      <c r="J3" s="142">
        <f>AVERAGE(F3:I3)</f>
        <v>71.175</v>
      </c>
      <c r="K3" s="143">
        <f>(J3-71.2)/71.2</f>
        <v>-0.000351123595505498</v>
      </c>
    </row>
    <row r="4" ht="17.6" spans="1:11">
      <c r="A4" s="129"/>
      <c r="B4" s="129"/>
      <c r="C4" s="129" t="s">
        <v>39</v>
      </c>
      <c r="D4" s="129"/>
      <c r="E4" s="129"/>
      <c r="F4" s="136">
        <v>72.8</v>
      </c>
      <c r="G4" s="136">
        <v>78.4</v>
      </c>
      <c r="H4" s="136">
        <v>62.1</v>
      </c>
      <c r="I4" s="136">
        <v>70.3</v>
      </c>
      <c r="J4" s="142">
        <f>AVERAGE(F4:I4)</f>
        <v>70.9</v>
      </c>
      <c r="K4" s="143">
        <f>(J4-71.2)/71.2</f>
        <v>-0.00421348314606758</v>
      </c>
    </row>
    <row r="5" ht="17.6" spans="1:11">
      <c r="A5" s="129"/>
      <c r="B5" s="129"/>
      <c r="C5" s="129" t="s">
        <v>40</v>
      </c>
      <c r="D5" s="129"/>
      <c r="E5" s="129"/>
      <c r="F5" s="136">
        <v>74.4</v>
      </c>
      <c r="G5" s="136">
        <v>78.2</v>
      </c>
      <c r="H5" s="136">
        <v>61</v>
      </c>
      <c r="I5" s="136">
        <v>71.2</v>
      </c>
      <c r="J5" s="142">
        <f>AVERAGE(F5:I5)</f>
        <v>71.2</v>
      </c>
      <c r="K5" s="143">
        <f>(J5-71.2)/71.2</f>
        <v>0</v>
      </c>
    </row>
    <row r="6" ht="17.6" spans="1:11">
      <c r="A6" s="129"/>
      <c r="B6" s="129"/>
      <c r="C6" s="129" t="s">
        <v>41</v>
      </c>
      <c r="D6" s="129"/>
      <c r="E6" s="129"/>
      <c r="F6" s="136">
        <v>73.2</v>
      </c>
      <c r="G6" s="136">
        <v>77.6</v>
      </c>
      <c r="H6" s="136">
        <v>60.3</v>
      </c>
      <c r="I6" s="136">
        <v>71.1</v>
      </c>
      <c r="J6" s="142">
        <f>AVERAGE(F6:I6)</f>
        <v>70.55</v>
      </c>
      <c r="K6" s="143">
        <f>(J6-71.2)/71.2</f>
        <v>-0.00912921348314595</v>
      </c>
    </row>
    <row r="7" ht="17.6" spans="1:11">
      <c r="A7" s="129"/>
      <c r="B7" s="129"/>
      <c r="C7" s="129"/>
      <c r="D7" s="129"/>
      <c r="E7" s="129"/>
      <c r="F7" s="136">
        <v>72.6</v>
      </c>
      <c r="G7" s="136">
        <v>75.5</v>
      </c>
      <c r="H7" s="136">
        <v>68.2</v>
      </c>
      <c r="I7" s="136">
        <v>65</v>
      </c>
      <c r="J7" s="144">
        <f>AVERAGE(F7:I7)</f>
        <v>70.325</v>
      </c>
      <c r="K7" s="141">
        <f>(J7-71.2)/71.2</f>
        <v>-0.0122893258426966</v>
      </c>
    </row>
    <row r="8" ht="17.6" spans="1:11">
      <c r="A8" s="130" t="s">
        <v>42</v>
      </c>
      <c r="B8" s="130"/>
      <c r="C8" s="130" t="s">
        <v>43</v>
      </c>
      <c r="D8" s="130" t="s">
        <v>37</v>
      </c>
      <c r="E8" s="130"/>
      <c r="F8" s="133">
        <v>67.1</v>
      </c>
      <c r="G8" s="133">
        <v>80.2</v>
      </c>
      <c r="H8" s="133">
        <v>59.9</v>
      </c>
      <c r="I8" s="133">
        <v>70</v>
      </c>
      <c r="J8" s="145">
        <f>AVERAGE(F8:I8)</f>
        <v>69.3</v>
      </c>
      <c r="K8" s="146">
        <f>(J8-71.2)/71.2</f>
        <v>-0.0266853932584268</v>
      </c>
    </row>
    <row r="9" ht="17.6" spans="1:11">
      <c r="A9" s="130"/>
      <c r="B9" s="130"/>
      <c r="C9" s="130"/>
      <c r="D9" s="130" t="s">
        <v>44</v>
      </c>
      <c r="E9" s="130"/>
      <c r="F9" s="133">
        <v>66</v>
      </c>
      <c r="G9" s="133">
        <v>78.5</v>
      </c>
      <c r="H9" s="133">
        <v>56.3</v>
      </c>
      <c r="I9" s="133">
        <v>67.3</v>
      </c>
      <c r="J9" s="145">
        <f>AVERAGE(F9:I9)</f>
        <v>67.025</v>
      </c>
      <c r="K9" s="146">
        <f>(J9-71.2)/71.2</f>
        <v>-0.0586376404494382</v>
      </c>
    </row>
    <row r="10" ht="17.6" spans="1:11">
      <c r="A10" s="130" t="s">
        <v>45</v>
      </c>
      <c r="B10" s="130"/>
      <c r="C10" s="130" t="s">
        <v>46</v>
      </c>
      <c r="D10" s="130" t="s">
        <v>37</v>
      </c>
      <c r="E10" s="130"/>
      <c r="F10" s="133">
        <v>71.3</v>
      </c>
      <c r="G10" s="133">
        <v>75.8</v>
      </c>
      <c r="H10" s="133">
        <v>51.6</v>
      </c>
      <c r="I10" s="133">
        <v>68</v>
      </c>
      <c r="J10" s="145">
        <f>AVERAGE(F10:I10)</f>
        <v>66.675</v>
      </c>
      <c r="K10" s="146">
        <f>(J10-71.2)/71.2</f>
        <v>-0.0635533707865169</v>
      </c>
    </row>
    <row r="11" ht="17.6" spans="1:11">
      <c r="A11" s="131"/>
      <c r="B11" s="131"/>
      <c r="C11" s="131"/>
      <c r="D11" s="130" t="s">
        <v>44</v>
      </c>
      <c r="E11" s="130"/>
      <c r="F11" s="133">
        <v>70.2</v>
      </c>
      <c r="G11" s="133">
        <v>76.2</v>
      </c>
      <c r="H11" s="133">
        <v>51.6</v>
      </c>
      <c r="I11" s="133">
        <v>66.4</v>
      </c>
      <c r="J11" s="145">
        <f t="shared" ref="J11:J15" si="0">AVERAGE(F11:I11)</f>
        <v>66.1</v>
      </c>
      <c r="K11" s="146">
        <f t="shared" ref="K11:K15" si="1">(J11-71.2)/71.2</f>
        <v>-0.0716292134831462</v>
      </c>
    </row>
    <row r="12" ht="17.6" spans="1:11">
      <c r="A12" s="132" t="s">
        <v>47</v>
      </c>
      <c r="B12" s="132" t="s">
        <v>48</v>
      </c>
      <c r="C12" s="132">
        <v>2</v>
      </c>
      <c r="D12" s="132" t="s">
        <v>38</v>
      </c>
      <c r="E12" s="132"/>
      <c r="F12" s="137">
        <v>74.4</v>
      </c>
      <c r="G12" s="137">
        <v>78.2</v>
      </c>
      <c r="H12" s="137">
        <v>59.2</v>
      </c>
      <c r="I12" s="137">
        <v>68.7</v>
      </c>
      <c r="J12" s="147">
        <f t="shared" si="0"/>
        <v>70.125</v>
      </c>
      <c r="K12" s="148">
        <f t="shared" si="1"/>
        <v>-0.0150983146067416</v>
      </c>
    </row>
    <row r="13" ht="17.6" spans="1:11">
      <c r="A13" s="132"/>
      <c r="B13" s="132"/>
      <c r="C13" s="132" t="s">
        <v>49</v>
      </c>
      <c r="D13" s="132"/>
      <c r="E13" s="132"/>
      <c r="F13" s="137">
        <v>73.3</v>
      </c>
      <c r="G13" s="137">
        <v>78.1</v>
      </c>
      <c r="H13" s="137">
        <v>61</v>
      </c>
      <c r="I13" s="137">
        <v>69.8</v>
      </c>
      <c r="J13" s="147">
        <f t="shared" si="0"/>
        <v>70.55</v>
      </c>
      <c r="K13" s="148">
        <f t="shared" si="1"/>
        <v>-0.00912921348314615</v>
      </c>
    </row>
    <row r="14" ht="17.6" spans="1:14">
      <c r="A14" s="130" t="s">
        <v>50</v>
      </c>
      <c r="B14" s="130" t="s">
        <v>48</v>
      </c>
      <c r="C14" s="130">
        <v>2</v>
      </c>
      <c r="D14" s="130"/>
      <c r="E14" s="130"/>
      <c r="F14" s="133">
        <v>70</v>
      </c>
      <c r="G14" s="133">
        <v>74.8</v>
      </c>
      <c r="H14" s="133">
        <v>53.4</v>
      </c>
      <c r="I14" s="133">
        <v>66.6</v>
      </c>
      <c r="J14" s="149">
        <f t="shared" si="0"/>
        <v>66.2</v>
      </c>
      <c r="K14" s="150">
        <f t="shared" si="1"/>
        <v>-0.0702247191011236</v>
      </c>
      <c r="L14">
        <v>69</v>
      </c>
      <c r="M14" s="124">
        <v>-0.031</v>
      </c>
      <c r="N14" s="161"/>
    </row>
    <row r="15" ht="17.6" spans="1:14">
      <c r="A15" s="130"/>
      <c r="B15" s="130"/>
      <c r="C15" s="130" t="s">
        <v>49</v>
      </c>
      <c r="D15" s="130"/>
      <c r="E15" s="130"/>
      <c r="F15" s="133">
        <v>67.8</v>
      </c>
      <c r="G15" s="133">
        <v>75.1</v>
      </c>
      <c r="H15" s="133">
        <v>58.1</v>
      </c>
      <c r="I15" s="151">
        <v>67.5</v>
      </c>
      <c r="J15" s="152">
        <f t="shared" si="0"/>
        <v>67.125</v>
      </c>
      <c r="K15" s="153">
        <f t="shared" si="1"/>
        <v>-0.0572331460674158</v>
      </c>
      <c r="L15">
        <v>68.9</v>
      </c>
      <c r="M15" s="124">
        <v>-0.032</v>
      </c>
      <c r="N15" s="161"/>
    </row>
    <row r="16" ht="17.6" spans="1:13">
      <c r="A16" s="130"/>
      <c r="B16" s="130" t="s">
        <v>17</v>
      </c>
      <c r="C16" s="130">
        <v>2</v>
      </c>
      <c r="D16" s="130"/>
      <c r="E16" s="130"/>
      <c r="F16" s="133">
        <v>68.5</v>
      </c>
      <c r="G16" s="133">
        <v>75.6</v>
      </c>
      <c r="H16" s="133">
        <v>60.7</v>
      </c>
      <c r="I16" s="151">
        <v>67.6</v>
      </c>
      <c r="J16" s="152">
        <f t="shared" ref="J16:J19" si="2">AVERAGE(F16:I16)</f>
        <v>68.1</v>
      </c>
      <c r="K16" s="153">
        <f t="shared" ref="K16:K19" si="3">(J16-71.2)/71.2</f>
        <v>-0.0435393258426967</v>
      </c>
      <c r="L16">
        <v>69.2</v>
      </c>
      <c r="M16" s="124">
        <v>-0.028</v>
      </c>
    </row>
    <row r="17" ht="17.6" spans="1:13">
      <c r="A17" s="130"/>
      <c r="B17" s="130"/>
      <c r="C17" s="130" t="s">
        <v>49</v>
      </c>
      <c r="D17" s="130"/>
      <c r="E17" s="130"/>
      <c r="F17" s="133">
        <v>69.3</v>
      </c>
      <c r="G17" s="133">
        <v>74.1</v>
      </c>
      <c r="H17" s="133">
        <v>59.6</v>
      </c>
      <c r="I17" s="151">
        <v>66.9</v>
      </c>
      <c r="J17" s="152">
        <f t="shared" si="2"/>
        <v>67.475</v>
      </c>
      <c r="K17" s="153">
        <f t="shared" si="3"/>
        <v>-0.0523174157303372</v>
      </c>
      <c r="L17" s="154">
        <v>68.4</v>
      </c>
      <c r="M17" s="124">
        <v>-0.04</v>
      </c>
    </row>
    <row r="18" ht="17.6" spans="1:13">
      <c r="A18" s="130"/>
      <c r="B18" s="130"/>
      <c r="C18" s="130" t="s">
        <v>51</v>
      </c>
      <c r="D18" s="130"/>
      <c r="E18" s="130"/>
      <c r="F18" s="133">
        <v>72.6</v>
      </c>
      <c r="G18" s="133">
        <v>75</v>
      </c>
      <c r="H18" s="133">
        <v>61.7</v>
      </c>
      <c r="I18" s="151">
        <v>66.5</v>
      </c>
      <c r="J18" s="152">
        <f t="shared" si="2"/>
        <v>68.95</v>
      </c>
      <c r="K18" s="155">
        <f t="shared" si="3"/>
        <v>-0.0316011235955056</v>
      </c>
      <c r="L18">
        <v>67.4</v>
      </c>
      <c r="M18" s="124">
        <v>-0.054</v>
      </c>
    </row>
    <row r="19" ht="17.6" spans="1:13">
      <c r="A19" s="130"/>
      <c r="B19" s="130"/>
      <c r="C19" s="130" t="s">
        <v>52</v>
      </c>
      <c r="D19" s="130"/>
      <c r="E19" s="130"/>
      <c r="F19" s="133">
        <v>67.6</v>
      </c>
      <c r="G19" s="133">
        <v>75.7</v>
      </c>
      <c r="H19" s="133">
        <v>56.3</v>
      </c>
      <c r="I19" s="151">
        <v>66.6</v>
      </c>
      <c r="J19" s="152">
        <f t="shared" si="2"/>
        <v>66.55</v>
      </c>
      <c r="K19" s="153">
        <f t="shared" si="3"/>
        <v>-0.0653089887640448</v>
      </c>
      <c r="L19">
        <v>66.5</v>
      </c>
      <c r="M19" s="124">
        <v>-0.066</v>
      </c>
    </row>
    <row r="20" ht="17.6" spans="1:13">
      <c r="A20" s="132" t="s">
        <v>53</v>
      </c>
      <c r="B20" s="132" t="s">
        <v>48</v>
      </c>
      <c r="C20" s="132">
        <v>2</v>
      </c>
      <c r="D20" s="132"/>
      <c r="E20" s="132"/>
      <c r="F20" s="137">
        <v>65.8</v>
      </c>
      <c r="G20" s="137">
        <v>72.5</v>
      </c>
      <c r="H20" s="137">
        <v>55.2</v>
      </c>
      <c r="I20" s="156">
        <v>62.8</v>
      </c>
      <c r="J20" s="157">
        <f>AVERAGE(F20:I20)</f>
        <v>64.075</v>
      </c>
      <c r="K20" s="158">
        <f>(J20-71.2)/71.2</f>
        <v>-0.100070224719101</v>
      </c>
      <c r="L20">
        <v>63.4</v>
      </c>
      <c r="M20" s="124">
        <v>-0.11</v>
      </c>
    </row>
    <row r="21" ht="17.6" spans="1:13">
      <c r="A21" s="132"/>
      <c r="B21" s="132"/>
      <c r="C21" s="132" t="s">
        <v>49</v>
      </c>
      <c r="D21" s="132"/>
      <c r="E21" s="132"/>
      <c r="F21" s="137">
        <v>66.2</v>
      </c>
      <c r="G21" s="137">
        <v>71.6</v>
      </c>
      <c r="H21" s="137">
        <v>61.7</v>
      </c>
      <c r="I21" s="156">
        <v>63.5</v>
      </c>
      <c r="J21" s="157">
        <f>AVERAGE(F21:I21)</f>
        <v>65.75</v>
      </c>
      <c r="K21" s="158">
        <f>(J21-71.2)/71.2</f>
        <v>-0.0765449438202248</v>
      </c>
      <c r="L21">
        <v>63.4</v>
      </c>
      <c r="M21" s="124">
        <v>-0.11</v>
      </c>
    </row>
    <row r="22" ht="17.6" spans="1:11">
      <c r="A22" s="132"/>
      <c r="B22" s="132" t="s">
        <v>17</v>
      </c>
      <c r="C22" s="132">
        <v>2</v>
      </c>
      <c r="D22" s="132"/>
      <c r="E22" s="132"/>
      <c r="F22" s="137">
        <v>68.5</v>
      </c>
      <c r="G22" s="137">
        <v>72.4</v>
      </c>
      <c r="H22" s="137">
        <v>58.8</v>
      </c>
      <c r="I22" s="156">
        <v>66</v>
      </c>
      <c r="J22" s="157">
        <f>AVERAGE(F22:I22)</f>
        <v>66.425</v>
      </c>
      <c r="K22" s="159">
        <f>(J22-71.2)/71.2</f>
        <v>-0.0670646067415731</v>
      </c>
    </row>
    <row r="23" ht="17.6" spans="1:13">
      <c r="A23" s="132"/>
      <c r="B23" s="132"/>
      <c r="C23" s="132" t="s">
        <v>49</v>
      </c>
      <c r="D23" s="132"/>
      <c r="E23" s="132"/>
      <c r="F23" s="137">
        <v>67.4</v>
      </c>
      <c r="G23" s="137">
        <v>71.8</v>
      </c>
      <c r="H23" s="137">
        <v>62.1</v>
      </c>
      <c r="I23" s="156">
        <v>64.8</v>
      </c>
      <c r="J23" s="157">
        <f>AVERAGE(F23:I23)</f>
        <v>66.525</v>
      </c>
      <c r="K23" s="160">
        <f>(J23-71.2)/71.2</f>
        <v>-0.0656601123595507</v>
      </c>
      <c r="L23">
        <v>68.3</v>
      </c>
      <c r="M23" s="124">
        <v>-0.041</v>
      </c>
    </row>
    <row r="24" ht="17.6" spans="1:13">
      <c r="A24" s="132"/>
      <c r="B24" s="132"/>
      <c r="C24" s="132" t="s">
        <v>51</v>
      </c>
      <c r="D24" s="132"/>
      <c r="E24" s="132"/>
      <c r="F24" s="137">
        <v>65.2</v>
      </c>
      <c r="G24" s="137">
        <v>71.3</v>
      </c>
      <c r="H24" s="137">
        <v>57.8</v>
      </c>
      <c r="I24" s="156">
        <v>63.5</v>
      </c>
      <c r="J24" s="157">
        <f>AVERAGE(F24:I24)</f>
        <v>64.45</v>
      </c>
      <c r="K24" s="158">
        <f>(J24-71.2)/71.2</f>
        <v>-0.0948033707865168</v>
      </c>
      <c r="L24">
        <v>66.8</v>
      </c>
      <c r="M24" s="124">
        <v>-0.061</v>
      </c>
    </row>
    <row r="25" ht="17.6" spans="1:11">
      <c r="A25" s="132"/>
      <c r="B25" s="132"/>
      <c r="C25" s="132" t="s">
        <v>52</v>
      </c>
      <c r="D25" s="132"/>
      <c r="E25" s="132"/>
      <c r="F25" s="137">
        <v>67</v>
      </c>
      <c r="G25" s="137">
        <v>73.3</v>
      </c>
      <c r="H25" s="137">
        <v>54.9</v>
      </c>
      <c r="I25" s="156">
        <v>62.9</v>
      </c>
      <c r="J25" s="157">
        <f>AVERAGE(F25:I25)</f>
        <v>64.525</v>
      </c>
      <c r="K25" s="158">
        <f>(J25-71.2)/71.2</f>
        <v>-0.09375</v>
      </c>
    </row>
    <row r="26" ht="17.6" spans="1:13">
      <c r="A26" s="130" t="s">
        <v>54</v>
      </c>
      <c r="B26" s="130" t="s">
        <v>48</v>
      </c>
      <c r="C26" s="130">
        <v>2</v>
      </c>
      <c r="D26" s="130"/>
      <c r="E26" s="130"/>
      <c r="F26" s="133">
        <v>63.2</v>
      </c>
      <c r="G26" s="133">
        <v>69.6</v>
      </c>
      <c r="H26" s="133">
        <v>56.3</v>
      </c>
      <c r="I26" s="151">
        <v>61.6</v>
      </c>
      <c r="J26" s="152">
        <f>AVERAGE(F26:I26)</f>
        <v>62.675</v>
      </c>
      <c r="K26" s="153">
        <f>(J26-71.2)/71.2</f>
        <v>-0.119733146067416</v>
      </c>
      <c r="L26">
        <v>50.2</v>
      </c>
      <c r="M26" s="124">
        <v>-0.295</v>
      </c>
    </row>
    <row r="27" ht="17.6" spans="1:13">
      <c r="A27" s="133"/>
      <c r="B27" s="133"/>
      <c r="C27" s="130" t="s">
        <v>49</v>
      </c>
      <c r="D27" s="130"/>
      <c r="E27" s="133"/>
      <c r="F27" s="133">
        <v>63.1</v>
      </c>
      <c r="G27" s="133">
        <v>68.3</v>
      </c>
      <c r="H27" s="133">
        <v>60.3</v>
      </c>
      <c r="I27" s="151">
        <v>61.9</v>
      </c>
      <c r="J27" s="152">
        <f>AVERAGE(F27:I27)</f>
        <v>63.4</v>
      </c>
      <c r="K27" s="155">
        <f>(J27-71.2)/71.2</f>
        <v>-0.109550561797753</v>
      </c>
      <c r="L27">
        <v>50.1</v>
      </c>
      <c r="M27" s="124">
        <v>-0.296</v>
      </c>
    </row>
    <row r="28" ht="17.6" spans="1:11">
      <c r="A28" s="130"/>
      <c r="B28" s="130" t="s">
        <v>17</v>
      </c>
      <c r="C28" s="130">
        <v>2</v>
      </c>
      <c r="D28" s="130"/>
      <c r="E28" s="130"/>
      <c r="F28" s="133">
        <v>66.1</v>
      </c>
      <c r="G28" s="133">
        <v>69.8</v>
      </c>
      <c r="H28" s="133">
        <v>54.2</v>
      </c>
      <c r="I28" s="151">
        <v>61.5</v>
      </c>
      <c r="J28" s="152">
        <f>AVERAGE(F28:I28)</f>
        <v>62.9</v>
      </c>
      <c r="K28" s="153">
        <f>(J28-71.2)/71.2</f>
        <v>-0.116573033707865</v>
      </c>
    </row>
    <row r="29" ht="17.6" spans="1:11">
      <c r="A29" s="130"/>
      <c r="B29" s="130"/>
      <c r="C29" s="130" t="s">
        <v>49</v>
      </c>
      <c r="D29" s="130"/>
      <c r="E29" s="130"/>
      <c r="F29" s="133">
        <v>63.8</v>
      </c>
      <c r="G29" s="133">
        <v>68.1</v>
      </c>
      <c r="H29" s="133">
        <v>58.1</v>
      </c>
      <c r="I29" s="151">
        <v>61.4</v>
      </c>
      <c r="J29" s="152">
        <f>AVERAGE(F29:I29)</f>
        <v>62.85</v>
      </c>
      <c r="K29" s="153">
        <f>(J29-71.2)/71.2</f>
        <v>-0.117275280898877</v>
      </c>
    </row>
    <row r="30" ht="17.6" spans="1:11">
      <c r="A30" s="130"/>
      <c r="B30" s="130"/>
      <c r="C30" s="130" t="s">
        <v>51</v>
      </c>
      <c r="D30" s="130"/>
      <c r="E30" s="130"/>
      <c r="F30" s="133">
        <v>61.4</v>
      </c>
      <c r="G30" s="133">
        <v>68.1</v>
      </c>
      <c r="H30" s="133">
        <v>58.5</v>
      </c>
      <c r="I30" s="151">
        <v>61.9</v>
      </c>
      <c r="J30" s="152">
        <f>AVERAGE(F30:I30)</f>
        <v>62.475</v>
      </c>
      <c r="K30" s="153">
        <f>(J30-71.2)/71.2</f>
        <v>-0.122542134831461</v>
      </c>
    </row>
    <row r="31" ht="17.6" spans="1:11">
      <c r="A31" s="130"/>
      <c r="B31" s="130"/>
      <c r="C31" s="130" t="s">
        <v>52</v>
      </c>
      <c r="D31" s="130"/>
      <c r="E31" s="130"/>
      <c r="F31" s="133">
        <v>65.8</v>
      </c>
      <c r="G31" s="133">
        <v>69.6</v>
      </c>
      <c r="H31" s="133">
        <v>52.7</v>
      </c>
      <c r="I31" s="133">
        <v>60.7</v>
      </c>
      <c r="J31" s="149">
        <f>AVERAGE(F31:I31)</f>
        <v>62.2</v>
      </c>
      <c r="K31" s="150">
        <f>(J31-71.2)/71.2</f>
        <v>-0.126404494382023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workbookViewId="0">
      <selection activeCell="K41" sqref="A1:K41"/>
    </sheetView>
  </sheetViews>
  <sheetFormatPr defaultColWidth="9.23076923076923" defaultRowHeight="16.8"/>
  <cols>
    <col min="1" max="1" width="21.6346153846154" customWidth="1"/>
    <col min="2" max="2" width="18.5865384615385" customWidth="1"/>
    <col min="3" max="3" width="17.1346153846154" customWidth="1"/>
    <col min="4" max="4" width="31.7211538461538" customWidth="1"/>
    <col min="8" max="8" width="15.0576923076923" customWidth="1"/>
    <col min="9" max="9" width="13.4519230769231" customWidth="1"/>
    <col min="10" max="10" width="15.0576923076923" customWidth="1"/>
    <col min="11" max="11" width="13.7788461538462" customWidth="1"/>
  </cols>
  <sheetData>
    <row r="1" ht="17.6" spans="1:11">
      <c r="A1" s="1" t="s">
        <v>2</v>
      </c>
      <c r="B1" s="1" t="s">
        <v>55</v>
      </c>
      <c r="C1" s="1" t="s">
        <v>56</v>
      </c>
      <c r="D1" s="1" t="s">
        <v>26</v>
      </c>
      <c r="E1" s="2" t="s">
        <v>28</v>
      </c>
      <c r="F1" s="2" t="s">
        <v>29</v>
      </c>
      <c r="G1" s="1" t="s">
        <v>30</v>
      </c>
      <c r="H1" s="2" t="s">
        <v>31</v>
      </c>
      <c r="I1" s="96" t="s">
        <v>32</v>
      </c>
      <c r="J1" s="97" t="s">
        <v>57</v>
      </c>
      <c r="K1" s="97" t="s">
        <v>58</v>
      </c>
    </row>
    <row r="2" ht="17.6" spans="1:11">
      <c r="A2" s="9" t="s">
        <v>36</v>
      </c>
      <c r="B2" s="69"/>
      <c r="C2" s="9"/>
      <c r="D2" s="9"/>
      <c r="E2" s="24">
        <v>72.7</v>
      </c>
      <c r="F2" s="24">
        <v>78.7</v>
      </c>
      <c r="G2" s="24">
        <v>63.2</v>
      </c>
      <c r="H2" s="24">
        <v>70.1</v>
      </c>
      <c r="I2" s="98">
        <f>AVERAGE(E2:H2)</f>
        <v>71.175</v>
      </c>
      <c r="J2" s="99"/>
      <c r="K2" s="99">
        <f>(I2-71.2)/71.2</f>
        <v>-0.000351123595505498</v>
      </c>
    </row>
    <row r="3" ht="17.6" spans="1:11">
      <c r="A3" s="70" t="s">
        <v>42</v>
      </c>
      <c r="B3" s="70"/>
      <c r="C3" s="70"/>
      <c r="D3" s="70" t="s">
        <v>43</v>
      </c>
      <c r="E3" s="81">
        <v>67.1</v>
      </c>
      <c r="F3" s="81">
        <v>80.2</v>
      </c>
      <c r="G3" s="81">
        <v>59.9</v>
      </c>
      <c r="H3" s="81">
        <v>70</v>
      </c>
      <c r="I3" s="100">
        <f t="shared" ref="I3:I8" si="0">AVERAGE(E3:H3)</f>
        <v>69.3</v>
      </c>
      <c r="J3" s="101"/>
      <c r="K3" s="101">
        <f t="shared" ref="K3:K8" si="1">(I3-71.2)/71.2</f>
        <v>-0.0266853932584268</v>
      </c>
    </row>
    <row r="4" ht="17.6" spans="1:11">
      <c r="A4" s="70"/>
      <c r="B4" s="70"/>
      <c r="C4" s="70"/>
      <c r="D4" s="70"/>
      <c r="E4" s="81">
        <v>66</v>
      </c>
      <c r="F4" s="81">
        <v>78.5</v>
      </c>
      <c r="G4" s="81">
        <v>56.3</v>
      </c>
      <c r="H4" s="81">
        <v>67.3</v>
      </c>
      <c r="I4" s="100">
        <f t="shared" si="0"/>
        <v>67.025</v>
      </c>
      <c r="J4" s="101"/>
      <c r="K4" s="101">
        <f t="shared" si="1"/>
        <v>-0.0586376404494382</v>
      </c>
    </row>
    <row r="5" ht="17.6" spans="1:11">
      <c r="A5" s="70" t="s">
        <v>45</v>
      </c>
      <c r="B5" s="70"/>
      <c r="C5" s="70"/>
      <c r="D5" s="70" t="s">
        <v>46</v>
      </c>
      <c r="E5" s="81">
        <v>71.3</v>
      </c>
      <c r="F5" s="81">
        <v>75.8</v>
      </c>
      <c r="G5" s="81">
        <v>51.6</v>
      </c>
      <c r="H5" s="81">
        <v>68</v>
      </c>
      <c r="I5" s="100">
        <f t="shared" si="0"/>
        <v>66.675</v>
      </c>
      <c r="J5" s="101"/>
      <c r="K5" s="101">
        <f t="shared" si="1"/>
        <v>-0.0635533707865169</v>
      </c>
    </row>
    <row r="6" ht="17.6" spans="1:11">
      <c r="A6" s="71"/>
      <c r="B6" s="71"/>
      <c r="C6" s="71"/>
      <c r="D6" s="71"/>
      <c r="E6" s="82">
        <v>70.2</v>
      </c>
      <c r="F6" s="82">
        <v>76.2</v>
      </c>
      <c r="G6" s="82">
        <v>51.6</v>
      </c>
      <c r="H6" s="82">
        <v>66.4</v>
      </c>
      <c r="I6" s="102">
        <f t="shared" si="0"/>
        <v>66.1</v>
      </c>
      <c r="J6" s="103"/>
      <c r="K6" s="103">
        <f t="shared" si="1"/>
        <v>-0.0716292134831462</v>
      </c>
    </row>
    <row r="7" ht="17.6" spans="1:11">
      <c r="A7" s="72" t="s">
        <v>50</v>
      </c>
      <c r="B7" s="72" t="s">
        <v>17</v>
      </c>
      <c r="C7" s="72" t="s">
        <v>59</v>
      </c>
      <c r="D7" s="73" t="s">
        <v>60</v>
      </c>
      <c r="E7" s="83">
        <v>68.5</v>
      </c>
      <c r="F7" s="83">
        <v>75.6</v>
      </c>
      <c r="G7" s="83">
        <v>60.7</v>
      </c>
      <c r="H7" s="84">
        <v>67.6</v>
      </c>
      <c r="I7" s="104">
        <f t="shared" si="0"/>
        <v>68.1</v>
      </c>
      <c r="J7" s="105"/>
      <c r="K7" s="105">
        <f t="shared" si="1"/>
        <v>-0.0435393258426967</v>
      </c>
    </row>
    <row r="8" ht="17.6" spans="1:11">
      <c r="A8" s="74"/>
      <c r="B8" s="74"/>
      <c r="C8" s="74" t="s">
        <v>7</v>
      </c>
      <c r="D8" s="74" t="s">
        <v>60</v>
      </c>
      <c r="E8" s="85">
        <v>72.6</v>
      </c>
      <c r="F8" s="85">
        <v>75</v>
      </c>
      <c r="G8" s="85">
        <v>61.7</v>
      </c>
      <c r="H8" s="86">
        <v>66.5</v>
      </c>
      <c r="I8" s="106">
        <f t="shared" si="0"/>
        <v>68.95</v>
      </c>
      <c r="J8" s="107"/>
      <c r="K8" s="108">
        <f>(I8-71.2)/71.2</f>
        <v>-0.0316011235955056</v>
      </c>
    </row>
    <row r="9" ht="17.6" spans="1:11">
      <c r="A9" s="74"/>
      <c r="B9" s="74"/>
      <c r="C9" s="74"/>
      <c r="D9" s="74" t="s">
        <v>61</v>
      </c>
      <c r="E9" s="85">
        <v>73.1</v>
      </c>
      <c r="F9" s="85">
        <v>75.2</v>
      </c>
      <c r="G9" s="85">
        <v>61.2</v>
      </c>
      <c r="H9" s="86">
        <v>66.9</v>
      </c>
      <c r="I9" s="106">
        <f>AVERAGE(E9:H9)</f>
        <v>69.1</v>
      </c>
      <c r="J9" s="107">
        <v>0.001</v>
      </c>
      <c r="K9" s="108">
        <f>(I9-71.2)/71.2</f>
        <v>-0.029494382022472</v>
      </c>
    </row>
    <row r="10" ht="17.6" spans="1:11">
      <c r="A10" s="74"/>
      <c r="B10" s="74"/>
      <c r="C10" s="74" t="s">
        <v>62</v>
      </c>
      <c r="D10" s="74" t="s">
        <v>60</v>
      </c>
      <c r="E10" s="85">
        <v>73.3</v>
      </c>
      <c r="F10" s="85">
        <v>75.7</v>
      </c>
      <c r="G10" s="85">
        <v>58.8</v>
      </c>
      <c r="H10" s="86">
        <v>68.1</v>
      </c>
      <c r="I10" s="106">
        <f>AVERAGE(E10:H10)</f>
        <v>68.975</v>
      </c>
      <c r="J10" s="107"/>
      <c r="K10" s="108">
        <f>(I10-71.2)/71.2</f>
        <v>-0.0312500000000001</v>
      </c>
    </row>
    <row r="11" ht="17.6" spans="1:11">
      <c r="A11" s="74"/>
      <c r="B11" s="74"/>
      <c r="C11" s="74"/>
      <c r="D11" s="74" t="s">
        <v>61</v>
      </c>
      <c r="E11" s="85">
        <v>74.2</v>
      </c>
      <c r="F11" s="85">
        <v>76.1</v>
      </c>
      <c r="G11" s="85">
        <v>59.9</v>
      </c>
      <c r="H11" s="86">
        <v>68.3</v>
      </c>
      <c r="I11" s="109">
        <f>AVERAGE(E11:H11)</f>
        <v>69.625</v>
      </c>
      <c r="J11" s="107">
        <v>0.006</v>
      </c>
      <c r="K11" s="110">
        <f>(I11-71.2)/71.2</f>
        <v>-0.022120786516854</v>
      </c>
    </row>
    <row r="12" ht="17.6" spans="1:11">
      <c r="A12" s="70" t="s">
        <v>53</v>
      </c>
      <c r="B12" s="70" t="s">
        <v>17</v>
      </c>
      <c r="C12" s="70" t="s">
        <v>59</v>
      </c>
      <c r="D12" s="70" t="s">
        <v>60</v>
      </c>
      <c r="E12" s="81">
        <v>68.5</v>
      </c>
      <c r="F12" s="81">
        <v>72.4</v>
      </c>
      <c r="G12" s="81">
        <v>58.8</v>
      </c>
      <c r="H12" s="87">
        <v>66</v>
      </c>
      <c r="I12" s="111">
        <f t="shared" ref="I12:I17" si="2">AVERAGE(E12:H12)</f>
        <v>66.425</v>
      </c>
      <c r="J12" s="112"/>
      <c r="K12" s="112">
        <f t="shared" ref="K12:K17" si="3">(I12-71.2)/71.2</f>
        <v>-0.0670646067415731</v>
      </c>
    </row>
    <row r="13" ht="17.6" spans="1:11">
      <c r="A13" s="75"/>
      <c r="B13" s="75"/>
      <c r="C13" s="75" t="s">
        <v>7</v>
      </c>
      <c r="D13" s="75" t="s">
        <v>60</v>
      </c>
      <c r="E13" s="88">
        <v>68.3</v>
      </c>
      <c r="F13" s="88">
        <v>72.9</v>
      </c>
      <c r="G13" s="88">
        <v>55.7</v>
      </c>
      <c r="H13" s="89">
        <v>64.9</v>
      </c>
      <c r="I13" s="113">
        <f t="shared" si="2"/>
        <v>65.45</v>
      </c>
      <c r="J13" s="114"/>
      <c r="K13" s="114">
        <f t="shared" si="3"/>
        <v>-0.0807584269662923</v>
      </c>
    </row>
    <row r="14" ht="17.6" hidden="1" spans="1:11">
      <c r="A14" s="70"/>
      <c r="B14" s="70"/>
      <c r="C14" s="70"/>
      <c r="D14" s="70" t="s">
        <v>63</v>
      </c>
      <c r="E14" s="81">
        <v>68.3</v>
      </c>
      <c r="F14" s="81">
        <v>72.6</v>
      </c>
      <c r="G14" s="81">
        <v>57.4</v>
      </c>
      <c r="H14" s="87">
        <v>63.9</v>
      </c>
      <c r="I14" s="111">
        <f t="shared" si="2"/>
        <v>65.55</v>
      </c>
      <c r="J14" s="112">
        <v>0.001</v>
      </c>
      <c r="K14" s="112">
        <f t="shared" si="3"/>
        <v>-0.0793539325842697</v>
      </c>
    </row>
    <row r="15" ht="17.6" hidden="1" spans="1:11">
      <c r="A15" s="70"/>
      <c r="B15" s="70"/>
      <c r="C15" s="70"/>
      <c r="D15" s="70" t="s">
        <v>64</v>
      </c>
      <c r="E15" s="81">
        <v>69.4</v>
      </c>
      <c r="F15" s="81">
        <v>73.1</v>
      </c>
      <c r="G15" s="81">
        <v>56</v>
      </c>
      <c r="H15" s="87">
        <v>64.2</v>
      </c>
      <c r="I15" s="111">
        <f t="shared" si="2"/>
        <v>65.675</v>
      </c>
      <c r="J15" s="112">
        <v>0.002</v>
      </c>
      <c r="K15" s="112">
        <f t="shared" si="3"/>
        <v>-0.0775983146067416</v>
      </c>
    </row>
    <row r="16" ht="17.6" spans="1:11">
      <c r="A16" s="70"/>
      <c r="B16" s="70"/>
      <c r="C16" s="70"/>
      <c r="D16" s="70" t="s">
        <v>61</v>
      </c>
      <c r="E16" s="81">
        <v>68.9</v>
      </c>
      <c r="F16" s="81">
        <v>73.6</v>
      </c>
      <c r="G16" s="81">
        <v>55.6</v>
      </c>
      <c r="H16" s="87">
        <v>65.7</v>
      </c>
      <c r="I16" s="111">
        <f t="shared" si="2"/>
        <v>65.95</v>
      </c>
      <c r="J16" s="112">
        <v>0.005</v>
      </c>
      <c r="K16" s="112">
        <f t="shared" si="3"/>
        <v>-0.0737359550561798</v>
      </c>
    </row>
    <row r="17" ht="17.6" hidden="1" spans="1:11">
      <c r="A17" s="70"/>
      <c r="B17" s="70"/>
      <c r="C17" s="70"/>
      <c r="D17" s="70" t="s">
        <v>65</v>
      </c>
      <c r="E17" s="81">
        <v>68.8</v>
      </c>
      <c r="F17" s="81">
        <v>73.8</v>
      </c>
      <c r="G17" s="81">
        <v>56</v>
      </c>
      <c r="H17" s="87">
        <v>65.1</v>
      </c>
      <c r="I17" s="111">
        <f t="shared" si="2"/>
        <v>65.925</v>
      </c>
      <c r="J17" s="112">
        <v>0.004</v>
      </c>
      <c r="K17" s="112">
        <f t="shared" si="3"/>
        <v>-0.0740870786516855</v>
      </c>
    </row>
    <row r="18" ht="17.6" hidden="1" spans="1:11">
      <c r="A18" s="70"/>
      <c r="B18" s="70"/>
      <c r="C18" s="70"/>
      <c r="D18" s="70" t="s">
        <v>66</v>
      </c>
      <c r="E18" s="81">
        <v>68</v>
      </c>
      <c r="F18" s="81">
        <v>72.7</v>
      </c>
      <c r="G18" s="81">
        <v>56</v>
      </c>
      <c r="H18" s="87">
        <v>64.5</v>
      </c>
      <c r="I18" s="111">
        <f>AVERAGE(E18:H18)</f>
        <v>65.3</v>
      </c>
      <c r="J18" s="112"/>
      <c r="K18" s="112">
        <f>(I18-71.2)/71.2</f>
        <v>-0.0828651685393259</v>
      </c>
    </row>
    <row r="19" ht="17.6" spans="1:11">
      <c r="A19" s="70"/>
      <c r="B19" s="70"/>
      <c r="C19" s="70" t="s">
        <v>62</v>
      </c>
      <c r="D19" s="70" t="s">
        <v>60</v>
      </c>
      <c r="E19" s="81">
        <v>69.9</v>
      </c>
      <c r="F19" s="81">
        <v>73.5</v>
      </c>
      <c r="G19" s="81">
        <v>65</v>
      </c>
      <c r="H19" s="87">
        <v>67.2</v>
      </c>
      <c r="I19" s="115">
        <f>AVERAGE(E19:H19)</f>
        <v>68.9</v>
      </c>
      <c r="J19" s="112"/>
      <c r="K19" s="116">
        <f>(I19-71.2)/71.2</f>
        <v>-0.0323033707865168</v>
      </c>
    </row>
    <row r="20" ht="17.6" hidden="1" spans="1:11">
      <c r="A20" s="70"/>
      <c r="B20" s="70"/>
      <c r="C20" s="70"/>
      <c r="D20" s="70" t="s">
        <v>67</v>
      </c>
      <c r="E20" s="81">
        <v>68.4</v>
      </c>
      <c r="F20" s="81">
        <v>73.5</v>
      </c>
      <c r="G20" s="81">
        <v>64.3</v>
      </c>
      <c r="H20" s="87">
        <v>66.9</v>
      </c>
      <c r="I20" s="111">
        <f>AVERAGE(E20:H20)</f>
        <v>68.275</v>
      </c>
      <c r="J20" s="112"/>
      <c r="K20" s="112">
        <f>(I20-71.2)/71.2</f>
        <v>-0.0410814606741573</v>
      </c>
    </row>
    <row r="21" ht="17.6" spans="1:11">
      <c r="A21" s="70"/>
      <c r="B21" s="70"/>
      <c r="C21" s="70"/>
      <c r="D21" s="70" t="s">
        <v>61</v>
      </c>
      <c r="E21" s="81">
        <v>70</v>
      </c>
      <c r="F21" s="81">
        <v>73.3</v>
      </c>
      <c r="G21" s="81">
        <v>64.3</v>
      </c>
      <c r="H21" s="87">
        <v>67.1</v>
      </c>
      <c r="I21" s="111">
        <f>AVERAGE(E21:H21)</f>
        <v>68.675</v>
      </c>
      <c r="J21" s="112">
        <v>-0.002</v>
      </c>
      <c r="K21" s="112">
        <f>(I21-71.2)/71.2</f>
        <v>-0.0354634831460673</v>
      </c>
    </row>
    <row r="22" ht="17.6" spans="1:11">
      <c r="A22" s="70"/>
      <c r="B22" s="70"/>
      <c r="C22" s="70"/>
      <c r="D22" s="70" t="s">
        <v>68</v>
      </c>
      <c r="E22" s="81">
        <v>64.5</v>
      </c>
      <c r="F22" s="81">
        <v>73.8</v>
      </c>
      <c r="G22" s="81">
        <v>58.5</v>
      </c>
      <c r="H22" s="87">
        <v>67.3</v>
      </c>
      <c r="I22" s="111">
        <f>AVERAGE(E22:H22)</f>
        <v>66.025</v>
      </c>
      <c r="J22" s="112"/>
      <c r="K22" s="112">
        <f>(I22-71.2)/71.2</f>
        <v>-0.0726825842696629</v>
      </c>
    </row>
    <row r="23" ht="17.6" spans="1:11">
      <c r="A23" s="70"/>
      <c r="B23" s="70"/>
      <c r="C23" s="70"/>
      <c r="D23" s="70" t="s">
        <v>69</v>
      </c>
      <c r="E23" s="81"/>
      <c r="F23" s="81"/>
      <c r="G23" s="81"/>
      <c r="H23" s="87"/>
      <c r="I23" s="111" t="e">
        <f>AVERAGE(E23:H23)</f>
        <v>#DIV/0!</v>
      </c>
      <c r="J23" s="112"/>
      <c r="K23" s="112" t="e">
        <f>(I23-71.2)/71.2</f>
        <v>#DIV/0!</v>
      </c>
    </row>
    <row r="24" ht="17.6" hidden="1" spans="1:11">
      <c r="A24" s="75"/>
      <c r="B24" s="75"/>
      <c r="C24" s="75" t="s">
        <v>70</v>
      </c>
      <c r="D24" s="75" t="s">
        <v>60</v>
      </c>
      <c r="E24" s="88">
        <v>65.2</v>
      </c>
      <c r="F24" s="88">
        <v>71.3</v>
      </c>
      <c r="G24" s="88">
        <v>57.8</v>
      </c>
      <c r="H24" s="89">
        <v>63.5</v>
      </c>
      <c r="I24" s="113">
        <f t="shared" ref="I24:I27" si="4">AVERAGE(E24:H24)</f>
        <v>64.45</v>
      </c>
      <c r="J24" s="114"/>
      <c r="K24" s="114">
        <f t="shared" ref="K24:K27" si="5">(I24-71.2)/71.2</f>
        <v>-0.0948033707865168</v>
      </c>
    </row>
    <row r="25" ht="17.6" hidden="1" spans="1:11">
      <c r="A25" s="70"/>
      <c r="B25" s="70"/>
      <c r="C25" s="70"/>
      <c r="D25" s="70" t="s">
        <v>63</v>
      </c>
      <c r="E25" s="81">
        <v>65.9</v>
      </c>
      <c r="F25" s="81">
        <v>72.2</v>
      </c>
      <c r="G25" s="81">
        <v>60.7</v>
      </c>
      <c r="H25" s="87">
        <v>64.7</v>
      </c>
      <c r="I25" s="111">
        <f t="shared" si="4"/>
        <v>65.875</v>
      </c>
      <c r="J25" s="112">
        <v>0.014</v>
      </c>
      <c r="K25" s="112">
        <f t="shared" si="5"/>
        <v>-0.0747893258426967</v>
      </c>
    </row>
    <row r="26" ht="17.6" hidden="1" spans="1:11">
      <c r="A26" s="70"/>
      <c r="B26" s="70"/>
      <c r="C26" s="70"/>
      <c r="D26" s="70" t="s">
        <v>64</v>
      </c>
      <c r="E26" s="81">
        <v>66.3</v>
      </c>
      <c r="F26" s="81">
        <v>72.9</v>
      </c>
      <c r="G26" s="81">
        <v>62.1</v>
      </c>
      <c r="H26" s="87">
        <v>65</v>
      </c>
      <c r="I26" s="111">
        <f t="shared" si="4"/>
        <v>66.575</v>
      </c>
      <c r="J26" s="112">
        <v>0.021</v>
      </c>
      <c r="K26" s="112">
        <f t="shared" si="5"/>
        <v>-0.0649578651685395</v>
      </c>
    </row>
    <row r="27" ht="17.6" hidden="1" spans="1:11">
      <c r="A27" s="70"/>
      <c r="B27" s="70"/>
      <c r="C27" s="70"/>
      <c r="D27" s="70" t="s">
        <v>71</v>
      </c>
      <c r="E27" s="81">
        <v>65.8</v>
      </c>
      <c r="F27" s="81">
        <v>72.9</v>
      </c>
      <c r="G27" s="81">
        <v>57.4</v>
      </c>
      <c r="H27" s="87">
        <v>63.7</v>
      </c>
      <c r="I27" s="111">
        <f t="shared" si="4"/>
        <v>64.95</v>
      </c>
      <c r="J27" s="112">
        <v>0.005</v>
      </c>
      <c r="K27" s="112">
        <f t="shared" si="5"/>
        <v>-0.0877808988764045</v>
      </c>
    </row>
    <row r="28" ht="17.6" hidden="1" spans="1:11">
      <c r="A28" s="70"/>
      <c r="B28" s="70"/>
      <c r="C28" s="70"/>
      <c r="D28" s="70" t="s">
        <v>65</v>
      </c>
      <c r="E28" s="81">
        <v>66.2</v>
      </c>
      <c r="F28" s="81">
        <v>73.8</v>
      </c>
      <c r="G28" s="81">
        <v>55.6</v>
      </c>
      <c r="H28" s="87">
        <v>63.9</v>
      </c>
      <c r="I28" s="111">
        <f>AVERAGE(E28:H28)</f>
        <v>64.875</v>
      </c>
      <c r="J28" s="112">
        <v>0.004</v>
      </c>
      <c r="K28" s="112">
        <f>(I28-71.2)/71.2</f>
        <v>-0.0888342696629214</v>
      </c>
    </row>
    <row r="29" ht="17.6" spans="1:11">
      <c r="A29" s="74" t="s">
        <v>54</v>
      </c>
      <c r="B29" s="74" t="s">
        <v>17</v>
      </c>
      <c r="C29" s="74" t="s">
        <v>59</v>
      </c>
      <c r="D29" s="74" t="s">
        <v>60</v>
      </c>
      <c r="E29" s="85">
        <v>66.1</v>
      </c>
      <c r="F29" s="85">
        <v>69.8</v>
      </c>
      <c r="G29" s="85">
        <v>54.2</v>
      </c>
      <c r="H29" s="86">
        <v>61.5</v>
      </c>
      <c r="I29" s="106">
        <f>AVERAGE(E29:H29)</f>
        <v>62.9</v>
      </c>
      <c r="J29" s="108"/>
      <c r="K29" s="108">
        <f>(I29-71.2)/71.2</f>
        <v>-0.116573033707865</v>
      </c>
    </row>
    <row r="30" ht="17.6" spans="1:11">
      <c r="A30" s="76"/>
      <c r="B30" s="76"/>
      <c r="C30" s="76" t="s">
        <v>7</v>
      </c>
      <c r="D30" s="76" t="s">
        <v>60</v>
      </c>
      <c r="E30" s="90">
        <v>63.7</v>
      </c>
      <c r="F30" s="90">
        <v>69.9</v>
      </c>
      <c r="G30" s="90">
        <v>58.5</v>
      </c>
      <c r="H30" s="91">
        <v>61.8</v>
      </c>
      <c r="I30" s="117">
        <f>AVERAGE(E30:H30)</f>
        <v>63.475</v>
      </c>
      <c r="J30" s="118"/>
      <c r="K30" s="118">
        <f>(I30-71.2)/71.2</f>
        <v>-0.108497191011236</v>
      </c>
    </row>
    <row r="31" ht="17.6" hidden="1" spans="1:11">
      <c r="A31" s="74"/>
      <c r="B31" s="74"/>
      <c r="C31" s="74"/>
      <c r="D31" s="74" t="s">
        <v>63</v>
      </c>
      <c r="E31" s="85">
        <v>63.8</v>
      </c>
      <c r="F31" s="85">
        <v>70.2</v>
      </c>
      <c r="G31" s="85">
        <v>60.3</v>
      </c>
      <c r="H31" s="86">
        <v>63.2</v>
      </c>
      <c r="I31" s="106">
        <f>AVERAGE(E31:H31)</f>
        <v>64.375</v>
      </c>
      <c r="J31" s="108">
        <v>0.009</v>
      </c>
      <c r="K31" s="108">
        <f>(I31-71.2)/71.2</f>
        <v>-0.0958567415730337</v>
      </c>
    </row>
    <row r="32" ht="17.6" hidden="1" spans="1:11">
      <c r="A32" s="74"/>
      <c r="B32" s="74"/>
      <c r="C32" s="74"/>
      <c r="D32" s="74" t="s">
        <v>64</v>
      </c>
      <c r="E32" s="85">
        <v>65.7</v>
      </c>
      <c r="F32" s="85">
        <v>70.2</v>
      </c>
      <c r="G32" s="85">
        <v>57.8</v>
      </c>
      <c r="H32" s="86">
        <v>62.4</v>
      </c>
      <c r="I32" s="106">
        <f>AVERAGE(E32:H32)</f>
        <v>64.025</v>
      </c>
      <c r="J32" s="108">
        <v>0.005</v>
      </c>
      <c r="K32" s="108">
        <f>(I32-71.2)/71.2</f>
        <v>-0.100772471910113</v>
      </c>
    </row>
    <row r="33" ht="17.6" spans="1:11">
      <c r="A33" s="77"/>
      <c r="B33" s="77"/>
      <c r="C33" s="77"/>
      <c r="D33" s="77" t="s">
        <v>61</v>
      </c>
      <c r="E33" s="77">
        <v>62.8</v>
      </c>
      <c r="F33" s="77">
        <v>71.8</v>
      </c>
      <c r="G33" s="77">
        <v>66.4</v>
      </c>
      <c r="H33" s="77">
        <v>63.6</v>
      </c>
      <c r="I33" s="109">
        <f>AVERAGE(E33:H33)</f>
        <v>66.15</v>
      </c>
      <c r="J33" s="108">
        <v>0.027</v>
      </c>
      <c r="K33" s="110">
        <f>(I33-71.2)/71.2</f>
        <v>-0.0709269662921348</v>
      </c>
    </row>
    <row r="34" ht="18" customHeight="1" spans="1:11">
      <c r="A34" s="74"/>
      <c r="B34" s="74"/>
      <c r="C34" s="74" t="s">
        <v>62</v>
      </c>
      <c r="D34" s="74" t="s">
        <v>60</v>
      </c>
      <c r="E34" s="85">
        <v>63.2</v>
      </c>
      <c r="F34" s="85">
        <v>70.4</v>
      </c>
      <c r="G34" s="85">
        <v>66.1</v>
      </c>
      <c r="H34" s="86">
        <v>62.3</v>
      </c>
      <c r="I34" s="106">
        <f>AVERAGE(E34:H34)</f>
        <v>65.5</v>
      </c>
      <c r="J34" s="108"/>
      <c r="K34" s="108">
        <f>(I34-71.2)/71.2</f>
        <v>-0.0800561797752809</v>
      </c>
    </row>
    <row r="35" ht="17.6" spans="1:11">
      <c r="A35" s="74"/>
      <c r="B35" s="74"/>
      <c r="C35" s="74"/>
      <c r="D35" s="74" t="s">
        <v>61</v>
      </c>
      <c r="E35" s="85">
        <v>62</v>
      </c>
      <c r="F35" s="85">
        <v>70.3</v>
      </c>
      <c r="G35" s="85">
        <v>56.3</v>
      </c>
      <c r="H35" s="86">
        <v>62.2</v>
      </c>
      <c r="I35" s="106">
        <f>AVERAGE(E35:H35)</f>
        <v>62.7</v>
      </c>
      <c r="J35" s="108">
        <v>-0.028</v>
      </c>
      <c r="K35" s="108">
        <f>(I35-71.2)/71.2</f>
        <v>-0.11938202247191</v>
      </c>
    </row>
    <row r="36" ht="17.6" spans="1:11">
      <c r="A36" s="78" t="s">
        <v>72</v>
      </c>
      <c r="B36" s="78" t="s">
        <v>17</v>
      </c>
      <c r="C36" s="78" t="s">
        <v>59</v>
      </c>
      <c r="D36" s="78" t="s">
        <v>60</v>
      </c>
      <c r="E36" s="92">
        <v>65.9</v>
      </c>
      <c r="F36" s="92">
        <v>69.5</v>
      </c>
      <c r="G36" s="92">
        <v>54.9</v>
      </c>
      <c r="H36" s="93">
        <v>60.9</v>
      </c>
      <c r="I36" s="119">
        <f>AVERAGE(E36:H36)</f>
        <v>62.8</v>
      </c>
      <c r="J36" s="120"/>
      <c r="K36" s="120">
        <f>(I36-71.2)/71.2</f>
        <v>-0.117977528089888</v>
      </c>
    </row>
    <row r="37" ht="17.6" spans="1:11">
      <c r="A37" s="79"/>
      <c r="B37" s="79"/>
      <c r="C37" s="79" t="s">
        <v>7</v>
      </c>
      <c r="D37" s="79" t="s">
        <v>60</v>
      </c>
      <c r="E37" s="94">
        <v>61.4</v>
      </c>
      <c r="F37" s="94">
        <v>63.5</v>
      </c>
      <c r="G37" s="94">
        <v>54.5</v>
      </c>
      <c r="H37" s="95">
        <v>53.3</v>
      </c>
      <c r="I37" s="111">
        <f>AVERAGE(E37:H37)</f>
        <v>58.175</v>
      </c>
      <c r="J37" s="121"/>
      <c r="K37" s="121">
        <f>(I37-71.2)/71.2</f>
        <v>-0.182935393258427</v>
      </c>
    </row>
    <row r="38" ht="17.6" hidden="1" spans="1:11">
      <c r="A38" s="70"/>
      <c r="B38" s="70"/>
      <c r="C38" s="70"/>
      <c r="D38" s="70" t="s">
        <v>63</v>
      </c>
      <c r="E38" s="81">
        <v>62.6</v>
      </c>
      <c r="F38" s="81">
        <v>67.2</v>
      </c>
      <c r="G38" s="81">
        <v>53.8</v>
      </c>
      <c r="H38" s="87">
        <v>53.4</v>
      </c>
      <c r="I38" s="111">
        <f>AVERAGE(E38:H38)</f>
        <v>59.25</v>
      </c>
      <c r="J38" s="112">
        <v>0.001</v>
      </c>
      <c r="K38" s="112">
        <f>(I38-71.2)/71.2</f>
        <v>-0.167837078651685</v>
      </c>
    </row>
    <row r="39" s="68" customFormat="1" ht="17.6" spans="1:11">
      <c r="A39" s="80"/>
      <c r="B39" s="80"/>
      <c r="C39" s="80"/>
      <c r="D39" s="80" t="s">
        <v>61</v>
      </c>
      <c r="E39" s="80">
        <v>62.5</v>
      </c>
      <c r="F39" s="80">
        <v>67.4</v>
      </c>
      <c r="G39" s="80">
        <v>52.4</v>
      </c>
      <c r="H39" s="80">
        <v>54.6</v>
      </c>
      <c r="I39" s="111">
        <f>AVERAGE(E39:H39)</f>
        <v>59.225</v>
      </c>
      <c r="J39" s="122">
        <v>0.01</v>
      </c>
      <c r="K39" s="122">
        <f>(I39-71.2)/71.2</f>
        <v>-0.168188202247191</v>
      </c>
    </row>
    <row r="40" ht="17.6" spans="1:11">
      <c r="A40" s="70"/>
      <c r="B40" s="70"/>
      <c r="C40" s="70" t="s">
        <v>62</v>
      </c>
      <c r="D40" s="70" t="s">
        <v>60</v>
      </c>
      <c r="E40" s="81">
        <v>62.6</v>
      </c>
      <c r="F40" s="81">
        <v>68.2</v>
      </c>
      <c r="G40" s="81">
        <v>59.6</v>
      </c>
      <c r="H40" s="87">
        <v>60.7</v>
      </c>
      <c r="I40" s="115">
        <f>AVERAGE(E40:H40)</f>
        <v>62.775</v>
      </c>
      <c r="J40" s="112"/>
      <c r="K40" s="116">
        <f>(I40-71.2)/71.2</f>
        <v>-0.118328651685393</v>
      </c>
    </row>
    <row r="41" ht="17.6" spans="1:11">
      <c r="A41" s="70"/>
      <c r="B41" s="70"/>
      <c r="C41" s="70"/>
      <c r="D41" s="70" t="s">
        <v>61</v>
      </c>
      <c r="E41" s="81">
        <v>62.2</v>
      </c>
      <c r="F41" s="81">
        <v>67</v>
      </c>
      <c r="G41" s="81">
        <v>53.4</v>
      </c>
      <c r="H41" s="87">
        <v>60.4</v>
      </c>
      <c r="I41" s="111">
        <f>AVERAGE(E41:H41)</f>
        <v>60.75</v>
      </c>
      <c r="J41" s="112">
        <v>-0.02</v>
      </c>
      <c r="K41" s="112">
        <f>(I41-71.2)/71.2</f>
        <v>-0.146769662921348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3" sqref="B3"/>
    </sheetView>
  </sheetViews>
  <sheetFormatPr defaultColWidth="9.23076923076923" defaultRowHeight="16.8" outlineLevelRow="6" outlineLevelCol="4"/>
  <cols>
    <col min="1" max="1" width="25.6346153846154" customWidth="1"/>
    <col min="2" max="2" width="24.8365384615385" customWidth="1"/>
    <col min="3" max="3" width="23.875" customWidth="1"/>
    <col min="4" max="4" width="24.9903846153846" customWidth="1"/>
    <col min="5" max="5" width="20.5" style="53" customWidth="1"/>
  </cols>
  <sheetData>
    <row r="1" ht="119.5" customHeight="1" spans="1:5">
      <c r="A1" s="54"/>
      <c r="B1" s="55" t="s">
        <v>73</v>
      </c>
      <c r="C1" s="56" t="s">
        <v>74</v>
      </c>
      <c r="D1" s="56" t="s">
        <v>75</v>
      </c>
      <c r="E1" s="65" t="s">
        <v>76</v>
      </c>
    </row>
    <row r="2" ht="41" spans="1:5">
      <c r="A2" s="55" t="s">
        <v>77</v>
      </c>
      <c r="B2" s="55" t="s">
        <v>78</v>
      </c>
      <c r="C2" s="55" t="s">
        <v>79</v>
      </c>
      <c r="D2" s="57" t="s">
        <v>80</v>
      </c>
      <c r="E2" s="65" t="s">
        <v>81</v>
      </c>
    </row>
    <row r="3" ht="123" spans="1:5">
      <c r="A3" s="58" t="s">
        <v>82</v>
      </c>
      <c r="B3" s="55" t="s">
        <v>83</v>
      </c>
      <c r="C3" s="59" t="s">
        <v>84</v>
      </c>
      <c r="D3" s="59" t="s">
        <v>85</v>
      </c>
      <c r="E3" s="65" t="s">
        <v>81</v>
      </c>
    </row>
    <row r="4" ht="21" spans="1:5">
      <c r="A4" s="55" t="s">
        <v>86</v>
      </c>
      <c r="B4" s="55" t="s">
        <v>87</v>
      </c>
      <c r="C4" s="55" t="s">
        <v>88</v>
      </c>
      <c r="D4" s="60" t="s">
        <v>80</v>
      </c>
      <c r="E4" s="55" t="s">
        <v>88</v>
      </c>
    </row>
    <row r="5" ht="35.5" customHeight="1" spans="1:5">
      <c r="A5" s="55" t="s">
        <v>89</v>
      </c>
      <c r="B5" s="61" t="s">
        <v>90</v>
      </c>
      <c r="C5" s="61" t="s">
        <v>91</v>
      </c>
      <c r="D5" s="61" t="s">
        <v>92</v>
      </c>
      <c r="E5" s="66" t="s">
        <v>90</v>
      </c>
    </row>
    <row r="6" ht="41" spans="1:5">
      <c r="A6" s="62"/>
      <c r="B6" s="63" t="s">
        <v>93</v>
      </c>
      <c r="C6" s="63" t="s">
        <v>94</v>
      </c>
      <c r="D6" s="63" t="s">
        <v>95</v>
      </c>
      <c r="E6" s="67"/>
    </row>
    <row r="7" ht="21" spans="1:5">
      <c r="A7" s="55" t="s">
        <v>96</v>
      </c>
      <c r="B7" s="64" t="s">
        <v>80</v>
      </c>
      <c r="C7" s="62" t="b">
        <v>1</v>
      </c>
      <c r="D7" s="55" t="s">
        <v>80</v>
      </c>
      <c r="E7" s="65" t="s">
        <v>80</v>
      </c>
    </row>
  </sheetData>
  <mergeCells count="1">
    <mergeCell ref="A5:A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zoomScale="80" zoomScaleNormal="80" workbookViewId="0">
      <pane ySplit="1" topLeftCell="A16" activePane="bottomLeft" state="frozen"/>
      <selection/>
      <selection pane="bottomLeft" activeCell="N31" sqref="N31"/>
    </sheetView>
  </sheetViews>
  <sheetFormatPr defaultColWidth="9.23076923076923" defaultRowHeight="16.8"/>
  <cols>
    <col min="1" max="1" width="18.5865384615385" customWidth="1"/>
    <col min="2" max="2" width="17.6346153846154" customWidth="1"/>
    <col min="3" max="3" width="18.5865384615385" customWidth="1"/>
    <col min="4" max="4" width="30.2403846153846" customWidth="1"/>
    <col min="5" max="5" width="8.97115384615385" customWidth="1"/>
    <col min="6" max="6" width="7.84615384615385" customWidth="1"/>
    <col min="8" max="8" width="10.9038461538462" customWidth="1"/>
    <col min="9" max="9" width="8.33653846153846" customWidth="1"/>
    <col min="10" max="10" width="7.53846153846154" customWidth="1"/>
    <col min="12" max="12" width="9.25" customWidth="1"/>
    <col min="13" max="13" width="9.76923076923077" customWidth="1"/>
    <col min="14" max="14" width="14.0961538461538" style="6" customWidth="1"/>
    <col min="15" max="15" width="10.4134615384615" style="7" customWidth="1"/>
    <col min="16" max="16" width="12.0192307692308" customWidth="1"/>
    <col min="17" max="18" width="13.8173076923077" customWidth="1"/>
    <col min="19" max="19" width="12.9230769230769" style="8"/>
  </cols>
  <sheetData>
    <row r="1" ht="17.6" spans="1:15">
      <c r="A1" s="1" t="s">
        <v>2</v>
      </c>
      <c r="B1" s="1" t="s">
        <v>55</v>
      </c>
      <c r="C1" s="1" t="s">
        <v>56</v>
      </c>
      <c r="D1" s="1" t="s">
        <v>26</v>
      </c>
      <c r="E1" s="1" t="s">
        <v>27</v>
      </c>
      <c r="F1" s="1" t="s">
        <v>97</v>
      </c>
      <c r="G1" s="2" t="s">
        <v>28</v>
      </c>
      <c r="H1" s="2" t="s">
        <v>98</v>
      </c>
      <c r="I1" s="2" t="s">
        <v>99</v>
      </c>
      <c r="J1" s="2" t="s">
        <v>100</v>
      </c>
      <c r="K1" s="2" t="s">
        <v>29</v>
      </c>
      <c r="L1" s="1" t="s">
        <v>30</v>
      </c>
      <c r="M1" s="2" t="s">
        <v>31</v>
      </c>
      <c r="N1" s="39" t="s">
        <v>101</v>
      </c>
      <c r="O1" s="40" t="s">
        <v>102</v>
      </c>
    </row>
    <row r="2" ht="17.6" spans="1:15">
      <c r="A2" s="9" t="s">
        <v>36</v>
      </c>
      <c r="B2" s="10"/>
      <c r="C2" s="9"/>
      <c r="D2" s="9" t="s">
        <v>103</v>
      </c>
      <c r="E2" s="9" t="s">
        <v>104</v>
      </c>
      <c r="F2" s="9">
        <v>48.3</v>
      </c>
      <c r="G2" s="24">
        <v>72.7</v>
      </c>
      <c r="H2" s="24">
        <v>77.4</v>
      </c>
      <c r="I2" s="24">
        <v>38.3</v>
      </c>
      <c r="J2" s="24">
        <v>44.2</v>
      </c>
      <c r="K2" s="24">
        <v>78.7</v>
      </c>
      <c r="L2" s="24">
        <v>63.2</v>
      </c>
      <c r="M2" s="24">
        <v>70.1</v>
      </c>
      <c r="N2" s="41">
        <f t="shared" ref="N2:N6" si="0">AVERAGE(F2:M2)</f>
        <v>61.6125</v>
      </c>
      <c r="O2" s="42">
        <f t="shared" ref="O2:O6" si="1">N2-61.6</f>
        <v>0.0124999999999957</v>
      </c>
    </row>
    <row r="3" ht="17.6" spans="1:15">
      <c r="A3" s="9" t="s">
        <v>42</v>
      </c>
      <c r="B3" s="9"/>
      <c r="C3" s="9"/>
      <c r="D3" s="9" t="s">
        <v>105</v>
      </c>
      <c r="E3" s="9" t="s">
        <v>104</v>
      </c>
      <c r="F3" s="9">
        <v>45</v>
      </c>
      <c r="G3" s="25">
        <v>67.1</v>
      </c>
      <c r="H3" s="25">
        <v>75.6</v>
      </c>
      <c r="I3" s="25">
        <v>31.8</v>
      </c>
      <c r="J3" s="25">
        <v>42.2</v>
      </c>
      <c r="K3" s="25">
        <v>80.2</v>
      </c>
      <c r="L3" s="25">
        <v>59.9</v>
      </c>
      <c r="M3" s="25">
        <v>70</v>
      </c>
      <c r="N3" s="41">
        <f t="shared" si="0"/>
        <v>58.975</v>
      </c>
      <c r="O3" s="42">
        <f t="shared" si="1"/>
        <v>-2.62500000000001</v>
      </c>
    </row>
    <row r="4" ht="17.6" hidden="1" spans="1:15">
      <c r="A4" s="9"/>
      <c r="B4" s="9"/>
      <c r="C4" s="9"/>
      <c r="D4" s="9"/>
      <c r="E4" s="9" t="s">
        <v>44</v>
      </c>
      <c r="F4" s="9">
        <v>44</v>
      </c>
      <c r="G4" s="25">
        <v>66</v>
      </c>
      <c r="H4" s="25">
        <v>74.5</v>
      </c>
      <c r="I4" s="25">
        <v>27.9</v>
      </c>
      <c r="J4" s="25">
        <v>42.6</v>
      </c>
      <c r="K4" s="25">
        <v>78.5</v>
      </c>
      <c r="L4" s="25">
        <v>56.3</v>
      </c>
      <c r="M4" s="25">
        <v>67.3</v>
      </c>
      <c r="N4" s="41">
        <f t="shared" si="0"/>
        <v>57.1375</v>
      </c>
      <c r="O4" s="42">
        <f t="shared" si="1"/>
        <v>-4.4625</v>
      </c>
    </row>
    <row r="5" ht="17.6" spans="1:15">
      <c r="A5" s="9" t="s">
        <v>106</v>
      </c>
      <c r="B5" s="9"/>
      <c r="C5" s="9"/>
      <c r="D5" s="9" t="s">
        <v>107</v>
      </c>
      <c r="E5" s="9" t="s">
        <v>104</v>
      </c>
      <c r="F5" s="9">
        <v>39.5</v>
      </c>
      <c r="G5" s="25">
        <v>70.2</v>
      </c>
      <c r="H5" s="25">
        <v>67.6</v>
      </c>
      <c r="I5" s="25">
        <v>35.2</v>
      </c>
      <c r="J5" s="25">
        <v>40.4</v>
      </c>
      <c r="K5" s="25">
        <v>75.8</v>
      </c>
      <c r="L5" s="25">
        <v>48.4</v>
      </c>
      <c r="M5" s="25">
        <v>65.7</v>
      </c>
      <c r="N5" s="41">
        <f t="shared" si="0"/>
        <v>55.35</v>
      </c>
      <c r="O5" s="42">
        <f t="shared" si="1"/>
        <v>-6.25000000000001</v>
      </c>
    </row>
    <row r="6" ht="17.6" hidden="1" spans="1:15">
      <c r="A6" s="11"/>
      <c r="B6" s="11"/>
      <c r="C6" s="11"/>
      <c r="D6" s="11"/>
      <c r="E6" s="26" t="s">
        <v>44</v>
      </c>
      <c r="F6" s="11">
        <v>42.1</v>
      </c>
      <c r="G6" s="27">
        <v>72</v>
      </c>
      <c r="H6" s="27">
        <v>69.2</v>
      </c>
      <c r="I6" s="27">
        <v>33.7</v>
      </c>
      <c r="J6" s="27">
        <v>39.8</v>
      </c>
      <c r="K6" s="27">
        <v>75.1</v>
      </c>
      <c r="L6" s="27">
        <v>47.7</v>
      </c>
      <c r="M6" s="27">
        <v>66.5</v>
      </c>
      <c r="N6" s="41">
        <f t="shared" si="0"/>
        <v>55.7625</v>
      </c>
      <c r="O6" s="43">
        <f t="shared" si="1"/>
        <v>-5.83750000000001</v>
      </c>
    </row>
    <row r="7" ht="17.6" spans="1:15">
      <c r="A7" s="9" t="s">
        <v>45</v>
      </c>
      <c r="B7" s="9"/>
      <c r="C7" s="9"/>
      <c r="D7" s="9" t="s">
        <v>108</v>
      </c>
      <c r="E7" s="9" t="s">
        <v>104</v>
      </c>
      <c r="F7" s="9">
        <v>40.3</v>
      </c>
      <c r="G7" s="25">
        <v>71.3</v>
      </c>
      <c r="H7" s="25">
        <v>69</v>
      </c>
      <c r="I7" s="25">
        <v>36.2</v>
      </c>
      <c r="J7" s="25">
        <v>37.8</v>
      </c>
      <c r="K7" s="25">
        <v>75.8</v>
      </c>
      <c r="L7" s="25">
        <v>51.6</v>
      </c>
      <c r="M7" s="25">
        <v>68</v>
      </c>
      <c r="N7" s="41">
        <f>AVERAGE(F7:M7)</f>
        <v>56.25</v>
      </c>
      <c r="O7" s="42">
        <f>N7-61.6</f>
        <v>-5.34999999999999</v>
      </c>
    </row>
    <row r="8" s="4" customFormat="1" ht="17.6" spans="1:19">
      <c r="A8" s="12"/>
      <c r="B8" s="12"/>
      <c r="C8" s="12"/>
      <c r="D8" s="12"/>
      <c r="E8" s="28" t="s">
        <v>44</v>
      </c>
      <c r="F8" s="12">
        <v>40.1</v>
      </c>
      <c r="G8" s="29">
        <v>70.2</v>
      </c>
      <c r="H8" s="29">
        <v>68.6</v>
      </c>
      <c r="I8" s="29">
        <v>36.1</v>
      </c>
      <c r="J8" s="29">
        <v>38.4</v>
      </c>
      <c r="K8" s="29">
        <v>76.2</v>
      </c>
      <c r="L8" s="29">
        <v>51.6</v>
      </c>
      <c r="M8" s="29">
        <v>66.4</v>
      </c>
      <c r="N8" s="44">
        <f>AVERAGE(F8:M8)</f>
        <v>55.95</v>
      </c>
      <c r="O8" s="45">
        <f>N8-61.6</f>
        <v>-5.65</v>
      </c>
      <c r="S8" s="52"/>
    </row>
    <row r="9" customFormat="1" ht="17.6" spans="1:19">
      <c r="A9" s="13" t="s">
        <v>47</v>
      </c>
      <c r="B9" s="13" t="s">
        <v>17</v>
      </c>
      <c r="C9" s="13" t="s">
        <v>59</v>
      </c>
      <c r="D9" s="13" t="s">
        <v>60</v>
      </c>
      <c r="E9" s="13" t="s">
        <v>104</v>
      </c>
      <c r="F9" s="13">
        <v>43.4</v>
      </c>
      <c r="G9" s="30">
        <v>74.4</v>
      </c>
      <c r="H9" s="30">
        <v>73.7</v>
      </c>
      <c r="I9" s="30">
        <v>32.6</v>
      </c>
      <c r="J9" s="30">
        <v>42.2</v>
      </c>
      <c r="K9" s="30">
        <v>79.3</v>
      </c>
      <c r="L9" s="30">
        <v>59.6</v>
      </c>
      <c r="M9" s="30">
        <v>68.3</v>
      </c>
      <c r="N9" s="44">
        <f>AVERAGE(F9:M9)</f>
        <v>59.1875</v>
      </c>
      <c r="O9" s="45">
        <f>N9-61.6</f>
        <v>-2.41249999999999</v>
      </c>
      <c r="S9" s="8"/>
    </row>
    <row r="10" customFormat="1" ht="17.6" spans="1:19">
      <c r="A10" s="13"/>
      <c r="B10" s="13"/>
      <c r="C10" s="13" t="s">
        <v>62</v>
      </c>
      <c r="D10" s="13" t="s">
        <v>60</v>
      </c>
      <c r="E10" s="13"/>
      <c r="F10" s="13">
        <v>43.3</v>
      </c>
      <c r="G10" s="30">
        <v>74</v>
      </c>
      <c r="H10" s="30">
        <v>74.8</v>
      </c>
      <c r="I10" s="30">
        <v>38</v>
      </c>
      <c r="J10" s="30">
        <v>39.4</v>
      </c>
      <c r="K10" s="30">
        <v>78.6</v>
      </c>
      <c r="L10" s="30">
        <v>58.8</v>
      </c>
      <c r="M10" s="30">
        <v>68.8</v>
      </c>
      <c r="N10" s="44">
        <f>AVERAGE(F10:M10)</f>
        <v>59.4625</v>
      </c>
      <c r="O10" s="45">
        <f>N10-61.6</f>
        <v>-2.1375</v>
      </c>
      <c r="S10" s="8"/>
    </row>
    <row r="11" customFormat="1" ht="17.6" spans="1:19">
      <c r="A11" s="13"/>
      <c r="B11" s="13"/>
      <c r="C11" s="13"/>
      <c r="D11" s="13" t="s">
        <v>61</v>
      </c>
      <c r="E11" s="13"/>
      <c r="F11" s="13">
        <v>43.5</v>
      </c>
      <c r="G11" s="30">
        <v>73.6</v>
      </c>
      <c r="H11" s="30">
        <v>74.7</v>
      </c>
      <c r="I11" s="30">
        <v>37.9</v>
      </c>
      <c r="J11" s="30">
        <v>39.6</v>
      </c>
      <c r="K11" s="30">
        <v>78.8</v>
      </c>
      <c r="L11" s="37">
        <v>58.5</v>
      </c>
      <c r="M11" s="30">
        <v>68.3</v>
      </c>
      <c r="N11" s="44">
        <f>AVERAGE(F11:M11)</f>
        <v>59.3625</v>
      </c>
      <c r="O11" s="45">
        <f>N11-61.6</f>
        <v>-2.2375</v>
      </c>
      <c r="S11" s="8"/>
    </row>
    <row r="12" customFormat="1" ht="17.6" spans="1:19">
      <c r="A12" s="13"/>
      <c r="B12" s="13"/>
      <c r="C12" s="13"/>
      <c r="D12" s="13" t="s">
        <v>109</v>
      </c>
      <c r="E12" s="13"/>
      <c r="F12" s="13">
        <v>43.7</v>
      </c>
      <c r="G12" s="30">
        <v>73.7</v>
      </c>
      <c r="H12" s="30">
        <v>74.8</v>
      </c>
      <c r="I12" s="30">
        <v>38</v>
      </c>
      <c r="J12" s="30">
        <v>39</v>
      </c>
      <c r="K12" s="30">
        <v>78.8</v>
      </c>
      <c r="L12" s="37">
        <v>58.8</v>
      </c>
      <c r="M12" s="30">
        <v>68.6</v>
      </c>
      <c r="N12" s="44">
        <f>AVERAGE(F12:M12)</f>
        <v>59.425</v>
      </c>
      <c r="O12" s="45">
        <f>N12-61.6</f>
        <v>-2.175</v>
      </c>
      <c r="P12">
        <v>14870497802</v>
      </c>
      <c r="Q12">
        <v>207618048</v>
      </c>
      <c r="R12">
        <v>16375728128</v>
      </c>
      <c r="S12" s="8">
        <f>P12/R12</f>
        <v>0.908081624570557</v>
      </c>
    </row>
    <row r="13" ht="17.6" spans="1:15">
      <c r="A13" s="14" t="s">
        <v>50</v>
      </c>
      <c r="B13" s="14" t="s">
        <v>17</v>
      </c>
      <c r="C13" s="14" t="s">
        <v>59</v>
      </c>
      <c r="D13" s="15" t="s">
        <v>60</v>
      </c>
      <c r="E13" s="14" t="s">
        <v>104</v>
      </c>
      <c r="F13" s="14">
        <v>38.1</v>
      </c>
      <c r="G13" s="31">
        <v>71.8</v>
      </c>
      <c r="H13" s="31">
        <v>67.3</v>
      </c>
      <c r="I13" s="31">
        <v>29.4</v>
      </c>
      <c r="J13" s="31">
        <v>40.8</v>
      </c>
      <c r="K13" s="31">
        <v>76.5</v>
      </c>
      <c r="L13" s="31">
        <v>59.6</v>
      </c>
      <c r="M13" s="31">
        <v>67.3</v>
      </c>
      <c r="N13" s="46">
        <f>AVERAGE(F13:M13)</f>
        <v>56.35</v>
      </c>
      <c r="O13" s="47">
        <f>N13-61.6</f>
        <v>-5.25</v>
      </c>
    </row>
    <row r="14" ht="17.6" spans="1:15">
      <c r="A14" s="16"/>
      <c r="B14" s="16"/>
      <c r="C14" s="16" t="s">
        <v>7</v>
      </c>
      <c r="D14" s="16" t="s">
        <v>60</v>
      </c>
      <c r="E14" s="16"/>
      <c r="F14" s="16">
        <v>38.8</v>
      </c>
      <c r="G14" s="32">
        <v>67.9</v>
      </c>
      <c r="H14" s="32">
        <v>66.6</v>
      </c>
      <c r="I14" s="32">
        <v>29.7</v>
      </c>
      <c r="J14" s="32">
        <v>37.4</v>
      </c>
      <c r="K14" s="32">
        <v>75.8</v>
      </c>
      <c r="L14" s="32">
        <v>54.5</v>
      </c>
      <c r="M14" s="32">
        <v>66.1</v>
      </c>
      <c r="N14" s="46">
        <f>AVERAGE(F14:M14)</f>
        <v>54.6</v>
      </c>
      <c r="O14" s="47">
        <f>N14-61.6</f>
        <v>-7.00000000000001</v>
      </c>
    </row>
    <row r="15" ht="17.6" spans="1:15">
      <c r="A15" s="16"/>
      <c r="B15" s="16"/>
      <c r="C15" s="16"/>
      <c r="D15" s="16" t="s">
        <v>61</v>
      </c>
      <c r="E15" s="16"/>
      <c r="F15" s="16" t="s">
        <v>80</v>
      </c>
      <c r="G15" s="32">
        <v>73.1</v>
      </c>
      <c r="H15" s="32" t="s">
        <v>80</v>
      </c>
      <c r="I15" s="32" t="s">
        <v>80</v>
      </c>
      <c r="J15" s="32" t="s">
        <v>80</v>
      </c>
      <c r="K15" s="32">
        <v>75.2</v>
      </c>
      <c r="L15" s="32">
        <v>61.2</v>
      </c>
      <c r="M15" s="32">
        <v>66.9</v>
      </c>
      <c r="N15" s="46">
        <f>AVERAGE(F15:M15)</f>
        <v>69.1</v>
      </c>
      <c r="O15" s="47" t="s">
        <v>80</v>
      </c>
    </row>
    <row r="16" ht="17.6" spans="1:15">
      <c r="A16" s="16"/>
      <c r="B16" s="16"/>
      <c r="C16" s="16" t="s">
        <v>62</v>
      </c>
      <c r="D16" s="16" t="s">
        <v>60</v>
      </c>
      <c r="E16" s="16"/>
      <c r="F16" s="16">
        <v>38.4</v>
      </c>
      <c r="G16" s="32">
        <v>73</v>
      </c>
      <c r="H16" s="32">
        <v>66.5</v>
      </c>
      <c r="I16" s="32">
        <v>29.3</v>
      </c>
      <c r="J16" s="32">
        <v>37.8</v>
      </c>
      <c r="K16" s="32">
        <v>77.2</v>
      </c>
      <c r="L16" s="32">
        <v>58.1</v>
      </c>
      <c r="M16" s="32">
        <v>68.5</v>
      </c>
      <c r="N16" s="46">
        <f>AVERAGE(F16:M16)</f>
        <v>56.1</v>
      </c>
      <c r="O16" s="47">
        <f>N16-61.6</f>
        <v>-5.5</v>
      </c>
    </row>
    <row r="17" ht="17.6" spans="1:15">
      <c r="A17" s="16"/>
      <c r="B17" s="16"/>
      <c r="C17" s="16"/>
      <c r="D17" s="16" t="s">
        <v>61</v>
      </c>
      <c r="E17" s="16"/>
      <c r="F17" s="16">
        <v>38.9</v>
      </c>
      <c r="G17" s="32">
        <v>73.9</v>
      </c>
      <c r="H17" s="32">
        <v>68.8</v>
      </c>
      <c r="I17" s="32">
        <v>29.7</v>
      </c>
      <c r="J17" s="32">
        <v>38.8</v>
      </c>
      <c r="K17" s="32">
        <v>77.3</v>
      </c>
      <c r="L17" s="32">
        <v>59.9</v>
      </c>
      <c r="M17" s="32">
        <v>68.3</v>
      </c>
      <c r="N17" s="46">
        <f>AVERAGE(F17:M17)</f>
        <v>56.95</v>
      </c>
      <c r="O17" s="47">
        <f>N17-61.6</f>
        <v>-4.65</v>
      </c>
    </row>
    <row r="18" s="5" customFormat="1" ht="17.6" spans="1:19">
      <c r="A18" s="16"/>
      <c r="B18" s="16"/>
      <c r="C18" s="16"/>
      <c r="D18" s="16" t="s">
        <v>109</v>
      </c>
      <c r="E18" s="16"/>
      <c r="F18" s="16">
        <v>39.5</v>
      </c>
      <c r="G18" s="32">
        <v>74.1</v>
      </c>
      <c r="H18" s="32">
        <v>69.1</v>
      </c>
      <c r="I18" s="32">
        <v>29.7</v>
      </c>
      <c r="J18" s="32">
        <v>38</v>
      </c>
      <c r="K18" s="32">
        <v>77.2</v>
      </c>
      <c r="L18" s="32">
        <v>60.7</v>
      </c>
      <c r="M18" s="32">
        <v>68.4</v>
      </c>
      <c r="N18" s="46">
        <f>AVERAGE(F18:M18)</f>
        <v>57.0875</v>
      </c>
      <c r="O18" s="48">
        <f>N18-61.6</f>
        <v>-4.51250000000001</v>
      </c>
      <c r="P18" s="5">
        <v>13365267476</v>
      </c>
      <c r="Q18" s="5">
        <v>415236096</v>
      </c>
      <c r="R18">
        <v>16375728128</v>
      </c>
      <c r="S18" s="8">
        <f>P18/R18</f>
        <v>0.816163249141113</v>
      </c>
    </row>
    <row r="19" ht="17.6" spans="1:15">
      <c r="A19" s="13" t="s">
        <v>53</v>
      </c>
      <c r="B19" s="13" t="s">
        <v>17</v>
      </c>
      <c r="C19" s="13" t="s">
        <v>59</v>
      </c>
      <c r="D19" s="13" t="s">
        <v>60</v>
      </c>
      <c r="E19" s="13"/>
      <c r="F19" s="13">
        <v>36.6</v>
      </c>
      <c r="G19" s="30">
        <v>65.1</v>
      </c>
      <c r="H19" s="30">
        <v>64.7</v>
      </c>
      <c r="I19" s="30">
        <v>29.6</v>
      </c>
      <c r="J19" s="30">
        <v>38</v>
      </c>
      <c r="K19" s="30">
        <v>74.9</v>
      </c>
      <c r="L19" s="30">
        <v>62.5</v>
      </c>
      <c r="M19" s="30">
        <v>64.6</v>
      </c>
      <c r="N19" s="44">
        <f>AVERAGE(F19:M19)</f>
        <v>54.5</v>
      </c>
      <c r="O19" s="49">
        <f>N19-61.6</f>
        <v>-7.1</v>
      </c>
    </row>
    <row r="20" ht="17.6" spans="1:15">
      <c r="A20" s="13"/>
      <c r="B20" s="13"/>
      <c r="C20" s="13"/>
      <c r="D20" s="13" t="s">
        <v>110</v>
      </c>
      <c r="E20" s="13"/>
      <c r="F20" s="13">
        <v>37.7</v>
      </c>
      <c r="G20" s="30">
        <v>64.7</v>
      </c>
      <c r="H20" s="30">
        <v>65.2</v>
      </c>
      <c r="I20" s="30">
        <v>28.9</v>
      </c>
      <c r="J20" s="30">
        <v>39</v>
      </c>
      <c r="K20" s="30">
        <v>74.8</v>
      </c>
      <c r="L20" s="30">
        <v>59.9</v>
      </c>
      <c r="M20" s="30">
        <v>63.2</v>
      </c>
      <c r="N20" s="44">
        <f>AVERAGE(F20:M20)</f>
        <v>54.175</v>
      </c>
      <c r="O20" s="49">
        <f>N20-61.6</f>
        <v>-7.425</v>
      </c>
    </row>
    <row r="21" ht="17.6" spans="1:15">
      <c r="A21" s="17"/>
      <c r="B21" s="17"/>
      <c r="C21" s="17" t="s">
        <v>7</v>
      </c>
      <c r="D21" s="17" t="s">
        <v>60</v>
      </c>
      <c r="E21" s="17"/>
      <c r="F21" s="17">
        <v>35.3</v>
      </c>
      <c r="G21" s="33">
        <v>67.9</v>
      </c>
      <c r="H21" s="33">
        <v>61.8</v>
      </c>
      <c r="I21" s="33">
        <v>27.9</v>
      </c>
      <c r="J21" s="33">
        <v>34.6</v>
      </c>
      <c r="K21" s="33">
        <v>73.8</v>
      </c>
      <c r="L21" s="33">
        <v>55.6</v>
      </c>
      <c r="M21" s="33">
        <v>63.5</v>
      </c>
      <c r="N21" s="44">
        <f>AVERAGE(F21:M21)</f>
        <v>52.55</v>
      </c>
      <c r="O21" s="49">
        <f>N21-61.6</f>
        <v>-9.05</v>
      </c>
    </row>
    <row r="22" ht="17.6" spans="1:15">
      <c r="A22" s="13"/>
      <c r="B22" s="13"/>
      <c r="C22" s="13"/>
      <c r="D22" s="13" t="s">
        <v>61</v>
      </c>
      <c r="E22" s="13"/>
      <c r="F22" s="13" t="s">
        <v>80</v>
      </c>
      <c r="G22" s="30">
        <v>68.9</v>
      </c>
      <c r="H22" s="30" t="s">
        <v>80</v>
      </c>
      <c r="I22" s="30" t="s">
        <v>80</v>
      </c>
      <c r="J22" s="30" t="s">
        <v>80</v>
      </c>
      <c r="K22" s="30">
        <v>73.6</v>
      </c>
      <c r="L22" s="30">
        <v>55.6</v>
      </c>
      <c r="M22" s="30">
        <v>65.7</v>
      </c>
      <c r="N22" s="44">
        <f>AVERAGE(F22:M22)</f>
        <v>65.95</v>
      </c>
      <c r="O22" s="49" t="s">
        <v>80</v>
      </c>
    </row>
    <row r="23" ht="17.6" spans="1:15">
      <c r="A23" s="13"/>
      <c r="B23" s="13"/>
      <c r="C23" s="13" t="s">
        <v>62</v>
      </c>
      <c r="D23" s="13" t="s">
        <v>60</v>
      </c>
      <c r="E23" s="13"/>
      <c r="F23" s="13">
        <v>36.4</v>
      </c>
      <c r="G23" s="30">
        <v>70.3</v>
      </c>
      <c r="H23" s="30">
        <v>63.1</v>
      </c>
      <c r="I23" s="30">
        <v>27.8</v>
      </c>
      <c r="J23" s="30">
        <v>37.4</v>
      </c>
      <c r="K23" s="30">
        <v>75.2</v>
      </c>
      <c r="L23" s="30">
        <v>64.6</v>
      </c>
      <c r="M23" s="30">
        <v>67.2</v>
      </c>
      <c r="N23" s="44">
        <f>AVERAGE(F23:M23)</f>
        <v>55.25</v>
      </c>
      <c r="O23" s="49">
        <f>N23-61.6</f>
        <v>-6.35000000000001</v>
      </c>
    </row>
    <row r="24" ht="17.6" spans="1:15">
      <c r="A24" s="13"/>
      <c r="B24" s="13"/>
      <c r="C24" s="13"/>
      <c r="D24" s="13" t="s">
        <v>111</v>
      </c>
      <c r="E24" s="13"/>
      <c r="F24" s="13">
        <v>34.6</v>
      </c>
      <c r="G24" s="30">
        <v>65.7</v>
      </c>
      <c r="H24" s="30">
        <v>59.4</v>
      </c>
      <c r="I24" s="30">
        <v>26.7</v>
      </c>
      <c r="J24" s="30">
        <v>36</v>
      </c>
      <c r="K24" s="30">
        <v>74.5</v>
      </c>
      <c r="L24" s="30">
        <v>59.6</v>
      </c>
      <c r="M24" s="30">
        <v>66.3</v>
      </c>
      <c r="N24" s="44">
        <f>AVERAGE(F24:M24)</f>
        <v>52.85</v>
      </c>
      <c r="O24" s="49">
        <f>N24-61.6</f>
        <v>-8.75</v>
      </c>
    </row>
    <row r="25" ht="17.6" spans="1:15">
      <c r="A25" s="13"/>
      <c r="B25" s="13"/>
      <c r="C25" s="13"/>
      <c r="D25" s="13" t="s">
        <v>61</v>
      </c>
      <c r="E25" s="13"/>
      <c r="F25" s="13">
        <v>38.8</v>
      </c>
      <c r="G25" s="30">
        <v>71.5</v>
      </c>
      <c r="H25" s="30">
        <v>65.4</v>
      </c>
      <c r="I25" s="30">
        <v>27.7</v>
      </c>
      <c r="J25" s="30">
        <v>38</v>
      </c>
      <c r="K25" s="30">
        <v>75.1</v>
      </c>
      <c r="L25" s="37">
        <v>59.2</v>
      </c>
      <c r="M25" s="30">
        <v>66.3</v>
      </c>
      <c r="N25" s="44">
        <f>AVERAGE(F25:M25)</f>
        <v>55.25</v>
      </c>
      <c r="O25" s="49">
        <f>N25-61.6</f>
        <v>-6.35</v>
      </c>
    </row>
    <row r="26" ht="17.6" spans="1:19">
      <c r="A26" s="13"/>
      <c r="B26" s="13"/>
      <c r="C26" s="13"/>
      <c r="D26" s="13" t="s">
        <v>109</v>
      </c>
      <c r="E26" s="13"/>
      <c r="F26" s="13">
        <v>38.7</v>
      </c>
      <c r="G26" s="30">
        <v>71.6</v>
      </c>
      <c r="H26" s="30">
        <v>67.6</v>
      </c>
      <c r="I26" s="30">
        <v>27.9</v>
      </c>
      <c r="J26" s="30">
        <v>37.8</v>
      </c>
      <c r="K26" s="30">
        <v>75.6</v>
      </c>
      <c r="L26" s="37">
        <v>59.6</v>
      </c>
      <c r="M26" s="30">
        <v>66.5</v>
      </c>
      <c r="N26" s="44">
        <f>AVERAGE(F26:M26)</f>
        <v>55.6625</v>
      </c>
      <c r="O26" s="50">
        <f>N26-61.6</f>
        <v>-5.93750000000001</v>
      </c>
      <c r="P26">
        <v>11860037150</v>
      </c>
      <c r="Q26">
        <v>622854144</v>
      </c>
      <c r="R26">
        <v>16375728128</v>
      </c>
      <c r="S26" s="8">
        <f>P26/R26</f>
        <v>0.72424487371167</v>
      </c>
    </row>
    <row r="27" ht="17.6" spans="1:15">
      <c r="A27" s="16" t="s">
        <v>54</v>
      </c>
      <c r="B27" s="16" t="s">
        <v>17</v>
      </c>
      <c r="C27" s="16" t="s">
        <v>59</v>
      </c>
      <c r="D27" s="16" t="s">
        <v>60</v>
      </c>
      <c r="E27" s="16"/>
      <c r="F27" s="16">
        <v>33</v>
      </c>
      <c r="G27" s="32">
        <v>64.1</v>
      </c>
      <c r="H27" s="32">
        <v>58.5</v>
      </c>
      <c r="I27" s="32">
        <v>28.3</v>
      </c>
      <c r="J27" s="32">
        <v>36</v>
      </c>
      <c r="K27" s="32">
        <v>70.3</v>
      </c>
      <c r="L27" s="32">
        <v>62.1</v>
      </c>
      <c r="M27" s="32">
        <v>62.4</v>
      </c>
      <c r="N27" s="46">
        <f>AVERAGE(F27:M27)</f>
        <v>51.8375</v>
      </c>
      <c r="O27" s="47">
        <f>N27-61.6</f>
        <v>-9.7625</v>
      </c>
    </row>
    <row r="28" ht="17.6" spans="1:15">
      <c r="A28" s="18"/>
      <c r="B28" s="18"/>
      <c r="C28" s="18" t="s">
        <v>7</v>
      </c>
      <c r="D28" s="18" t="s">
        <v>60</v>
      </c>
      <c r="E28" s="18"/>
      <c r="F28" s="18">
        <v>30.6</v>
      </c>
      <c r="G28" s="34">
        <v>63.7</v>
      </c>
      <c r="H28" s="34">
        <v>56.2</v>
      </c>
      <c r="I28" s="34">
        <v>26.1</v>
      </c>
      <c r="J28" s="34">
        <v>32.6</v>
      </c>
      <c r="K28" s="34">
        <v>70.4</v>
      </c>
      <c r="L28" s="34">
        <v>59.2</v>
      </c>
      <c r="M28" s="34">
        <v>61.7</v>
      </c>
      <c r="N28" s="46">
        <f>AVERAGE(F28:M28)</f>
        <v>50.0625</v>
      </c>
      <c r="O28" s="47">
        <f>N28-61.6</f>
        <v>-11.5375</v>
      </c>
    </row>
    <row r="29" ht="17.6" spans="1:15">
      <c r="A29" s="19"/>
      <c r="B29" s="19"/>
      <c r="C29" s="19"/>
      <c r="D29" s="20" t="s">
        <v>61</v>
      </c>
      <c r="E29" s="20"/>
      <c r="F29" s="20">
        <v>32.8</v>
      </c>
      <c r="G29" s="19">
        <v>62.9</v>
      </c>
      <c r="H29" s="19">
        <v>61.4</v>
      </c>
      <c r="I29" s="19">
        <v>26.3</v>
      </c>
      <c r="J29" s="19">
        <v>34.4</v>
      </c>
      <c r="K29" s="19">
        <v>71.8</v>
      </c>
      <c r="L29" s="19">
        <v>66.8</v>
      </c>
      <c r="M29" s="51">
        <v>63.9</v>
      </c>
      <c r="N29" s="46">
        <f>AVERAGE(F29:M29)</f>
        <v>52.5375</v>
      </c>
      <c r="O29" s="47">
        <f>N29-61.6</f>
        <v>-9.0625</v>
      </c>
    </row>
    <row r="30" ht="17.6" spans="1:15">
      <c r="A30" s="16"/>
      <c r="B30" s="16"/>
      <c r="C30" s="16"/>
      <c r="D30" s="16"/>
      <c r="E30" s="16"/>
      <c r="F30" s="16">
        <v>31.3</v>
      </c>
      <c r="G30" s="32">
        <v>63.9</v>
      </c>
      <c r="H30" s="32">
        <v>57</v>
      </c>
      <c r="I30" s="32">
        <v>26.4</v>
      </c>
      <c r="J30" s="32">
        <v>32</v>
      </c>
      <c r="K30" s="32">
        <v>71.7</v>
      </c>
      <c r="L30" s="32">
        <v>63.5</v>
      </c>
      <c r="M30" s="32">
        <v>62.6</v>
      </c>
      <c r="N30" s="46">
        <f>AVERAGE(F30:M30)</f>
        <v>51.05</v>
      </c>
      <c r="O30" s="47">
        <f>N30-61.6</f>
        <v>-10.55</v>
      </c>
    </row>
    <row r="31" ht="17.6" spans="1:15">
      <c r="A31" s="16"/>
      <c r="B31" s="16"/>
      <c r="C31" s="16" t="s">
        <v>62</v>
      </c>
      <c r="D31" s="16" t="s">
        <v>60</v>
      </c>
      <c r="E31" s="16"/>
      <c r="F31" s="16">
        <v>31.7</v>
      </c>
      <c r="G31" s="32">
        <v>63.2</v>
      </c>
      <c r="H31" s="32">
        <v>57.9</v>
      </c>
      <c r="I31" s="32">
        <v>26.1</v>
      </c>
      <c r="J31" s="32">
        <v>34.8</v>
      </c>
      <c r="K31" s="32">
        <v>71.6</v>
      </c>
      <c r="L31" s="32">
        <v>66.8</v>
      </c>
      <c r="M31" s="32">
        <v>63.2</v>
      </c>
      <c r="N31" s="46">
        <f>AVERAGE(F31:M31)</f>
        <v>51.9125</v>
      </c>
      <c r="O31" s="47">
        <f t="shared" ref="O31:O37" si="2">N31-61.6</f>
        <v>-9.68750000000001</v>
      </c>
    </row>
    <row r="32" ht="17.6" spans="1:15">
      <c r="A32" s="16"/>
      <c r="B32" s="16"/>
      <c r="C32" s="16"/>
      <c r="D32" s="16" t="s">
        <v>61</v>
      </c>
      <c r="E32" s="16"/>
      <c r="F32" s="16">
        <v>35.1</v>
      </c>
      <c r="G32" s="32">
        <v>64.6</v>
      </c>
      <c r="H32" s="32">
        <v>60.1</v>
      </c>
      <c r="I32" s="32">
        <v>25.9</v>
      </c>
      <c r="J32" s="32">
        <v>36</v>
      </c>
      <c r="K32" s="32">
        <v>72.6</v>
      </c>
      <c r="L32" s="38">
        <v>59.6</v>
      </c>
      <c r="M32" s="32">
        <v>63.1</v>
      </c>
      <c r="N32" s="46">
        <f>AVERAGE(F32:M32)</f>
        <v>52.125</v>
      </c>
      <c r="O32" s="47">
        <f>N32-61.6</f>
        <v>-9.475</v>
      </c>
    </row>
    <row r="33" ht="17.6" spans="1:19">
      <c r="A33" s="16"/>
      <c r="B33" s="16"/>
      <c r="C33" s="16"/>
      <c r="D33" s="16" t="s">
        <v>109</v>
      </c>
      <c r="E33" s="16"/>
      <c r="F33" s="16">
        <v>35.7</v>
      </c>
      <c r="G33" s="32">
        <v>65.1</v>
      </c>
      <c r="H33" s="32">
        <v>63.9</v>
      </c>
      <c r="I33" s="32">
        <v>26</v>
      </c>
      <c r="J33" s="32">
        <v>36.6</v>
      </c>
      <c r="K33" s="32">
        <v>73.7</v>
      </c>
      <c r="L33" s="38">
        <v>59.9</v>
      </c>
      <c r="M33" s="32">
        <v>64.6</v>
      </c>
      <c r="N33" s="46">
        <f>AVERAGE(F33:M33)</f>
        <v>53.1875</v>
      </c>
      <c r="O33" s="48">
        <f>N33-61.6</f>
        <v>-8.4125</v>
      </c>
      <c r="P33">
        <v>10354806824</v>
      </c>
      <c r="Q33">
        <v>830472192</v>
      </c>
      <c r="R33">
        <v>16375728128</v>
      </c>
      <c r="S33" s="8">
        <f>P33/R33</f>
        <v>0.632326498282227</v>
      </c>
    </row>
    <row r="34" ht="17.6" spans="1:15">
      <c r="A34" s="21" t="s">
        <v>72</v>
      </c>
      <c r="B34" s="21" t="s">
        <v>17</v>
      </c>
      <c r="C34" s="21" t="s">
        <v>59</v>
      </c>
      <c r="D34" s="21" t="s">
        <v>60</v>
      </c>
      <c r="E34" s="21"/>
      <c r="F34" s="21">
        <v>30.8</v>
      </c>
      <c r="G34" s="35">
        <v>62.8</v>
      </c>
      <c r="H34" s="35">
        <v>49.3</v>
      </c>
      <c r="I34" s="35">
        <v>25.2</v>
      </c>
      <c r="J34" s="35">
        <v>31.6</v>
      </c>
      <c r="K34" s="35">
        <v>66.9</v>
      </c>
      <c r="L34" s="35">
        <v>59.2</v>
      </c>
      <c r="M34" s="35">
        <v>59.1</v>
      </c>
      <c r="N34" s="46">
        <f>AVERAGE(F34:M34)</f>
        <v>48.1125</v>
      </c>
      <c r="O34" s="47">
        <f>N34-61.6</f>
        <v>-13.4875</v>
      </c>
    </row>
    <row r="35" ht="17.6" spans="1:15">
      <c r="A35" s="22"/>
      <c r="B35" s="22"/>
      <c r="C35" s="22" t="s">
        <v>7</v>
      </c>
      <c r="D35" s="22" t="s">
        <v>60</v>
      </c>
      <c r="E35" s="22"/>
      <c r="F35" s="22"/>
      <c r="G35" s="36"/>
      <c r="H35" s="36"/>
      <c r="I35" s="36"/>
      <c r="J35" s="36"/>
      <c r="K35" s="36"/>
      <c r="L35" s="36"/>
      <c r="M35" s="36"/>
      <c r="N35" s="44"/>
      <c r="O35" s="49"/>
    </row>
    <row r="36" ht="17.6" spans="1:15">
      <c r="A36" s="23"/>
      <c r="B36" s="23"/>
      <c r="C36" s="23"/>
      <c r="D36" s="13" t="s">
        <v>61</v>
      </c>
      <c r="E36" s="13"/>
      <c r="F36" s="13"/>
      <c r="G36" s="23"/>
      <c r="H36" s="23"/>
      <c r="I36" s="23"/>
      <c r="J36" s="23"/>
      <c r="K36" s="23"/>
      <c r="L36" s="23"/>
      <c r="M36" s="23"/>
      <c r="N36" s="44"/>
      <c r="O36" s="49"/>
    </row>
    <row r="37" ht="17.6" spans="1:15">
      <c r="A37" s="13"/>
      <c r="B37" s="13"/>
      <c r="C37" s="13" t="s">
        <v>62</v>
      </c>
      <c r="D37" s="13" t="s">
        <v>60</v>
      </c>
      <c r="E37" s="13"/>
      <c r="F37" s="13">
        <v>31</v>
      </c>
      <c r="G37" s="30">
        <v>62.3</v>
      </c>
      <c r="H37" s="30">
        <v>53.2</v>
      </c>
      <c r="I37" s="30">
        <v>24.3</v>
      </c>
      <c r="J37" s="30">
        <v>33</v>
      </c>
      <c r="K37" s="30">
        <v>68.2</v>
      </c>
      <c r="L37" s="30">
        <v>57.4</v>
      </c>
      <c r="M37" s="30">
        <v>60</v>
      </c>
      <c r="N37" s="44">
        <f>AVERAGE(F37:M37)</f>
        <v>48.675</v>
      </c>
      <c r="O37" s="49">
        <f>N37-61.6</f>
        <v>-12.925</v>
      </c>
    </row>
    <row r="38" ht="17.6" spans="1:19">
      <c r="A38" s="13"/>
      <c r="B38" s="13"/>
      <c r="C38" s="13"/>
      <c r="D38" s="13" t="s">
        <v>61</v>
      </c>
      <c r="E38" s="13"/>
      <c r="F38" s="13">
        <v>32.3</v>
      </c>
      <c r="G38" s="30">
        <v>62.7</v>
      </c>
      <c r="H38" s="30">
        <v>57.1</v>
      </c>
      <c r="I38" s="30">
        <v>25.1</v>
      </c>
      <c r="J38" s="30">
        <v>34.2</v>
      </c>
      <c r="K38" s="30">
        <v>69.6</v>
      </c>
      <c r="L38" s="30">
        <v>56.7</v>
      </c>
      <c r="M38" s="30">
        <v>62</v>
      </c>
      <c r="N38" s="44">
        <f>AVERAGE(F38:M38)</f>
        <v>49.9625</v>
      </c>
      <c r="O38" s="50">
        <f>N38-61.6</f>
        <v>-11.6375</v>
      </c>
      <c r="P38">
        <v>8849576498</v>
      </c>
      <c r="Q38">
        <v>1038090240</v>
      </c>
      <c r="R38">
        <v>16375728128</v>
      </c>
      <c r="S38" s="8">
        <f>P38/R38</f>
        <v>0.540408122852783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B9" sqref="B9"/>
    </sheetView>
  </sheetViews>
  <sheetFormatPr defaultColWidth="9.23076923076923" defaultRowHeight="16.8" outlineLevelRow="7"/>
  <cols>
    <col min="1" max="1" width="18.2596153846154" customWidth="1"/>
    <col min="10" max="10" width="18.2692307692308" customWidth="1"/>
    <col min="11" max="11" width="10.0865384615385" customWidth="1"/>
  </cols>
  <sheetData>
    <row r="1" ht="17.6" spans="2:11">
      <c r="B1" t="s">
        <v>112</v>
      </c>
      <c r="C1" s="1" t="s">
        <v>97</v>
      </c>
      <c r="D1" s="2" t="s">
        <v>28</v>
      </c>
      <c r="E1" s="2" t="s">
        <v>98</v>
      </c>
      <c r="F1" s="2" t="s">
        <v>99</v>
      </c>
      <c r="G1" s="2" t="s">
        <v>100</v>
      </c>
      <c r="H1" s="2" t="s">
        <v>29</v>
      </c>
      <c r="I1" s="1" t="s">
        <v>30</v>
      </c>
      <c r="J1" s="2" t="s">
        <v>31</v>
      </c>
      <c r="K1" t="s">
        <v>113</v>
      </c>
    </row>
    <row r="2" spans="1:11">
      <c r="A2" t="s">
        <v>45</v>
      </c>
      <c r="B2">
        <v>0</v>
      </c>
      <c r="C2">
        <v>48.1</v>
      </c>
      <c r="D2" s="3">
        <v>72.3631</v>
      </c>
      <c r="E2" s="3">
        <v>77.2617</v>
      </c>
      <c r="F2" s="3">
        <v>37.8119</v>
      </c>
      <c r="G2" s="3">
        <v>44.0262</v>
      </c>
      <c r="H2" s="3">
        <v>80.3932</v>
      </c>
      <c r="I2" s="3">
        <v>63.932</v>
      </c>
      <c r="J2" s="3">
        <v>70.2981</v>
      </c>
      <c r="K2">
        <f>AVERAGE(C2:J2)</f>
        <v>61.773275</v>
      </c>
    </row>
    <row r="3" spans="2:11">
      <c r="B3">
        <v>3</v>
      </c>
      <c r="C3">
        <v>42.2</v>
      </c>
      <c r="D3" s="3">
        <v>71.7102</v>
      </c>
      <c r="E3" s="3">
        <v>71.3793</v>
      </c>
      <c r="F3" s="3">
        <v>36.8906</v>
      </c>
      <c r="G3" s="3">
        <v>39.794</v>
      </c>
      <c r="H3" s="3">
        <v>77.1624</v>
      </c>
      <c r="I3" s="3">
        <v>47.3058</v>
      </c>
      <c r="J3" s="3">
        <v>69.7871</v>
      </c>
      <c r="K3">
        <f>AVERAGE(C3:J3)</f>
        <v>57.028675</v>
      </c>
    </row>
    <row r="4" spans="2:11">
      <c r="B4">
        <v>5</v>
      </c>
      <c r="C4">
        <v>38.7</v>
      </c>
      <c r="D4" s="3">
        <v>69.497</v>
      </c>
      <c r="E4" s="3">
        <v>67.1197</v>
      </c>
      <c r="F4" s="3">
        <v>32.8983</v>
      </c>
      <c r="G4" s="3">
        <v>37.809</v>
      </c>
      <c r="H4" s="3">
        <v>74.7094</v>
      </c>
      <c r="I4" s="3">
        <v>48.034</v>
      </c>
      <c r="J4" s="3">
        <v>67.5383</v>
      </c>
      <c r="K4">
        <f>AVERAGE(C4:J4)</f>
        <v>54.5382125</v>
      </c>
    </row>
    <row r="5" spans="2:11">
      <c r="B5">
        <v>8</v>
      </c>
      <c r="C5">
        <v>36.2</v>
      </c>
      <c r="D5" s="3">
        <v>62.2236</v>
      </c>
      <c r="E5" s="3">
        <v>57.1805</v>
      </c>
      <c r="F5" s="3">
        <v>28.9827</v>
      </c>
      <c r="G5" s="3">
        <v>34.6255</v>
      </c>
      <c r="H5" s="3">
        <v>70.1624</v>
      </c>
      <c r="I5" s="3">
        <v>63.2443</v>
      </c>
      <c r="J5" s="3">
        <v>64.6763</v>
      </c>
      <c r="K5">
        <f>AVERAGE(C5:J5)</f>
        <v>52.1619125</v>
      </c>
    </row>
    <row r="6" spans="2:11">
      <c r="B6">
        <v>10</v>
      </c>
      <c r="C6">
        <v>31.9</v>
      </c>
      <c r="D6" s="3">
        <v>62.1256</v>
      </c>
      <c r="E6" s="3">
        <v>50.3854</v>
      </c>
      <c r="F6" s="3">
        <v>26.142</v>
      </c>
      <c r="G6" s="3">
        <v>33.2397</v>
      </c>
      <c r="H6" s="3">
        <v>67.8291</v>
      </c>
      <c r="I6" s="3">
        <v>59.199</v>
      </c>
      <c r="J6" s="3">
        <v>62.121</v>
      </c>
      <c r="K6">
        <f>AVERAGE(C6:J6)</f>
        <v>49.117725</v>
      </c>
    </row>
    <row r="7" spans="2:11">
      <c r="B7">
        <v>13</v>
      </c>
      <c r="C7">
        <v>28.3</v>
      </c>
      <c r="D7" s="3">
        <v>62.2083</v>
      </c>
      <c r="E7" s="3">
        <v>37.8093</v>
      </c>
      <c r="F7" s="3">
        <v>24.3762</v>
      </c>
      <c r="G7" s="3">
        <v>30.4307</v>
      </c>
      <c r="H7" s="3">
        <v>58.7949</v>
      </c>
      <c r="I7" s="3">
        <v>57.8236</v>
      </c>
      <c r="J7" s="3">
        <v>53.586</v>
      </c>
      <c r="K7">
        <f>AVERAGE(C7:J7)</f>
        <v>44.166125</v>
      </c>
    </row>
    <row r="8" spans="2:11">
      <c r="B8" t="s">
        <v>7</v>
      </c>
      <c r="C8">
        <v>25</v>
      </c>
      <c r="D8">
        <v>50</v>
      </c>
      <c r="E8">
        <v>25</v>
      </c>
      <c r="F8">
        <v>25</v>
      </c>
      <c r="G8">
        <v>25</v>
      </c>
      <c r="H8">
        <v>50</v>
      </c>
      <c r="I8">
        <v>50</v>
      </c>
      <c r="J8">
        <v>50</v>
      </c>
      <c r="K8">
        <f>AVERAGE(C8:J8)</f>
        <v>37.5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deepseek</vt:lpstr>
      <vt:lpstr>deepseek_multi</vt:lpstr>
      <vt:lpstr>deepseek_greedy</vt:lpstr>
      <vt:lpstr>deepseek_ft</vt:lpstr>
      <vt:lpstr>数据集</vt:lpstr>
      <vt:lpstr>greedy_ft</vt:lpstr>
      <vt:lpstr>cmp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Zhuanz</dc:creator>
  <cp:lastModifiedBy>Zhuanz</cp:lastModifiedBy>
  <dcterms:created xsi:type="dcterms:W3CDTF">2024-06-12T20:36:20Z</dcterms:created>
  <dcterms:modified xsi:type="dcterms:W3CDTF">2024-07-30T22:39:59Z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1DA5B80FAE4956F444966966920749A2_41</vt:lpwstr>
  </property>
  <property fmtid="{D5CDD505-2E9C-101B-9397-08002B2CF9AE}" pid="3" name="KSOProductBuildVer">
    <vt:lpwstr>2052-6.6.0.8801</vt:lpwstr>
  </property>
</Properties>
</file>