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1860" yWindow="0" windowWidth="19560" windowHeight="7515" activeTab="3"/>
  </bookViews>
  <sheets>
    <sheet name="Hoja1" sheetId="1" r:id="rId1"/>
    <sheet name="SQL INSERT CLIENTE" sheetId="4" state="hidden" r:id="rId2"/>
    <sheet name="SQL INSERT CLI_ZONA" sheetId="5" state="hidden" r:id="rId3"/>
    <sheet name="INSERT CLIENTE_MUN" sheetId="6" r:id="rId4"/>
    <sheet name="INSERT CLIENTE_CALIF" sheetId="7" state="hidden" r:id="rId5"/>
    <sheet name="SQL INSERT CLI_CULT" sheetId="8" state="hidden" r:id="rId6"/>
    <sheet name="INSERT MUNICIPIO" sheetId="2" r:id="rId7"/>
    <sheet name="SQL INSERT CLIENTE AUDI" sheetId="3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0" hidden="1">Hoja1!$A$1:$K$29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CLIENTE'!$A$1:$I$1491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K3" i="3"/>
  <c r="O3" i="3" s="1"/>
  <c r="K4" i="3"/>
  <c r="O4" i="3" s="1"/>
  <c r="K5" i="3"/>
  <c r="O5" i="3" s="1"/>
  <c r="K3" i="8"/>
  <c r="K4" i="8"/>
  <c r="K5" i="8"/>
  <c r="AF3" i="7"/>
  <c r="AF4" i="7"/>
  <c r="AF5" i="7"/>
  <c r="H3" i="7"/>
  <c r="J3" i="7"/>
  <c r="H4" i="7"/>
  <c r="J4" i="7"/>
  <c r="H5" i="7"/>
  <c r="J5" i="7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6"/>
  <c r="I3" i="5"/>
  <c r="I4" i="5"/>
  <c r="I5" i="5"/>
  <c r="K5" i="4"/>
  <c r="K3" i="4"/>
  <c r="K4" i="4"/>
  <c r="K2" i="3" l="1"/>
  <c r="AF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K2" i="8"/>
  <c r="AF2" i="7"/>
  <c r="J2" i="7"/>
  <c r="H2" i="7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J8" i="6"/>
  <c r="H8" i="6"/>
  <c r="J7" i="6"/>
  <c r="H7" i="6"/>
  <c r="J6" i="6"/>
  <c r="H6" i="6"/>
  <c r="J5" i="6"/>
  <c r="H5" i="6"/>
  <c r="J4" i="6"/>
  <c r="H4" i="6"/>
  <c r="J3" i="6"/>
  <c r="H3" i="6"/>
  <c r="J2" i="6"/>
  <c r="H2" i="6"/>
  <c r="I2" i="5"/>
  <c r="K2" i="4"/>
  <c r="O2" i="3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2" i="6" l="1"/>
</calcChain>
</file>

<file path=xl/sharedStrings.xml><?xml version="1.0" encoding="utf-8"?>
<sst xmlns="http://schemas.openxmlformats.org/spreadsheetml/2006/main" count="6020" uniqueCount="894">
  <si>
    <t>Cliente</t>
  </si>
  <si>
    <t>Población</t>
  </si>
  <si>
    <t>Denominación</t>
  </si>
  <si>
    <t>Teléfono 1</t>
  </si>
  <si>
    <t>Zona de Ventas</t>
  </si>
  <si>
    <t>Vendedor</t>
  </si>
  <si>
    <t>Distribuidor General</t>
  </si>
  <si>
    <t>Eje Cafetero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</si>
  <si>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</si>
  <si>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</si>
  <si>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</si>
  <si>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</si>
  <si>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</si>
  <si>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</si>
  <si>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</si>
  <si>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</si>
  <si>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</si>
  <si>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</si>
  <si>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</si>
  <si>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</si>
  <si>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</si>
  <si>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</si>
  <si>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</si>
  <si>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</si>
  <si>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</si>
  <si>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</si>
  <si>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</si>
  <si>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</si>
  <si>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</si>
  <si>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</si>
  <si>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</si>
  <si>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</si>
  <si>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</si>
  <si>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</si>
  <si>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</si>
  <si>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</si>
  <si>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</si>
  <si>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</si>
  <si>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</si>
  <si>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</si>
  <si>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</si>
  <si>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</si>
  <si>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</si>
  <si>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</si>
  <si>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</si>
  <si>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</si>
  <si>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</si>
  <si>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</si>
  <si>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</si>
  <si>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</si>
  <si>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</si>
  <si>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</si>
  <si>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</si>
  <si>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</si>
  <si>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</si>
  <si>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</si>
  <si>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</si>
  <si>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</si>
  <si>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</si>
  <si>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</si>
  <si>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</si>
  <si>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</si>
  <si>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</si>
  <si>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</si>
  <si>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</si>
  <si>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</si>
  <si>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</si>
  <si>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</si>
  <si>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</si>
  <si>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</si>
  <si>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</si>
  <si>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</si>
  <si>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</si>
  <si>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</si>
  <si>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</si>
  <si>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</si>
  <si>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</si>
  <si>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</si>
  <si>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</si>
  <si>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</si>
  <si>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</si>
  <si>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</si>
  <si>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</si>
  <si>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</si>
  <si>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</si>
  <si>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</si>
  <si>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</si>
  <si>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</si>
  <si>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</si>
  <si>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</si>
  <si>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</si>
  <si>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</si>
  <si>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</si>
  <si>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</si>
  <si>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</si>
  <si>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</si>
  <si>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</si>
  <si>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</si>
  <si>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</si>
  <si>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</si>
  <si>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</si>
  <si>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</si>
  <si>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</si>
  <si>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</si>
  <si>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</si>
  <si>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</si>
  <si>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</si>
  <si>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</si>
  <si>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</si>
  <si>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</si>
  <si>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</si>
  <si>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</si>
  <si>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</si>
  <si>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</si>
  <si>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</si>
  <si>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</si>
  <si>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</si>
  <si>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</si>
  <si>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</si>
  <si>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</si>
  <si>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</si>
  <si>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</si>
  <si>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</si>
  <si>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</si>
  <si>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</si>
  <si>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</si>
  <si>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</si>
  <si>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</si>
  <si>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</si>
  <si>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</si>
  <si>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</si>
  <si>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</si>
  <si>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</si>
  <si>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</si>
  <si>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</si>
  <si>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</si>
  <si>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</si>
  <si>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</si>
  <si>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</si>
  <si>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</si>
  <si>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</si>
  <si>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</si>
  <si>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</si>
  <si>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</si>
  <si>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</si>
  <si>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</si>
  <si>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</si>
  <si>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</si>
  <si>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</si>
  <si>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</si>
  <si>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</si>
  <si>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</si>
  <si>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</si>
  <si>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</si>
  <si>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</si>
  <si>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</si>
  <si>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</si>
  <si>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</si>
  <si>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</si>
  <si>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</si>
  <si>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</si>
  <si>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</si>
  <si>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</si>
  <si>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</si>
  <si>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</si>
  <si>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</si>
  <si>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</si>
  <si>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</si>
  <si>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</si>
  <si>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</si>
  <si>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</si>
  <si>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</si>
  <si>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</si>
  <si>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</si>
  <si>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</si>
  <si>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</si>
  <si>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</si>
  <si>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</si>
  <si>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</si>
  <si>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</si>
  <si>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</si>
  <si>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</si>
  <si>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</si>
  <si>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</si>
  <si>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</si>
  <si>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</si>
  <si>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</si>
  <si>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</si>
  <si>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</si>
  <si>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</si>
  <si>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</si>
  <si>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</si>
  <si>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</si>
  <si>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</si>
  <si>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</si>
  <si>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</si>
  <si>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</si>
  <si>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</si>
  <si>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</si>
  <si>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</si>
  <si>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</si>
  <si>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</si>
  <si>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</si>
  <si>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</si>
  <si>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</si>
  <si>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</si>
  <si>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</si>
  <si>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</si>
  <si>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</si>
  <si>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</si>
  <si>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</si>
  <si>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</si>
  <si>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</si>
  <si>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</si>
  <si>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</si>
  <si>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</si>
  <si>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</si>
  <si>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</si>
  <si>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</si>
  <si>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</si>
  <si>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</si>
  <si>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</si>
  <si>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</si>
  <si>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</si>
  <si>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</si>
  <si>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</si>
  <si>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</si>
  <si>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</si>
  <si>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</si>
  <si>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</si>
  <si>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</si>
  <si>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</si>
  <si>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</si>
  <si>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</si>
  <si>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</si>
  <si>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</si>
  <si>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</si>
  <si>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</si>
  <si>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</si>
  <si>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</si>
  <si>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</si>
  <si>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</si>
  <si>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</si>
  <si>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</si>
  <si>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</si>
  <si>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</si>
  <si>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</si>
  <si>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</si>
  <si>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</si>
  <si>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</si>
  <si>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</si>
  <si>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</si>
  <si>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</si>
  <si>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</si>
  <si>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</si>
  <si>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</si>
  <si>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</si>
  <si>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</si>
  <si>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</si>
  <si>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</si>
  <si>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</si>
  <si>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</si>
  <si>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</si>
  <si>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</si>
  <si>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</si>
  <si>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</si>
  <si>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</si>
  <si>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</si>
  <si>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</si>
  <si>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</si>
  <si>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</si>
  <si>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</si>
  <si>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</si>
  <si>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</si>
  <si>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</si>
  <si>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</si>
  <si>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</si>
  <si>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</si>
  <si>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</si>
  <si>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</si>
  <si>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</si>
  <si>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</si>
  <si>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</si>
  <si>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</si>
  <si>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</si>
  <si>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</si>
  <si>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</si>
  <si>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</si>
  <si>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</si>
  <si>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</si>
  <si>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</si>
  <si>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</si>
  <si>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</si>
  <si>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</si>
  <si>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</si>
  <si>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</si>
  <si>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</si>
  <si>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</si>
  <si>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</si>
  <si>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</si>
  <si>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</si>
  <si>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</si>
  <si>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</si>
  <si>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</si>
  <si>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</si>
  <si>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</si>
  <si>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</si>
  <si>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</si>
  <si>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</si>
  <si>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</si>
  <si>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</si>
  <si>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</si>
  <si>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</si>
  <si>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</si>
  <si>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</si>
  <si>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</si>
  <si>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</si>
  <si>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</si>
  <si>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</si>
  <si>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</si>
  <si>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</si>
  <si>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</si>
  <si>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</si>
  <si>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</si>
  <si>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</si>
  <si>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</si>
  <si>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</si>
  <si>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</si>
  <si>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</si>
  <si>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</si>
  <si>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</si>
  <si>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</si>
  <si>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</si>
  <si>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</si>
  <si>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</si>
  <si>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</si>
  <si>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</si>
  <si>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</si>
  <si>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</si>
  <si>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</si>
  <si>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</si>
  <si>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</si>
  <si>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</si>
  <si>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</si>
  <si>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</si>
  <si>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</si>
  <si>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</si>
  <si>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</si>
  <si>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</si>
  <si>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</si>
  <si>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</si>
  <si>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</si>
  <si>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</si>
  <si>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</si>
  <si>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</si>
  <si>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</si>
  <si>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</si>
  <si>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</si>
  <si>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</si>
  <si>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</si>
  <si>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</si>
  <si>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</si>
  <si>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</si>
  <si>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</si>
  <si>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</si>
  <si>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</si>
  <si>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</si>
  <si>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</si>
  <si>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</si>
  <si>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</si>
  <si>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</si>
  <si>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</si>
  <si>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</si>
  <si>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</si>
  <si>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</si>
  <si>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</si>
  <si>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</si>
  <si>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</si>
  <si>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</si>
  <si>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</si>
  <si>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</si>
  <si>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</si>
  <si>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</si>
  <si>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</si>
  <si>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</si>
  <si>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</si>
  <si>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</si>
  <si>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</si>
  <si>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</si>
  <si>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</si>
  <si>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</si>
  <si>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</si>
  <si>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</si>
  <si>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</si>
  <si>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</si>
  <si>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</si>
  <si>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</si>
  <si>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</si>
  <si>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</si>
  <si>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</si>
  <si>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</si>
  <si>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</si>
  <si>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</si>
  <si>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</si>
  <si>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</si>
  <si>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</si>
  <si>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</si>
  <si>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</si>
  <si>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</si>
  <si>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</si>
  <si>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</si>
  <si>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</si>
  <si>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</si>
  <si>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</si>
  <si>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</si>
  <si>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</si>
  <si>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</si>
  <si>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</si>
  <si>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</si>
  <si>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</si>
  <si>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</si>
  <si>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</si>
  <si>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</si>
  <si>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</si>
  <si>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</si>
  <si>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</si>
  <si>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</si>
  <si>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</si>
  <si>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</si>
  <si>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</si>
  <si>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</si>
  <si>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</si>
  <si>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</si>
  <si>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</si>
  <si>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</si>
  <si>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</si>
  <si>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</si>
  <si>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</si>
  <si>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</si>
  <si>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</si>
  <si>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</si>
  <si>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</si>
  <si>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</si>
  <si>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</si>
  <si>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</si>
  <si>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</si>
  <si>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</si>
  <si>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</si>
  <si>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</si>
  <si>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</si>
  <si>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</si>
  <si>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</si>
  <si>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</si>
  <si>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</si>
  <si>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</si>
  <si>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</si>
  <si>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</si>
  <si>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</si>
  <si>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</si>
  <si>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</si>
  <si>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</si>
  <si>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</si>
  <si>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</si>
  <si>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</si>
  <si>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</si>
  <si>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</si>
  <si>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</si>
  <si>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</si>
  <si>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</si>
  <si>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</si>
  <si>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</si>
  <si>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</si>
  <si>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</si>
  <si>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</si>
  <si>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</si>
  <si>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</si>
  <si>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</si>
  <si>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</si>
  <si>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</si>
  <si>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</si>
  <si>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</si>
  <si>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</si>
  <si>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</si>
  <si>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</si>
  <si>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</si>
  <si>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</si>
  <si>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</si>
  <si>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</si>
  <si>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</si>
  <si>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</si>
  <si>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</si>
  <si>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</si>
  <si>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</si>
  <si>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</si>
  <si>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</si>
  <si>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</si>
  <si>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</si>
  <si>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</si>
  <si>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</si>
  <si>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</si>
  <si>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</si>
  <si>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</si>
  <si>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</si>
  <si>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</si>
  <si>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</si>
  <si>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</si>
  <si>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</si>
  <si>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</si>
  <si>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</si>
  <si>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</si>
  <si>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</si>
  <si>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</si>
  <si>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</si>
  <si>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</si>
  <si>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</si>
  <si>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</si>
  <si>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</si>
  <si>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</si>
  <si>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</si>
  <si>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</si>
  <si>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</si>
  <si>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</si>
  <si>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</si>
  <si>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</si>
  <si>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</si>
  <si>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</si>
  <si>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</si>
  <si>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</si>
  <si>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</si>
  <si>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</si>
  <si>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</si>
  <si>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</si>
  <si>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</si>
  <si>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</si>
  <si>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</si>
  <si>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</si>
  <si>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</si>
  <si>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</si>
  <si>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</si>
  <si>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</si>
  <si>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</si>
  <si>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</si>
  <si>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</si>
  <si>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</si>
  <si>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</si>
  <si>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</si>
  <si>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</si>
  <si>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</si>
  <si>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</si>
  <si>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</si>
  <si>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</si>
  <si>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</si>
  <si>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</si>
  <si>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</si>
  <si>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</si>
  <si>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</si>
  <si>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</si>
  <si>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</si>
  <si>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</si>
  <si>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</si>
  <si>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</si>
  <si>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</si>
  <si>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</si>
  <si>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</si>
  <si>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</si>
  <si>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</si>
  <si>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</si>
  <si>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</si>
  <si>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</si>
  <si>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</si>
  <si>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</si>
  <si>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</si>
  <si>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</si>
  <si>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</si>
  <si>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</si>
  <si>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</si>
  <si>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</si>
  <si>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</si>
  <si>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</si>
  <si>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</si>
  <si>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</si>
  <si>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</si>
  <si>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</si>
  <si>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</si>
  <si>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</si>
  <si>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</si>
  <si>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</si>
  <si>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</si>
  <si>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</si>
  <si>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</si>
  <si>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</si>
  <si>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</si>
  <si>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</si>
  <si>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</si>
  <si>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</si>
  <si>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</si>
  <si>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</si>
  <si>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</si>
  <si>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</si>
  <si>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</si>
  <si>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</si>
  <si>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</si>
  <si>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</si>
  <si>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</si>
  <si>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</si>
  <si>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</si>
  <si>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</si>
  <si>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</si>
  <si>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</si>
  <si>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</si>
  <si>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</si>
  <si>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</si>
  <si>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</si>
  <si>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</si>
  <si>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</si>
  <si>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</si>
  <si>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</si>
  <si>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</si>
  <si>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</si>
  <si>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</si>
  <si>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</si>
  <si>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</si>
  <si>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</si>
  <si>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</si>
  <si>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</si>
  <si>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</si>
  <si>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</si>
  <si>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</si>
  <si>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</si>
  <si>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</si>
  <si>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</si>
  <si>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</si>
  <si>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</si>
  <si>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</si>
  <si>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</si>
  <si>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</si>
  <si>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</si>
  <si>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</si>
  <si>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</si>
  <si>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</si>
  <si>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</si>
  <si>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</si>
  <si>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</si>
  <si>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</si>
  <si>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</si>
  <si>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</si>
  <si>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</si>
  <si>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</si>
  <si>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</si>
  <si>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</si>
  <si>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</si>
  <si>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</si>
  <si>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</si>
  <si>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</si>
  <si>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</si>
  <si>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</si>
  <si>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</si>
  <si>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</si>
  <si>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</si>
  <si>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</si>
  <si>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</si>
  <si>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</si>
  <si>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</si>
  <si>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</si>
  <si>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</si>
  <si>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</si>
  <si>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</si>
  <si>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</si>
  <si>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</si>
  <si>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</si>
  <si>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</si>
  <si>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</si>
  <si>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</si>
  <si>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</si>
  <si>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</si>
  <si>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</si>
  <si>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</si>
  <si>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</si>
  <si>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</si>
  <si>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</si>
  <si>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</si>
  <si>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</si>
  <si>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</si>
  <si>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</si>
  <si>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</si>
  <si>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</si>
  <si>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</si>
  <si>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</si>
  <si>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</si>
  <si>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</si>
  <si>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</si>
  <si>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</si>
  <si>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</si>
  <si>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</si>
  <si>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</si>
  <si>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</si>
  <si>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</si>
  <si>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</si>
  <si>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</si>
  <si>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</si>
  <si>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</si>
  <si>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</si>
  <si>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</si>
  <si>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</si>
  <si>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</si>
  <si>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</si>
  <si>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</si>
  <si>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</si>
  <si>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</si>
  <si>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</si>
  <si>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</si>
  <si>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</si>
  <si>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</si>
  <si>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</si>
  <si>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</si>
  <si>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</si>
  <si>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</si>
  <si>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</si>
  <si>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</si>
  <si>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</si>
  <si>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</si>
  <si>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</si>
  <si>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</si>
  <si>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</si>
  <si>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</si>
  <si>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</si>
  <si>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</si>
  <si>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</si>
  <si>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</si>
  <si>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</si>
  <si>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</si>
  <si>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</si>
  <si>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</si>
  <si>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</si>
  <si>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</si>
  <si>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</si>
  <si>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</si>
  <si>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</si>
  <si>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</si>
  <si>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</si>
  <si>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</si>
  <si>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</si>
  <si>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</si>
  <si>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</si>
  <si>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</si>
  <si>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</si>
  <si>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</si>
  <si>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</si>
  <si>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</si>
  <si>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</si>
  <si>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</si>
  <si>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</si>
  <si>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</si>
  <si>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</si>
  <si>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</si>
  <si>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</si>
  <si>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</si>
  <si>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</si>
  <si>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</si>
  <si>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</si>
  <si>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</si>
  <si>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</si>
  <si>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</si>
  <si>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</si>
  <si>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</si>
  <si>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</si>
  <si>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</si>
  <si>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</si>
  <si>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</si>
  <si>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</si>
  <si>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</si>
  <si>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</si>
  <si>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</si>
  <si>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</si>
  <si>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</si>
  <si>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</si>
  <si>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</si>
  <si>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</si>
  <si>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</si>
  <si>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</si>
  <si>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</si>
  <si>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</si>
  <si>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</si>
  <si>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</si>
  <si>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</si>
  <si>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</si>
  <si>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</si>
  <si>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</si>
  <si>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</si>
  <si>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</si>
  <si>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</si>
  <si>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</si>
  <si>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</si>
  <si>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</si>
  <si>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Insert into cliente(id_cliente,nom_cliente,tipo_cliente,division_cliente,freg_cliente,usureg_cliente) values (</t>
  </si>
  <si>
    <t>dzambrano</t>
  </si>
  <si>
    <t>AGRICULTOR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</si>
  <si>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</si>
  <si>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</si>
  <si>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</si>
  <si>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</si>
  <si>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</si>
  <si>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</si>
  <si>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</si>
  <si>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</si>
  <si>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</si>
  <si>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</si>
  <si>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</si>
  <si>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</si>
  <si>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</si>
  <si>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</si>
  <si>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</si>
  <si>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</si>
  <si>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</si>
  <si>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</si>
  <si>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</si>
  <si>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</si>
  <si>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 xml:space="preserve">MONTOYA JARAMILLO RAMON FERNANDO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</si>
  <si>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</si>
  <si>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</si>
  <si>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</si>
  <si>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</si>
  <si>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</si>
  <si>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RENDON VERGARA LUIS OVIDIO   </t>
  </si>
  <si>
    <t>GIRALDO MARIN RUBEN DARIO</t>
  </si>
  <si>
    <t>CORREA ESTRADA LUIS GUILLERMO</t>
  </si>
  <si>
    <t>LOPERA VILLEGAS JAIME ANTONIO</t>
  </si>
  <si>
    <t xml:space="preserve">MIRA AVENDAÑO JOSE EGIDIO   </t>
  </si>
  <si>
    <t xml:space="preserve">AREIZA PEREZ RODOLFO ALBEIRO   </t>
  </si>
  <si>
    <t>GUERRA MEDINA FRANCISCO URIEL</t>
  </si>
  <si>
    <t xml:space="preserve">OSPINA SERNA CESAR AUGUSTO   </t>
  </si>
  <si>
    <t>VELEZ ARISTIZABAL VIRGILIO ORLANDO DE JESUS</t>
  </si>
  <si>
    <t xml:space="preserve">BERROCAL ATILANO DERREYMOR   </t>
  </si>
  <si>
    <t>CARDONA MARTINEZ  GERMAN WBEIMAR</t>
  </si>
  <si>
    <t>PEREZ ROJAS JAIR FERNANDO</t>
  </si>
  <si>
    <t>MONTES PALACIO CARLOS MARIO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</si>
  <si>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</si>
  <si>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</si>
  <si>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</si>
  <si>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</si>
  <si>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</si>
  <si>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</si>
  <si>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</si>
  <si>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</si>
  <si>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</si>
  <si>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</si>
  <si>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</si>
  <si>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</si>
  <si>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</si>
  <si>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Periferia</t>
  </si>
  <si>
    <t>ID MUNICIPIO</t>
  </si>
  <si>
    <t>NOMBRE CLIENTE</t>
  </si>
  <si>
    <t>Piña</t>
  </si>
  <si>
    <t xml:space="preserve">PERALTA ALVAREZ ANDRES FELIPE   </t>
  </si>
  <si>
    <t xml:space="preserve">CASA DEL AGRICULTOR LTDA   </t>
  </si>
  <si>
    <t xml:space="preserve">GOMEZ JARAMILLO CARLOS ALBERTO   </t>
  </si>
  <si>
    <t xml:space="preserve">EL FARO LTDA   </t>
  </si>
  <si>
    <t>DIRECCION</t>
  </si>
  <si>
    <t>DISTRIBUIDOR</t>
  </si>
  <si>
    <t>anunez</t>
  </si>
  <si>
    <t xml:space="preserve">HELM ANDINA LTDA   </t>
  </si>
  <si>
    <t xml:space="preserve">CR 11 1 SUR 44 BRR ALBERGUE    </t>
  </si>
  <si>
    <t xml:space="preserve">CR 11A  93 67 OF 404    </t>
  </si>
  <si>
    <t xml:space="preserve">CRA 14 23 27 OF 606    </t>
  </si>
  <si>
    <t xml:space="preserve">CL 26 15 47 LC 3    </t>
  </si>
  <si>
    <t xml:space="preserve">CL 26 15 50 LC 3    </t>
  </si>
  <si>
    <t xml:space="preserve">CL 4 4 36 LC 1    </t>
  </si>
  <si>
    <t xml:space="preserve">CL 26 15 12 LC 13    </t>
  </si>
  <si>
    <t xml:space="preserve">CR 5 18 01    </t>
  </si>
  <si>
    <t xml:space="preserve">CR 19 3 97    </t>
  </si>
  <si>
    <t xml:space="preserve">CL 38 23 35    </t>
  </si>
  <si>
    <t xml:space="preserve">MERCAR BG 1 LC 8    </t>
  </si>
  <si>
    <t xml:space="preserve">CL 49 47 57    </t>
  </si>
  <si>
    <t xml:space="preserve">CR 16 CL 5 ESQ    </t>
  </si>
  <si>
    <t xml:space="preserve">CR 11 18 NORTE 51    </t>
  </si>
  <si>
    <t xml:space="preserve">CR 16 1 48    </t>
  </si>
  <si>
    <t xml:space="preserve">CR 10 15 09    </t>
  </si>
  <si>
    <t xml:space="preserve">CL 49 51 35 BRR EL CENTRO    </t>
  </si>
  <si>
    <t xml:space="preserve">CL 77 14 48 OF 301    </t>
  </si>
  <si>
    <t xml:space="preserve">CR 80 2 51 SUR BG 12 LC 140    </t>
  </si>
  <si>
    <t xml:space="preserve">CR 7 15 26 APTO 510    </t>
  </si>
  <si>
    <t>GUADALAJARA DE BUGA</t>
  </si>
  <si>
    <t>BOGOTÁ D.C.</t>
  </si>
  <si>
    <t>ARMENIA</t>
  </si>
  <si>
    <t>FILANDIA</t>
  </si>
  <si>
    <t>QUIMBAYA</t>
  </si>
  <si>
    <t>CALARCA</t>
  </si>
  <si>
    <t>SEVILLA</t>
  </si>
  <si>
    <t>CAICEDONIA</t>
  </si>
  <si>
    <t>MARSELLA</t>
  </si>
  <si>
    <t>Público</t>
  </si>
  <si>
    <t>Cafe</t>
  </si>
  <si>
    <t>Hortalizas</t>
  </si>
  <si>
    <t>ncardona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</si>
</sst>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2" fontId="0" fillId="2" borderId="0" xfId="0" quotePrefix="1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liente_calificac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BD%20Clientes%203Ene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"/>
    </sheetNames>
    <sheetDataSet>
      <sheetData sheetId="0">
        <row r="464">
          <cell r="L464">
            <v>900034616</v>
          </cell>
          <cell r="M464" t="str">
            <v>ncardona</v>
          </cell>
        </row>
        <row r="465">
          <cell r="L465">
            <v>900036777</v>
          </cell>
          <cell r="M465" t="str">
            <v>rvelasquez</v>
          </cell>
        </row>
        <row r="466">
          <cell r="L466">
            <v>900057744</v>
          </cell>
          <cell r="M466" t="str">
            <v>rvelasquez</v>
          </cell>
        </row>
        <row r="467">
          <cell r="L467">
            <v>900075256</v>
          </cell>
          <cell r="M467" t="str">
            <v>rvelasquez</v>
          </cell>
        </row>
        <row r="468">
          <cell r="L468">
            <v>900084568</v>
          </cell>
          <cell r="M468" t="str">
            <v>rvelasquez</v>
          </cell>
        </row>
        <row r="469">
          <cell r="L469">
            <v>900123883</v>
          </cell>
          <cell r="M469" t="str">
            <v>gmarentes</v>
          </cell>
        </row>
        <row r="470">
          <cell r="L470">
            <v>900130013</v>
          </cell>
          <cell r="M470" t="str">
            <v>gmarentes</v>
          </cell>
        </row>
        <row r="471">
          <cell r="L471">
            <v>900260528</v>
          </cell>
          <cell r="M471" t="str">
            <v>rvelasquez</v>
          </cell>
        </row>
        <row r="472">
          <cell r="L472">
            <v>900294698</v>
          </cell>
          <cell r="M472" t="str">
            <v>gmarentes</v>
          </cell>
        </row>
        <row r="473">
          <cell r="L473">
            <v>900319437</v>
          </cell>
          <cell r="M473" t="str">
            <v>rvelasquez</v>
          </cell>
        </row>
        <row r="474">
          <cell r="L474">
            <v>900342127</v>
          </cell>
          <cell r="M474" t="str">
            <v>gmarentes</v>
          </cell>
        </row>
        <row r="475">
          <cell r="L475">
            <v>900385322</v>
          </cell>
          <cell r="M475" t="str">
            <v>rvelasquez</v>
          </cell>
        </row>
        <row r="476">
          <cell r="L476">
            <v>900407253</v>
          </cell>
          <cell r="M476" t="str">
            <v>gmarentes</v>
          </cell>
        </row>
        <row r="477">
          <cell r="L477">
            <v>900408676</v>
          </cell>
          <cell r="M477" t="str">
            <v>rvelasquez</v>
          </cell>
        </row>
        <row r="478">
          <cell r="L478">
            <v>900408946</v>
          </cell>
          <cell r="M478" t="str">
            <v>rvelasquez</v>
          </cell>
        </row>
        <row r="479">
          <cell r="L479">
            <v>900429519</v>
          </cell>
          <cell r="M479" t="str">
            <v>rvelasquez</v>
          </cell>
        </row>
        <row r="480">
          <cell r="L480">
            <v>900433952</v>
          </cell>
          <cell r="M480" t="str">
            <v>gmarentes</v>
          </cell>
        </row>
        <row r="481">
          <cell r="L481">
            <v>900471182</v>
          </cell>
          <cell r="M481" t="str">
            <v>gmarentes</v>
          </cell>
        </row>
        <row r="482">
          <cell r="L482">
            <v>900475031</v>
          </cell>
          <cell r="M482" t="str">
            <v>gmarentes</v>
          </cell>
        </row>
        <row r="483">
          <cell r="L483">
            <v>900477132</v>
          </cell>
          <cell r="M483" t="str">
            <v>rvelasquez</v>
          </cell>
        </row>
        <row r="484">
          <cell r="L484">
            <v>900482836</v>
          </cell>
          <cell r="M484" t="str">
            <v>gmarentes</v>
          </cell>
        </row>
        <row r="485">
          <cell r="L485">
            <v>900486564</v>
          </cell>
          <cell r="M485" t="str">
            <v>gmarentes</v>
          </cell>
        </row>
        <row r="486">
          <cell r="L486">
            <v>900500932</v>
          </cell>
          <cell r="M486" t="str">
            <v>gmarentes</v>
          </cell>
        </row>
        <row r="487">
          <cell r="L487">
            <v>900527565</v>
          </cell>
          <cell r="M487" t="str">
            <v>rvelasquez</v>
          </cell>
        </row>
        <row r="488">
          <cell r="L488">
            <v>900539182</v>
          </cell>
          <cell r="M488" t="str">
            <v>dperdomo</v>
          </cell>
        </row>
        <row r="489">
          <cell r="L489">
            <v>900556152</v>
          </cell>
          <cell r="M489" t="str">
            <v>gmarentes</v>
          </cell>
        </row>
        <row r="490">
          <cell r="L490">
            <v>900599976</v>
          </cell>
          <cell r="M490" t="str">
            <v>rvelasquez</v>
          </cell>
        </row>
        <row r="491">
          <cell r="L491">
            <v>900611017</v>
          </cell>
          <cell r="M491" t="str">
            <v>gmarentes</v>
          </cell>
        </row>
        <row r="492">
          <cell r="L492">
            <v>900613466</v>
          </cell>
          <cell r="M492" t="str">
            <v>gmarentes</v>
          </cell>
        </row>
        <row r="493">
          <cell r="L493">
            <v>900617159</v>
          </cell>
          <cell r="M493" t="str">
            <v>rvelasquez</v>
          </cell>
        </row>
        <row r="494">
          <cell r="L494">
            <v>900676919</v>
          </cell>
          <cell r="M494" t="str">
            <v>rvelasquez</v>
          </cell>
        </row>
        <row r="495">
          <cell r="L495">
            <v>900704967</v>
          </cell>
          <cell r="M495" t="str">
            <v>rvelasquez</v>
          </cell>
        </row>
        <row r="496">
          <cell r="L496">
            <v>900705480</v>
          </cell>
          <cell r="M496" t="str">
            <v>rvelasquez</v>
          </cell>
        </row>
        <row r="497">
          <cell r="L497">
            <v>900714708</v>
          </cell>
          <cell r="M497" t="str">
            <v>rvelasquez</v>
          </cell>
        </row>
        <row r="498">
          <cell r="L498">
            <v>900769104</v>
          </cell>
          <cell r="M498" t="str">
            <v>rvelasquez</v>
          </cell>
        </row>
        <row r="499">
          <cell r="L499">
            <v>900820066</v>
          </cell>
          <cell r="M499" t="str">
            <v>gmarentes</v>
          </cell>
        </row>
        <row r="500">
          <cell r="L500">
            <v>900847995</v>
          </cell>
          <cell r="M500" t="str">
            <v>gmarentes</v>
          </cell>
        </row>
        <row r="501">
          <cell r="L501">
            <v>900889093</v>
          </cell>
          <cell r="M501" t="str">
            <v>rvelasquez</v>
          </cell>
        </row>
        <row r="502">
          <cell r="L502">
            <v>900983749</v>
          </cell>
          <cell r="M502" t="str">
            <v>rvelasquez</v>
          </cell>
        </row>
        <row r="503">
          <cell r="L503">
            <v>1020735555</v>
          </cell>
          <cell r="M503" t="str">
            <v>rvelasquez</v>
          </cell>
        </row>
        <row r="504">
          <cell r="L504">
            <v>1022954189</v>
          </cell>
          <cell r="M504" t="str">
            <v>rvelasquez</v>
          </cell>
        </row>
        <row r="505">
          <cell r="L505">
            <v>1049618272</v>
          </cell>
          <cell r="M505" t="str">
            <v>rvelasquez</v>
          </cell>
        </row>
        <row r="506">
          <cell r="L506">
            <v>1077145788</v>
          </cell>
          <cell r="M506" t="str">
            <v>rvelasquez</v>
          </cell>
        </row>
        <row r="507">
          <cell r="L507">
            <v>1097394083</v>
          </cell>
          <cell r="M507" t="str">
            <v>gmarentes</v>
          </cell>
        </row>
        <row r="508">
          <cell r="L508">
            <v>1033775400</v>
          </cell>
          <cell r="M508" t="str">
            <v>gmarentes</v>
          </cell>
        </row>
        <row r="509">
          <cell r="L509">
            <v>1074132184</v>
          </cell>
          <cell r="M509" t="str">
            <v>gmarentes</v>
          </cell>
        </row>
        <row r="510">
          <cell r="L510">
            <v>4336947</v>
          </cell>
          <cell r="M510" t="str">
            <v>dcardona</v>
          </cell>
        </row>
        <row r="511">
          <cell r="L511">
            <v>4453873</v>
          </cell>
          <cell r="M511" t="str">
            <v>jvalencia</v>
          </cell>
        </row>
        <row r="512">
          <cell r="L512">
            <v>4473819</v>
          </cell>
          <cell r="M512" t="str">
            <v>jvalencia</v>
          </cell>
        </row>
        <row r="513">
          <cell r="L513">
            <v>4611807</v>
          </cell>
          <cell r="M513" t="str">
            <v>wcruz</v>
          </cell>
        </row>
        <row r="514">
          <cell r="L514">
            <v>6247572</v>
          </cell>
          <cell r="M514" t="str">
            <v>wcruz</v>
          </cell>
        </row>
        <row r="515">
          <cell r="L515">
            <v>6247862</v>
          </cell>
          <cell r="M515" t="str">
            <v>wcruz</v>
          </cell>
        </row>
        <row r="516">
          <cell r="L516">
            <v>6248662</v>
          </cell>
          <cell r="M516" t="str">
            <v>wcruz</v>
          </cell>
        </row>
        <row r="517">
          <cell r="L517">
            <v>6268622</v>
          </cell>
          <cell r="M517" t="str">
            <v>wcruz</v>
          </cell>
        </row>
        <row r="518">
          <cell r="L518">
            <v>6316241</v>
          </cell>
          <cell r="M518" t="str">
            <v>wcruz</v>
          </cell>
        </row>
        <row r="519">
          <cell r="L519">
            <v>6318177</v>
          </cell>
          <cell r="M519" t="str">
            <v>wcruz</v>
          </cell>
        </row>
        <row r="520">
          <cell r="L520">
            <v>6342159</v>
          </cell>
          <cell r="M520" t="str">
            <v>wcruz</v>
          </cell>
        </row>
        <row r="521">
          <cell r="L521">
            <v>6423266</v>
          </cell>
          <cell r="M521" t="str">
            <v>wcruz</v>
          </cell>
        </row>
        <row r="522">
          <cell r="L522">
            <v>6423282</v>
          </cell>
          <cell r="M522" t="str">
            <v>wcruz</v>
          </cell>
        </row>
        <row r="523">
          <cell r="L523">
            <v>6436394</v>
          </cell>
          <cell r="M523" t="str">
            <v>anunez</v>
          </cell>
        </row>
        <row r="524">
          <cell r="L524">
            <v>6497180</v>
          </cell>
          <cell r="M524" t="str">
            <v>wcruz</v>
          </cell>
        </row>
        <row r="525">
          <cell r="L525">
            <v>7508676</v>
          </cell>
          <cell r="M525" t="str">
            <v>ncardona</v>
          </cell>
        </row>
        <row r="526">
          <cell r="L526">
            <v>7520758</v>
          </cell>
          <cell r="M526" t="str">
            <v>ncardona</v>
          </cell>
        </row>
        <row r="527">
          <cell r="L527">
            <v>7521032</v>
          </cell>
          <cell r="M527" t="str">
            <v>ncardona</v>
          </cell>
        </row>
        <row r="528">
          <cell r="L528">
            <v>7563577</v>
          </cell>
          <cell r="M528" t="str">
            <v>ncardona</v>
          </cell>
        </row>
        <row r="529">
          <cell r="L529">
            <v>9807051</v>
          </cell>
          <cell r="M529" t="str">
            <v>wcruz</v>
          </cell>
        </row>
        <row r="530">
          <cell r="L530">
            <v>9817403</v>
          </cell>
          <cell r="M530" t="str">
            <v>dcardona</v>
          </cell>
        </row>
        <row r="531">
          <cell r="L531">
            <v>9957626</v>
          </cell>
          <cell r="M531" t="str">
            <v>dcardona</v>
          </cell>
        </row>
        <row r="532">
          <cell r="L532">
            <v>10129789</v>
          </cell>
          <cell r="M532" t="str">
            <v>dcardona</v>
          </cell>
        </row>
        <row r="533">
          <cell r="L533">
            <v>10212134</v>
          </cell>
          <cell r="M533" t="str">
            <v>jvalencia</v>
          </cell>
        </row>
        <row r="534">
          <cell r="L534">
            <v>10238804</v>
          </cell>
          <cell r="M534" t="str">
            <v>jvalencia</v>
          </cell>
        </row>
        <row r="535">
          <cell r="L535">
            <v>10273627</v>
          </cell>
          <cell r="M535" t="str">
            <v>jvalencia</v>
          </cell>
        </row>
        <row r="536">
          <cell r="L536">
            <v>10277745</v>
          </cell>
          <cell r="M536" t="str">
            <v>jvalencia</v>
          </cell>
        </row>
        <row r="537">
          <cell r="L537">
            <v>10280310</v>
          </cell>
          <cell r="M537" t="str">
            <v>jvalencia</v>
          </cell>
        </row>
        <row r="538">
          <cell r="L538">
            <v>14884881</v>
          </cell>
          <cell r="M538" t="str">
            <v>wcruz</v>
          </cell>
        </row>
        <row r="539">
          <cell r="L539">
            <v>14893001</v>
          </cell>
          <cell r="M539" t="str">
            <v>wcruz</v>
          </cell>
        </row>
        <row r="540">
          <cell r="L540">
            <v>15906888</v>
          </cell>
          <cell r="M540" t="str">
            <v>jvalencia</v>
          </cell>
        </row>
        <row r="541">
          <cell r="L541">
            <v>16203858</v>
          </cell>
          <cell r="M541" t="str">
            <v>anunez</v>
          </cell>
        </row>
        <row r="542">
          <cell r="L542">
            <v>16245888</v>
          </cell>
          <cell r="M542" t="str">
            <v>wcruz</v>
          </cell>
        </row>
        <row r="543">
          <cell r="L543">
            <v>16356127</v>
          </cell>
          <cell r="M543" t="str">
            <v>dcardona</v>
          </cell>
        </row>
        <row r="544">
          <cell r="L544">
            <v>16366170</v>
          </cell>
          <cell r="M544" t="str">
            <v>wcruz</v>
          </cell>
        </row>
        <row r="545">
          <cell r="L545">
            <v>16489789</v>
          </cell>
          <cell r="M545" t="str">
            <v>wcruz</v>
          </cell>
        </row>
        <row r="546">
          <cell r="L546">
            <v>16548947</v>
          </cell>
          <cell r="M546" t="str">
            <v>anunez</v>
          </cell>
        </row>
        <row r="547">
          <cell r="L547">
            <v>16798404</v>
          </cell>
          <cell r="M547" t="str">
            <v>jvalencia</v>
          </cell>
        </row>
        <row r="548">
          <cell r="L548">
            <v>16894373</v>
          </cell>
          <cell r="M548" t="str">
            <v>wcruz</v>
          </cell>
        </row>
        <row r="549">
          <cell r="L549">
            <v>18392425</v>
          </cell>
          <cell r="M549" t="str">
            <v>ncardona</v>
          </cell>
        </row>
        <row r="550">
          <cell r="L550">
            <v>18500116</v>
          </cell>
          <cell r="M550" t="str">
            <v>dcardona</v>
          </cell>
        </row>
        <row r="551">
          <cell r="L551">
            <v>19247303</v>
          </cell>
          <cell r="M551" t="str">
            <v>ncardona</v>
          </cell>
        </row>
        <row r="552">
          <cell r="L552">
            <v>24276253</v>
          </cell>
          <cell r="M552" t="str">
            <v>jvalencia</v>
          </cell>
        </row>
        <row r="553">
          <cell r="L553">
            <v>24310499</v>
          </cell>
          <cell r="M553" t="str">
            <v>jvalencia</v>
          </cell>
        </row>
        <row r="554">
          <cell r="L554">
            <v>24319076</v>
          </cell>
          <cell r="M554" t="str">
            <v>jvalencia</v>
          </cell>
        </row>
        <row r="555">
          <cell r="L555">
            <v>24364504</v>
          </cell>
          <cell r="M555" t="str">
            <v>jvalencia</v>
          </cell>
        </row>
        <row r="556">
          <cell r="L556">
            <v>24370790</v>
          </cell>
          <cell r="M556" t="str">
            <v>jvalencia</v>
          </cell>
        </row>
        <row r="557">
          <cell r="L557">
            <v>24395736</v>
          </cell>
          <cell r="M557" t="str">
            <v>jvalencia</v>
          </cell>
        </row>
        <row r="558">
          <cell r="L558">
            <v>24547660</v>
          </cell>
          <cell r="M558" t="str">
            <v>dcardona</v>
          </cell>
        </row>
        <row r="559">
          <cell r="L559">
            <v>24683880</v>
          </cell>
          <cell r="M559" t="str">
            <v>dcardona</v>
          </cell>
        </row>
        <row r="560">
          <cell r="L560">
            <v>24763747</v>
          </cell>
          <cell r="M560" t="str">
            <v>dcardona</v>
          </cell>
        </row>
        <row r="561">
          <cell r="L561">
            <v>25016809</v>
          </cell>
          <cell r="M561" t="str">
            <v>ncardona</v>
          </cell>
        </row>
        <row r="562">
          <cell r="L562">
            <v>25096646</v>
          </cell>
          <cell r="M562" t="str">
            <v>jvalencia</v>
          </cell>
        </row>
        <row r="563">
          <cell r="L563">
            <v>25160213</v>
          </cell>
          <cell r="M563" t="str">
            <v>dcardona</v>
          </cell>
        </row>
        <row r="564">
          <cell r="L564">
            <v>29135323</v>
          </cell>
          <cell r="M564" t="str">
            <v>dcardona</v>
          </cell>
        </row>
        <row r="565">
          <cell r="L565">
            <v>29665896</v>
          </cell>
          <cell r="M565" t="str">
            <v>wcruz</v>
          </cell>
        </row>
        <row r="566">
          <cell r="L566">
            <v>29739519</v>
          </cell>
          <cell r="M566" t="str">
            <v>wcruz</v>
          </cell>
        </row>
        <row r="567">
          <cell r="L567">
            <v>30273370</v>
          </cell>
          <cell r="M567" t="str">
            <v>jvalencia</v>
          </cell>
        </row>
        <row r="568">
          <cell r="L568">
            <v>30325770</v>
          </cell>
          <cell r="M568" t="str">
            <v>jvalencia</v>
          </cell>
        </row>
        <row r="569">
          <cell r="L569">
            <v>38892117</v>
          </cell>
          <cell r="M569" t="str">
            <v>anunez</v>
          </cell>
        </row>
        <row r="570">
          <cell r="L570">
            <v>38893609</v>
          </cell>
          <cell r="M570" t="str">
            <v>anunez</v>
          </cell>
        </row>
        <row r="571">
          <cell r="L571">
            <v>41579043</v>
          </cell>
          <cell r="M571" t="str">
            <v>wcruz</v>
          </cell>
        </row>
        <row r="572">
          <cell r="L572">
            <v>41890814</v>
          </cell>
          <cell r="M572" t="str">
            <v>ncardona</v>
          </cell>
        </row>
        <row r="573">
          <cell r="L573">
            <v>42091267</v>
          </cell>
          <cell r="M573" t="str">
            <v>dcardona</v>
          </cell>
        </row>
        <row r="574">
          <cell r="L574">
            <v>51592128</v>
          </cell>
          <cell r="M574" t="str">
            <v>anunez</v>
          </cell>
        </row>
        <row r="575">
          <cell r="L575">
            <v>66857054</v>
          </cell>
          <cell r="M575" t="str">
            <v>wcruz</v>
          </cell>
        </row>
        <row r="576">
          <cell r="L576">
            <v>66887792</v>
          </cell>
          <cell r="M576" t="str">
            <v>wcruz</v>
          </cell>
        </row>
        <row r="577">
          <cell r="L577">
            <v>75065538</v>
          </cell>
          <cell r="M577" t="str">
            <v>dcardona</v>
          </cell>
        </row>
        <row r="578">
          <cell r="L578">
            <v>75066375</v>
          </cell>
          <cell r="M578" t="str">
            <v>jvalencia</v>
          </cell>
        </row>
        <row r="579">
          <cell r="L579">
            <v>75072439</v>
          </cell>
          <cell r="M579" t="str">
            <v>jvalencia</v>
          </cell>
        </row>
        <row r="580">
          <cell r="L580">
            <v>75073570</v>
          </cell>
          <cell r="M580" t="str">
            <v>jvalencia</v>
          </cell>
        </row>
        <row r="581">
          <cell r="L581">
            <v>75085027</v>
          </cell>
          <cell r="M581" t="str">
            <v>anunez</v>
          </cell>
        </row>
        <row r="582">
          <cell r="L582">
            <v>75142855</v>
          </cell>
          <cell r="M582" t="str">
            <v>jvalencia</v>
          </cell>
        </row>
        <row r="583">
          <cell r="L583">
            <v>76313433</v>
          </cell>
          <cell r="M583" t="str">
            <v>wcruz</v>
          </cell>
        </row>
        <row r="584">
          <cell r="L584">
            <v>80380394</v>
          </cell>
          <cell r="M584" t="str">
            <v>ncardona</v>
          </cell>
        </row>
        <row r="585">
          <cell r="L585">
            <v>94193035</v>
          </cell>
          <cell r="M585" t="str">
            <v>anunez</v>
          </cell>
        </row>
        <row r="586">
          <cell r="L586">
            <v>94273705</v>
          </cell>
          <cell r="M586" t="str">
            <v>anunez</v>
          </cell>
        </row>
        <row r="587">
          <cell r="L587">
            <v>94407443</v>
          </cell>
          <cell r="M587" t="str">
            <v>anunez</v>
          </cell>
        </row>
        <row r="588">
          <cell r="L588">
            <v>94419747</v>
          </cell>
          <cell r="M588" t="str">
            <v>wcruz</v>
          </cell>
        </row>
        <row r="589">
          <cell r="L589">
            <v>94471448</v>
          </cell>
          <cell r="M589" t="str">
            <v>wcruz</v>
          </cell>
        </row>
        <row r="590">
          <cell r="L590">
            <v>98334454</v>
          </cell>
          <cell r="M590" t="str">
            <v>wcruz</v>
          </cell>
        </row>
        <row r="591">
          <cell r="L591">
            <v>800019837</v>
          </cell>
          <cell r="M591" t="str">
            <v>jvalencia</v>
          </cell>
        </row>
        <row r="592">
          <cell r="L592">
            <v>800047367</v>
          </cell>
          <cell r="M592" t="str">
            <v>jvalencia</v>
          </cell>
        </row>
        <row r="593">
          <cell r="L593">
            <v>800096422</v>
          </cell>
          <cell r="M593" t="str">
            <v>dcardona</v>
          </cell>
        </row>
        <row r="594">
          <cell r="L594">
            <v>800193348</v>
          </cell>
          <cell r="M594" t="str">
            <v>wcruz</v>
          </cell>
        </row>
        <row r="595">
          <cell r="L595">
            <v>800210882</v>
          </cell>
          <cell r="M595" t="str">
            <v>dcardona</v>
          </cell>
        </row>
        <row r="596">
          <cell r="L596">
            <v>805019457</v>
          </cell>
          <cell r="M596" t="str">
            <v>anunez</v>
          </cell>
        </row>
        <row r="597">
          <cell r="L597">
            <v>805020771</v>
          </cell>
          <cell r="M597" t="str">
            <v>wcruz</v>
          </cell>
        </row>
        <row r="598">
          <cell r="L598">
            <v>815001258</v>
          </cell>
          <cell r="M598" t="str">
            <v>wcruz</v>
          </cell>
        </row>
        <row r="599">
          <cell r="L599">
            <v>815003648</v>
          </cell>
          <cell r="M599" t="str">
            <v>wcruz</v>
          </cell>
        </row>
        <row r="600">
          <cell r="L600">
            <v>816004287</v>
          </cell>
          <cell r="M600" t="str">
            <v>dcardona</v>
          </cell>
        </row>
        <row r="601">
          <cell r="L601">
            <v>816006092</v>
          </cell>
          <cell r="M601" t="str">
            <v>dcardona</v>
          </cell>
        </row>
        <row r="602">
          <cell r="L602">
            <v>816006464</v>
          </cell>
          <cell r="M602" t="str">
            <v>dcardona</v>
          </cell>
        </row>
        <row r="603">
          <cell r="L603">
            <v>817007055</v>
          </cell>
          <cell r="M603" t="str">
            <v>anunez</v>
          </cell>
        </row>
        <row r="604">
          <cell r="L604">
            <v>830515183</v>
          </cell>
          <cell r="M604" t="str">
            <v>anunez</v>
          </cell>
        </row>
        <row r="605">
          <cell r="L605">
            <v>836000548</v>
          </cell>
          <cell r="M605" t="str">
            <v>anunez</v>
          </cell>
        </row>
        <row r="606">
          <cell r="L606">
            <v>860007538</v>
          </cell>
          <cell r="M606" t="str">
            <v>jvalencia</v>
          </cell>
        </row>
        <row r="607">
          <cell r="L607">
            <v>890305174</v>
          </cell>
          <cell r="M607" t="str">
            <v>wcruz</v>
          </cell>
        </row>
        <row r="608">
          <cell r="L608">
            <v>890306231</v>
          </cell>
          <cell r="M608" t="str">
            <v>wcruz</v>
          </cell>
        </row>
        <row r="609">
          <cell r="L609">
            <v>890319806</v>
          </cell>
          <cell r="M609" t="str">
            <v>wcruz</v>
          </cell>
        </row>
        <row r="610">
          <cell r="L610">
            <v>890803981</v>
          </cell>
          <cell r="M610" t="str">
            <v>jvalencia</v>
          </cell>
        </row>
        <row r="611">
          <cell r="L611">
            <v>890805963</v>
          </cell>
          <cell r="M611" t="str">
            <v>jvalencia</v>
          </cell>
        </row>
        <row r="612">
          <cell r="L612">
            <v>890806048</v>
          </cell>
          <cell r="M612" t="str">
            <v>jvalencia</v>
          </cell>
        </row>
        <row r="613">
          <cell r="L613">
            <v>891400088</v>
          </cell>
          <cell r="M613" t="str">
            <v>dcardona</v>
          </cell>
        </row>
        <row r="614">
          <cell r="L614">
            <v>891401093</v>
          </cell>
          <cell r="M614" t="str">
            <v>dcardona</v>
          </cell>
        </row>
        <row r="615">
          <cell r="L615">
            <v>891900236</v>
          </cell>
          <cell r="M615" t="str">
            <v>wcruz</v>
          </cell>
        </row>
        <row r="616">
          <cell r="L616">
            <v>891900391</v>
          </cell>
          <cell r="M616" t="str">
            <v>ncardona</v>
          </cell>
        </row>
        <row r="617">
          <cell r="L617">
            <v>891900475</v>
          </cell>
          <cell r="M617" t="str">
            <v>anunez</v>
          </cell>
        </row>
        <row r="618">
          <cell r="L618">
            <v>891900487</v>
          </cell>
          <cell r="M618" t="str">
            <v>ncardona</v>
          </cell>
        </row>
        <row r="619">
          <cell r="L619">
            <v>900054092</v>
          </cell>
          <cell r="M619" t="str">
            <v>wcruz</v>
          </cell>
        </row>
        <row r="620">
          <cell r="L620">
            <v>900075982</v>
          </cell>
          <cell r="M620" t="str">
            <v>ncardona</v>
          </cell>
        </row>
        <row r="621">
          <cell r="L621">
            <v>900104515</v>
          </cell>
          <cell r="M621" t="str">
            <v>ncardona</v>
          </cell>
        </row>
        <row r="622">
          <cell r="L622">
            <v>900109722</v>
          </cell>
          <cell r="M622" t="str">
            <v>ncardona</v>
          </cell>
        </row>
        <row r="623">
          <cell r="L623">
            <v>900131512</v>
          </cell>
          <cell r="M623" t="str">
            <v>anunez</v>
          </cell>
        </row>
        <row r="624">
          <cell r="L624">
            <v>900132411</v>
          </cell>
          <cell r="M624" t="str">
            <v>ncardona</v>
          </cell>
        </row>
        <row r="625">
          <cell r="L625">
            <v>900137473</v>
          </cell>
          <cell r="M625" t="str">
            <v>wcruz</v>
          </cell>
        </row>
        <row r="626">
          <cell r="L626">
            <v>900144428</v>
          </cell>
          <cell r="M626" t="str">
            <v>anunez</v>
          </cell>
        </row>
        <row r="627">
          <cell r="L627">
            <v>900149535</v>
          </cell>
          <cell r="M627" t="str">
            <v>wcruz</v>
          </cell>
        </row>
        <row r="628">
          <cell r="L628">
            <v>900208066</v>
          </cell>
          <cell r="M628" t="str">
            <v>jvalencia</v>
          </cell>
        </row>
        <row r="629">
          <cell r="L629">
            <v>900261676</v>
          </cell>
          <cell r="M629" t="str">
            <v>jvalencia</v>
          </cell>
        </row>
        <row r="630">
          <cell r="L630">
            <v>900299708</v>
          </cell>
          <cell r="M630" t="str">
            <v>dcardona</v>
          </cell>
        </row>
        <row r="631">
          <cell r="L631">
            <v>900301797</v>
          </cell>
          <cell r="M631" t="str">
            <v>anunez</v>
          </cell>
        </row>
        <row r="632">
          <cell r="L632">
            <v>900308138</v>
          </cell>
          <cell r="M632" t="str">
            <v>jvalencia</v>
          </cell>
        </row>
        <row r="633">
          <cell r="L633">
            <v>900321419</v>
          </cell>
          <cell r="M633" t="str">
            <v>wcruz</v>
          </cell>
        </row>
        <row r="634">
          <cell r="L634">
            <v>900341299</v>
          </cell>
          <cell r="M634" t="str">
            <v>jvalencia</v>
          </cell>
        </row>
        <row r="635">
          <cell r="L635">
            <v>900349569</v>
          </cell>
          <cell r="M635" t="str">
            <v>wcruz</v>
          </cell>
        </row>
        <row r="636">
          <cell r="L636">
            <v>900391494</v>
          </cell>
          <cell r="M636" t="str">
            <v>wcruz</v>
          </cell>
        </row>
        <row r="637">
          <cell r="L637">
            <v>900426094</v>
          </cell>
          <cell r="M637" t="str">
            <v>wcruz</v>
          </cell>
        </row>
        <row r="638">
          <cell r="L638">
            <v>900452307</v>
          </cell>
          <cell r="M638" t="str">
            <v>anunez</v>
          </cell>
        </row>
        <row r="639">
          <cell r="L639">
            <v>900456277</v>
          </cell>
          <cell r="M639" t="str">
            <v>jvalencia</v>
          </cell>
        </row>
        <row r="640">
          <cell r="L640">
            <v>900473544</v>
          </cell>
          <cell r="M640" t="str">
            <v>wcruz</v>
          </cell>
        </row>
        <row r="641">
          <cell r="L641">
            <v>900483899</v>
          </cell>
          <cell r="M641" t="str">
            <v>anunez</v>
          </cell>
        </row>
        <row r="642">
          <cell r="L642">
            <v>900485201</v>
          </cell>
          <cell r="M642" t="str">
            <v>wcruz</v>
          </cell>
        </row>
        <row r="643">
          <cell r="L643">
            <v>900493943</v>
          </cell>
          <cell r="M643" t="str">
            <v>wcruz</v>
          </cell>
        </row>
        <row r="644">
          <cell r="L644">
            <v>900506620</v>
          </cell>
          <cell r="M644" t="str">
            <v>dcardona</v>
          </cell>
        </row>
        <row r="645">
          <cell r="L645">
            <v>900511074</v>
          </cell>
          <cell r="M645" t="str">
            <v>anunez</v>
          </cell>
        </row>
        <row r="646">
          <cell r="L646">
            <v>900539144</v>
          </cell>
          <cell r="M646" t="str">
            <v>dcardona</v>
          </cell>
        </row>
        <row r="647">
          <cell r="L647">
            <v>900539592</v>
          </cell>
          <cell r="M647" t="str">
            <v>anunez</v>
          </cell>
        </row>
        <row r="648">
          <cell r="L648">
            <v>900581167</v>
          </cell>
          <cell r="M648" t="str">
            <v>anunez</v>
          </cell>
        </row>
        <row r="649">
          <cell r="L649">
            <v>900583164</v>
          </cell>
          <cell r="M649" t="str">
            <v>anunez</v>
          </cell>
        </row>
        <row r="650">
          <cell r="L650">
            <v>900642394</v>
          </cell>
          <cell r="M650" t="str">
            <v>ncardona</v>
          </cell>
        </row>
        <row r="651">
          <cell r="L651">
            <v>900656046</v>
          </cell>
          <cell r="M651" t="str">
            <v>dcardona</v>
          </cell>
        </row>
        <row r="652">
          <cell r="L652">
            <v>900661571</v>
          </cell>
          <cell r="M652" t="str">
            <v>wcruz</v>
          </cell>
        </row>
        <row r="653">
          <cell r="L653">
            <v>900710484</v>
          </cell>
          <cell r="M653" t="str">
            <v>jvalencia</v>
          </cell>
        </row>
        <row r="654">
          <cell r="L654">
            <v>900734207</v>
          </cell>
          <cell r="M654" t="str">
            <v>jvalencia</v>
          </cell>
        </row>
        <row r="655">
          <cell r="L655">
            <v>900741284</v>
          </cell>
          <cell r="M655" t="str">
            <v>anunez</v>
          </cell>
        </row>
        <row r="656">
          <cell r="L656">
            <v>900765464</v>
          </cell>
          <cell r="M656" t="str">
            <v>wcruz</v>
          </cell>
        </row>
        <row r="657">
          <cell r="L657">
            <v>900766077</v>
          </cell>
          <cell r="M657" t="str">
            <v>jvalencia</v>
          </cell>
        </row>
        <row r="658">
          <cell r="L658">
            <v>900772522</v>
          </cell>
          <cell r="M658" t="str">
            <v>ncardona</v>
          </cell>
        </row>
        <row r="659">
          <cell r="L659">
            <v>900781944</v>
          </cell>
          <cell r="M659" t="str">
            <v>anunez</v>
          </cell>
        </row>
        <row r="660">
          <cell r="L660">
            <v>900785534</v>
          </cell>
          <cell r="M660" t="str">
            <v>jvalencia</v>
          </cell>
        </row>
        <row r="661">
          <cell r="L661">
            <v>900811082</v>
          </cell>
          <cell r="M661" t="str">
            <v>dcardona</v>
          </cell>
        </row>
        <row r="662">
          <cell r="L662">
            <v>900813710</v>
          </cell>
          <cell r="M662" t="str">
            <v>wcruz</v>
          </cell>
        </row>
        <row r="663">
          <cell r="L663">
            <v>900819311</v>
          </cell>
          <cell r="M663" t="str">
            <v>dcardona</v>
          </cell>
        </row>
        <row r="664">
          <cell r="L664">
            <v>900878752</v>
          </cell>
          <cell r="M664" t="str">
            <v>jvalencia</v>
          </cell>
        </row>
        <row r="665">
          <cell r="L665">
            <v>900881439</v>
          </cell>
          <cell r="M665" t="str">
            <v>jvalencia</v>
          </cell>
        </row>
        <row r="666">
          <cell r="L666">
            <v>1053787524</v>
          </cell>
          <cell r="M666" t="str">
            <v>ncardona</v>
          </cell>
        </row>
        <row r="667">
          <cell r="L667">
            <v>1053792313</v>
          </cell>
          <cell r="M667" t="str">
            <v>jvalencia</v>
          </cell>
        </row>
        <row r="668">
          <cell r="L668">
            <v>1053795962</v>
          </cell>
          <cell r="M668" t="str">
            <v>jvalencia</v>
          </cell>
        </row>
        <row r="669">
          <cell r="L669">
            <v>1059786244</v>
          </cell>
          <cell r="M669" t="str">
            <v>jvalencia</v>
          </cell>
        </row>
        <row r="670">
          <cell r="L670">
            <v>1089746017</v>
          </cell>
          <cell r="M670" t="str">
            <v>ncardona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D Clientes 3Ene-16"/>
    </sheetNames>
    <sheetDataSet>
      <sheetData sheetId="0"/>
      <sheetData sheetId="1">
        <row r="585">
          <cell r="A585">
            <v>10011853</v>
          </cell>
          <cell r="B585" t="str">
            <v>YB01</v>
          </cell>
          <cell r="D585" t="str">
            <v xml:space="preserve">EMPRESAGRO COLOMBIA SA   </v>
          </cell>
          <cell r="E585" t="str">
            <v>EMPRESAGRO COLOMBIA SA</v>
          </cell>
          <cell r="I585">
            <v>900104515</v>
          </cell>
          <cell r="J585" t="str">
            <v xml:space="preserve">CR 11 1 SUR 44 BRR ALBERGUE    </v>
          </cell>
          <cell r="K585" t="str">
            <v>CR 11 1 SUR 44 BRR ALBERGUE</v>
          </cell>
          <cell r="P585" t="str">
            <v>GUADALAJARA DE BUGA</v>
          </cell>
          <cell r="Q585">
            <v>76</v>
          </cell>
          <cell r="R585" t="str">
            <v>ZD14</v>
          </cell>
          <cell r="S585" t="str">
            <v>Distribuidor General</v>
          </cell>
          <cell r="T585" t="str">
            <v>900104515 3</v>
          </cell>
          <cell r="U585">
            <v>31</v>
          </cell>
          <cell r="X585">
            <v>922364066</v>
          </cell>
          <cell r="Y585">
            <v>922283523</v>
          </cell>
          <cell r="AB585">
            <v>121000</v>
          </cell>
          <cell r="AC585" t="str">
            <v>ZD08</v>
          </cell>
          <cell r="AD585" t="str">
            <v>E2</v>
          </cell>
          <cell r="AE585">
            <v>9001045153</v>
          </cell>
          <cell r="AF585">
            <v>3300</v>
          </cell>
          <cell r="AG585">
            <v>30</v>
          </cell>
          <cell r="AH585">
            <v>10</v>
          </cell>
          <cell r="AJ585" t="str">
            <v>Clientes Terceros</v>
          </cell>
          <cell r="AK585" t="str">
            <v>Eje Cafetero</v>
          </cell>
          <cell r="AL585" t="str">
            <v>Eje Cafetero-CO</v>
          </cell>
          <cell r="AN585" t="str">
            <v>ZD04</v>
          </cell>
          <cell r="AO585" t="str">
            <v>Crédito 30 dias</v>
          </cell>
          <cell r="AQ585">
            <v>3300225</v>
          </cell>
          <cell r="AR585" t="str">
            <v>YENSI NATALIA CARDONA MUÑOZ</v>
          </cell>
          <cell r="AS585">
            <v>16541.060000000001</v>
          </cell>
          <cell r="AT585">
            <v>1736.1</v>
          </cell>
          <cell r="AU585" t="str">
            <v>Clientes Riesgo alto (Nuevos)</v>
          </cell>
          <cell r="AV585" t="str">
            <v>Equipo Responsable Colombia</v>
          </cell>
          <cell r="AW585">
            <v>10</v>
          </cell>
          <cell r="AX585">
            <v>2</v>
          </cell>
          <cell r="AY585" t="str">
            <v>X</v>
          </cell>
          <cell r="AZ585" t="str">
            <v>01.01.2012</v>
          </cell>
          <cell r="BA585" t="str">
            <v>31.12.9999</v>
          </cell>
        </row>
        <row r="586">
          <cell r="A586">
            <v>10011860</v>
          </cell>
          <cell r="B586" t="str">
            <v>YB01</v>
          </cell>
          <cell r="E586" t="str">
            <v>CALO FARMS SAS</v>
          </cell>
          <cell r="I586">
            <v>900114272</v>
          </cell>
          <cell r="K586" t="str">
            <v>CR 7 72 64 OF 207</v>
          </cell>
          <cell r="P586" t="str">
            <v>BOGOTÁ D.C.</v>
          </cell>
          <cell r="Q586">
            <v>11</v>
          </cell>
          <cell r="R586" t="str">
            <v>ZD35</v>
          </cell>
          <cell r="S586" t="str">
            <v>Floricultores</v>
          </cell>
          <cell r="T586" t="str">
            <v>900114272 1</v>
          </cell>
          <cell r="U586">
            <v>31</v>
          </cell>
          <cell r="X586">
            <v>913451860</v>
          </cell>
          <cell r="AB586">
            <v>121000</v>
          </cell>
          <cell r="AC586" t="str">
            <v>ZD08</v>
          </cell>
          <cell r="AD586" t="str">
            <v>E2</v>
          </cell>
          <cell r="AE586">
            <v>9001142721</v>
          </cell>
          <cell r="AF586">
            <v>3300</v>
          </cell>
          <cell r="AG586">
            <v>10</v>
          </cell>
          <cell r="AH586">
            <v>10</v>
          </cell>
          <cell r="AJ586" t="str">
            <v>Clientes Terceros</v>
          </cell>
          <cell r="AK586" t="str">
            <v>Flores</v>
          </cell>
          <cell r="AL586" t="str">
            <v>Flores Sabana Ful–CO</v>
          </cell>
          <cell r="AN586" t="str">
            <v>ZD06</v>
          </cell>
          <cell r="AO586" t="str">
            <v>Crédito 60 dias</v>
          </cell>
          <cell r="AQ586">
            <v>3300263</v>
          </cell>
          <cell r="AR586" t="str">
            <v>ANTONIO GAMBOA ROJAS</v>
          </cell>
          <cell r="AS586">
            <v>10514</v>
          </cell>
          <cell r="AT586">
            <v>1089.74</v>
          </cell>
          <cell r="AU586" t="str">
            <v>Clientes Riesgo alto (Nuevos)</v>
          </cell>
          <cell r="AV586" t="str">
            <v>Equipo Responsable Colombia</v>
          </cell>
          <cell r="AW586">
            <v>10</v>
          </cell>
          <cell r="AX586">
            <v>2</v>
          </cell>
          <cell r="AY586" t="str">
            <v>X</v>
          </cell>
          <cell r="AZ586" t="str">
            <v>01.01.2014</v>
          </cell>
          <cell r="BA586" t="str">
            <v>31.12.9999</v>
          </cell>
        </row>
        <row r="587">
          <cell r="A587">
            <v>10011861</v>
          </cell>
          <cell r="B587" t="str">
            <v>YB01</v>
          </cell>
          <cell r="E587" t="str">
            <v>HACIENDA SAN GREGORIO SAS</v>
          </cell>
          <cell r="I587">
            <v>900119929</v>
          </cell>
          <cell r="K587" t="str">
            <v>CL 10 9 47 OF 304</v>
          </cell>
          <cell r="P587" t="str">
            <v>CHIA</v>
          </cell>
          <cell r="Q587">
            <v>25</v>
          </cell>
          <cell r="R587" t="str">
            <v>ZD35</v>
          </cell>
          <cell r="S587" t="str">
            <v>Floricultores</v>
          </cell>
          <cell r="T587" t="str">
            <v>900119929 4</v>
          </cell>
          <cell r="U587">
            <v>31</v>
          </cell>
          <cell r="X587">
            <v>918660705</v>
          </cell>
          <cell r="Y587">
            <v>3115513205</v>
          </cell>
          <cell r="AB587">
            <v>121000</v>
          </cell>
          <cell r="AC587" t="str">
            <v>ZD08</v>
          </cell>
          <cell r="AD587" t="str">
            <v>E2</v>
          </cell>
          <cell r="AE587">
            <v>9001199294</v>
          </cell>
          <cell r="AF587">
            <v>3300</v>
          </cell>
          <cell r="AG587">
            <v>10</v>
          </cell>
          <cell r="AH587">
            <v>10</v>
          </cell>
          <cell r="AJ587" t="str">
            <v>Clientes Terceros</v>
          </cell>
          <cell r="AK587" t="str">
            <v>Flores</v>
          </cell>
          <cell r="AL587" t="str">
            <v>Flores Sabana Ful–CO</v>
          </cell>
          <cell r="AN587" t="str">
            <v>ZD06</v>
          </cell>
          <cell r="AO587" t="str">
            <v>Crédito 60 dias</v>
          </cell>
          <cell r="AQ587">
            <v>3300263</v>
          </cell>
          <cell r="AR587" t="str">
            <v>ANTONIO GAMBOA ROJAS</v>
          </cell>
          <cell r="AS587">
            <v>33541</v>
          </cell>
          <cell r="AT587">
            <v>286.99</v>
          </cell>
          <cell r="AU587" t="str">
            <v>Clientes Riesgo alto (Nuevos)</v>
          </cell>
          <cell r="AV587" t="str">
            <v>Equipo Responsable Colombia</v>
          </cell>
          <cell r="AW587">
            <v>10</v>
          </cell>
          <cell r="AX587">
            <v>2</v>
          </cell>
          <cell r="AY587" t="str">
            <v>X</v>
          </cell>
          <cell r="AZ587" t="str">
            <v>01.01.2014</v>
          </cell>
          <cell r="BA587" t="str">
            <v>31.12.9999</v>
          </cell>
        </row>
        <row r="588">
          <cell r="A588">
            <v>10011863</v>
          </cell>
          <cell r="B588" t="str">
            <v>YB01</v>
          </cell>
          <cell r="E588" t="str">
            <v>MUÑOZ RESTREPO ELIZABETH</v>
          </cell>
          <cell r="I588">
            <v>43717110</v>
          </cell>
          <cell r="K588" t="str">
            <v>AV JUAN DE DIOS URIBE 52A 24</v>
          </cell>
          <cell r="P588" t="str">
            <v>ANDES</v>
          </cell>
          <cell r="Q588">
            <v>5</v>
          </cell>
          <cell r="R588" t="str">
            <v>ZD08</v>
          </cell>
          <cell r="S588" t="str">
            <v>Tiendas</v>
          </cell>
          <cell r="T588" t="str">
            <v>43717110 7</v>
          </cell>
          <cell r="U588">
            <v>13</v>
          </cell>
          <cell r="X588">
            <v>3127451520</v>
          </cell>
          <cell r="AB588">
            <v>121000</v>
          </cell>
          <cell r="AC588" t="str">
            <v>ZD08</v>
          </cell>
          <cell r="AD588" t="str">
            <v>E2</v>
          </cell>
          <cell r="AE588">
            <v>9001200515</v>
          </cell>
          <cell r="AF588">
            <v>3300</v>
          </cell>
          <cell r="AG588">
            <v>30</v>
          </cell>
          <cell r="AH588">
            <v>10</v>
          </cell>
          <cell r="AJ588" t="str">
            <v>Clientes Terceros</v>
          </cell>
          <cell r="AK588" t="str">
            <v>Antioquia</v>
          </cell>
          <cell r="AL588" t="str">
            <v>Antioquia -CO</v>
          </cell>
          <cell r="AN588" t="str">
            <v>ZD01</v>
          </cell>
          <cell r="AO588" t="str">
            <v>Contado</v>
          </cell>
          <cell r="AQ588">
            <v>3300005</v>
          </cell>
          <cell r="AR588" t="str">
            <v>RICARDO ALONSO AVILA AVILA</v>
          </cell>
          <cell r="AS588">
            <v>0</v>
          </cell>
          <cell r="AT588">
            <v>0</v>
          </cell>
          <cell r="AU588" t="str">
            <v>Clientes Riesgo alto (Nuevos)</v>
          </cell>
          <cell r="AW588">
            <v>9</v>
          </cell>
          <cell r="AX588">
            <v>1</v>
          </cell>
          <cell r="AZ588" t="str">
            <v>17.07.2013</v>
          </cell>
          <cell r="BA588" t="str">
            <v>31.12.9999</v>
          </cell>
        </row>
        <row r="589">
          <cell r="A589">
            <v>10011865</v>
          </cell>
          <cell r="B589" t="str">
            <v>YB01</v>
          </cell>
          <cell r="E589" t="str">
            <v>ULA INVESTMENT CIA SCA</v>
          </cell>
          <cell r="I589">
            <v>900122755</v>
          </cell>
          <cell r="K589" t="str">
            <v>CALLE 6 N. 43C-08 OFC 201</v>
          </cell>
          <cell r="P589" t="str">
            <v>MEDELLIN</v>
          </cell>
          <cell r="Q589">
            <v>5</v>
          </cell>
          <cell r="R589" t="str">
            <v>ZD01</v>
          </cell>
          <cell r="S589" t="str">
            <v>Público</v>
          </cell>
          <cell r="T589" t="str">
            <v>900122755 0</v>
          </cell>
          <cell r="U589">
            <v>31</v>
          </cell>
          <cell r="X589">
            <v>3123055</v>
          </cell>
          <cell r="AB589">
            <v>121000</v>
          </cell>
          <cell r="AC589" t="str">
            <v>ZD08</v>
          </cell>
          <cell r="AD589" t="str">
            <v>E2</v>
          </cell>
          <cell r="AE589">
            <v>9001227550</v>
          </cell>
          <cell r="AF589">
            <v>3300</v>
          </cell>
          <cell r="AG589">
            <v>30</v>
          </cell>
          <cell r="AH589">
            <v>10</v>
          </cell>
          <cell r="AJ589" t="str">
            <v>Clientes Terceros</v>
          </cell>
          <cell r="AK589" t="str">
            <v>Antioquia</v>
          </cell>
          <cell r="AL589" t="str">
            <v>Antioquia -CO</v>
          </cell>
          <cell r="AN589" t="str">
            <v>ZD02</v>
          </cell>
          <cell r="AO589" t="str">
            <v>Crédito 8 dias</v>
          </cell>
          <cell r="AQ589">
            <v>3300162</v>
          </cell>
          <cell r="AR589" t="str">
            <v>MAURICIO ARNOBY SERNA PELAEZ</v>
          </cell>
          <cell r="AS589">
            <v>0</v>
          </cell>
          <cell r="AT589">
            <v>0</v>
          </cell>
          <cell r="AU589" t="str">
            <v>Clientes Riesgo alto (Nuevos)</v>
          </cell>
          <cell r="AW589">
            <v>10</v>
          </cell>
          <cell r="AX589">
            <v>2</v>
          </cell>
          <cell r="AY589" t="str">
            <v>X</v>
          </cell>
          <cell r="AZ589" t="str">
            <v>01.01.2012</v>
          </cell>
          <cell r="BA589" t="str">
            <v>31.12.9999</v>
          </cell>
        </row>
        <row r="590">
          <cell r="A590">
            <v>10011866</v>
          </cell>
          <cell r="B590" t="str">
            <v>YB01</v>
          </cell>
          <cell r="E590" t="str">
            <v>FLORES EL PROGRESO SAS</v>
          </cell>
          <cell r="I590">
            <v>900123127</v>
          </cell>
          <cell r="K590" t="str">
            <v>CR 11 13 26 OF 301</v>
          </cell>
          <cell r="P590" t="str">
            <v>CHIA</v>
          </cell>
          <cell r="Q590">
            <v>25</v>
          </cell>
          <cell r="R590" t="str">
            <v>ZD35</v>
          </cell>
          <cell r="S590" t="str">
            <v>Floricultores</v>
          </cell>
          <cell r="T590" t="str">
            <v>900123127 1</v>
          </cell>
          <cell r="U590">
            <v>31</v>
          </cell>
          <cell r="X590">
            <v>918631529</v>
          </cell>
          <cell r="AB590">
            <v>121000</v>
          </cell>
          <cell r="AC590" t="str">
            <v>ZD08</v>
          </cell>
          <cell r="AD590" t="str">
            <v>E2</v>
          </cell>
          <cell r="AE590">
            <v>9001231271</v>
          </cell>
          <cell r="AF590">
            <v>3300</v>
          </cell>
          <cell r="AG590">
            <v>10</v>
          </cell>
          <cell r="AH590">
            <v>10</v>
          </cell>
          <cell r="AJ590" t="str">
            <v>Clientes Terceros</v>
          </cell>
          <cell r="AK590" t="str">
            <v>Flores</v>
          </cell>
          <cell r="AL590" t="str">
            <v>Flores Sabana Esp-CO</v>
          </cell>
          <cell r="AN590" t="str">
            <v>ZD06</v>
          </cell>
          <cell r="AO590" t="str">
            <v>Crédito 60 dias</v>
          </cell>
          <cell r="AQ590">
            <v>3300263</v>
          </cell>
          <cell r="AR590" t="str">
            <v>ANTONIO GAMBOA ROJAS</v>
          </cell>
          <cell r="AS590">
            <v>11180</v>
          </cell>
          <cell r="AT590">
            <v>0</v>
          </cell>
          <cell r="AU590" t="str">
            <v>Clientes Riesgo alto (Nuevos)</v>
          </cell>
          <cell r="AV590" t="str">
            <v>Equipo Responsable Colombia</v>
          </cell>
          <cell r="AW590">
            <v>10</v>
          </cell>
          <cell r="AX590">
            <v>2</v>
          </cell>
          <cell r="AY590" t="str">
            <v>X</v>
          </cell>
          <cell r="AZ590" t="str">
            <v>01.01.2014</v>
          </cell>
          <cell r="BA590" t="str">
            <v>31.12.9999</v>
          </cell>
        </row>
        <row r="591">
          <cell r="A591">
            <v>10011867</v>
          </cell>
          <cell r="B591" t="str">
            <v>YB01</v>
          </cell>
          <cell r="E591" t="str">
            <v>AGROQUIMICOS ORIENTE Y COMPAÑIA LTD</v>
          </cell>
          <cell r="F591" t="str">
            <v>A</v>
          </cell>
          <cell r="I591">
            <v>900123883</v>
          </cell>
          <cell r="K591" t="str">
            <v>CL 8 16 76</v>
          </cell>
          <cell r="P591" t="str">
            <v>FUSAGASUGA</v>
          </cell>
          <cell r="Q591">
            <v>25</v>
          </cell>
          <cell r="R591" t="str">
            <v>ZD14</v>
          </cell>
          <cell r="S591" t="str">
            <v>Distribuidor General</v>
          </cell>
          <cell r="T591" t="str">
            <v>900123883 1</v>
          </cell>
          <cell r="U591">
            <v>31</v>
          </cell>
          <cell r="X591">
            <v>918676898</v>
          </cell>
          <cell r="Y591">
            <v>918738513</v>
          </cell>
          <cell r="AB591">
            <v>121000</v>
          </cell>
          <cell r="AC591" t="str">
            <v>ZD08</v>
          </cell>
          <cell r="AD591" t="str">
            <v>E2</v>
          </cell>
          <cell r="AE591">
            <v>9001238831</v>
          </cell>
          <cell r="AF591">
            <v>3300</v>
          </cell>
          <cell r="AG591">
            <v>30</v>
          </cell>
          <cell r="AH591">
            <v>10</v>
          </cell>
          <cell r="AJ591" t="str">
            <v>Clientes Terceros</v>
          </cell>
          <cell r="AK591" t="str">
            <v>Cundinamarca</v>
          </cell>
          <cell r="AL591" t="str">
            <v>Cundi / Boy – CO</v>
          </cell>
          <cell r="AN591" t="str">
            <v>ZD06</v>
          </cell>
          <cell r="AO591" t="str">
            <v>Crédito 60 dias</v>
          </cell>
          <cell r="AQ591">
            <v>3300054</v>
          </cell>
          <cell r="AR591" t="str">
            <v>GLORIA YANETH MARENTES PRADA</v>
          </cell>
          <cell r="AS591">
            <v>33284</v>
          </cell>
          <cell r="AT591">
            <v>3494.04</v>
          </cell>
          <cell r="AU591" t="str">
            <v>Clientes Riesgo alto (Nuevos)</v>
          </cell>
          <cell r="AW591">
            <v>10</v>
          </cell>
          <cell r="AX591">
            <v>2</v>
          </cell>
          <cell r="AY591" t="str">
            <v>X</v>
          </cell>
          <cell r="AZ591" t="str">
            <v>01.01.2012</v>
          </cell>
          <cell r="BA591" t="str">
            <v>31.12.9999</v>
          </cell>
        </row>
        <row r="592">
          <cell r="A592">
            <v>10011868</v>
          </cell>
          <cell r="B592" t="str">
            <v>YB01</v>
          </cell>
          <cell r="E592" t="str">
            <v>EL MUNDO AGRICOLA Y PECUARIO SAS</v>
          </cell>
          <cell r="I592">
            <v>900130013</v>
          </cell>
          <cell r="K592" t="str">
            <v>CL 8 12 10</v>
          </cell>
          <cell r="P592" t="str">
            <v>FUSAGASUGA</v>
          </cell>
          <cell r="Q592">
            <v>25</v>
          </cell>
          <cell r="R592" t="str">
            <v>ZD14</v>
          </cell>
          <cell r="S592" t="str">
            <v>Distribuidor General</v>
          </cell>
          <cell r="T592" t="str">
            <v>900130013 8</v>
          </cell>
          <cell r="U592">
            <v>31</v>
          </cell>
          <cell r="X592">
            <v>3156488035</v>
          </cell>
          <cell r="AB592">
            <v>121000</v>
          </cell>
          <cell r="AC592" t="str">
            <v>ZD08</v>
          </cell>
          <cell r="AD592" t="str">
            <v>E2</v>
          </cell>
          <cell r="AE592">
            <v>9001300138</v>
          </cell>
          <cell r="AF592">
            <v>3300</v>
          </cell>
          <cell r="AG592">
            <v>30</v>
          </cell>
          <cell r="AH592">
            <v>10</v>
          </cell>
          <cell r="AJ592" t="str">
            <v>Clientes Terceros</v>
          </cell>
          <cell r="AK592" t="str">
            <v>Cundinamarca</v>
          </cell>
          <cell r="AL592" t="str">
            <v>Cundi / Boy – CO</v>
          </cell>
          <cell r="AN592" t="str">
            <v>ZD06</v>
          </cell>
          <cell r="AO592" t="str">
            <v>Crédito 60 dias</v>
          </cell>
          <cell r="AQ592">
            <v>3300054</v>
          </cell>
          <cell r="AR592" t="str">
            <v>GLORIA YANETH MARENTES PRADA</v>
          </cell>
          <cell r="AS592">
            <v>27213.66</v>
          </cell>
          <cell r="AT592">
            <v>36601.71</v>
          </cell>
          <cell r="AU592" t="str">
            <v>Clientes Riesgo alto (Nuevos)</v>
          </cell>
          <cell r="AV592" t="str">
            <v>Equipo Responsable Colombia</v>
          </cell>
          <cell r="AW592">
            <v>10</v>
          </cell>
          <cell r="AX592">
            <v>2</v>
          </cell>
          <cell r="AY592" t="str">
            <v>X</v>
          </cell>
          <cell r="AZ592" t="str">
            <v>01.01.2014</v>
          </cell>
          <cell r="BA592" t="str">
            <v>31.12.9999</v>
          </cell>
        </row>
        <row r="593">
          <cell r="A593">
            <v>10011872</v>
          </cell>
          <cell r="B593" t="str">
            <v>YB01</v>
          </cell>
          <cell r="E593" t="str">
            <v>AGROSERVICIOS CHIQUINQUIRA LTDA</v>
          </cell>
          <cell r="I593">
            <v>900144317</v>
          </cell>
          <cell r="K593" t="str">
            <v>CL 10 8 59</v>
          </cell>
          <cell r="P593" t="str">
            <v>CHIQUINQUIRA</v>
          </cell>
          <cell r="Q593">
            <v>15</v>
          </cell>
          <cell r="R593" t="str">
            <v>ZD14</v>
          </cell>
          <cell r="S593" t="str">
            <v>Distribuidor General</v>
          </cell>
          <cell r="T593" t="str">
            <v>900144317 2</v>
          </cell>
          <cell r="U593">
            <v>31</v>
          </cell>
          <cell r="X593">
            <v>987266951</v>
          </cell>
          <cell r="AB593">
            <v>121000</v>
          </cell>
          <cell r="AC593" t="str">
            <v>ZD08</v>
          </cell>
          <cell r="AD593" t="str">
            <v>E2</v>
          </cell>
          <cell r="AE593">
            <v>9001443172</v>
          </cell>
          <cell r="AF593">
            <v>3300</v>
          </cell>
          <cell r="AG593">
            <v>30</v>
          </cell>
          <cell r="AH593">
            <v>10</v>
          </cell>
          <cell r="AJ593" t="str">
            <v>Clientes Terceros</v>
          </cell>
          <cell r="AK593" t="str">
            <v>Boyaca</v>
          </cell>
          <cell r="AL593" t="str">
            <v>Cundi / Boy – CO</v>
          </cell>
          <cell r="AN593" t="str">
            <v>ZD03</v>
          </cell>
          <cell r="AO593" t="str">
            <v>Crédito 15 dias</v>
          </cell>
          <cell r="AQ593">
            <v>3300109</v>
          </cell>
          <cell r="AR593" t="str">
            <v>JUAN PABLO VILLAMIL CAMARGO</v>
          </cell>
          <cell r="AS593">
            <v>0</v>
          </cell>
          <cell r="AT593">
            <v>3074.6</v>
          </cell>
          <cell r="AU593" t="str">
            <v>Clientes Riesgo alto (Nuevos)</v>
          </cell>
          <cell r="AV593" t="str">
            <v>Equipo Responsable Colombia</v>
          </cell>
          <cell r="AW593">
            <v>10</v>
          </cell>
          <cell r="AX593">
            <v>2</v>
          </cell>
          <cell r="AY593" t="str">
            <v>X</v>
          </cell>
          <cell r="AZ593" t="str">
            <v>01.01.2012</v>
          </cell>
          <cell r="BA593" t="str">
            <v>31.12.9999</v>
          </cell>
        </row>
        <row r="594">
          <cell r="A594">
            <v>10011873</v>
          </cell>
          <cell r="B594" t="str">
            <v>YB01</v>
          </cell>
          <cell r="E594" t="str">
            <v>LA COLORADA SA</v>
          </cell>
          <cell r="I594">
            <v>900149268</v>
          </cell>
          <cell r="K594" t="str">
            <v>CL 76 BIS A 104 21</v>
          </cell>
          <cell r="P594" t="str">
            <v>BOGOTÁ D.C.</v>
          </cell>
          <cell r="Q594">
            <v>11</v>
          </cell>
          <cell r="R594" t="str">
            <v>ZD35</v>
          </cell>
          <cell r="S594" t="str">
            <v>Floricultores</v>
          </cell>
          <cell r="T594" t="str">
            <v>900149268 2</v>
          </cell>
          <cell r="U594">
            <v>31</v>
          </cell>
          <cell r="X594">
            <v>3118082826</v>
          </cell>
          <cell r="AB594">
            <v>121000</v>
          </cell>
          <cell r="AC594" t="str">
            <v>ZD08</v>
          </cell>
          <cell r="AD594" t="str">
            <v>E2</v>
          </cell>
          <cell r="AE594">
            <v>9001492682</v>
          </cell>
          <cell r="AF594">
            <v>3300</v>
          </cell>
          <cell r="AG594">
            <v>10</v>
          </cell>
          <cell r="AH594">
            <v>10</v>
          </cell>
          <cell r="AJ594" t="str">
            <v>Clientes Terceros</v>
          </cell>
          <cell r="AK594" t="str">
            <v>Flores</v>
          </cell>
          <cell r="AL594" t="str">
            <v>Flores Sabana Esp-CO</v>
          </cell>
          <cell r="AN594" t="str">
            <v>ZD06</v>
          </cell>
          <cell r="AO594" t="str">
            <v>Crédito 60 dias</v>
          </cell>
          <cell r="AQ594">
            <v>3300263</v>
          </cell>
          <cell r="AR594" t="str">
            <v>ANTONIO GAMBOA ROJAS</v>
          </cell>
          <cell r="AS594">
            <v>4472</v>
          </cell>
          <cell r="AT594">
            <v>1084.48</v>
          </cell>
          <cell r="AU594" t="str">
            <v>Clientes Riesgo alto (Nuevos)</v>
          </cell>
          <cell r="AV594" t="str">
            <v>Equipo Responsable Colombia</v>
          </cell>
          <cell r="AW594">
            <v>10</v>
          </cell>
          <cell r="AX594">
            <v>2</v>
          </cell>
          <cell r="AY594" t="str">
            <v>X</v>
          </cell>
          <cell r="AZ594" t="str">
            <v>01.01.2014</v>
          </cell>
          <cell r="BA594" t="str">
            <v>31.12.9999</v>
          </cell>
        </row>
        <row r="595">
          <cell r="A595">
            <v>10011874</v>
          </cell>
          <cell r="B595" t="str">
            <v>YB01</v>
          </cell>
          <cell r="E595" t="str">
            <v>PRESTIGE ROSES SAS</v>
          </cell>
          <cell r="I595">
            <v>900149336</v>
          </cell>
          <cell r="K595" t="str">
            <v>VDA CHECUA</v>
          </cell>
          <cell r="P595" t="str">
            <v>NEMOCON</v>
          </cell>
          <cell r="Q595">
            <v>25</v>
          </cell>
          <cell r="R595" t="str">
            <v>ZD35</v>
          </cell>
          <cell r="S595" t="str">
            <v>Floricultores</v>
          </cell>
          <cell r="T595" t="str">
            <v>900149336 5</v>
          </cell>
          <cell r="U595">
            <v>31</v>
          </cell>
          <cell r="X595">
            <v>918614502</v>
          </cell>
          <cell r="Y595">
            <v>3152944064</v>
          </cell>
          <cell r="AB595">
            <v>121000</v>
          </cell>
          <cell r="AC595" t="str">
            <v>ZD08</v>
          </cell>
          <cell r="AD595" t="str">
            <v>E2</v>
          </cell>
          <cell r="AE595">
            <v>9001493365</v>
          </cell>
          <cell r="AF595">
            <v>3300</v>
          </cell>
          <cell r="AG595">
            <v>10</v>
          </cell>
          <cell r="AH595">
            <v>10</v>
          </cell>
          <cell r="AJ595" t="str">
            <v>Clientes Terceros</v>
          </cell>
          <cell r="AK595" t="str">
            <v>Flores</v>
          </cell>
          <cell r="AL595" t="str">
            <v>Flores Sabana Esp-CO</v>
          </cell>
          <cell r="AN595" t="str">
            <v>ZD06</v>
          </cell>
          <cell r="AO595" t="str">
            <v>Crédito 60 dias</v>
          </cell>
          <cell r="AQ595">
            <v>3300263</v>
          </cell>
          <cell r="AR595" t="str">
            <v>ANTONIO GAMBOA ROJAS</v>
          </cell>
          <cell r="AS595">
            <v>11180</v>
          </cell>
          <cell r="AT595">
            <v>0</v>
          </cell>
          <cell r="AU595" t="str">
            <v>Clientes Riesgo alto (Nuevos)</v>
          </cell>
          <cell r="AV595" t="str">
            <v>Equipo Responsable Colombia</v>
          </cell>
          <cell r="AW595">
            <v>10</v>
          </cell>
          <cell r="AX595">
            <v>2</v>
          </cell>
          <cell r="AY595" t="str">
            <v>X</v>
          </cell>
          <cell r="AZ595" t="str">
            <v>01.01.2012</v>
          </cell>
          <cell r="BA595" t="str">
            <v>31.12.9999</v>
          </cell>
        </row>
        <row r="596">
          <cell r="A596">
            <v>10011878</v>
          </cell>
          <cell r="B596" t="str">
            <v>YB01</v>
          </cell>
          <cell r="E596" t="str">
            <v>INVERSIONES RODRIGUEZ RUIZ R-R SAS</v>
          </cell>
          <cell r="I596">
            <v>900161445</v>
          </cell>
          <cell r="K596" t="str">
            <v>CR 5 5 72</v>
          </cell>
          <cell r="P596" t="str">
            <v>VENTAQUEMADA</v>
          </cell>
          <cell r="Q596">
            <v>15</v>
          </cell>
          <cell r="R596" t="str">
            <v>ZD01</v>
          </cell>
          <cell r="S596" t="str">
            <v>Público</v>
          </cell>
          <cell r="T596" t="str">
            <v>900161445 9</v>
          </cell>
          <cell r="U596">
            <v>31</v>
          </cell>
          <cell r="X596">
            <v>987366404</v>
          </cell>
          <cell r="AB596">
            <v>121000</v>
          </cell>
          <cell r="AC596" t="str">
            <v>ZD08</v>
          </cell>
          <cell r="AD596" t="str">
            <v>E2</v>
          </cell>
          <cell r="AE596">
            <v>9001614459</v>
          </cell>
          <cell r="AF596">
            <v>3300</v>
          </cell>
          <cell r="AG596">
            <v>30</v>
          </cell>
          <cell r="AH596">
            <v>10</v>
          </cell>
          <cell r="AJ596" t="str">
            <v>Clientes Terceros</v>
          </cell>
          <cell r="AK596" t="str">
            <v>Boyaca</v>
          </cell>
          <cell r="AL596" t="str">
            <v>Cundi / Boy – CO</v>
          </cell>
          <cell r="AN596" t="str">
            <v>ZD02</v>
          </cell>
          <cell r="AO596" t="str">
            <v>Crédito 8 dias</v>
          </cell>
          <cell r="AQ596">
            <v>3300109</v>
          </cell>
          <cell r="AR596" t="str">
            <v>JUAN PABLO VILLAMIL CAMARGO</v>
          </cell>
          <cell r="AS596">
            <v>0</v>
          </cell>
          <cell r="AT596">
            <v>0</v>
          </cell>
          <cell r="AU596" t="str">
            <v>Clientes Riesgo alto (Nuevos)</v>
          </cell>
          <cell r="AV596" t="str">
            <v>Equipo Responsable Colombia</v>
          </cell>
          <cell r="AW596">
            <v>10</v>
          </cell>
          <cell r="AX596">
            <v>2</v>
          </cell>
          <cell r="AY596" t="str">
            <v>X</v>
          </cell>
          <cell r="AZ596" t="str">
            <v>01.01.2012</v>
          </cell>
          <cell r="BA596" t="str">
            <v>31.12.9999</v>
          </cell>
        </row>
        <row r="597">
          <cell r="A597">
            <v>10011879</v>
          </cell>
          <cell r="B597" t="str">
            <v>YB01</v>
          </cell>
          <cell r="E597" t="str">
            <v>AGROTRILLADORA SAS</v>
          </cell>
          <cell r="I597">
            <v>900162495</v>
          </cell>
          <cell r="K597" t="str">
            <v>AV 38 28A 60</v>
          </cell>
          <cell r="P597" t="str">
            <v>SANTA.ROSA DE OSOS</v>
          </cell>
          <cell r="Q597">
            <v>5</v>
          </cell>
          <cell r="R597" t="str">
            <v>ZD14</v>
          </cell>
          <cell r="S597" t="str">
            <v>Distribuidor General</v>
          </cell>
          <cell r="T597" t="str">
            <v>900162495 1</v>
          </cell>
          <cell r="U597">
            <v>31</v>
          </cell>
          <cell r="X597">
            <v>948607386</v>
          </cell>
          <cell r="AB597">
            <v>121000</v>
          </cell>
          <cell r="AC597" t="str">
            <v>ZD08</v>
          </cell>
          <cell r="AD597" t="str">
            <v>E2</v>
          </cell>
          <cell r="AE597">
            <v>9001624951</v>
          </cell>
          <cell r="AF597">
            <v>3300</v>
          </cell>
          <cell r="AG597">
            <v>30</v>
          </cell>
          <cell r="AH597">
            <v>10</v>
          </cell>
          <cell r="AJ597" t="str">
            <v>Clientes Terceros</v>
          </cell>
          <cell r="AK597" t="str">
            <v>Antioquia</v>
          </cell>
          <cell r="AL597" t="str">
            <v>Antioquia -CO</v>
          </cell>
          <cell r="AN597" t="str">
            <v>ZD08</v>
          </cell>
          <cell r="AO597" t="str">
            <v>Crédito 90 dias</v>
          </cell>
          <cell r="AQ597">
            <v>3300005</v>
          </cell>
          <cell r="AR597" t="str">
            <v>RICARDO ALONSO AVILA AVILA</v>
          </cell>
          <cell r="AS597">
            <v>6539</v>
          </cell>
          <cell r="AT597">
            <v>149.51</v>
          </cell>
          <cell r="AU597" t="str">
            <v>Clientes Riesgo alto (Nuevos)</v>
          </cell>
          <cell r="AV597" t="str">
            <v>Equipo Responsable Colombia</v>
          </cell>
          <cell r="AW597">
            <v>10</v>
          </cell>
          <cell r="AX597">
            <v>2</v>
          </cell>
          <cell r="AY597" t="str">
            <v>X</v>
          </cell>
          <cell r="AZ597" t="str">
            <v>01.01.2012</v>
          </cell>
          <cell r="BA597" t="str">
            <v>31.12.9999</v>
          </cell>
        </row>
        <row r="598">
          <cell r="A598">
            <v>10011890</v>
          </cell>
          <cell r="B598" t="str">
            <v>YB01</v>
          </cell>
          <cell r="E598" t="str">
            <v>INSUMARKET LTDA</v>
          </cell>
          <cell r="I598">
            <v>900201541</v>
          </cell>
          <cell r="K598" t="str">
            <v>CL 33 13 45</v>
          </cell>
          <cell r="P598" t="str">
            <v>TUNJA</v>
          </cell>
          <cell r="Q598">
            <v>15</v>
          </cell>
          <cell r="R598" t="str">
            <v>ZD01</v>
          </cell>
          <cell r="S598" t="str">
            <v>Público</v>
          </cell>
          <cell r="T598" t="str">
            <v>900201541 0</v>
          </cell>
          <cell r="U598">
            <v>31</v>
          </cell>
          <cell r="X598">
            <v>987402929</v>
          </cell>
          <cell r="AB598">
            <v>121000</v>
          </cell>
          <cell r="AC598" t="str">
            <v>ZD08</v>
          </cell>
          <cell r="AD598" t="str">
            <v>E2</v>
          </cell>
          <cell r="AE598">
            <v>9002015410</v>
          </cell>
          <cell r="AF598">
            <v>3300</v>
          </cell>
          <cell r="AG598">
            <v>30</v>
          </cell>
          <cell r="AH598">
            <v>10</v>
          </cell>
          <cell r="AJ598" t="str">
            <v>Clientes Terceros</v>
          </cell>
          <cell r="AK598" t="str">
            <v>Boyaca</v>
          </cell>
          <cell r="AL598" t="str">
            <v>Cundi / Boy – CO</v>
          </cell>
          <cell r="AN598" t="str">
            <v>ZD02</v>
          </cell>
          <cell r="AO598" t="str">
            <v>Crédito 8 dias</v>
          </cell>
          <cell r="AQ598">
            <v>3300109</v>
          </cell>
          <cell r="AR598" t="str">
            <v>JUAN PABLO VILLAMIL CAMARGO</v>
          </cell>
          <cell r="AS598">
            <v>0</v>
          </cell>
          <cell r="AT598">
            <v>0</v>
          </cell>
          <cell r="AU598" t="str">
            <v>Clientes Riesgo alto (Nuevos)</v>
          </cell>
          <cell r="AV598" t="str">
            <v>Equipo Responsable Colombia</v>
          </cell>
          <cell r="AW598">
            <v>10</v>
          </cell>
          <cell r="AX598">
            <v>2</v>
          </cell>
          <cell r="AY598" t="str">
            <v>X</v>
          </cell>
          <cell r="AZ598" t="str">
            <v>01.01.2012</v>
          </cell>
          <cell r="BA598" t="str">
            <v>31.12.9999</v>
          </cell>
        </row>
        <row r="599">
          <cell r="A599">
            <v>10011894</v>
          </cell>
          <cell r="B599" t="str">
            <v>YB01</v>
          </cell>
          <cell r="E599" t="str">
            <v>TALLOS Y PETALOS DE COLOMBIA SAS</v>
          </cell>
          <cell r="I599">
            <v>900222344</v>
          </cell>
          <cell r="K599" t="str">
            <v>VDA SUSAGUA FC ALTO EXTERNO</v>
          </cell>
          <cell r="P599" t="str">
            <v>COGUA</v>
          </cell>
          <cell r="Q599">
            <v>25</v>
          </cell>
          <cell r="R599" t="str">
            <v>ZD35</v>
          </cell>
          <cell r="S599" t="str">
            <v>Floricultores</v>
          </cell>
          <cell r="T599" t="str">
            <v>900222344 6</v>
          </cell>
          <cell r="U599">
            <v>31</v>
          </cell>
          <cell r="X599">
            <v>918626587</v>
          </cell>
          <cell r="AB599">
            <v>121000</v>
          </cell>
          <cell r="AC599" t="str">
            <v>ZD08</v>
          </cell>
          <cell r="AD599" t="str">
            <v>E2</v>
          </cell>
          <cell r="AE599">
            <v>9002223446</v>
          </cell>
          <cell r="AF599">
            <v>3300</v>
          </cell>
          <cell r="AG599">
            <v>10</v>
          </cell>
          <cell r="AH599">
            <v>10</v>
          </cell>
          <cell r="AJ599" t="str">
            <v>Clientes Terceros</v>
          </cell>
          <cell r="AK599" t="str">
            <v>Flores</v>
          </cell>
          <cell r="AL599" t="str">
            <v>Flores Sabana Esp-CO</v>
          </cell>
          <cell r="AN599" t="str">
            <v>ZD04</v>
          </cell>
          <cell r="AO599" t="str">
            <v>Crédito 30 dias</v>
          </cell>
          <cell r="AQ599">
            <v>3300263</v>
          </cell>
          <cell r="AR599" t="str">
            <v>ANTONIO GAMBOA ROJAS</v>
          </cell>
          <cell r="AS599">
            <v>2795</v>
          </cell>
          <cell r="AT599">
            <v>143.38</v>
          </cell>
          <cell r="AU599" t="str">
            <v>Clientes Riesgo alto (Nuevos)</v>
          </cell>
          <cell r="AV599" t="str">
            <v>Equipo Responsable Colombia</v>
          </cell>
          <cell r="AW599">
            <v>10</v>
          </cell>
          <cell r="AX599">
            <v>2</v>
          </cell>
          <cell r="AY599" t="str">
            <v>X</v>
          </cell>
          <cell r="AZ599" t="str">
            <v>01.01.2012</v>
          </cell>
          <cell r="BA599" t="str">
            <v>31.12.9999</v>
          </cell>
        </row>
        <row r="600">
          <cell r="A600">
            <v>10011895</v>
          </cell>
          <cell r="B600" t="str">
            <v>YB01</v>
          </cell>
          <cell r="E600" t="str">
            <v>DELIFLOR LATIN AMERICA</v>
          </cell>
          <cell r="I600">
            <v>900223044</v>
          </cell>
          <cell r="K600" t="str">
            <v>VDA CHIPRE SEC LA AMALITA</v>
          </cell>
          <cell r="M600" t="str">
            <v>FCA LOS ACANTOS</v>
          </cell>
          <cell r="P600" t="str">
            <v>RIONEGRO</v>
          </cell>
          <cell r="Q600">
            <v>5</v>
          </cell>
          <cell r="R600" t="str">
            <v>ZD35</v>
          </cell>
          <cell r="S600" t="str">
            <v>Floricultores</v>
          </cell>
          <cell r="T600" t="str">
            <v>900223044 6</v>
          </cell>
          <cell r="U600">
            <v>31</v>
          </cell>
          <cell r="X600">
            <v>944195212</v>
          </cell>
          <cell r="AB600">
            <v>121000</v>
          </cell>
          <cell r="AC600" t="str">
            <v>ZD08</v>
          </cell>
          <cell r="AD600" t="str">
            <v>E2</v>
          </cell>
          <cell r="AE600">
            <v>9002230446</v>
          </cell>
          <cell r="AF600">
            <v>3300</v>
          </cell>
          <cell r="AG600">
            <v>10</v>
          </cell>
          <cell r="AH600">
            <v>10</v>
          </cell>
          <cell r="AJ600" t="str">
            <v>Clientes Terceros</v>
          </cell>
          <cell r="AK600" t="str">
            <v>Flores</v>
          </cell>
          <cell r="AL600" t="str">
            <v>Flores Antioquia -CO</v>
          </cell>
          <cell r="AN600" t="str">
            <v>ZD04</v>
          </cell>
          <cell r="AO600" t="str">
            <v>Crédito 30 dias</v>
          </cell>
          <cell r="AQ600">
            <v>3300051</v>
          </cell>
          <cell r="AR600" t="str">
            <v>PAULA ANDREA LOPEZ RAMIREZ</v>
          </cell>
          <cell r="AS600">
            <v>2795</v>
          </cell>
          <cell r="AT600">
            <v>0</v>
          </cell>
          <cell r="AU600" t="str">
            <v>Clientes Riesgo alto (Nuevos)</v>
          </cell>
          <cell r="AV600" t="str">
            <v>Equipo Responsable Colombia</v>
          </cell>
          <cell r="AW600">
            <v>10</v>
          </cell>
          <cell r="AX600">
            <v>2</v>
          </cell>
          <cell r="AY600" t="str">
            <v>X</v>
          </cell>
          <cell r="AZ600" t="str">
            <v>01.01.2012</v>
          </cell>
          <cell r="BA600" t="str">
            <v>31.12.9999</v>
          </cell>
        </row>
        <row r="601">
          <cell r="A601">
            <v>10011897</v>
          </cell>
          <cell r="B601" t="str">
            <v>YB01</v>
          </cell>
          <cell r="E601" t="str">
            <v>ALMACEN AGROPECUARIO LINO GIRALDO E</v>
          </cell>
          <cell r="F601" t="str">
            <v xml:space="preserve"> HIJO LTDA</v>
          </cell>
          <cell r="I601">
            <v>900232366</v>
          </cell>
          <cell r="K601" t="str">
            <v>CL 51 49 66</v>
          </cell>
          <cell r="P601" t="str">
            <v>MEDELLIN</v>
          </cell>
          <cell r="Q601">
            <v>5</v>
          </cell>
          <cell r="R601" t="str">
            <v>ZD14</v>
          </cell>
          <cell r="S601" t="str">
            <v>Distribuidor General</v>
          </cell>
          <cell r="T601" t="str">
            <v>900232366 0</v>
          </cell>
          <cell r="U601">
            <v>31</v>
          </cell>
          <cell r="X601">
            <v>945460141</v>
          </cell>
          <cell r="AB601">
            <v>121000</v>
          </cell>
          <cell r="AC601" t="str">
            <v>ZD08</v>
          </cell>
          <cell r="AD601" t="str">
            <v>E2</v>
          </cell>
          <cell r="AE601">
            <v>9002323660</v>
          </cell>
          <cell r="AF601">
            <v>3300</v>
          </cell>
          <cell r="AG601">
            <v>30</v>
          </cell>
          <cell r="AH601">
            <v>10</v>
          </cell>
          <cell r="AJ601" t="str">
            <v>Clientes Terceros</v>
          </cell>
          <cell r="AK601" t="str">
            <v>Antioquia</v>
          </cell>
          <cell r="AL601" t="str">
            <v>Antioquia -CO</v>
          </cell>
          <cell r="AN601" t="str">
            <v>ZD04</v>
          </cell>
          <cell r="AO601" t="str">
            <v>Crédito 30 dias</v>
          </cell>
          <cell r="AQ601">
            <v>3300162</v>
          </cell>
          <cell r="AR601" t="str">
            <v>MAURICIO ARNOBY SERNA PELAEZ</v>
          </cell>
          <cell r="AS601">
            <v>27951</v>
          </cell>
          <cell r="AT601">
            <v>1431.05</v>
          </cell>
          <cell r="AU601" t="str">
            <v>Clientes Riesgo alto (Nuevos)</v>
          </cell>
          <cell r="AV601" t="str">
            <v>Equipo Responsable Colombia</v>
          </cell>
          <cell r="AW601">
            <v>10</v>
          </cell>
          <cell r="AX601">
            <v>2</v>
          </cell>
          <cell r="AY601" t="str">
            <v>X</v>
          </cell>
          <cell r="AZ601" t="str">
            <v>01.01.2012</v>
          </cell>
          <cell r="BA601" t="str">
            <v>31.12.9999</v>
          </cell>
        </row>
        <row r="602">
          <cell r="A602">
            <v>10011898</v>
          </cell>
          <cell r="B602" t="str">
            <v>YB01</v>
          </cell>
          <cell r="E602" t="str">
            <v>THE FAMILY FLOWER SAS</v>
          </cell>
          <cell r="I602">
            <v>900232379</v>
          </cell>
          <cell r="K602" t="str">
            <v>PN PIEDRA VDA CHAUTA FCA SAN JUSTO</v>
          </cell>
          <cell r="P602" t="str">
            <v>MADRID</v>
          </cell>
          <cell r="Q602">
            <v>25</v>
          </cell>
          <cell r="R602" t="str">
            <v>ZD35</v>
          </cell>
          <cell r="S602" t="str">
            <v>Floricultores</v>
          </cell>
          <cell r="T602" t="str">
            <v>900232379 6</v>
          </cell>
          <cell r="U602">
            <v>31</v>
          </cell>
          <cell r="X602">
            <v>3108138897</v>
          </cell>
          <cell r="AB602">
            <v>121000</v>
          </cell>
          <cell r="AC602" t="str">
            <v>ZD08</v>
          </cell>
          <cell r="AD602" t="str">
            <v>E2</v>
          </cell>
          <cell r="AE602">
            <v>9002323796</v>
          </cell>
          <cell r="AF602">
            <v>3300</v>
          </cell>
          <cell r="AG602">
            <v>10</v>
          </cell>
          <cell r="AH602">
            <v>10</v>
          </cell>
          <cell r="AJ602" t="str">
            <v>Clientes Terceros</v>
          </cell>
          <cell r="AK602" t="str">
            <v>Flores</v>
          </cell>
          <cell r="AL602" t="str">
            <v>Flores Sabana Esp-CO</v>
          </cell>
          <cell r="AN602" t="str">
            <v>ZD02</v>
          </cell>
          <cell r="AO602" t="str">
            <v>Crédito 8 dias</v>
          </cell>
          <cell r="AQ602">
            <v>3300139</v>
          </cell>
          <cell r="AR602" t="str">
            <v>JULIETH ANDREA RODRIGUEZ PARDO</v>
          </cell>
          <cell r="AS602">
            <v>0</v>
          </cell>
          <cell r="AT602">
            <v>0</v>
          </cell>
          <cell r="AU602" t="str">
            <v>Clientes Riesgo alto (Nuevos)</v>
          </cell>
          <cell r="AW602">
            <v>10</v>
          </cell>
          <cell r="AX602">
            <v>2</v>
          </cell>
          <cell r="AY602" t="str">
            <v>X</v>
          </cell>
          <cell r="AZ602" t="str">
            <v>01.01.2012</v>
          </cell>
          <cell r="BA602" t="str">
            <v>31.12.9999</v>
          </cell>
        </row>
        <row r="603">
          <cell r="A603">
            <v>10011899</v>
          </cell>
          <cell r="B603" t="str">
            <v>YB01</v>
          </cell>
          <cell r="E603" t="str">
            <v>FERTILIZANTES Y AGRO MAS SAS</v>
          </cell>
          <cell r="I603">
            <v>900234294</v>
          </cell>
          <cell r="K603" t="str">
            <v>CR 47 56 18</v>
          </cell>
          <cell r="P603" t="str">
            <v>RIONEGRO</v>
          </cell>
          <cell r="Q603">
            <v>5</v>
          </cell>
          <cell r="R603" t="str">
            <v>ZD14</v>
          </cell>
          <cell r="S603" t="str">
            <v>Distribuidor General</v>
          </cell>
          <cell r="T603" t="str">
            <v>900234294 8</v>
          </cell>
          <cell r="U603">
            <v>31</v>
          </cell>
          <cell r="X603">
            <v>945319047</v>
          </cell>
          <cell r="AB603">
            <v>121000</v>
          </cell>
          <cell r="AC603" t="str">
            <v>ZD08</v>
          </cell>
          <cell r="AD603" t="str">
            <v>E2</v>
          </cell>
          <cell r="AE603">
            <v>9002342948</v>
          </cell>
          <cell r="AF603">
            <v>3300</v>
          </cell>
          <cell r="AG603">
            <v>30</v>
          </cell>
          <cell r="AH603">
            <v>10</v>
          </cell>
          <cell r="AJ603" t="str">
            <v>Clientes Terceros</v>
          </cell>
          <cell r="AK603" t="str">
            <v>Antioquia</v>
          </cell>
          <cell r="AL603" t="str">
            <v>Antioquia -CO</v>
          </cell>
          <cell r="AN603" t="str">
            <v>ZD06</v>
          </cell>
          <cell r="AO603" t="str">
            <v>Crédito 60 dias</v>
          </cell>
          <cell r="AQ603">
            <v>3300162</v>
          </cell>
          <cell r="AR603" t="str">
            <v>MAURICIO ARNOBY SERNA PELAEZ</v>
          </cell>
          <cell r="AS603">
            <v>11180</v>
          </cell>
          <cell r="AT603">
            <v>0</v>
          </cell>
          <cell r="AU603" t="str">
            <v>Clientes Riesgo alto (Nuevos)</v>
          </cell>
          <cell r="AV603" t="str">
            <v>Equipo Responsable Colombia</v>
          </cell>
          <cell r="AW603">
            <v>10</v>
          </cell>
          <cell r="AX603">
            <v>2</v>
          </cell>
          <cell r="AY603" t="str">
            <v>X</v>
          </cell>
          <cell r="AZ603" t="str">
            <v>01.01.2012</v>
          </cell>
          <cell r="BA603" t="str">
            <v>31.12.9999</v>
          </cell>
        </row>
        <row r="604">
          <cell r="A604">
            <v>10011903</v>
          </cell>
          <cell r="B604" t="str">
            <v>YB01</v>
          </cell>
          <cell r="E604" t="str">
            <v>DESARROLLOS DON BOSCO SAS</v>
          </cell>
          <cell r="I604">
            <v>900244262</v>
          </cell>
          <cell r="K604" t="str">
            <v>LLANO GRANDE KM 7</v>
          </cell>
          <cell r="P604" t="str">
            <v>RIONEGRO</v>
          </cell>
          <cell r="Q604">
            <v>5</v>
          </cell>
          <cell r="R604" t="str">
            <v>ZD35</v>
          </cell>
          <cell r="S604" t="str">
            <v>Floricultores</v>
          </cell>
          <cell r="T604" t="str">
            <v>900244262 5</v>
          </cell>
          <cell r="U604">
            <v>31</v>
          </cell>
          <cell r="X604">
            <v>945371622</v>
          </cell>
          <cell r="AB604">
            <v>121000</v>
          </cell>
          <cell r="AC604" t="str">
            <v>ZD08</v>
          </cell>
          <cell r="AD604" t="str">
            <v>E2</v>
          </cell>
          <cell r="AE604">
            <v>9002442625</v>
          </cell>
          <cell r="AF604">
            <v>3300</v>
          </cell>
          <cell r="AG604">
            <v>10</v>
          </cell>
          <cell r="AH604">
            <v>10</v>
          </cell>
          <cell r="AJ604" t="str">
            <v>Clientes Terceros</v>
          </cell>
          <cell r="AK604" t="str">
            <v>Flores</v>
          </cell>
          <cell r="AL604" t="str">
            <v>Flores Antioquia -CO</v>
          </cell>
          <cell r="AN604" t="str">
            <v>ZD01</v>
          </cell>
          <cell r="AO604" t="str">
            <v>Contado</v>
          </cell>
          <cell r="AQ604">
            <v>3300051</v>
          </cell>
          <cell r="AR604" t="str">
            <v>PAULA ANDREA LOPEZ RAMIREZ</v>
          </cell>
          <cell r="AS604">
            <v>0</v>
          </cell>
          <cell r="AT604">
            <v>0</v>
          </cell>
          <cell r="AU604" t="str">
            <v>Clientes Riesgo alto (Nuevos)</v>
          </cell>
          <cell r="AW604">
            <v>10</v>
          </cell>
          <cell r="AX604">
            <v>2</v>
          </cell>
          <cell r="AY604" t="str">
            <v>X</v>
          </cell>
          <cell r="AZ604" t="str">
            <v>01.01.2012</v>
          </cell>
          <cell r="BA604" t="str">
            <v>31.12.9999</v>
          </cell>
        </row>
        <row r="605">
          <cell r="A605">
            <v>10011906</v>
          </cell>
          <cell r="B605" t="str">
            <v>YB01</v>
          </cell>
          <cell r="E605" t="str">
            <v>FLORES EL PICACHO SAS</v>
          </cell>
          <cell r="I605">
            <v>900254024</v>
          </cell>
          <cell r="K605" t="str">
            <v>AUT NORTE KM 33 PA APOSENTOS CA 68</v>
          </cell>
          <cell r="P605" t="str">
            <v>BOGOTÁ D.C.</v>
          </cell>
          <cell r="Q605">
            <v>11</v>
          </cell>
          <cell r="R605" t="str">
            <v>ZD35</v>
          </cell>
          <cell r="S605" t="str">
            <v>Floricultores</v>
          </cell>
          <cell r="T605" t="str">
            <v>900254024 1</v>
          </cell>
          <cell r="U605">
            <v>31</v>
          </cell>
          <cell r="X605">
            <v>3123432956</v>
          </cell>
          <cell r="AB605">
            <v>121000</v>
          </cell>
          <cell r="AC605" t="str">
            <v>ZD08</v>
          </cell>
          <cell r="AD605" t="str">
            <v>E2</v>
          </cell>
          <cell r="AE605">
            <v>9002540241</v>
          </cell>
          <cell r="AF605">
            <v>3300</v>
          </cell>
          <cell r="AG605">
            <v>10</v>
          </cell>
          <cell r="AH605">
            <v>10</v>
          </cell>
          <cell r="AJ605" t="str">
            <v>Clientes Terceros</v>
          </cell>
          <cell r="AK605" t="str">
            <v>Flores</v>
          </cell>
          <cell r="AL605" t="str">
            <v>Flores Sabana Ful–CO</v>
          </cell>
          <cell r="AN605" t="str">
            <v>ZD08</v>
          </cell>
          <cell r="AO605" t="str">
            <v>Crédito 90 dias</v>
          </cell>
          <cell r="AQ605">
            <v>3300263</v>
          </cell>
          <cell r="AR605" t="str">
            <v>ANTONIO GAMBOA ROJAS</v>
          </cell>
          <cell r="AS605">
            <v>6708</v>
          </cell>
          <cell r="AT605">
            <v>3879.97</v>
          </cell>
          <cell r="AU605" t="str">
            <v>Clientes Riesgo alto (Nuevos)</v>
          </cell>
          <cell r="AV605" t="str">
            <v>Equipo Responsable Colombia</v>
          </cell>
          <cell r="AW605">
            <v>10</v>
          </cell>
          <cell r="AX605">
            <v>2</v>
          </cell>
          <cell r="AY605" t="str">
            <v>X</v>
          </cell>
          <cell r="AZ605" t="str">
            <v>01.01.2012</v>
          </cell>
          <cell r="BA605" t="str">
            <v>31.12.9999</v>
          </cell>
        </row>
        <row r="606">
          <cell r="A606">
            <v>10011907</v>
          </cell>
          <cell r="B606" t="str">
            <v>YB01</v>
          </cell>
          <cell r="E606" t="str">
            <v>MERCA AGRICOLA &amp; CIA LTDA</v>
          </cell>
          <cell r="I606">
            <v>900260528</v>
          </cell>
          <cell r="K606" t="str">
            <v>CL 7 2 15</v>
          </cell>
          <cell r="P606" t="str">
            <v>MADRID</v>
          </cell>
          <cell r="Q606">
            <v>25</v>
          </cell>
          <cell r="R606" t="str">
            <v>ZD01</v>
          </cell>
          <cell r="S606" t="str">
            <v>Público</v>
          </cell>
          <cell r="T606" t="str">
            <v>900260528 6</v>
          </cell>
          <cell r="U606">
            <v>31</v>
          </cell>
          <cell r="X606">
            <v>918209946</v>
          </cell>
          <cell r="AB606">
            <v>121000</v>
          </cell>
          <cell r="AC606" t="str">
            <v>ZD08</v>
          </cell>
          <cell r="AD606" t="str">
            <v>E2</v>
          </cell>
          <cell r="AE606">
            <v>9002605286</v>
          </cell>
          <cell r="AF606">
            <v>3300</v>
          </cell>
          <cell r="AG606">
            <v>30</v>
          </cell>
          <cell r="AH606">
            <v>10</v>
          </cell>
          <cell r="AJ606" t="str">
            <v>Clientes Terceros</v>
          </cell>
          <cell r="AK606" t="str">
            <v>Cundinamarca</v>
          </cell>
          <cell r="AL606" t="str">
            <v>Cundi / Boy – CO</v>
          </cell>
          <cell r="AN606" t="str">
            <v>ZD06</v>
          </cell>
          <cell r="AO606" t="str">
            <v>Crédito 60 dias</v>
          </cell>
          <cell r="AQ606">
            <v>3300104</v>
          </cell>
          <cell r="AR606" t="str">
            <v>RAUL MAURICIO VELASQUEZ LONDOÑO</v>
          </cell>
          <cell r="AS606">
            <v>27951</v>
          </cell>
          <cell r="AT606">
            <v>126.06</v>
          </cell>
          <cell r="AU606" t="str">
            <v>Clientes Riesgo alto (Nuevos)</v>
          </cell>
          <cell r="AV606" t="str">
            <v>Equipo Responsable Colombia</v>
          </cell>
          <cell r="AW606">
            <v>10</v>
          </cell>
          <cell r="AX606">
            <v>2</v>
          </cell>
          <cell r="AY606" t="str">
            <v>X</v>
          </cell>
          <cell r="AZ606" t="str">
            <v>01.01.2012</v>
          </cell>
          <cell r="BA606" t="str">
            <v>31.12.9999</v>
          </cell>
        </row>
        <row r="607">
          <cell r="A607">
            <v>10011910</v>
          </cell>
          <cell r="B607" t="str">
            <v>YB01</v>
          </cell>
          <cell r="E607" t="str">
            <v>TEO FARMS SAS</v>
          </cell>
          <cell r="I607">
            <v>900266647</v>
          </cell>
          <cell r="K607" t="str">
            <v>AV SUBA 106 A 28 OFC 302</v>
          </cell>
          <cell r="P607" t="str">
            <v>BOGOTÁ D.C.</v>
          </cell>
          <cell r="Q607">
            <v>11</v>
          </cell>
          <cell r="R607" t="str">
            <v>ZD35</v>
          </cell>
          <cell r="S607" t="str">
            <v>Floricultores</v>
          </cell>
          <cell r="T607" t="str">
            <v>900266647 1</v>
          </cell>
          <cell r="U607">
            <v>31</v>
          </cell>
          <cell r="X607">
            <v>918573472</v>
          </cell>
          <cell r="AB607">
            <v>121000</v>
          </cell>
          <cell r="AC607" t="str">
            <v>ZD08</v>
          </cell>
          <cell r="AD607" t="str">
            <v>E2</v>
          </cell>
          <cell r="AE607">
            <v>9002666471</v>
          </cell>
          <cell r="AF607">
            <v>3300</v>
          </cell>
          <cell r="AG607">
            <v>10</v>
          </cell>
          <cell r="AH607">
            <v>10</v>
          </cell>
          <cell r="AJ607" t="str">
            <v>Clientes Terceros</v>
          </cell>
          <cell r="AK607" t="str">
            <v>Flores</v>
          </cell>
          <cell r="AL607" t="str">
            <v>Flores Sabana Esp-CO</v>
          </cell>
          <cell r="AN607" t="str">
            <v>ZD06</v>
          </cell>
          <cell r="AO607" t="str">
            <v>Crédito 60 dias</v>
          </cell>
          <cell r="AQ607">
            <v>3300263</v>
          </cell>
          <cell r="AR607" t="str">
            <v>ANTONIO GAMBOA ROJAS</v>
          </cell>
          <cell r="AS607">
            <v>8459</v>
          </cell>
          <cell r="AT607">
            <v>1699.65</v>
          </cell>
          <cell r="AU607" t="str">
            <v>Clientes Riesgo alto (Nuevos)</v>
          </cell>
          <cell r="AV607" t="str">
            <v>Equipo Responsable Colombia</v>
          </cell>
          <cell r="AW607">
            <v>10</v>
          </cell>
          <cell r="AX607">
            <v>2</v>
          </cell>
          <cell r="AY607" t="str">
            <v>X</v>
          </cell>
          <cell r="AZ607" t="str">
            <v>01.01.2014</v>
          </cell>
          <cell r="BA607" t="str">
            <v>31.12.9999</v>
          </cell>
        </row>
        <row r="608">
          <cell r="A608">
            <v>10011918</v>
          </cell>
          <cell r="B608" t="str">
            <v>YB01</v>
          </cell>
          <cell r="E608" t="str">
            <v>COMERCIALIZADORA AGRO URRAO</v>
          </cell>
          <cell r="I608">
            <v>900302458</v>
          </cell>
          <cell r="K608" t="str">
            <v>CL 30 30 82</v>
          </cell>
          <cell r="P608" t="str">
            <v>URRAO</v>
          </cell>
          <cell r="Q608">
            <v>5</v>
          </cell>
          <cell r="R608" t="str">
            <v>ZD01</v>
          </cell>
          <cell r="S608" t="str">
            <v>Público</v>
          </cell>
          <cell r="T608" t="str">
            <v>900302458 0</v>
          </cell>
          <cell r="U608">
            <v>31</v>
          </cell>
          <cell r="X608">
            <v>948503661</v>
          </cell>
          <cell r="AB608">
            <v>121000</v>
          </cell>
          <cell r="AC608" t="str">
            <v>ZD08</v>
          </cell>
          <cell r="AD608" t="str">
            <v>E2</v>
          </cell>
          <cell r="AE608">
            <v>9003024580</v>
          </cell>
          <cell r="AF608">
            <v>3300</v>
          </cell>
          <cell r="AG608">
            <v>30</v>
          </cell>
          <cell r="AH608">
            <v>10</v>
          </cell>
          <cell r="AJ608" t="str">
            <v>Clientes Terceros</v>
          </cell>
          <cell r="AK608" t="str">
            <v>Antioquia</v>
          </cell>
          <cell r="AL608" t="str">
            <v>Antioquia -CO</v>
          </cell>
          <cell r="AN608" t="str">
            <v>ZD04</v>
          </cell>
          <cell r="AO608" t="str">
            <v>Crédito 30 dias</v>
          </cell>
          <cell r="AQ608">
            <v>3300005</v>
          </cell>
          <cell r="AR608" t="str">
            <v>RICARDO ALONSO AVILA AVILA</v>
          </cell>
          <cell r="AS608">
            <v>4472</v>
          </cell>
          <cell r="AT608">
            <v>0</v>
          </cell>
          <cell r="AU608" t="str">
            <v>Clientes Riesgo alto (Nuevos)</v>
          </cell>
          <cell r="AV608" t="str">
            <v>Equipo Responsable Colombia</v>
          </cell>
          <cell r="AW608">
            <v>10</v>
          </cell>
          <cell r="AX608">
            <v>2</v>
          </cell>
          <cell r="AY608" t="str">
            <v>X</v>
          </cell>
          <cell r="AZ608" t="str">
            <v>01.01.2012</v>
          </cell>
          <cell r="BA608" t="str">
            <v>31.12.9999</v>
          </cell>
        </row>
        <row r="609">
          <cell r="A609">
            <v>10011919</v>
          </cell>
          <cell r="B609" t="str">
            <v>YB01</v>
          </cell>
          <cell r="E609" t="str">
            <v>DEPOSITO AGROPECUARIO DE OCCIDENTE</v>
          </cell>
          <cell r="F609" t="str">
            <v>SAS</v>
          </cell>
          <cell r="I609">
            <v>900308111</v>
          </cell>
          <cell r="K609" t="str">
            <v>CL 50 48 29</v>
          </cell>
          <cell r="P609" t="str">
            <v>MEDELLIN</v>
          </cell>
          <cell r="Q609">
            <v>5</v>
          </cell>
          <cell r="R609" t="str">
            <v>ZD01</v>
          </cell>
          <cell r="S609" t="str">
            <v>Público</v>
          </cell>
          <cell r="T609" t="str">
            <v>900308111 8</v>
          </cell>
          <cell r="U609">
            <v>31</v>
          </cell>
          <cell r="X609">
            <v>3104993075</v>
          </cell>
          <cell r="AB609">
            <v>121000</v>
          </cell>
          <cell r="AC609" t="str">
            <v>ZD08</v>
          </cell>
          <cell r="AD609" t="str">
            <v>E2</v>
          </cell>
          <cell r="AE609">
            <v>9003081118</v>
          </cell>
          <cell r="AF609">
            <v>3300</v>
          </cell>
          <cell r="AG609">
            <v>30</v>
          </cell>
          <cell r="AH609">
            <v>10</v>
          </cell>
          <cell r="AJ609" t="str">
            <v>Clientes Terceros</v>
          </cell>
          <cell r="AK609" t="str">
            <v>Antioquia</v>
          </cell>
          <cell r="AL609" t="str">
            <v>Antioquia -CO</v>
          </cell>
          <cell r="AN609" t="str">
            <v>ZD06</v>
          </cell>
          <cell r="AO609" t="str">
            <v>Crédito 60 dias</v>
          </cell>
          <cell r="AQ609">
            <v>3300198</v>
          </cell>
          <cell r="AR609" t="str">
            <v>GUSTAVO LONDOÑO BUITRAGO</v>
          </cell>
          <cell r="AS609">
            <v>52939</v>
          </cell>
          <cell r="AT609">
            <v>0</v>
          </cell>
          <cell r="AU609" t="str">
            <v>Clientes Riesgo alto (Nuevos)</v>
          </cell>
          <cell r="AV609" t="str">
            <v>Equipo Responsable Colombia</v>
          </cell>
          <cell r="AW609">
            <v>10</v>
          </cell>
          <cell r="AX609">
            <v>2</v>
          </cell>
          <cell r="AY609" t="str">
            <v>X</v>
          </cell>
          <cell r="AZ609" t="str">
            <v>01.01.2012</v>
          </cell>
          <cell r="BA609" t="str">
            <v>31.12.9999</v>
          </cell>
        </row>
        <row r="610">
          <cell r="A610">
            <v>10011923</v>
          </cell>
          <cell r="B610" t="str">
            <v>YB01</v>
          </cell>
          <cell r="E610" t="str">
            <v>COMERCIAL TECNO AGRO SAS</v>
          </cell>
          <cell r="I610">
            <v>900319437</v>
          </cell>
          <cell r="K610" t="str">
            <v>CR 1 7 80</v>
          </cell>
          <cell r="P610" t="str">
            <v>FACATATIVA</v>
          </cell>
          <cell r="Q610">
            <v>25</v>
          </cell>
          <cell r="R610" t="str">
            <v>ZD14</v>
          </cell>
          <cell r="S610" t="str">
            <v>Distribuidor General</v>
          </cell>
          <cell r="T610" t="str">
            <v>900319437 0</v>
          </cell>
          <cell r="U610">
            <v>31</v>
          </cell>
          <cell r="X610">
            <v>918430290</v>
          </cell>
          <cell r="AB610">
            <v>121000</v>
          </cell>
          <cell r="AC610" t="str">
            <v>ZD08</v>
          </cell>
          <cell r="AD610" t="str">
            <v>E2</v>
          </cell>
          <cell r="AE610">
            <v>9003194370</v>
          </cell>
          <cell r="AF610">
            <v>3300</v>
          </cell>
          <cell r="AG610">
            <v>30</v>
          </cell>
          <cell r="AH610">
            <v>10</v>
          </cell>
          <cell r="AJ610" t="str">
            <v>Clientes Terceros</v>
          </cell>
          <cell r="AK610" t="str">
            <v>Cundinamarca</v>
          </cell>
          <cell r="AL610" t="str">
            <v>Cundi / Boy – CO</v>
          </cell>
          <cell r="AN610" t="str">
            <v>ZD02</v>
          </cell>
          <cell r="AO610" t="str">
            <v>Crédito 8 dias</v>
          </cell>
          <cell r="AQ610">
            <v>3300104</v>
          </cell>
          <cell r="AR610" t="str">
            <v>RAUL MAURICIO VELASQUEZ LONDOÑO</v>
          </cell>
          <cell r="AS610">
            <v>0</v>
          </cell>
          <cell r="AT610">
            <v>0</v>
          </cell>
          <cell r="AU610" t="str">
            <v>Clientes Riesgo alto (Nuevos)</v>
          </cell>
          <cell r="AW610">
            <v>10</v>
          </cell>
          <cell r="AX610">
            <v>2</v>
          </cell>
          <cell r="AY610" t="str">
            <v>X</v>
          </cell>
          <cell r="AZ610" t="str">
            <v>01.01.2012</v>
          </cell>
          <cell r="BA610" t="str">
            <v>31.12.9999</v>
          </cell>
        </row>
        <row r="611">
          <cell r="A611">
            <v>10011924</v>
          </cell>
          <cell r="B611" t="str">
            <v>YB01</v>
          </cell>
          <cell r="E611" t="str">
            <v>COMERCIALIZADORA DE INSUMOS AGROPEC</v>
          </cell>
          <cell r="F611" t="str">
            <v>UARIOS GL SAS</v>
          </cell>
          <cell r="I611">
            <v>900324122</v>
          </cell>
          <cell r="K611" t="str">
            <v>CL 81 48 79 BL 5 LC 12</v>
          </cell>
          <cell r="P611" t="str">
            <v>MEDELLIN</v>
          </cell>
          <cell r="Q611">
            <v>5</v>
          </cell>
          <cell r="R611" t="str">
            <v>ZD14</v>
          </cell>
          <cell r="S611" t="str">
            <v>Distribuidor General</v>
          </cell>
          <cell r="T611" t="str">
            <v>900324122 6</v>
          </cell>
          <cell r="U611">
            <v>31</v>
          </cell>
          <cell r="X611">
            <v>942856461</v>
          </cell>
          <cell r="AB611">
            <v>121000</v>
          </cell>
          <cell r="AC611" t="str">
            <v>ZD08</v>
          </cell>
          <cell r="AD611" t="str">
            <v>E2</v>
          </cell>
          <cell r="AE611">
            <v>9003241226</v>
          </cell>
          <cell r="AF611">
            <v>3300</v>
          </cell>
          <cell r="AG611">
            <v>30</v>
          </cell>
          <cell r="AH611">
            <v>10</v>
          </cell>
          <cell r="AJ611" t="str">
            <v>Clientes Terceros</v>
          </cell>
          <cell r="AK611" t="str">
            <v>Antioquia</v>
          </cell>
          <cell r="AL611" t="str">
            <v>Antioquia -CO</v>
          </cell>
          <cell r="AN611" t="str">
            <v>ZD06</v>
          </cell>
          <cell r="AO611" t="str">
            <v>Crédito 60 dias</v>
          </cell>
          <cell r="AQ611">
            <v>3300162</v>
          </cell>
          <cell r="AR611" t="str">
            <v>MAURICIO ARNOBY SERNA PELAEZ</v>
          </cell>
          <cell r="AS611">
            <v>82734</v>
          </cell>
          <cell r="AT611">
            <v>4705.24</v>
          </cell>
          <cell r="AU611" t="str">
            <v>Clientes Riesgo alto (Nuevos)</v>
          </cell>
          <cell r="AV611" t="str">
            <v>Equipo Responsable Colombia</v>
          </cell>
          <cell r="AW611">
            <v>10</v>
          </cell>
          <cell r="AX611">
            <v>2</v>
          </cell>
          <cell r="AY611" t="str">
            <v>X</v>
          </cell>
          <cell r="AZ611" t="str">
            <v>01.01.2012</v>
          </cell>
          <cell r="BA611" t="str">
            <v>31.12.9999</v>
          </cell>
        </row>
        <row r="612">
          <cell r="A612">
            <v>10011928</v>
          </cell>
          <cell r="B612" t="str">
            <v>YB01</v>
          </cell>
          <cell r="E612" t="str">
            <v>SAN VALENTINO SAS</v>
          </cell>
          <cell r="I612">
            <v>900338701</v>
          </cell>
          <cell r="K612" t="str">
            <v>KM 31 VIA BOGOTA FACATATIVA</v>
          </cell>
          <cell r="P612" t="str">
            <v>FACATATIVA</v>
          </cell>
          <cell r="Q612">
            <v>25</v>
          </cell>
          <cell r="R612" t="str">
            <v>ZD35</v>
          </cell>
          <cell r="S612" t="str">
            <v>Floricultores</v>
          </cell>
          <cell r="T612" t="str">
            <v>900338701 1</v>
          </cell>
          <cell r="U612">
            <v>31</v>
          </cell>
          <cell r="X612">
            <v>918910444</v>
          </cell>
          <cell r="AB612">
            <v>121000</v>
          </cell>
          <cell r="AC612" t="str">
            <v>ZD08</v>
          </cell>
          <cell r="AD612" t="str">
            <v>E2</v>
          </cell>
          <cell r="AE612">
            <v>9003387011</v>
          </cell>
          <cell r="AF612">
            <v>3300</v>
          </cell>
          <cell r="AG612">
            <v>10</v>
          </cell>
          <cell r="AH612">
            <v>10</v>
          </cell>
          <cell r="AJ612" t="str">
            <v>Elite</v>
          </cell>
          <cell r="AK612" t="str">
            <v>Flores</v>
          </cell>
          <cell r="AL612" t="str">
            <v>Flores Sabana VIP–CO</v>
          </cell>
          <cell r="AN612" t="str">
            <v>ZD08</v>
          </cell>
          <cell r="AO612" t="str">
            <v>Crédito 90 dias</v>
          </cell>
          <cell r="AQ612">
            <v>3300139</v>
          </cell>
          <cell r="AR612" t="str">
            <v>JULIETH ANDREA RODRIGUEZ PARDO</v>
          </cell>
          <cell r="AS612">
            <v>55901</v>
          </cell>
          <cell r="AT612">
            <v>40822.559999999998</v>
          </cell>
          <cell r="AU612" t="str">
            <v>Clientes Riesgo alto (Nuevos)</v>
          </cell>
          <cell r="AV612" t="str">
            <v>Equipo Responsable Colombia</v>
          </cell>
          <cell r="AW612">
            <v>10</v>
          </cell>
          <cell r="AX612">
            <v>2</v>
          </cell>
          <cell r="AY612" t="str">
            <v>X</v>
          </cell>
          <cell r="AZ612" t="str">
            <v>01.01.2012</v>
          </cell>
          <cell r="BA612" t="str">
            <v>31.12.9999</v>
          </cell>
        </row>
        <row r="613">
          <cell r="A613">
            <v>10011929</v>
          </cell>
          <cell r="B613" t="str">
            <v>YB01</v>
          </cell>
          <cell r="E613" t="str">
            <v>ANEMOS SAS</v>
          </cell>
          <cell r="I613">
            <v>900339026</v>
          </cell>
          <cell r="K613" t="str">
            <v>CR 28C 84 48 POLO CLUB</v>
          </cell>
          <cell r="P613" t="str">
            <v>BOGOTÁ D.C.</v>
          </cell>
          <cell r="Q613">
            <v>11</v>
          </cell>
          <cell r="R613" t="str">
            <v>ZD35</v>
          </cell>
          <cell r="S613" t="str">
            <v>Floricultores</v>
          </cell>
          <cell r="T613" t="str">
            <v>900339026 2</v>
          </cell>
          <cell r="U613">
            <v>31</v>
          </cell>
          <cell r="X613">
            <v>912130592</v>
          </cell>
          <cell r="AB613">
            <v>121000</v>
          </cell>
          <cell r="AC613" t="str">
            <v>ZD08</v>
          </cell>
          <cell r="AD613" t="str">
            <v>E2</v>
          </cell>
          <cell r="AE613">
            <v>9003390262</v>
          </cell>
          <cell r="AF613">
            <v>3300</v>
          </cell>
          <cell r="AG613">
            <v>10</v>
          </cell>
          <cell r="AH613">
            <v>10</v>
          </cell>
          <cell r="AJ613" t="str">
            <v>Clientes Terceros</v>
          </cell>
          <cell r="AK613" t="str">
            <v>Flores</v>
          </cell>
          <cell r="AL613" t="str">
            <v>Flores Sabana Esp-CO</v>
          </cell>
          <cell r="AN613" t="str">
            <v>ZD06</v>
          </cell>
          <cell r="AO613" t="str">
            <v>Crédito 60 dias</v>
          </cell>
          <cell r="AQ613">
            <v>3300263</v>
          </cell>
          <cell r="AR613" t="str">
            <v>ANTONIO GAMBOA ROJAS</v>
          </cell>
          <cell r="AS613">
            <v>0</v>
          </cell>
          <cell r="AT613">
            <v>1227.42</v>
          </cell>
          <cell r="AU613" t="str">
            <v>Clientes Riesgo alto (Nuevos)</v>
          </cell>
          <cell r="AV613" t="str">
            <v>Equipo Responsable Colombia</v>
          </cell>
          <cell r="AW613">
            <v>10</v>
          </cell>
          <cell r="AX613">
            <v>2</v>
          </cell>
          <cell r="AY613" t="str">
            <v>X</v>
          </cell>
          <cell r="AZ613" t="str">
            <v>01.01.2012</v>
          </cell>
          <cell r="BA613" t="str">
            <v>31.12.9999</v>
          </cell>
        </row>
        <row r="614">
          <cell r="A614">
            <v>10011930</v>
          </cell>
          <cell r="B614" t="str">
            <v>YB01</v>
          </cell>
          <cell r="E614" t="str">
            <v>CASA AGRICOLA APOSENTOS LTDA</v>
          </cell>
          <cell r="I614">
            <v>900342127</v>
          </cell>
          <cell r="K614" t="str">
            <v>CORR APOSENTOS</v>
          </cell>
          <cell r="P614" t="str">
            <v>VENECIA</v>
          </cell>
          <cell r="Q614">
            <v>25</v>
          </cell>
          <cell r="R614" t="str">
            <v>ZD01</v>
          </cell>
          <cell r="S614" t="str">
            <v>Público</v>
          </cell>
          <cell r="T614" t="str">
            <v>900342127 9</v>
          </cell>
          <cell r="U614">
            <v>31</v>
          </cell>
          <cell r="X614">
            <v>3115384915</v>
          </cell>
          <cell r="AB614">
            <v>121000</v>
          </cell>
          <cell r="AC614" t="str">
            <v>ZD08</v>
          </cell>
          <cell r="AD614" t="str">
            <v>E2</v>
          </cell>
          <cell r="AE614">
            <v>9003421270</v>
          </cell>
          <cell r="AF614">
            <v>3300</v>
          </cell>
          <cell r="AG614">
            <v>30</v>
          </cell>
          <cell r="AH614">
            <v>10</v>
          </cell>
          <cell r="AJ614" t="str">
            <v>Clientes Terceros</v>
          </cell>
          <cell r="AK614" t="str">
            <v>Cundinamarca</v>
          </cell>
          <cell r="AL614" t="str">
            <v>Cundi / Boy – CO</v>
          </cell>
          <cell r="AN614" t="str">
            <v>ZD06</v>
          </cell>
          <cell r="AO614" t="str">
            <v>Crédito 60 dias</v>
          </cell>
          <cell r="AQ614">
            <v>3300054</v>
          </cell>
          <cell r="AR614" t="str">
            <v>GLORIA YANETH MARENTES PRADA</v>
          </cell>
          <cell r="AS614">
            <v>7826</v>
          </cell>
          <cell r="AT614">
            <v>2512.2600000000002</v>
          </cell>
          <cell r="AU614" t="str">
            <v>Clientes Riesgo alto (Nuevos)</v>
          </cell>
          <cell r="AV614" t="str">
            <v>Equipo Responsable Colombia</v>
          </cell>
          <cell r="AW614">
            <v>9</v>
          </cell>
          <cell r="AX614">
            <v>2</v>
          </cell>
          <cell r="AY614" t="str">
            <v>X</v>
          </cell>
          <cell r="AZ614" t="str">
            <v>01.01.2014</v>
          </cell>
          <cell r="BA614" t="str">
            <v>31.12.9999</v>
          </cell>
        </row>
        <row r="615">
          <cell r="A615">
            <v>10011932</v>
          </cell>
          <cell r="B615" t="str">
            <v>YB01</v>
          </cell>
          <cell r="E615" t="str">
            <v>AGROPAISA SAS</v>
          </cell>
          <cell r="I615">
            <v>900345431</v>
          </cell>
          <cell r="K615" t="str">
            <v>CL 7 11 31</v>
          </cell>
          <cell r="P615" t="str">
            <v>TUNJA</v>
          </cell>
          <cell r="Q615">
            <v>15</v>
          </cell>
          <cell r="R615" t="str">
            <v>ZD14</v>
          </cell>
          <cell r="S615" t="str">
            <v>Distribuidor General</v>
          </cell>
          <cell r="T615" t="str">
            <v>900345431 7</v>
          </cell>
          <cell r="U615">
            <v>31</v>
          </cell>
          <cell r="X615">
            <v>976420001</v>
          </cell>
          <cell r="AB615">
            <v>121000</v>
          </cell>
          <cell r="AC615" t="str">
            <v>ZD08</v>
          </cell>
          <cell r="AD615" t="str">
            <v>E2</v>
          </cell>
          <cell r="AE615">
            <v>9003454317</v>
          </cell>
          <cell r="AF615">
            <v>3300</v>
          </cell>
          <cell r="AG615">
            <v>30</v>
          </cell>
          <cell r="AH615">
            <v>10</v>
          </cell>
          <cell r="AJ615" t="str">
            <v>Clientes Terceros</v>
          </cell>
          <cell r="AK615" t="str">
            <v>Santander</v>
          </cell>
          <cell r="AL615" t="str">
            <v>Santander - CO</v>
          </cell>
          <cell r="AN615" t="str">
            <v>ZD08</v>
          </cell>
          <cell r="AO615" t="str">
            <v>Crédito 90 dias</v>
          </cell>
          <cell r="AQ615">
            <v>3300188</v>
          </cell>
          <cell r="AR615" t="str">
            <v>ALBERTO HERNANDEZ ANAYA</v>
          </cell>
          <cell r="AS615">
            <v>167704</v>
          </cell>
          <cell r="AT615">
            <v>54900.69</v>
          </cell>
          <cell r="AU615" t="str">
            <v>Clientes Riesgo alto (Nuevos)</v>
          </cell>
          <cell r="AV615" t="str">
            <v>Equipo Responsable Colombia</v>
          </cell>
          <cell r="AW615">
            <v>10</v>
          </cell>
          <cell r="AX615">
            <v>2</v>
          </cell>
          <cell r="AY615" t="str">
            <v>X</v>
          </cell>
          <cell r="AZ615" t="str">
            <v>01.01.2014</v>
          </cell>
          <cell r="BA615" t="str">
            <v>31.12.9999</v>
          </cell>
        </row>
        <row r="616">
          <cell r="A616">
            <v>10011940</v>
          </cell>
          <cell r="B616" t="str">
            <v>YB01</v>
          </cell>
          <cell r="E616" t="str">
            <v>EXPRESSION ROSES SAS</v>
          </cell>
          <cell r="I616">
            <v>900362839</v>
          </cell>
          <cell r="K616" t="str">
            <v>KM 4 VIA CHIA CAJICA</v>
          </cell>
          <cell r="P616" t="str">
            <v>CAJICA</v>
          </cell>
          <cell r="Q616">
            <v>25</v>
          </cell>
          <cell r="R616" t="str">
            <v>ZD35</v>
          </cell>
          <cell r="S616" t="str">
            <v>Floricultores</v>
          </cell>
          <cell r="T616" t="str">
            <v>900362839 1</v>
          </cell>
          <cell r="U616">
            <v>31</v>
          </cell>
          <cell r="X616">
            <v>918626581</v>
          </cell>
          <cell r="AB616">
            <v>121000</v>
          </cell>
          <cell r="AC616" t="str">
            <v>ZD08</v>
          </cell>
          <cell r="AD616" t="str">
            <v>E2</v>
          </cell>
          <cell r="AE616">
            <v>9003628391</v>
          </cell>
          <cell r="AF616">
            <v>3300</v>
          </cell>
          <cell r="AG616">
            <v>10</v>
          </cell>
          <cell r="AH616">
            <v>10</v>
          </cell>
          <cell r="AJ616" t="str">
            <v>Clientes Terceros</v>
          </cell>
          <cell r="AK616" t="str">
            <v>Flores</v>
          </cell>
          <cell r="AL616" t="str">
            <v>Flores Sabana Esp-CO</v>
          </cell>
          <cell r="AN616" t="str">
            <v>ZD04</v>
          </cell>
          <cell r="AO616" t="str">
            <v>Crédito 30 dias</v>
          </cell>
          <cell r="AQ616">
            <v>3300263</v>
          </cell>
          <cell r="AR616" t="str">
            <v>ANTONIO GAMBOA ROJAS</v>
          </cell>
          <cell r="AS616">
            <v>5590</v>
          </cell>
          <cell r="AT616">
            <v>344.03</v>
          </cell>
          <cell r="AU616" t="str">
            <v>Clientes Riesgo alto (Nuevos)</v>
          </cell>
          <cell r="AV616" t="str">
            <v>Equipo Responsable Colombia</v>
          </cell>
          <cell r="AW616">
            <v>10</v>
          </cell>
          <cell r="AX616">
            <v>2</v>
          </cell>
          <cell r="AY616" t="str">
            <v>X</v>
          </cell>
          <cell r="AZ616" t="str">
            <v>01.01.2014</v>
          </cell>
          <cell r="BA616" t="str">
            <v>31.12.9999</v>
          </cell>
        </row>
        <row r="617">
          <cell r="A617">
            <v>10011943</v>
          </cell>
          <cell r="B617" t="str">
            <v>YB01</v>
          </cell>
          <cell r="E617" t="str">
            <v>S &amp; J INVERSIONES S EN C</v>
          </cell>
          <cell r="I617">
            <v>900369584</v>
          </cell>
          <cell r="K617" t="str">
            <v>CL 6 3 110</v>
          </cell>
          <cell r="P617" t="str">
            <v>VENTAQUEMADA</v>
          </cell>
          <cell r="Q617">
            <v>15</v>
          </cell>
          <cell r="R617" t="str">
            <v>ZD14</v>
          </cell>
          <cell r="S617" t="str">
            <v>Distribuidor General</v>
          </cell>
          <cell r="T617" t="str">
            <v>900369584 9</v>
          </cell>
          <cell r="U617">
            <v>31</v>
          </cell>
          <cell r="X617">
            <v>3153162182</v>
          </cell>
          <cell r="AB617">
            <v>121000</v>
          </cell>
          <cell r="AC617" t="str">
            <v>ZD08</v>
          </cell>
          <cell r="AD617" t="str">
            <v>E2</v>
          </cell>
          <cell r="AE617">
            <v>9003695849</v>
          </cell>
          <cell r="AF617">
            <v>3300</v>
          </cell>
          <cell r="AG617">
            <v>30</v>
          </cell>
          <cell r="AH617">
            <v>10</v>
          </cell>
          <cell r="AJ617" t="str">
            <v>Clientes Terceros</v>
          </cell>
          <cell r="AK617" t="str">
            <v>Boyaca</v>
          </cell>
          <cell r="AL617" t="str">
            <v>Cundi / Boy – CO</v>
          </cell>
          <cell r="AN617" t="str">
            <v>ZD06</v>
          </cell>
          <cell r="AO617" t="str">
            <v>Crédito 60 dias</v>
          </cell>
          <cell r="AQ617">
            <v>3300109</v>
          </cell>
          <cell r="AR617" t="str">
            <v>JUAN PABLO VILLAMIL CAMARGO</v>
          </cell>
          <cell r="AS617">
            <v>6927</v>
          </cell>
          <cell r="AT617">
            <v>2187.1999999999998</v>
          </cell>
          <cell r="AU617" t="str">
            <v>Clientes Riesgo alto (Nuevos)</v>
          </cell>
          <cell r="AV617" t="str">
            <v>Equipo Responsable Colombia</v>
          </cell>
          <cell r="AW617">
            <v>10</v>
          </cell>
          <cell r="AX617">
            <v>2</v>
          </cell>
          <cell r="AY617" t="str">
            <v>X</v>
          </cell>
          <cell r="AZ617" t="str">
            <v>01.01.2012</v>
          </cell>
          <cell r="BA617" t="str">
            <v>31.12.9999</v>
          </cell>
        </row>
        <row r="618">
          <cell r="A618">
            <v>10011947</v>
          </cell>
          <cell r="B618" t="str">
            <v>YB01</v>
          </cell>
          <cell r="E618" t="str">
            <v>MACARENA FARMS SAS</v>
          </cell>
          <cell r="I618">
            <v>900373944</v>
          </cell>
          <cell r="K618" t="str">
            <v>CR 7 77 07</v>
          </cell>
          <cell r="P618" t="str">
            <v>BOGOTÁ D.C.</v>
          </cell>
          <cell r="Q618">
            <v>11</v>
          </cell>
          <cell r="R618" t="str">
            <v>ZD35</v>
          </cell>
          <cell r="S618" t="str">
            <v>Floricultores</v>
          </cell>
          <cell r="T618" t="str">
            <v>900373944 2</v>
          </cell>
          <cell r="U618">
            <v>31</v>
          </cell>
          <cell r="X618">
            <v>3102393995</v>
          </cell>
          <cell r="AB618">
            <v>121000</v>
          </cell>
          <cell r="AC618" t="str">
            <v>ZD08</v>
          </cell>
          <cell r="AD618" t="str">
            <v>E2</v>
          </cell>
          <cell r="AE618">
            <v>9003739442</v>
          </cell>
          <cell r="AF618">
            <v>3300</v>
          </cell>
          <cell r="AG618">
            <v>10</v>
          </cell>
          <cell r="AH618">
            <v>10</v>
          </cell>
          <cell r="AJ618" t="str">
            <v>Clientes Terceros</v>
          </cell>
          <cell r="AK618" t="str">
            <v>Flores</v>
          </cell>
          <cell r="AL618" t="str">
            <v>Flores Sabana Ful–CO</v>
          </cell>
          <cell r="AN618" t="str">
            <v>ZD04</v>
          </cell>
          <cell r="AO618" t="str">
            <v>Crédito 30 dias</v>
          </cell>
          <cell r="AQ618">
            <v>3300211</v>
          </cell>
          <cell r="AR618" t="str">
            <v>ANA MARIA CORTES AMAYA</v>
          </cell>
          <cell r="AS618">
            <v>2779</v>
          </cell>
          <cell r="AT618">
            <v>1737.43</v>
          </cell>
          <cell r="AU618" t="str">
            <v>Clientes Riesgo alto (Nuevos)</v>
          </cell>
          <cell r="AV618" t="str">
            <v>Equipo Responsable Colombia</v>
          </cell>
          <cell r="AW618">
            <v>10</v>
          </cell>
          <cell r="AX618">
            <v>2</v>
          </cell>
          <cell r="AY618" t="str">
            <v>X</v>
          </cell>
          <cell r="AZ618" t="str">
            <v>01.01.2012</v>
          </cell>
          <cell r="BA618" t="str">
            <v>31.12.9999</v>
          </cell>
        </row>
        <row r="619">
          <cell r="A619">
            <v>10011949</v>
          </cell>
          <cell r="B619" t="str">
            <v>YB01</v>
          </cell>
          <cell r="E619" t="str">
            <v>AGRAC COLOMBIA SAS</v>
          </cell>
          <cell r="I619">
            <v>900381993</v>
          </cell>
          <cell r="K619" t="str">
            <v>CL 15 19 60</v>
          </cell>
          <cell r="P619" t="str">
            <v>BUCARAMANGA</v>
          </cell>
          <cell r="Q619">
            <v>68</v>
          </cell>
          <cell r="R619" t="str">
            <v>ZD14</v>
          </cell>
          <cell r="S619" t="str">
            <v>Distribuidor General</v>
          </cell>
          <cell r="T619" t="str">
            <v>900381993 7</v>
          </cell>
          <cell r="U619">
            <v>31</v>
          </cell>
          <cell r="X619">
            <v>976713241</v>
          </cell>
          <cell r="AB619">
            <v>121000</v>
          </cell>
          <cell r="AC619" t="str">
            <v>ZD08</v>
          </cell>
          <cell r="AD619" t="str">
            <v>E2</v>
          </cell>
          <cell r="AE619">
            <v>9003819937</v>
          </cell>
          <cell r="AF619">
            <v>3300</v>
          </cell>
          <cell r="AG619">
            <v>30</v>
          </cell>
          <cell r="AH619">
            <v>10</v>
          </cell>
          <cell r="AJ619" t="str">
            <v>Clientes Terceros</v>
          </cell>
          <cell r="AK619" t="str">
            <v>Santander</v>
          </cell>
          <cell r="AL619" t="str">
            <v>Santander - CO</v>
          </cell>
          <cell r="AN619" t="str">
            <v>ZD08</v>
          </cell>
          <cell r="AO619" t="str">
            <v>Crédito 90 dias</v>
          </cell>
          <cell r="AQ619">
            <v>3300190</v>
          </cell>
          <cell r="AR619" t="str">
            <v>SERGIO ALBERTO ARGUELLO GRANADOS</v>
          </cell>
          <cell r="AS619">
            <v>42252</v>
          </cell>
          <cell r="AT619">
            <v>0.01</v>
          </cell>
          <cell r="AU619" t="str">
            <v>Clientes Riesgo alto (Nuevos)</v>
          </cell>
          <cell r="AV619" t="str">
            <v>Equipo Responsable Colombia</v>
          </cell>
          <cell r="AW619">
            <v>10</v>
          </cell>
          <cell r="AX619">
            <v>2</v>
          </cell>
          <cell r="AY619" t="str">
            <v>X</v>
          </cell>
          <cell r="AZ619" t="str">
            <v>01.01.2014</v>
          </cell>
          <cell r="BA619" t="str">
            <v>31.12.9999</v>
          </cell>
        </row>
        <row r="620">
          <cell r="A620">
            <v>10011950</v>
          </cell>
          <cell r="B620" t="str">
            <v>YB01</v>
          </cell>
          <cell r="E620" t="str">
            <v>AGRONEGOCIOS ELITE SAS</v>
          </cell>
          <cell r="I620">
            <v>900385242</v>
          </cell>
          <cell r="K620" t="str">
            <v>AV 15 15 100</v>
          </cell>
          <cell r="P620" t="str">
            <v>SOGAMOSO</v>
          </cell>
          <cell r="Q620">
            <v>15</v>
          </cell>
          <cell r="R620" t="str">
            <v>ZD14</v>
          </cell>
          <cell r="S620" t="str">
            <v>Distribuidor General</v>
          </cell>
          <cell r="T620" t="str">
            <v>900385242 2</v>
          </cell>
          <cell r="U620">
            <v>31</v>
          </cell>
          <cell r="X620">
            <v>3186940406</v>
          </cell>
          <cell r="AB620">
            <v>121000</v>
          </cell>
          <cell r="AC620" t="str">
            <v>ZD08</v>
          </cell>
          <cell r="AD620" t="str">
            <v>E2</v>
          </cell>
          <cell r="AE620">
            <v>9003852422</v>
          </cell>
          <cell r="AF620">
            <v>3300</v>
          </cell>
          <cell r="AG620">
            <v>30</v>
          </cell>
          <cell r="AH620">
            <v>10</v>
          </cell>
          <cell r="AJ620" t="str">
            <v>Agronegocios Elite</v>
          </cell>
          <cell r="AK620" t="str">
            <v>Boyaca</v>
          </cell>
          <cell r="AL620" t="str">
            <v>Cundi / Boy – CO</v>
          </cell>
          <cell r="AN620" t="str">
            <v>ZD01</v>
          </cell>
          <cell r="AO620" t="str">
            <v>Contado</v>
          </cell>
          <cell r="AQ620">
            <v>3300109</v>
          </cell>
          <cell r="AR620" t="str">
            <v>JUAN PABLO VILLAMIL CAMARGO</v>
          </cell>
          <cell r="AS620">
            <v>0</v>
          </cell>
          <cell r="AT620">
            <v>0</v>
          </cell>
          <cell r="AU620" t="str">
            <v>Clientes Riesgo alto (Nuevos)</v>
          </cell>
          <cell r="AV620" t="str">
            <v>Equipo Responsable Colombia</v>
          </cell>
          <cell r="AW620">
            <v>10</v>
          </cell>
          <cell r="AX620">
            <v>2</v>
          </cell>
          <cell r="AY620" t="str">
            <v>X</v>
          </cell>
          <cell r="AZ620" t="str">
            <v>01.01.2014</v>
          </cell>
          <cell r="BA620" t="str">
            <v>31.12.9999</v>
          </cell>
        </row>
        <row r="621">
          <cell r="A621">
            <v>10011953</v>
          </cell>
          <cell r="B621" t="str">
            <v>YB01</v>
          </cell>
          <cell r="E621" t="str">
            <v>FLORES LUNA NUEVA SAS</v>
          </cell>
          <cell r="I621">
            <v>900388024</v>
          </cell>
          <cell r="K621" t="str">
            <v>CL 30 A 6 22 OF 3101</v>
          </cell>
          <cell r="P621" t="str">
            <v>BOGOTÁ D.C.</v>
          </cell>
          <cell r="Q621">
            <v>11</v>
          </cell>
          <cell r="R621" t="str">
            <v>ZD35</v>
          </cell>
          <cell r="S621" t="str">
            <v>Floricultores</v>
          </cell>
          <cell r="T621" t="str">
            <v>900388024 7</v>
          </cell>
          <cell r="U621">
            <v>31</v>
          </cell>
          <cell r="X621">
            <v>913382059</v>
          </cell>
          <cell r="AB621">
            <v>121000</v>
          </cell>
          <cell r="AC621" t="str">
            <v>ZD08</v>
          </cell>
          <cell r="AD621" t="str">
            <v>E2</v>
          </cell>
          <cell r="AE621">
            <v>9003880247</v>
          </cell>
          <cell r="AF621">
            <v>3300</v>
          </cell>
          <cell r="AG621">
            <v>10</v>
          </cell>
          <cell r="AH621">
            <v>10</v>
          </cell>
          <cell r="AJ621" t="str">
            <v>Clientes Terceros</v>
          </cell>
          <cell r="AK621" t="str">
            <v>Flores</v>
          </cell>
          <cell r="AL621" t="str">
            <v>Flores Sabana Esp-CO</v>
          </cell>
          <cell r="AN621" t="str">
            <v>ZD08</v>
          </cell>
          <cell r="AO621" t="str">
            <v>Crédito 90 dias</v>
          </cell>
          <cell r="AQ621">
            <v>3300139</v>
          </cell>
          <cell r="AR621" t="str">
            <v>JULIETH ANDREA RODRIGUEZ PARDO</v>
          </cell>
          <cell r="AS621">
            <v>16387</v>
          </cell>
          <cell r="AT621">
            <v>2005.22</v>
          </cell>
          <cell r="AU621" t="str">
            <v>Clientes Riesgo alto (Nuevos)</v>
          </cell>
          <cell r="AV621" t="str">
            <v>Equipo Responsable Colombia</v>
          </cell>
          <cell r="AW621">
            <v>10</v>
          </cell>
          <cell r="AX621">
            <v>2</v>
          </cell>
          <cell r="AY621" t="str">
            <v>X</v>
          </cell>
          <cell r="AZ621" t="str">
            <v>01.01.2014</v>
          </cell>
          <cell r="BA621" t="str">
            <v>31.12.9999</v>
          </cell>
        </row>
        <row r="622">
          <cell r="A622">
            <v>10011955</v>
          </cell>
          <cell r="B622" t="str">
            <v>YB01</v>
          </cell>
          <cell r="E622" t="str">
            <v>EL GRANJERO SAS</v>
          </cell>
          <cell r="I622">
            <v>900781944</v>
          </cell>
          <cell r="K622" t="str">
            <v>CL 18 15 27</v>
          </cell>
          <cell r="P622" t="str">
            <v>LA UNION</v>
          </cell>
          <cell r="Q622">
            <v>76</v>
          </cell>
          <cell r="R622" t="str">
            <v>ZD14</v>
          </cell>
          <cell r="S622" t="str">
            <v>Distribuidor General</v>
          </cell>
          <cell r="T622" t="str">
            <v>900781944 2</v>
          </cell>
          <cell r="U622">
            <v>31</v>
          </cell>
          <cell r="X622">
            <v>3017020427</v>
          </cell>
          <cell r="AB622">
            <v>121000</v>
          </cell>
          <cell r="AC622" t="str">
            <v>ZD08</v>
          </cell>
          <cell r="AD622" t="str">
            <v>E2</v>
          </cell>
          <cell r="AE622">
            <v>9003976197</v>
          </cell>
          <cell r="AF622">
            <v>3300</v>
          </cell>
          <cell r="AG622">
            <v>30</v>
          </cell>
          <cell r="AH622">
            <v>10</v>
          </cell>
          <cell r="AJ622" t="str">
            <v>Clientes Terceros</v>
          </cell>
          <cell r="AK622" t="str">
            <v>Eje Cafetero</v>
          </cell>
          <cell r="AL622" t="str">
            <v>Eje Cafetero-CO</v>
          </cell>
          <cell r="AN622" t="str">
            <v>ZD02</v>
          </cell>
          <cell r="AO622" t="str">
            <v>Crédito 8 dias</v>
          </cell>
          <cell r="AQ622">
            <v>3300203</v>
          </cell>
          <cell r="AR622" t="str">
            <v>ARGEMIRO NUÑEZ ROMERO</v>
          </cell>
          <cell r="AS622">
            <v>0</v>
          </cell>
          <cell r="AT622">
            <v>0</v>
          </cell>
          <cell r="AU622" t="str">
            <v>Clientes Riesgo alto (Nuevos)</v>
          </cell>
          <cell r="AW622">
            <v>10</v>
          </cell>
          <cell r="AX622">
            <v>2</v>
          </cell>
          <cell r="AY622" t="str">
            <v>X</v>
          </cell>
          <cell r="AZ622" t="str">
            <v>01.01.2012</v>
          </cell>
          <cell r="BA622" t="str">
            <v>31.12.9999</v>
          </cell>
        </row>
        <row r="623">
          <cell r="A623">
            <v>10011956</v>
          </cell>
          <cell r="B623" t="str">
            <v>YB01</v>
          </cell>
          <cell r="E623" t="str">
            <v>VARAHONDA ORIENTE SAS</v>
          </cell>
          <cell r="I623">
            <v>900398085</v>
          </cell>
          <cell r="K623" t="str">
            <v>DG 51 15 A 161 KM 12</v>
          </cell>
          <cell r="P623" t="str">
            <v>MEDELLIN</v>
          </cell>
          <cell r="Q623">
            <v>5</v>
          </cell>
          <cell r="R623" t="str">
            <v>ZD35</v>
          </cell>
          <cell r="S623" t="str">
            <v>Floricultores</v>
          </cell>
          <cell r="T623" t="str">
            <v>900398085 9</v>
          </cell>
          <cell r="U623">
            <v>31</v>
          </cell>
          <cell r="X623">
            <v>944000520</v>
          </cell>
          <cell r="AB623">
            <v>121000</v>
          </cell>
          <cell r="AC623" t="str">
            <v>ZD08</v>
          </cell>
          <cell r="AD623" t="str">
            <v>E2</v>
          </cell>
          <cell r="AE623">
            <v>9003980859</v>
          </cell>
          <cell r="AF623">
            <v>3300</v>
          </cell>
          <cell r="AG623">
            <v>10</v>
          </cell>
          <cell r="AH623">
            <v>10</v>
          </cell>
          <cell r="AJ623" t="str">
            <v>Clientes Terceros</v>
          </cell>
          <cell r="AK623" t="str">
            <v>Antioquia</v>
          </cell>
          <cell r="AL623" t="str">
            <v>Flores Antioquia -CO</v>
          </cell>
          <cell r="AN623" t="str">
            <v>ZD06</v>
          </cell>
          <cell r="AO623" t="str">
            <v>Crédito 60 dias</v>
          </cell>
          <cell r="AQ623">
            <v>3300162</v>
          </cell>
          <cell r="AR623" t="str">
            <v>MAURICIO ARNOBY SERNA PELAEZ</v>
          </cell>
          <cell r="AS623">
            <v>3913</v>
          </cell>
          <cell r="AT623">
            <v>175.23</v>
          </cell>
          <cell r="AU623" t="str">
            <v>Clientes Riesgo alto (Nuevos)</v>
          </cell>
          <cell r="AV623" t="str">
            <v>Equipo Responsable Colombia</v>
          </cell>
          <cell r="AW623">
            <v>10</v>
          </cell>
          <cell r="AX623">
            <v>2</v>
          </cell>
          <cell r="AY623" t="str">
            <v>X</v>
          </cell>
          <cell r="AZ623" t="str">
            <v>01.01.2012</v>
          </cell>
          <cell r="BA623" t="str">
            <v>31.12.9999</v>
          </cell>
        </row>
        <row r="624">
          <cell r="A624">
            <v>10011957</v>
          </cell>
          <cell r="B624" t="str">
            <v>YB01</v>
          </cell>
          <cell r="E624" t="str">
            <v>ALMACEN Y DISTRIBUCIONES SUPERAGRO</v>
          </cell>
          <cell r="F624" t="str">
            <v>SAS</v>
          </cell>
          <cell r="I624">
            <v>900405205</v>
          </cell>
          <cell r="K624" t="str">
            <v>CR 13 4 26 SUR</v>
          </cell>
          <cell r="P624" t="str">
            <v>TUNJA</v>
          </cell>
          <cell r="Q624">
            <v>15</v>
          </cell>
          <cell r="R624" t="str">
            <v>ZD14</v>
          </cell>
          <cell r="S624" t="str">
            <v>Distribuidor General</v>
          </cell>
          <cell r="T624" t="str">
            <v>900405205 7</v>
          </cell>
          <cell r="U624">
            <v>31</v>
          </cell>
          <cell r="X624">
            <v>987455023</v>
          </cell>
          <cell r="AB624">
            <v>121000</v>
          </cell>
          <cell r="AC624" t="str">
            <v>ZD08</v>
          </cell>
          <cell r="AD624" t="str">
            <v>E2</v>
          </cell>
          <cell r="AE624">
            <v>9004052057</v>
          </cell>
          <cell r="AF624">
            <v>3300</v>
          </cell>
          <cell r="AG624">
            <v>30</v>
          </cell>
          <cell r="AH624">
            <v>10</v>
          </cell>
          <cell r="AJ624" t="str">
            <v>Clientes Terceros</v>
          </cell>
          <cell r="AK624" t="str">
            <v>Boyaca</v>
          </cell>
          <cell r="AL624" t="str">
            <v>Cundi / Boy – CO</v>
          </cell>
          <cell r="AN624" t="str">
            <v>ZD08</v>
          </cell>
          <cell r="AO624" t="str">
            <v>Crédito 90 dias</v>
          </cell>
          <cell r="AQ624">
            <v>3300109</v>
          </cell>
          <cell r="AR624" t="str">
            <v>JUAN PABLO VILLAMIL CAMARGO</v>
          </cell>
          <cell r="AS624">
            <v>279506</v>
          </cell>
          <cell r="AT624">
            <v>117412.18</v>
          </cell>
          <cell r="AU624" t="str">
            <v>Clientes Riesgo alto (Nuevos)</v>
          </cell>
          <cell r="AV624" t="str">
            <v>Equipo Responsable Colombia</v>
          </cell>
          <cell r="AW624">
            <v>10</v>
          </cell>
          <cell r="AX624">
            <v>2</v>
          </cell>
          <cell r="AY624" t="str">
            <v>X</v>
          </cell>
          <cell r="AZ624" t="str">
            <v>01.01.2012</v>
          </cell>
          <cell r="BA624" t="str">
            <v>31.12.9999</v>
          </cell>
        </row>
        <row r="625">
          <cell r="A625">
            <v>10011958</v>
          </cell>
          <cell r="B625" t="str">
            <v>YB01</v>
          </cell>
          <cell r="E625" t="str">
            <v>BODEGA CAMPESINA SAS</v>
          </cell>
          <cell r="I625">
            <v>900405749</v>
          </cell>
          <cell r="K625" t="str">
            <v>CR 31 30 65</v>
          </cell>
          <cell r="P625" t="str">
            <v>MARINILLA</v>
          </cell>
          <cell r="Q625">
            <v>5</v>
          </cell>
          <cell r="R625" t="str">
            <v>ZD14</v>
          </cell>
          <cell r="S625" t="str">
            <v>Distribuidor General</v>
          </cell>
          <cell r="T625" t="str">
            <v>900405749 1</v>
          </cell>
          <cell r="U625">
            <v>31</v>
          </cell>
          <cell r="X625">
            <v>945485866</v>
          </cell>
          <cell r="AB625">
            <v>121000</v>
          </cell>
          <cell r="AC625" t="str">
            <v>ZD08</v>
          </cell>
          <cell r="AD625" t="str">
            <v>E2</v>
          </cell>
          <cell r="AE625">
            <v>9004057491</v>
          </cell>
          <cell r="AF625">
            <v>3300</v>
          </cell>
          <cell r="AG625">
            <v>30</v>
          </cell>
          <cell r="AH625">
            <v>10</v>
          </cell>
          <cell r="AJ625" t="str">
            <v>Clientes Terceros</v>
          </cell>
          <cell r="AK625" t="str">
            <v>Antioquia</v>
          </cell>
          <cell r="AL625" t="str">
            <v>Antioquia -CO</v>
          </cell>
          <cell r="AN625" t="str">
            <v>ZD04</v>
          </cell>
          <cell r="AO625" t="str">
            <v>Crédito 30 dias</v>
          </cell>
          <cell r="AQ625">
            <v>3300162</v>
          </cell>
          <cell r="AR625" t="str">
            <v>MAURICIO ARNOBY SERNA PELAEZ</v>
          </cell>
          <cell r="AS625">
            <v>83852</v>
          </cell>
          <cell r="AT625">
            <v>13176.53</v>
          </cell>
          <cell r="AU625" t="str">
            <v>Clientes Riesgo alto (Nuevos)</v>
          </cell>
          <cell r="AV625" t="str">
            <v>Equipo Responsable Colombia</v>
          </cell>
          <cell r="AW625">
            <v>10</v>
          </cell>
          <cell r="AX625">
            <v>2</v>
          </cell>
          <cell r="AY625" t="str">
            <v>X</v>
          </cell>
          <cell r="AZ625" t="str">
            <v>01.01.2012</v>
          </cell>
          <cell r="BA625" t="str">
            <v>31.12.9999</v>
          </cell>
        </row>
        <row r="626">
          <cell r="A626">
            <v>10011959</v>
          </cell>
          <cell r="B626" t="str">
            <v>YB01</v>
          </cell>
          <cell r="E626" t="str">
            <v>AGROVETERINARIA DEL CENTRO SAS</v>
          </cell>
          <cell r="I626">
            <v>900407253</v>
          </cell>
          <cell r="K626" t="str">
            <v>CL 11 15 19</v>
          </cell>
          <cell r="P626" t="str">
            <v>BOGOTÁ D.C.</v>
          </cell>
          <cell r="Q626">
            <v>11</v>
          </cell>
          <cell r="R626" t="str">
            <v>ZD14</v>
          </cell>
          <cell r="S626" t="str">
            <v>Distribuidor General</v>
          </cell>
          <cell r="T626" t="str">
            <v>900407253 1</v>
          </cell>
          <cell r="U626">
            <v>31</v>
          </cell>
          <cell r="X626">
            <v>912431110</v>
          </cell>
          <cell r="AB626">
            <v>121000</v>
          </cell>
          <cell r="AC626" t="str">
            <v>ZD08</v>
          </cell>
          <cell r="AD626" t="str">
            <v>E2</v>
          </cell>
          <cell r="AE626">
            <v>9004072531</v>
          </cell>
          <cell r="AF626">
            <v>3300</v>
          </cell>
          <cell r="AG626">
            <v>30</v>
          </cell>
          <cell r="AH626">
            <v>10</v>
          </cell>
          <cell r="AI626">
            <v>1</v>
          </cell>
          <cell r="AJ626" t="str">
            <v>Valero Hector</v>
          </cell>
          <cell r="AK626" t="str">
            <v>Cundinamarca</v>
          </cell>
          <cell r="AL626" t="str">
            <v>Cundi / Boy – CO</v>
          </cell>
          <cell r="AN626" t="str">
            <v>ZD01</v>
          </cell>
          <cell r="AO626" t="str">
            <v>Contado</v>
          </cell>
          <cell r="AQ626">
            <v>3300054</v>
          </cell>
          <cell r="AR626" t="str">
            <v>GLORIA YANETH MARENTES PRADA</v>
          </cell>
          <cell r="AS626">
            <v>0</v>
          </cell>
          <cell r="AT626">
            <v>0</v>
          </cell>
          <cell r="AU626" t="str">
            <v>Clientes Riesgo alto (Nuevos)</v>
          </cell>
          <cell r="AV626" t="str">
            <v>Equipo Responsable Colombia</v>
          </cell>
          <cell r="AW626">
            <v>10</v>
          </cell>
          <cell r="AX626">
            <v>2</v>
          </cell>
          <cell r="AY626" t="str">
            <v>X</v>
          </cell>
          <cell r="AZ626" t="str">
            <v>01.01.2014</v>
          </cell>
          <cell r="BA626" t="str">
            <v>31.12.9999</v>
          </cell>
        </row>
        <row r="627">
          <cell r="A627">
            <v>10011960</v>
          </cell>
          <cell r="B627" t="str">
            <v>YB01</v>
          </cell>
          <cell r="E627" t="str">
            <v>COMERCIALIZADORA SURAGRO  SAS</v>
          </cell>
          <cell r="I627">
            <v>900407457</v>
          </cell>
          <cell r="K627" t="str">
            <v>AV ORIENTAL 2 A 56 SUR</v>
          </cell>
          <cell r="P627" t="str">
            <v>TUNJA</v>
          </cell>
          <cell r="Q627">
            <v>15</v>
          </cell>
          <cell r="R627" t="str">
            <v>ZD14</v>
          </cell>
          <cell r="S627" t="str">
            <v>Distribuidor General</v>
          </cell>
          <cell r="T627" t="str">
            <v>900407457 5</v>
          </cell>
          <cell r="U627">
            <v>31</v>
          </cell>
          <cell r="X627">
            <v>987455025</v>
          </cell>
          <cell r="AB627">
            <v>121000</v>
          </cell>
          <cell r="AC627" t="str">
            <v>ZD08</v>
          </cell>
          <cell r="AD627" t="str">
            <v>E2</v>
          </cell>
          <cell r="AE627">
            <v>9004074575</v>
          </cell>
          <cell r="AF627">
            <v>3300</v>
          </cell>
          <cell r="AG627">
            <v>30</v>
          </cell>
          <cell r="AH627">
            <v>10</v>
          </cell>
          <cell r="AJ627" t="str">
            <v>Clientes Terceros</v>
          </cell>
          <cell r="AK627" t="str">
            <v>Boyaca</v>
          </cell>
          <cell r="AL627" t="str">
            <v>Cundi / Boy – CO</v>
          </cell>
          <cell r="AN627" t="str">
            <v>ZD06</v>
          </cell>
          <cell r="AO627" t="str">
            <v>Crédito 60 dias</v>
          </cell>
          <cell r="AQ627">
            <v>3300109</v>
          </cell>
          <cell r="AR627" t="str">
            <v>JUAN PABLO VILLAMIL CAMARGO</v>
          </cell>
          <cell r="AS627">
            <v>34017.08</v>
          </cell>
          <cell r="AT627">
            <v>21104.62</v>
          </cell>
          <cell r="AU627" t="str">
            <v>Clientes Riesgo alto (Nuevos)</v>
          </cell>
          <cell r="AV627" t="str">
            <v>Equipo Responsable Colombia</v>
          </cell>
          <cell r="AW627">
            <v>10</v>
          </cell>
          <cell r="AX627">
            <v>2</v>
          </cell>
          <cell r="AY627" t="str">
            <v>X</v>
          </cell>
          <cell r="AZ627" t="str">
            <v>01.01.2012</v>
          </cell>
          <cell r="BA627" t="str">
            <v>31.12.9999</v>
          </cell>
        </row>
        <row r="628">
          <cell r="A628">
            <v>10011962</v>
          </cell>
          <cell r="B628" t="str">
            <v>YB01</v>
          </cell>
          <cell r="E628" t="str">
            <v>DISTRIBUIDOR AGROPECUARIO BACATA SA</v>
          </cell>
          <cell r="F628" t="str">
            <v>SAS</v>
          </cell>
          <cell r="I628">
            <v>900408946</v>
          </cell>
          <cell r="K628" t="str">
            <v>CR 4 13 A 49</v>
          </cell>
          <cell r="P628" t="str">
            <v>COTA</v>
          </cell>
          <cell r="Q628">
            <v>25</v>
          </cell>
          <cell r="R628" t="str">
            <v>ZD01</v>
          </cell>
          <cell r="S628" t="str">
            <v>Público</v>
          </cell>
          <cell r="T628" t="str">
            <v>900408946 1</v>
          </cell>
          <cell r="U628">
            <v>31</v>
          </cell>
          <cell r="X628">
            <v>3204491749</v>
          </cell>
          <cell r="AB628">
            <v>121000</v>
          </cell>
          <cell r="AC628" t="str">
            <v>ZD08</v>
          </cell>
          <cell r="AD628" t="str">
            <v>E2</v>
          </cell>
          <cell r="AE628">
            <v>9004089461</v>
          </cell>
          <cell r="AF628">
            <v>3300</v>
          </cell>
          <cell r="AG628">
            <v>30</v>
          </cell>
          <cell r="AH628">
            <v>10</v>
          </cell>
          <cell r="AJ628" t="str">
            <v>Clientes Terceros</v>
          </cell>
          <cell r="AK628" t="str">
            <v>Cundinamarca</v>
          </cell>
          <cell r="AL628" t="str">
            <v>Cundi / Boy – CO</v>
          </cell>
          <cell r="AN628" t="str">
            <v>ZD01</v>
          </cell>
          <cell r="AO628" t="str">
            <v>Contado</v>
          </cell>
          <cell r="AQ628">
            <v>3300104</v>
          </cell>
          <cell r="AR628" t="str">
            <v>RAUL MAURICIO VELASQUEZ LONDOÑO</v>
          </cell>
          <cell r="AS628">
            <v>0</v>
          </cell>
          <cell r="AT628">
            <v>0</v>
          </cell>
          <cell r="AU628" t="str">
            <v>Clientes Riesgo alto (Nuevos)</v>
          </cell>
          <cell r="AV628" t="str">
            <v>Equipo Responsable Colombia</v>
          </cell>
          <cell r="AW628">
            <v>10</v>
          </cell>
          <cell r="AX628">
            <v>2</v>
          </cell>
          <cell r="AY628" t="str">
            <v>X</v>
          </cell>
          <cell r="AZ628" t="str">
            <v>01.01.2012</v>
          </cell>
          <cell r="BA628" t="str">
            <v>31.12.9999</v>
          </cell>
        </row>
        <row r="629">
          <cell r="A629">
            <v>10011963</v>
          </cell>
          <cell r="B629" t="str">
            <v>YB01</v>
          </cell>
          <cell r="E629" t="str">
            <v>CULTIVOS CASABLANCA SAS</v>
          </cell>
          <cell r="I629">
            <v>900409984</v>
          </cell>
          <cell r="K629" t="str">
            <v>CE CENTRO CHIA OF 304</v>
          </cell>
          <cell r="P629" t="str">
            <v>CHIA</v>
          </cell>
          <cell r="Q629">
            <v>25</v>
          </cell>
          <cell r="R629" t="str">
            <v>ZD35</v>
          </cell>
          <cell r="S629" t="str">
            <v>Floricultores</v>
          </cell>
          <cell r="T629" t="str">
            <v>900409984 4</v>
          </cell>
          <cell r="U629">
            <v>31</v>
          </cell>
          <cell r="X629">
            <v>916683030</v>
          </cell>
          <cell r="AB629">
            <v>121000</v>
          </cell>
          <cell r="AC629" t="str">
            <v>ZD08</v>
          </cell>
          <cell r="AD629" t="str">
            <v>E2</v>
          </cell>
          <cell r="AE629">
            <v>9004099844</v>
          </cell>
          <cell r="AF629">
            <v>3300</v>
          </cell>
          <cell r="AG629">
            <v>10</v>
          </cell>
          <cell r="AH629">
            <v>10</v>
          </cell>
          <cell r="AJ629" t="str">
            <v>Chia</v>
          </cell>
          <cell r="AK629" t="str">
            <v>Flores</v>
          </cell>
          <cell r="AL629" t="str">
            <v>Flores Sabana VIP2CO</v>
          </cell>
          <cell r="AN629" t="str">
            <v>ZD05</v>
          </cell>
          <cell r="AO629" t="str">
            <v>Crédito 45 dias</v>
          </cell>
          <cell r="AQ629">
            <v>3300211</v>
          </cell>
          <cell r="AR629" t="str">
            <v>ANA MARIA CORTES AMAYA</v>
          </cell>
          <cell r="AS629">
            <v>11180</v>
          </cell>
          <cell r="AT629">
            <v>1906.36</v>
          </cell>
          <cell r="AU629" t="str">
            <v>Clientes Riesgo alto (Nuevos)</v>
          </cell>
          <cell r="AV629" t="str">
            <v>Equipo Responsable Colombia</v>
          </cell>
          <cell r="AW629">
            <v>10</v>
          </cell>
          <cell r="AX629">
            <v>2</v>
          </cell>
          <cell r="AY629" t="str">
            <v>X</v>
          </cell>
          <cell r="AZ629" t="str">
            <v>01.01.2012</v>
          </cell>
          <cell r="BA629" t="str">
            <v>31.12.9999</v>
          </cell>
        </row>
        <row r="630">
          <cell r="A630">
            <v>10011965</v>
          </cell>
          <cell r="B630" t="str">
            <v>YB01</v>
          </cell>
          <cell r="E630" t="str">
            <v>ELITE FLOWER FARMERS SAS</v>
          </cell>
          <cell r="I630">
            <v>900412466</v>
          </cell>
          <cell r="K630" t="str">
            <v>KM 31 VIA BOGOTA FACATATIVA</v>
          </cell>
          <cell r="P630" t="str">
            <v>FACATATIVA</v>
          </cell>
          <cell r="Q630">
            <v>25</v>
          </cell>
          <cell r="R630" t="str">
            <v>ZD35</v>
          </cell>
          <cell r="S630" t="str">
            <v>Floricultores</v>
          </cell>
          <cell r="T630" t="str">
            <v>900412466 1</v>
          </cell>
          <cell r="U630">
            <v>31</v>
          </cell>
          <cell r="X630">
            <v>918910444</v>
          </cell>
          <cell r="AB630">
            <v>121000</v>
          </cell>
          <cell r="AC630" t="str">
            <v>ZD08</v>
          </cell>
          <cell r="AD630" t="str">
            <v>E2</v>
          </cell>
          <cell r="AE630">
            <v>9004124661</v>
          </cell>
          <cell r="AF630">
            <v>3300</v>
          </cell>
          <cell r="AG630">
            <v>10</v>
          </cell>
          <cell r="AH630">
            <v>10</v>
          </cell>
          <cell r="AJ630" t="str">
            <v>Elite</v>
          </cell>
          <cell r="AK630" t="str">
            <v>Flores</v>
          </cell>
          <cell r="AL630" t="str">
            <v>Flores Sabana VIP–CO</v>
          </cell>
          <cell r="AN630" t="str">
            <v>ZD08</v>
          </cell>
          <cell r="AO630" t="str">
            <v>Crédito 90 dias</v>
          </cell>
          <cell r="AQ630">
            <v>3300139</v>
          </cell>
          <cell r="AR630" t="str">
            <v>JULIETH ANDREA RODRIGUEZ PARDO</v>
          </cell>
          <cell r="AS630">
            <v>139753</v>
          </cell>
          <cell r="AT630">
            <v>28366.9</v>
          </cell>
          <cell r="AU630" t="str">
            <v>Clientes Riesgo alto (Nuevos)</v>
          </cell>
          <cell r="AV630" t="str">
            <v>Equipo Responsable Colombia</v>
          </cell>
          <cell r="AW630">
            <v>10</v>
          </cell>
          <cell r="AX630">
            <v>2</v>
          </cell>
          <cell r="AY630" t="str">
            <v>X</v>
          </cell>
          <cell r="AZ630" t="str">
            <v>01.01.2012</v>
          </cell>
          <cell r="BA630" t="str">
            <v>31.12.9999</v>
          </cell>
        </row>
        <row r="631">
          <cell r="A631">
            <v>10011966</v>
          </cell>
          <cell r="B631" t="str">
            <v>YB01</v>
          </cell>
          <cell r="E631" t="str">
            <v>INVERHATS SAS</v>
          </cell>
          <cell r="I631">
            <v>900414986</v>
          </cell>
          <cell r="K631" t="str">
            <v>VDA SORCA</v>
          </cell>
          <cell r="P631" t="str">
            <v>NUEVO COLON</v>
          </cell>
          <cell r="Q631">
            <v>15</v>
          </cell>
          <cell r="R631" t="str">
            <v>ZD01</v>
          </cell>
          <cell r="S631" t="str">
            <v>Público</v>
          </cell>
          <cell r="T631" t="str">
            <v>900414986 0</v>
          </cell>
          <cell r="U631">
            <v>31</v>
          </cell>
          <cell r="X631">
            <v>3115146114</v>
          </cell>
          <cell r="AB631">
            <v>121000</v>
          </cell>
          <cell r="AC631" t="str">
            <v>ZD08</v>
          </cell>
          <cell r="AD631" t="str">
            <v>E2</v>
          </cell>
          <cell r="AE631">
            <v>9004149860</v>
          </cell>
          <cell r="AF631">
            <v>3300</v>
          </cell>
          <cell r="AG631">
            <v>30</v>
          </cell>
          <cell r="AH631">
            <v>10</v>
          </cell>
          <cell r="AJ631" t="str">
            <v>Clientes Terceros</v>
          </cell>
          <cell r="AK631" t="str">
            <v>Boyaca</v>
          </cell>
          <cell r="AL631" t="str">
            <v>Cundi / Boy – CO</v>
          </cell>
          <cell r="AN631" t="str">
            <v>ZD02</v>
          </cell>
          <cell r="AO631" t="str">
            <v>Crédito 8 dias</v>
          </cell>
          <cell r="AQ631">
            <v>3300109</v>
          </cell>
          <cell r="AR631" t="str">
            <v>JUAN PABLO VILLAMIL CAMARGO</v>
          </cell>
          <cell r="AS631">
            <v>0</v>
          </cell>
          <cell r="AT631">
            <v>0</v>
          </cell>
          <cell r="AU631" t="str">
            <v>Clientes Riesgo alto (Nuevos)</v>
          </cell>
          <cell r="AW631">
            <v>10</v>
          </cell>
          <cell r="AX631">
            <v>2</v>
          </cell>
          <cell r="AY631" t="str">
            <v>X</v>
          </cell>
          <cell r="AZ631" t="str">
            <v>01.01.2013</v>
          </cell>
          <cell r="BA631" t="str">
            <v>31.12.9999</v>
          </cell>
        </row>
        <row r="632">
          <cell r="A632">
            <v>10011967</v>
          </cell>
          <cell r="B632" t="str">
            <v>YB01</v>
          </cell>
          <cell r="E632" t="str">
            <v>FITOLLANOS SAS</v>
          </cell>
          <cell r="I632">
            <v>900416225</v>
          </cell>
          <cell r="K632" t="str">
            <v>CL 26 C 36 18</v>
          </cell>
          <cell r="P632" t="str">
            <v>VILLAVICENCIO</v>
          </cell>
          <cell r="Q632">
            <v>50</v>
          </cell>
          <cell r="R632" t="str">
            <v>ZD14</v>
          </cell>
          <cell r="S632" t="str">
            <v>Distribuidor General</v>
          </cell>
          <cell r="T632" t="str">
            <v>900416225 1</v>
          </cell>
          <cell r="U632">
            <v>31</v>
          </cell>
          <cell r="X632">
            <v>986705252</v>
          </cell>
          <cell r="AB632">
            <v>121000</v>
          </cell>
          <cell r="AC632" t="str">
            <v>ZD08</v>
          </cell>
          <cell r="AD632" t="str">
            <v>E2</v>
          </cell>
          <cell r="AE632">
            <v>9004162251</v>
          </cell>
          <cell r="AF632">
            <v>3300</v>
          </cell>
          <cell r="AG632">
            <v>30</v>
          </cell>
          <cell r="AH632">
            <v>10</v>
          </cell>
          <cell r="AJ632" t="str">
            <v>Clientes Terceros</v>
          </cell>
          <cell r="AK632" t="str">
            <v>Llanos</v>
          </cell>
          <cell r="AL632" t="str">
            <v>Tolima/LLanos-CO</v>
          </cell>
          <cell r="AN632" t="str">
            <v>ZD08</v>
          </cell>
          <cell r="AO632" t="str">
            <v>Crédito 90 dias</v>
          </cell>
          <cell r="AQ632">
            <v>3300182</v>
          </cell>
          <cell r="AR632" t="str">
            <v>DIEGO PERDOMO ROJAS</v>
          </cell>
          <cell r="AS632">
            <v>250000</v>
          </cell>
          <cell r="AT632">
            <v>14528.36</v>
          </cell>
          <cell r="AU632" t="str">
            <v>Clientes Riesgo alto (Nuevos)</v>
          </cell>
          <cell r="AV632" t="str">
            <v>Equipo Responsable Colombia</v>
          </cell>
          <cell r="AW632">
            <v>10</v>
          </cell>
          <cell r="AX632">
            <v>2</v>
          </cell>
          <cell r="AY632" t="str">
            <v>X</v>
          </cell>
          <cell r="AZ632" t="str">
            <v>01.01.2012</v>
          </cell>
          <cell r="BA632" t="str">
            <v>31.12.9999</v>
          </cell>
        </row>
        <row r="633">
          <cell r="A633">
            <v>10011968</v>
          </cell>
          <cell r="B633" t="str">
            <v>YB01</v>
          </cell>
          <cell r="E633" t="str">
            <v>CRISDALEY  SAS</v>
          </cell>
          <cell r="I633">
            <v>900418420</v>
          </cell>
          <cell r="K633" t="str">
            <v>CL 29 31 21</v>
          </cell>
          <cell r="P633" t="str">
            <v>CARMEN DE VIBORAL</v>
          </cell>
          <cell r="Q633">
            <v>5</v>
          </cell>
          <cell r="R633" t="str">
            <v>ZD14</v>
          </cell>
          <cell r="S633" t="str">
            <v>Distribuidor General</v>
          </cell>
          <cell r="T633" t="str">
            <v>900418420 0</v>
          </cell>
          <cell r="U633">
            <v>31</v>
          </cell>
          <cell r="X633">
            <v>945432337</v>
          </cell>
          <cell r="AB633">
            <v>121000</v>
          </cell>
          <cell r="AC633" t="str">
            <v>ZD08</v>
          </cell>
          <cell r="AD633" t="str">
            <v>E2</v>
          </cell>
          <cell r="AE633">
            <v>9004184200</v>
          </cell>
          <cell r="AF633">
            <v>3300</v>
          </cell>
          <cell r="AG633">
            <v>30</v>
          </cell>
          <cell r="AH633">
            <v>10</v>
          </cell>
          <cell r="AJ633" t="str">
            <v>Crisdaley SAS</v>
          </cell>
          <cell r="AK633" t="str">
            <v>Antioquia</v>
          </cell>
          <cell r="AL633" t="str">
            <v>Antioquia -CO</v>
          </cell>
          <cell r="AN633" t="str">
            <v>ZD04</v>
          </cell>
          <cell r="AO633" t="str">
            <v>Crédito 30 dias</v>
          </cell>
          <cell r="AQ633">
            <v>3300162</v>
          </cell>
          <cell r="AR633" t="str">
            <v>MAURICIO ARNOBY SERNA PELAEZ</v>
          </cell>
          <cell r="AS633">
            <v>11180</v>
          </cell>
          <cell r="AT633">
            <v>0</v>
          </cell>
          <cell r="AU633" t="str">
            <v>Clientes Riesgo alto (Nuevos)</v>
          </cell>
          <cell r="AV633" t="str">
            <v>Equipo Responsable Colombia</v>
          </cell>
          <cell r="AW633">
            <v>10</v>
          </cell>
          <cell r="AX633">
            <v>2</v>
          </cell>
          <cell r="AY633" t="str">
            <v>X</v>
          </cell>
          <cell r="AZ633" t="str">
            <v>01.01.2012</v>
          </cell>
          <cell r="BA633" t="str">
            <v>31.12.9999</v>
          </cell>
        </row>
        <row r="634">
          <cell r="A634">
            <v>10011975</v>
          </cell>
          <cell r="B634" t="str">
            <v>YB01</v>
          </cell>
          <cell r="E634" t="str">
            <v>AGROANDINA GS SAS</v>
          </cell>
          <cell r="I634">
            <v>900429519</v>
          </cell>
          <cell r="K634" t="str">
            <v>CR 5 7 11</v>
          </cell>
          <cell r="P634" t="str">
            <v>CHOCONTA</v>
          </cell>
          <cell r="Q634">
            <v>25</v>
          </cell>
          <cell r="R634" t="str">
            <v>ZD14</v>
          </cell>
          <cell r="S634" t="str">
            <v>Distribuidor General</v>
          </cell>
          <cell r="T634" t="str">
            <v>900429519 8</v>
          </cell>
          <cell r="U634">
            <v>31</v>
          </cell>
          <cell r="X634">
            <v>3202349460</v>
          </cell>
          <cell r="AB634">
            <v>121000</v>
          </cell>
          <cell r="AC634" t="str">
            <v>ZD08</v>
          </cell>
          <cell r="AD634" t="str">
            <v>E2</v>
          </cell>
          <cell r="AE634">
            <v>9004295198</v>
          </cell>
          <cell r="AF634">
            <v>3300</v>
          </cell>
          <cell r="AG634">
            <v>30</v>
          </cell>
          <cell r="AH634">
            <v>10</v>
          </cell>
          <cell r="AJ634" t="str">
            <v>Clientes Terceros</v>
          </cell>
          <cell r="AK634" t="str">
            <v>Cundinamarca</v>
          </cell>
          <cell r="AL634" t="str">
            <v>Cundi / Boy – CO</v>
          </cell>
          <cell r="AN634" t="str">
            <v>ZD02</v>
          </cell>
          <cell r="AO634" t="str">
            <v>Crédito 8 dias</v>
          </cell>
          <cell r="AQ634">
            <v>3300104</v>
          </cell>
          <cell r="AR634" t="str">
            <v>RAUL MAURICIO VELASQUEZ LONDOÑO</v>
          </cell>
          <cell r="AS634">
            <v>0</v>
          </cell>
          <cell r="AT634">
            <v>667.72</v>
          </cell>
          <cell r="AU634" t="str">
            <v>Clientes Riesgo alto (Nuevos)</v>
          </cell>
          <cell r="AW634">
            <v>10</v>
          </cell>
          <cell r="AX634">
            <v>2</v>
          </cell>
          <cell r="AY634" t="str">
            <v>X</v>
          </cell>
          <cell r="AZ634" t="str">
            <v>01.01.2014</v>
          </cell>
          <cell r="BA634" t="str">
            <v>31.12.9999</v>
          </cell>
        </row>
        <row r="635">
          <cell r="A635">
            <v>10011976</v>
          </cell>
          <cell r="B635" t="str">
            <v>YB01</v>
          </cell>
          <cell r="E635" t="str">
            <v>INNOVAGRO CM SAS</v>
          </cell>
          <cell r="I635">
            <v>900432694</v>
          </cell>
          <cell r="K635" t="str">
            <v>VDA PUENTE DE BOYACA</v>
          </cell>
          <cell r="P635" t="str">
            <v>VENTAQUEMADA</v>
          </cell>
          <cell r="Q635">
            <v>15</v>
          </cell>
          <cell r="R635" t="str">
            <v>ZD14</v>
          </cell>
          <cell r="S635" t="str">
            <v>Distribuidor General</v>
          </cell>
          <cell r="T635" t="str">
            <v>900432694 1</v>
          </cell>
          <cell r="U635">
            <v>31</v>
          </cell>
          <cell r="X635">
            <v>3102049480</v>
          </cell>
          <cell r="AB635">
            <v>121000</v>
          </cell>
          <cell r="AC635" t="str">
            <v>ZD08</v>
          </cell>
          <cell r="AD635" t="str">
            <v>E2</v>
          </cell>
          <cell r="AE635">
            <v>9004326941</v>
          </cell>
          <cell r="AF635">
            <v>3300</v>
          </cell>
          <cell r="AG635">
            <v>30</v>
          </cell>
          <cell r="AH635">
            <v>10</v>
          </cell>
          <cell r="AJ635" t="str">
            <v>Clientes Terceros</v>
          </cell>
          <cell r="AK635" t="str">
            <v>Boyaca</v>
          </cell>
          <cell r="AL635" t="str">
            <v>Cundi / Boy – CO</v>
          </cell>
          <cell r="AN635" t="str">
            <v>ZD06</v>
          </cell>
          <cell r="AO635" t="str">
            <v>Crédito 60 dias</v>
          </cell>
          <cell r="AQ635">
            <v>3300109</v>
          </cell>
          <cell r="AR635" t="str">
            <v>JUAN PABLO VILLAMIL CAMARGO</v>
          </cell>
          <cell r="AS635">
            <v>13504</v>
          </cell>
          <cell r="AT635">
            <v>1759.09</v>
          </cell>
          <cell r="AU635" t="str">
            <v>Clientes Riesgo alto (Nuevos)</v>
          </cell>
          <cell r="AV635" t="str">
            <v>Equipo Responsable Colombia</v>
          </cell>
          <cell r="AW635">
            <v>10</v>
          </cell>
          <cell r="AX635">
            <v>2</v>
          </cell>
          <cell r="AY635" t="str">
            <v>X</v>
          </cell>
          <cell r="AZ635" t="str">
            <v>01.01.2014</v>
          </cell>
          <cell r="BA635" t="str">
            <v>31.12.9999</v>
          </cell>
        </row>
        <row r="636">
          <cell r="A636">
            <v>10011978</v>
          </cell>
          <cell r="B636" t="str">
            <v>YB01</v>
          </cell>
          <cell r="E636" t="str">
            <v>AGROQUIROGA MENDEZ ORTIZ HERMANOS S</v>
          </cell>
          <cell r="F636" t="str">
            <v>CS</v>
          </cell>
          <cell r="I636">
            <v>900433952</v>
          </cell>
          <cell r="K636" t="str">
            <v>CR 3 138 D 24 SUR</v>
          </cell>
          <cell r="P636" t="str">
            <v>BOGOTÁ D.C.</v>
          </cell>
          <cell r="Q636">
            <v>11</v>
          </cell>
          <cell r="R636" t="str">
            <v>ZD14</v>
          </cell>
          <cell r="S636" t="str">
            <v>Distribuidor General</v>
          </cell>
          <cell r="T636" t="str">
            <v>900433952 1</v>
          </cell>
          <cell r="U636">
            <v>31</v>
          </cell>
          <cell r="X636">
            <v>917708548</v>
          </cell>
          <cell r="AB636">
            <v>121000</v>
          </cell>
          <cell r="AC636" t="str">
            <v>ZD08</v>
          </cell>
          <cell r="AD636" t="str">
            <v>E2</v>
          </cell>
          <cell r="AE636">
            <v>9004339521</v>
          </cell>
          <cell r="AF636">
            <v>3300</v>
          </cell>
          <cell r="AG636">
            <v>30</v>
          </cell>
          <cell r="AH636">
            <v>10</v>
          </cell>
          <cell r="AJ636" t="str">
            <v>Agroquiroga Mendez</v>
          </cell>
          <cell r="AK636" t="str">
            <v>Cundinamarca</v>
          </cell>
          <cell r="AL636" t="str">
            <v>Cundi / Boy – CO</v>
          </cell>
          <cell r="AN636" t="str">
            <v>ZD06</v>
          </cell>
          <cell r="AO636" t="str">
            <v>Crédito 60 dias</v>
          </cell>
          <cell r="AQ636">
            <v>3300054</v>
          </cell>
          <cell r="AR636" t="str">
            <v>GLORIA YANETH MARENTES PRADA</v>
          </cell>
          <cell r="AS636">
            <v>10351</v>
          </cell>
          <cell r="AT636">
            <v>0</v>
          </cell>
          <cell r="AU636" t="str">
            <v>Clientes Riesgo alto (Nuevos)</v>
          </cell>
          <cell r="AV636" t="str">
            <v>Equipo Responsable Colombia</v>
          </cell>
          <cell r="AW636">
            <v>10</v>
          </cell>
          <cell r="AX636">
            <v>2</v>
          </cell>
          <cell r="AY636" t="str">
            <v>X</v>
          </cell>
          <cell r="AZ636" t="str">
            <v>01.01.2012</v>
          </cell>
          <cell r="BA636" t="str">
            <v>31.12.9999</v>
          </cell>
        </row>
        <row r="637">
          <cell r="A637">
            <v>10011980</v>
          </cell>
          <cell r="B637" t="str">
            <v>YB01</v>
          </cell>
          <cell r="E637" t="str">
            <v>FUTURAGRO BE SAS</v>
          </cell>
          <cell r="I637">
            <v>900440825</v>
          </cell>
          <cell r="K637" t="str">
            <v>CR 8 3 60</v>
          </cell>
          <cell r="P637" t="str">
            <v>TOCA</v>
          </cell>
          <cell r="Q637">
            <v>15</v>
          </cell>
          <cell r="R637" t="str">
            <v>ZD14</v>
          </cell>
          <cell r="S637" t="str">
            <v>Distribuidor General</v>
          </cell>
          <cell r="T637" t="str">
            <v>900440825 1</v>
          </cell>
          <cell r="U637">
            <v>31</v>
          </cell>
          <cell r="X637" t="str">
            <v>3118082847 EL...</v>
          </cell>
          <cell r="AB637">
            <v>121000</v>
          </cell>
          <cell r="AC637" t="str">
            <v>ZD08</v>
          </cell>
          <cell r="AD637" t="str">
            <v>E2</v>
          </cell>
          <cell r="AE637">
            <v>9004408251</v>
          </cell>
          <cell r="AF637">
            <v>3300</v>
          </cell>
          <cell r="AG637">
            <v>30</v>
          </cell>
          <cell r="AH637">
            <v>10</v>
          </cell>
          <cell r="AJ637" t="str">
            <v>Clientes Terceros</v>
          </cell>
          <cell r="AK637" t="str">
            <v>Boyaca</v>
          </cell>
          <cell r="AL637" t="str">
            <v>Cundi / Boy – CO</v>
          </cell>
          <cell r="AN637" t="str">
            <v>ZD08</v>
          </cell>
          <cell r="AO637" t="str">
            <v>Crédito 90 dias</v>
          </cell>
          <cell r="AQ637">
            <v>3300109</v>
          </cell>
          <cell r="AR637" t="str">
            <v>JUAN PABLO VILLAMIL CAMARGO</v>
          </cell>
          <cell r="AS637">
            <v>5253</v>
          </cell>
          <cell r="AT637">
            <v>1248.92</v>
          </cell>
          <cell r="AU637" t="str">
            <v>Clientes Riesgo alto (Nuevos)</v>
          </cell>
          <cell r="AV637" t="str">
            <v>Equipo Responsable Colombia</v>
          </cell>
          <cell r="AW637">
            <v>10</v>
          </cell>
          <cell r="AX637">
            <v>2</v>
          </cell>
          <cell r="AY637" t="str">
            <v>X</v>
          </cell>
          <cell r="AZ637" t="str">
            <v>01.01.2014</v>
          </cell>
          <cell r="BA637" t="str">
            <v>31.12.9999</v>
          </cell>
        </row>
        <row r="638">
          <cell r="A638">
            <v>10011983</v>
          </cell>
          <cell r="B638" t="str">
            <v>YB01</v>
          </cell>
          <cell r="E638" t="str">
            <v>NAYRE FLOWERS COLOMBIA SAS</v>
          </cell>
          <cell r="I638">
            <v>900444854</v>
          </cell>
          <cell r="K638" t="str">
            <v>CL 71 2A 94 AP 401</v>
          </cell>
          <cell r="P638" t="str">
            <v>BOGOTÁ D.C.</v>
          </cell>
          <cell r="Q638">
            <v>11</v>
          </cell>
          <cell r="R638" t="str">
            <v>ZD35</v>
          </cell>
          <cell r="S638" t="str">
            <v>Floricultores</v>
          </cell>
          <cell r="T638" t="str">
            <v>900444854 3</v>
          </cell>
          <cell r="U638">
            <v>31</v>
          </cell>
          <cell r="X638">
            <v>3102608502</v>
          </cell>
          <cell r="AB638">
            <v>121000</v>
          </cell>
          <cell r="AC638" t="str">
            <v>ZD08</v>
          </cell>
          <cell r="AD638" t="str">
            <v>E2</v>
          </cell>
          <cell r="AE638">
            <v>9004448543</v>
          </cell>
          <cell r="AF638">
            <v>3300</v>
          </cell>
          <cell r="AG638">
            <v>10</v>
          </cell>
          <cell r="AH638">
            <v>10</v>
          </cell>
          <cell r="AJ638" t="str">
            <v>Clientes Terceros</v>
          </cell>
          <cell r="AK638" t="str">
            <v>Flores</v>
          </cell>
          <cell r="AL638" t="str">
            <v>Flores Sabana Esp-CO</v>
          </cell>
          <cell r="AN638" t="str">
            <v>ZD06</v>
          </cell>
          <cell r="AO638" t="str">
            <v>Crédito 60 dias</v>
          </cell>
          <cell r="AQ638">
            <v>3300263</v>
          </cell>
          <cell r="AR638" t="str">
            <v>ANTONIO GAMBOA ROJAS</v>
          </cell>
          <cell r="AS638">
            <v>44721</v>
          </cell>
          <cell r="AT638">
            <v>516.82000000000005</v>
          </cell>
          <cell r="AU638" t="str">
            <v>Clientes Riesgo alto (Nuevos)</v>
          </cell>
          <cell r="AV638" t="str">
            <v>Equipo Responsable Colombia</v>
          </cell>
          <cell r="AW638">
            <v>10</v>
          </cell>
          <cell r="AX638">
            <v>2</v>
          </cell>
          <cell r="AY638" t="str">
            <v>X</v>
          </cell>
          <cell r="AZ638" t="str">
            <v>01.01.2012</v>
          </cell>
          <cell r="BA638" t="str">
            <v>31.12.9999</v>
          </cell>
        </row>
        <row r="639">
          <cell r="A639">
            <v>10011985</v>
          </cell>
          <cell r="B639" t="str">
            <v>YB01</v>
          </cell>
          <cell r="E639" t="str">
            <v>FERRETERIA INDUSTRIAL FREDONIA SAS</v>
          </cell>
          <cell r="I639">
            <v>900450073</v>
          </cell>
          <cell r="K639" t="str">
            <v>CR 50 50 21</v>
          </cell>
          <cell r="P639" t="str">
            <v>FREDONIA</v>
          </cell>
          <cell r="Q639">
            <v>5</v>
          </cell>
          <cell r="R639" t="str">
            <v>ZD01</v>
          </cell>
          <cell r="S639" t="str">
            <v>Público</v>
          </cell>
          <cell r="T639" t="str">
            <v>900450073 2</v>
          </cell>
          <cell r="U639">
            <v>31</v>
          </cell>
          <cell r="X639">
            <v>948401191</v>
          </cell>
          <cell r="AB639">
            <v>121000</v>
          </cell>
          <cell r="AC639" t="str">
            <v>ZD08</v>
          </cell>
          <cell r="AD639" t="str">
            <v>E2</v>
          </cell>
          <cell r="AE639">
            <v>9004500732</v>
          </cell>
          <cell r="AF639">
            <v>3300</v>
          </cell>
          <cell r="AG639">
            <v>30</v>
          </cell>
          <cell r="AH639">
            <v>10</v>
          </cell>
          <cell r="AJ639" t="str">
            <v>Clientes Terceros</v>
          </cell>
          <cell r="AK639" t="str">
            <v>Antioquia</v>
          </cell>
          <cell r="AL639" t="str">
            <v>Antioquia -CO</v>
          </cell>
          <cell r="AN639" t="str">
            <v>ZD04</v>
          </cell>
          <cell r="AO639" t="str">
            <v>Crédito 30 dias</v>
          </cell>
          <cell r="AQ639">
            <v>3300005</v>
          </cell>
          <cell r="AR639" t="str">
            <v>RICARDO ALONSO AVILA AVILA</v>
          </cell>
          <cell r="AS639">
            <v>2795</v>
          </cell>
          <cell r="AT639">
            <v>0</v>
          </cell>
          <cell r="AU639" t="str">
            <v>Clientes Riesgo alto (Nuevos)</v>
          </cell>
          <cell r="AV639" t="str">
            <v>Equipo Responsable Colombia</v>
          </cell>
          <cell r="AW639">
            <v>10</v>
          </cell>
          <cell r="AX639">
            <v>2</v>
          </cell>
          <cell r="AY639" t="str">
            <v>X</v>
          </cell>
          <cell r="AZ639" t="str">
            <v>01.01.2012</v>
          </cell>
          <cell r="BA639" t="str">
            <v>31.12.9999</v>
          </cell>
        </row>
        <row r="640">
          <cell r="A640">
            <v>10011988</v>
          </cell>
          <cell r="B640" t="str">
            <v>YB01</v>
          </cell>
          <cell r="E640" t="str">
            <v>ECOFLORA AGRO SAS</v>
          </cell>
          <cell r="I640">
            <v>900452111</v>
          </cell>
          <cell r="K640" t="str">
            <v>VDA CHACHA FRUTO</v>
          </cell>
          <cell r="P640" t="str">
            <v>LA CEJA</v>
          </cell>
          <cell r="Q640">
            <v>5</v>
          </cell>
          <cell r="R640" t="str">
            <v>ZD35</v>
          </cell>
          <cell r="S640" t="str">
            <v>Floricultores</v>
          </cell>
          <cell r="T640" t="str">
            <v>900452111 3</v>
          </cell>
          <cell r="U640">
            <v>31</v>
          </cell>
          <cell r="X640">
            <v>943861186</v>
          </cell>
          <cell r="AB640">
            <v>121000</v>
          </cell>
          <cell r="AC640" t="str">
            <v>ZD08</v>
          </cell>
          <cell r="AD640" t="str">
            <v>E2</v>
          </cell>
          <cell r="AE640">
            <v>9004521113</v>
          </cell>
          <cell r="AF640">
            <v>3300</v>
          </cell>
          <cell r="AG640">
            <v>10</v>
          </cell>
          <cell r="AH640">
            <v>10</v>
          </cell>
          <cell r="AJ640" t="str">
            <v>Clientes Terceros</v>
          </cell>
          <cell r="AK640" t="str">
            <v>Flores</v>
          </cell>
          <cell r="AL640" t="str">
            <v>Flores Antioquia -CO</v>
          </cell>
          <cell r="AN640" t="str">
            <v>ZD01</v>
          </cell>
          <cell r="AO640" t="str">
            <v>Contado</v>
          </cell>
          <cell r="AQ640">
            <v>3300051</v>
          </cell>
          <cell r="AR640" t="str">
            <v>PAULA ANDREA LOPEZ RAMIREZ</v>
          </cell>
          <cell r="AS640">
            <v>0</v>
          </cell>
          <cell r="AT640">
            <v>0</v>
          </cell>
          <cell r="AU640" t="str">
            <v>Clientes Riesgo alto (Nuevos)</v>
          </cell>
          <cell r="AW640">
            <v>10</v>
          </cell>
          <cell r="AX640">
            <v>2</v>
          </cell>
          <cell r="AZ640" t="str">
            <v>27.05.2015</v>
          </cell>
          <cell r="BA640" t="str">
            <v>31.12.9999</v>
          </cell>
        </row>
        <row r="641">
          <cell r="A641">
            <v>10011988</v>
          </cell>
          <cell r="B641" t="str">
            <v>YB01</v>
          </cell>
          <cell r="E641" t="str">
            <v>ECOFLORA AGRO SAS</v>
          </cell>
          <cell r="I641">
            <v>900452111</v>
          </cell>
          <cell r="K641" t="str">
            <v>VDA CHACHA FRUTO</v>
          </cell>
          <cell r="P641" t="str">
            <v>LA CEJA</v>
          </cell>
          <cell r="Q641">
            <v>5</v>
          </cell>
          <cell r="R641" t="str">
            <v>ZD35</v>
          </cell>
          <cell r="S641" t="str">
            <v>Floricultores</v>
          </cell>
          <cell r="T641" t="str">
            <v>900452111 3</v>
          </cell>
          <cell r="U641">
            <v>31</v>
          </cell>
          <cell r="X641">
            <v>943861186</v>
          </cell>
          <cell r="AB641">
            <v>121000</v>
          </cell>
          <cell r="AC641" t="str">
            <v>ZD08</v>
          </cell>
          <cell r="AD641" t="str">
            <v>E2</v>
          </cell>
          <cell r="AE641">
            <v>9004521113</v>
          </cell>
          <cell r="AF641">
            <v>3300</v>
          </cell>
          <cell r="AG641">
            <v>10</v>
          </cell>
          <cell r="AH641">
            <v>41</v>
          </cell>
          <cell r="AJ641" t="str">
            <v>Clientes Terceros</v>
          </cell>
          <cell r="AK641" t="str">
            <v>Flores</v>
          </cell>
          <cell r="AL641" t="str">
            <v>Flores Antioquia -CO</v>
          </cell>
          <cell r="AN641" t="str">
            <v>ZD02</v>
          </cell>
          <cell r="AO641" t="str">
            <v>Crédito 8 dias</v>
          </cell>
          <cell r="AQ641">
            <v>3300051</v>
          </cell>
          <cell r="AR641" t="str">
            <v>PAULA ANDREA LOPEZ RAMIREZ</v>
          </cell>
          <cell r="AS641">
            <v>0</v>
          </cell>
          <cell r="AT641">
            <v>0</v>
          </cell>
          <cell r="AU641" t="str">
            <v>Clientes Riesgo alto (Nuevos)</v>
          </cell>
          <cell r="AW641">
            <v>10</v>
          </cell>
          <cell r="AX641">
            <v>2</v>
          </cell>
          <cell r="AZ641" t="str">
            <v>27.05.2015</v>
          </cell>
          <cell r="BA641" t="str">
            <v>31.12.9999</v>
          </cell>
        </row>
        <row r="642">
          <cell r="A642">
            <v>10011990</v>
          </cell>
          <cell r="B642" t="str">
            <v>YB01</v>
          </cell>
          <cell r="E642" t="str">
            <v>AGROINVERSIONES OSORIO LOPEZ SAS</v>
          </cell>
          <cell r="I642">
            <v>900458508</v>
          </cell>
          <cell r="K642" t="str">
            <v>CL 78 46 112 IN 41</v>
          </cell>
          <cell r="P642" t="str">
            <v>ITAGUI</v>
          </cell>
          <cell r="Q642">
            <v>5</v>
          </cell>
          <cell r="R642" t="str">
            <v>ZD14</v>
          </cell>
          <cell r="S642" t="str">
            <v>Distribuidor General</v>
          </cell>
          <cell r="T642" t="str">
            <v>900458508 0</v>
          </cell>
          <cell r="U642">
            <v>31</v>
          </cell>
          <cell r="X642">
            <v>942854725</v>
          </cell>
          <cell r="AB642">
            <v>121000</v>
          </cell>
          <cell r="AC642" t="str">
            <v>ZD08</v>
          </cell>
          <cell r="AD642" t="str">
            <v>E2</v>
          </cell>
          <cell r="AE642">
            <v>9004585080</v>
          </cell>
          <cell r="AF642">
            <v>3300</v>
          </cell>
          <cell r="AG642">
            <v>10</v>
          </cell>
          <cell r="AH642">
            <v>10</v>
          </cell>
          <cell r="AJ642" t="str">
            <v>Osorio Dario</v>
          </cell>
          <cell r="AK642" t="str">
            <v>Antioquia</v>
          </cell>
          <cell r="AL642" t="str">
            <v>Antioquia -CO</v>
          </cell>
          <cell r="AN642" t="str">
            <v>ZD06</v>
          </cell>
          <cell r="AO642" t="str">
            <v>Crédito 60 dias</v>
          </cell>
          <cell r="AQ642">
            <v>3300005</v>
          </cell>
          <cell r="AR642" t="str">
            <v>RICARDO ALONSO AVILA AVILA</v>
          </cell>
          <cell r="AS642">
            <v>25690</v>
          </cell>
          <cell r="AT642">
            <v>5066.83</v>
          </cell>
          <cell r="AU642" t="str">
            <v>Clientes Riesgo alto (Nuevos)</v>
          </cell>
          <cell r="AV642" t="str">
            <v>Equipo Responsable Colombia</v>
          </cell>
          <cell r="AW642">
            <v>10</v>
          </cell>
          <cell r="AX642">
            <v>2</v>
          </cell>
          <cell r="AY642" t="str">
            <v>X</v>
          </cell>
          <cell r="AZ642" t="str">
            <v>01.01.2012</v>
          </cell>
          <cell r="BA642" t="str">
            <v>31.12.9999</v>
          </cell>
        </row>
        <row r="643">
          <cell r="A643">
            <v>10011996</v>
          </cell>
          <cell r="B643" t="str">
            <v>YB01</v>
          </cell>
          <cell r="E643" t="str">
            <v>COMERCIAL AGRO ORIENTE SAS</v>
          </cell>
          <cell r="I643">
            <v>900471182</v>
          </cell>
          <cell r="K643" t="str">
            <v>CL 2 A 5 A 28</v>
          </cell>
          <cell r="P643" t="str">
            <v>CAQUEZA</v>
          </cell>
          <cell r="Q643">
            <v>25</v>
          </cell>
          <cell r="R643" t="str">
            <v>ZD14</v>
          </cell>
          <cell r="S643" t="str">
            <v>Distribuidor General</v>
          </cell>
          <cell r="T643" t="str">
            <v>900471182 7</v>
          </cell>
          <cell r="U643">
            <v>31</v>
          </cell>
          <cell r="X643">
            <v>3112310364</v>
          </cell>
          <cell r="AB643">
            <v>121000</v>
          </cell>
          <cell r="AC643" t="str">
            <v>ZD08</v>
          </cell>
          <cell r="AD643" t="str">
            <v>E2</v>
          </cell>
          <cell r="AE643">
            <v>9004711827</v>
          </cell>
          <cell r="AF643">
            <v>3300</v>
          </cell>
          <cell r="AG643">
            <v>30</v>
          </cell>
          <cell r="AH643">
            <v>10</v>
          </cell>
          <cell r="AJ643" t="str">
            <v>Clientes Terceros</v>
          </cell>
          <cell r="AK643" t="str">
            <v>Cundinamarca</v>
          </cell>
          <cell r="AL643" t="str">
            <v>Cundi / Boy – CO</v>
          </cell>
          <cell r="AN643" t="str">
            <v>ZD08</v>
          </cell>
          <cell r="AO643" t="str">
            <v>Crédito 90 dias</v>
          </cell>
          <cell r="AQ643">
            <v>3300054</v>
          </cell>
          <cell r="AR643" t="str">
            <v>GLORIA YANETH MARENTES PRADA</v>
          </cell>
          <cell r="AS643">
            <v>27951</v>
          </cell>
          <cell r="AT643">
            <v>11244.94</v>
          </cell>
          <cell r="AU643" t="str">
            <v>Clientes Riesgo alto (Nuevos)</v>
          </cell>
          <cell r="AV643" t="str">
            <v>Equipo Responsable Colombia</v>
          </cell>
          <cell r="AW643">
            <v>10</v>
          </cell>
          <cell r="AX643">
            <v>2</v>
          </cell>
          <cell r="AY643" t="str">
            <v>X</v>
          </cell>
          <cell r="AZ643" t="str">
            <v>01.01.2014</v>
          </cell>
          <cell r="BA643" t="str">
            <v>31.12.9999</v>
          </cell>
        </row>
        <row r="644">
          <cell r="A644">
            <v>10011997</v>
          </cell>
          <cell r="B644" t="str">
            <v>YB01</v>
          </cell>
          <cell r="E644" t="str">
            <v>AGROINSUMOS SAN MIGUEL SAS</v>
          </cell>
          <cell r="I644">
            <v>900477132</v>
          </cell>
          <cell r="K644" t="str">
            <v>CR 1 8 52</v>
          </cell>
          <cell r="P644" t="str">
            <v>FACATATIVA</v>
          </cell>
          <cell r="Q644">
            <v>25</v>
          </cell>
          <cell r="R644" t="str">
            <v>ZD14</v>
          </cell>
          <cell r="S644" t="str">
            <v>Distribuidor General</v>
          </cell>
          <cell r="T644" t="str">
            <v>900477132 6</v>
          </cell>
          <cell r="U644">
            <v>31</v>
          </cell>
          <cell r="X644">
            <v>918921011</v>
          </cell>
          <cell r="AB644">
            <v>121000</v>
          </cell>
          <cell r="AC644" t="str">
            <v>ZD08</v>
          </cell>
          <cell r="AD644" t="str">
            <v>E2</v>
          </cell>
          <cell r="AE644">
            <v>9004771326</v>
          </cell>
          <cell r="AF644">
            <v>3300</v>
          </cell>
          <cell r="AG644">
            <v>30</v>
          </cell>
          <cell r="AH644">
            <v>10</v>
          </cell>
          <cell r="AJ644" t="str">
            <v>Sanchez Miguel</v>
          </cell>
          <cell r="AK644" t="str">
            <v>Cundinamarca</v>
          </cell>
          <cell r="AL644" t="str">
            <v>Cundi / Boy – CO</v>
          </cell>
          <cell r="AN644" t="str">
            <v>ZD08</v>
          </cell>
          <cell r="AO644" t="str">
            <v>Crédito 90 dias</v>
          </cell>
          <cell r="AQ644">
            <v>3300104</v>
          </cell>
          <cell r="AR644" t="str">
            <v>RAUL MAURICIO VELASQUEZ LONDOÑO</v>
          </cell>
          <cell r="AS644">
            <v>362240</v>
          </cell>
          <cell r="AT644">
            <v>132061.68</v>
          </cell>
          <cell r="AU644" t="str">
            <v>Clientes Riesgo alto (Nuevos)</v>
          </cell>
          <cell r="AV644" t="str">
            <v>Equipo Responsable Colombia</v>
          </cell>
          <cell r="AW644">
            <v>10</v>
          </cell>
          <cell r="AX644">
            <v>2</v>
          </cell>
          <cell r="AY644" t="str">
            <v>X</v>
          </cell>
          <cell r="AZ644" t="str">
            <v>01.01.2012</v>
          </cell>
          <cell r="BA644" t="str">
            <v>31.12.9999</v>
          </cell>
        </row>
        <row r="645">
          <cell r="A645">
            <v>10011998</v>
          </cell>
          <cell r="B645" t="str">
            <v>YB01</v>
          </cell>
          <cell r="E645" t="str">
            <v>FOGANZA Y C FERRETERO SAS</v>
          </cell>
          <cell r="I645">
            <v>900478724</v>
          </cell>
          <cell r="K645" t="str">
            <v>CR 100 96 90</v>
          </cell>
          <cell r="P645" t="str">
            <v>SAN VICENTE</v>
          </cell>
          <cell r="Q645">
            <v>5</v>
          </cell>
          <cell r="R645" t="str">
            <v>ZD01</v>
          </cell>
          <cell r="S645" t="str">
            <v>Público</v>
          </cell>
          <cell r="T645" t="str">
            <v>900478724 0</v>
          </cell>
          <cell r="U645">
            <v>31</v>
          </cell>
          <cell r="X645">
            <v>3216469827</v>
          </cell>
          <cell r="AB645">
            <v>121000</v>
          </cell>
          <cell r="AC645" t="str">
            <v>ZD08</v>
          </cell>
          <cell r="AD645" t="str">
            <v>E2</v>
          </cell>
          <cell r="AE645">
            <v>9004787240</v>
          </cell>
          <cell r="AF645">
            <v>3300</v>
          </cell>
          <cell r="AG645">
            <v>30</v>
          </cell>
          <cell r="AH645">
            <v>10</v>
          </cell>
          <cell r="AJ645" t="str">
            <v>Clientes Terceros</v>
          </cell>
          <cell r="AK645" t="str">
            <v>Antioquia</v>
          </cell>
          <cell r="AL645" t="str">
            <v>Antioquia -CO</v>
          </cell>
          <cell r="AN645" t="str">
            <v>ZD06</v>
          </cell>
          <cell r="AO645" t="str">
            <v>Crédito 60 dias</v>
          </cell>
          <cell r="AQ645">
            <v>3300198</v>
          </cell>
          <cell r="AR645" t="str">
            <v>GUSTAVO LONDOÑO BUITRAGO</v>
          </cell>
          <cell r="AS645">
            <v>3913</v>
          </cell>
          <cell r="AT645">
            <v>0</v>
          </cell>
          <cell r="AU645" t="str">
            <v>Clientes Riesgo alto (Nuevos)</v>
          </cell>
          <cell r="AV645" t="str">
            <v>Equipo Responsable Colombia</v>
          </cell>
          <cell r="AW645">
            <v>10</v>
          </cell>
          <cell r="AX645">
            <v>2</v>
          </cell>
          <cell r="AY645" t="str">
            <v>X</v>
          </cell>
          <cell r="AZ645" t="str">
            <v>01.01.2014</v>
          </cell>
          <cell r="BA645" t="str">
            <v>31.12.9999</v>
          </cell>
        </row>
        <row r="646">
          <cell r="A646">
            <v>10012000</v>
          </cell>
          <cell r="B646" t="str">
            <v>YB01</v>
          </cell>
          <cell r="E646" t="str">
            <v>AGRICOLA FUSAGASUGA SAS</v>
          </cell>
          <cell r="I646">
            <v>900482836</v>
          </cell>
          <cell r="K646" t="str">
            <v>CL 7 A 11 22</v>
          </cell>
          <cell r="P646" t="str">
            <v>FUSAGASUGA</v>
          </cell>
          <cell r="Q646">
            <v>25</v>
          </cell>
          <cell r="R646" t="str">
            <v>ZD14</v>
          </cell>
          <cell r="S646" t="str">
            <v>Distribuidor General</v>
          </cell>
          <cell r="T646" t="str">
            <v>900482836 2</v>
          </cell>
          <cell r="U646">
            <v>31</v>
          </cell>
          <cell r="X646">
            <v>3107800462</v>
          </cell>
          <cell r="AB646">
            <v>121000</v>
          </cell>
          <cell r="AC646" t="str">
            <v>ZD08</v>
          </cell>
          <cell r="AD646" t="str">
            <v>E2</v>
          </cell>
          <cell r="AE646">
            <v>9004828362</v>
          </cell>
          <cell r="AF646">
            <v>3300</v>
          </cell>
          <cell r="AG646">
            <v>30</v>
          </cell>
          <cell r="AH646">
            <v>10</v>
          </cell>
          <cell r="AJ646" t="str">
            <v>Clientes Terceros</v>
          </cell>
          <cell r="AK646" t="str">
            <v>Cundinamarca</v>
          </cell>
          <cell r="AL646" t="str">
            <v>Cundi / Boy – CO</v>
          </cell>
          <cell r="AN646" t="str">
            <v>ZD06</v>
          </cell>
          <cell r="AO646" t="str">
            <v>Crédito 60 dias</v>
          </cell>
          <cell r="AQ646">
            <v>3300054</v>
          </cell>
          <cell r="AR646" t="str">
            <v>GLORIA YANETH MARENTES PRADA</v>
          </cell>
          <cell r="AS646">
            <v>5183</v>
          </cell>
          <cell r="AT646">
            <v>2006.98</v>
          </cell>
          <cell r="AU646" t="str">
            <v>Clientes Riesgo alto (Nuevos)</v>
          </cell>
          <cell r="AV646" t="str">
            <v>Equipo Responsable Colombia</v>
          </cell>
          <cell r="AW646">
            <v>10</v>
          </cell>
          <cell r="AX646">
            <v>2</v>
          </cell>
          <cell r="AY646" t="str">
            <v>X</v>
          </cell>
          <cell r="AZ646" t="str">
            <v>01.01.2014</v>
          </cell>
          <cell r="BA646" t="str">
            <v>31.12.9999</v>
          </cell>
        </row>
        <row r="647">
          <cell r="A647">
            <v>10012001</v>
          </cell>
          <cell r="B647" t="str">
            <v>YB01</v>
          </cell>
          <cell r="E647" t="str">
            <v>DISTRIMARCA FINCA SAS</v>
          </cell>
          <cell r="I647">
            <v>900485008</v>
          </cell>
          <cell r="K647" t="str">
            <v>CR 52 49 73</v>
          </cell>
          <cell r="P647" t="str">
            <v>GUARNE</v>
          </cell>
          <cell r="Q647">
            <v>5</v>
          </cell>
          <cell r="R647" t="str">
            <v>ZD14</v>
          </cell>
          <cell r="S647" t="str">
            <v>Distribuidor General</v>
          </cell>
          <cell r="T647" t="str">
            <v>900485008 4</v>
          </cell>
          <cell r="U647">
            <v>31</v>
          </cell>
          <cell r="X647">
            <v>945515645</v>
          </cell>
          <cell r="AB647">
            <v>121000</v>
          </cell>
          <cell r="AC647" t="str">
            <v>ZD08</v>
          </cell>
          <cell r="AD647" t="str">
            <v>E2</v>
          </cell>
          <cell r="AE647">
            <v>9004850084</v>
          </cell>
          <cell r="AF647">
            <v>3300</v>
          </cell>
          <cell r="AG647">
            <v>30</v>
          </cell>
          <cell r="AH647">
            <v>10</v>
          </cell>
          <cell r="AJ647" t="str">
            <v>Distrimarca Finca</v>
          </cell>
          <cell r="AK647" t="str">
            <v>Antioquia</v>
          </cell>
          <cell r="AL647" t="str">
            <v>Antioquia -CO</v>
          </cell>
          <cell r="AN647" t="str">
            <v>ZD04</v>
          </cell>
          <cell r="AO647" t="str">
            <v>Crédito 30 dias</v>
          </cell>
          <cell r="AQ647">
            <v>3300162</v>
          </cell>
          <cell r="AR647" t="str">
            <v>MAURICIO ARNOBY SERNA PELAEZ</v>
          </cell>
          <cell r="AS647">
            <v>2795</v>
          </cell>
          <cell r="AT647">
            <v>0</v>
          </cell>
          <cell r="AU647" t="str">
            <v>Clientes Riesgo alto (Nuevos)</v>
          </cell>
          <cell r="AV647" t="str">
            <v>Equipo Responsable Colombia</v>
          </cell>
          <cell r="AW647">
            <v>10</v>
          </cell>
          <cell r="AX647">
            <v>2</v>
          </cell>
          <cell r="AY647" t="str">
            <v>X</v>
          </cell>
          <cell r="AZ647" t="str">
            <v>01.01.2012</v>
          </cell>
          <cell r="BA647" t="str">
            <v>31.12.9999</v>
          </cell>
        </row>
        <row r="648">
          <cell r="A648">
            <v>10012002</v>
          </cell>
          <cell r="B648" t="str">
            <v>YB01</v>
          </cell>
          <cell r="E648" t="str">
            <v>SAN GREGORIO FLOWERS SAS</v>
          </cell>
          <cell r="I648">
            <v>900485333</v>
          </cell>
          <cell r="K648" t="str">
            <v>AUT MEDELLIN KM 12 VDA LA PUNTA CAM</v>
          </cell>
          <cell r="P648" t="str">
            <v>TENJO</v>
          </cell>
          <cell r="Q648">
            <v>25</v>
          </cell>
          <cell r="R648" t="str">
            <v>ZD35</v>
          </cell>
          <cell r="S648" t="str">
            <v>Floricultores</v>
          </cell>
          <cell r="T648" t="str">
            <v>900485333 3</v>
          </cell>
          <cell r="U648">
            <v>31</v>
          </cell>
          <cell r="X648">
            <v>918772254</v>
          </cell>
          <cell r="AB648">
            <v>121000</v>
          </cell>
          <cell r="AC648" t="str">
            <v>ZD08</v>
          </cell>
          <cell r="AD648" t="str">
            <v>E2</v>
          </cell>
          <cell r="AE648">
            <v>9004853333</v>
          </cell>
          <cell r="AF648">
            <v>3300</v>
          </cell>
          <cell r="AG648">
            <v>10</v>
          </cell>
          <cell r="AH648">
            <v>10</v>
          </cell>
          <cell r="AJ648" t="str">
            <v>Sendero</v>
          </cell>
          <cell r="AK648" t="str">
            <v>Flores</v>
          </cell>
          <cell r="AL648" t="str">
            <v>Flores Sabana VIP–CO</v>
          </cell>
          <cell r="AN648" t="str">
            <v>ZD08</v>
          </cell>
          <cell r="AO648" t="str">
            <v>Crédito 90 dias</v>
          </cell>
          <cell r="AQ648">
            <v>3300211</v>
          </cell>
          <cell r="AR648" t="str">
            <v>ANA MARIA CORTES AMAYA</v>
          </cell>
          <cell r="AS648">
            <v>156523</v>
          </cell>
          <cell r="AT648">
            <v>6515.66</v>
          </cell>
          <cell r="AU648" t="str">
            <v>Clientes Riesgo alto (Nuevos)</v>
          </cell>
          <cell r="AV648" t="str">
            <v>Equipo Responsable Colombia</v>
          </cell>
          <cell r="AW648">
            <v>10</v>
          </cell>
          <cell r="AX648">
            <v>2</v>
          </cell>
          <cell r="AY648" t="str">
            <v>X</v>
          </cell>
          <cell r="AZ648" t="str">
            <v>01.01.2014</v>
          </cell>
          <cell r="BA648" t="str">
            <v>31.12.9999</v>
          </cell>
        </row>
        <row r="649">
          <cell r="A649">
            <v>10012003</v>
          </cell>
          <cell r="B649" t="str">
            <v>YB01</v>
          </cell>
          <cell r="E649" t="str">
            <v>FLORES DEL TEQUENDAMA SAS</v>
          </cell>
          <cell r="I649">
            <v>900485334</v>
          </cell>
          <cell r="K649" t="str">
            <v>AUT MEDELLIN KM 12 VDA LA PUNTA CAM</v>
          </cell>
          <cell r="P649" t="str">
            <v>TENJO</v>
          </cell>
          <cell r="Q649">
            <v>25</v>
          </cell>
          <cell r="R649" t="str">
            <v>ZD35</v>
          </cell>
          <cell r="S649" t="str">
            <v>Floricultores</v>
          </cell>
          <cell r="T649" t="str">
            <v>900485334 0</v>
          </cell>
          <cell r="U649">
            <v>31</v>
          </cell>
          <cell r="X649">
            <v>918772254</v>
          </cell>
          <cell r="AB649">
            <v>121000</v>
          </cell>
          <cell r="AC649" t="str">
            <v>ZD08</v>
          </cell>
          <cell r="AD649" t="str">
            <v>E2</v>
          </cell>
          <cell r="AE649">
            <v>9004853340</v>
          </cell>
          <cell r="AF649">
            <v>3300</v>
          </cell>
          <cell r="AG649">
            <v>10</v>
          </cell>
          <cell r="AH649">
            <v>10</v>
          </cell>
          <cell r="AJ649" t="str">
            <v>Sendero</v>
          </cell>
          <cell r="AK649" t="str">
            <v>Flores</v>
          </cell>
          <cell r="AL649" t="str">
            <v>Flores Sabana VIP–CO</v>
          </cell>
          <cell r="AN649" t="str">
            <v>ZD08</v>
          </cell>
          <cell r="AO649" t="str">
            <v>Crédito 90 dias</v>
          </cell>
          <cell r="AQ649">
            <v>3300211</v>
          </cell>
          <cell r="AR649" t="str">
            <v>ANA MARIA CORTES AMAYA</v>
          </cell>
          <cell r="AS649">
            <v>64286</v>
          </cell>
          <cell r="AT649">
            <v>14316.15</v>
          </cell>
          <cell r="AU649" t="str">
            <v>Clientes Riesgo alto (Nuevos)</v>
          </cell>
          <cell r="AV649" t="str">
            <v>Equipo Responsable Colombia</v>
          </cell>
          <cell r="AW649">
            <v>10</v>
          </cell>
          <cell r="AX649">
            <v>2</v>
          </cell>
          <cell r="AY649" t="str">
            <v>X</v>
          </cell>
          <cell r="AZ649" t="str">
            <v>01.01.2014</v>
          </cell>
          <cell r="BA649" t="str">
            <v>31.12.9999</v>
          </cell>
        </row>
        <row r="650">
          <cell r="A650">
            <v>10012004</v>
          </cell>
          <cell r="B650" t="str">
            <v>YB01</v>
          </cell>
          <cell r="E650" t="str">
            <v>QUINTANARES FLOWERS SAS</v>
          </cell>
          <cell r="I650">
            <v>900485345</v>
          </cell>
          <cell r="K650" t="str">
            <v>AUT MEDELLIN KM 12 VDA LA PUNTA CAM</v>
          </cell>
          <cell r="P650" t="str">
            <v>TENJO</v>
          </cell>
          <cell r="Q650">
            <v>25</v>
          </cell>
          <cell r="R650" t="str">
            <v>ZD35</v>
          </cell>
          <cell r="S650" t="str">
            <v>Floricultores</v>
          </cell>
          <cell r="T650" t="str">
            <v>900485345 1</v>
          </cell>
          <cell r="U650">
            <v>31</v>
          </cell>
          <cell r="X650">
            <v>918772254</v>
          </cell>
          <cell r="AB650">
            <v>121000</v>
          </cell>
          <cell r="AC650" t="str">
            <v>ZD08</v>
          </cell>
          <cell r="AD650" t="str">
            <v>E2</v>
          </cell>
          <cell r="AE650">
            <v>9004853451</v>
          </cell>
          <cell r="AF650">
            <v>3300</v>
          </cell>
          <cell r="AG650">
            <v>10</v>
          </cell>
          <cell r="AH650">
            <v>10</v>
          </cell>
          <cell r="AJ650" t="str">
            <v>Sendero</v>
          </cell>
          <cell r="AK650" t="str">
            <v>Flores</v>
          </cell>
          <cell r="AL650" t="str">
            <v>Flores Sabana VIP–CO</v>
          </cell>
          <cell r="AN650" t="str">
            <v>ZD08</v>
          </cell>
          <cell r="AO650" t="str">
            <v>Crédito 90 dias</v>
          </cell>
          <cell r="AQ650">
            <v>3300211</v>
          </cell>
          <cell r="AR650" t="str">
            <v>ANA MARIA CORTES AMAYA</v>
          </cell>
          <cell r="AS650">
            <v>61491</v>
          </cell>
          <cell r="AT650">
            <v>7116.37</v>
          </cell>
          <cell r="AU650" t="str">
            <v>Clientes Riesgo alto (Nuevos)</v>
          </cell>
          <cell r="AV650" t="str">
            <v>Equipo Responsable Colombia</v>
          </cell>
          <cell r="AW650">
            <v>10</v>
          </cell>
          <cell r="AX650">
            <v>2</v>
          </cell>
          <cell r="AY650" t="str">
            <v>X</v>
          </cell>
          <cell r="AZ650" t="str">
            <v>01.01.2014</v>
          </cell>
          <cell r="BA650" t="str">
            <v>31.12.9999</v>
          </cell>
        </row>
        <row r="651">
          <cell r="A651">
            <v>10012005</v>
          </cell>
          <cell r="B651" t="str">
            <v>YB01</v>
          </cell>
          <cell r="E651" t="str">
            <v>PETALOS SAN ANTONIO SAS</v>
          </cell>
          <cell r="I651">
            <v>900485397</v>
          </cell>
          <cell r="K651" t="str">
            <v>AUT MEDELLIN KM 12 VDA LA PUNTA CAM</v>
          </cell>
          <cell r="P651" t="str">
            <v>TENJO</v>
          </cell>
          <cell r="Q651">
            <v>25</v>
          </cell>
          <cell r="R651" t="str">
            <v>ZD35</v>
          </cell>
          <cell r="S651" t="str">
            <v>Floricultores</v>
          </cell>
          <cell r="T651" t="str">
            <v>900485397 4</v>
          </cell>
          <cell r="U651">
            <v>31</v>
          </cell>
          <cell r="X651">
            <v>918772254</v>
          </cell>
          <cell r="AB651">
            <v>121000</v>
          </cell>
          <cell r="AC651" t="str">
            <v>ZD08</v>
          </cell>
          <cell r="AD651" t="str">
            <v>E2</v>
          </cell>
          <cell r="AE651">
            <v>9004853974</v>
          </cell>
          <cell r="AF651">
            <v>3300</v>
          </cell>
          <cell r="AG651">
            <v>10</v>
          </cell>
          <cell r="AH651">
            <v>10</v>
          </cell>
          <cell r="AJ651" t="str">
            <v>Sendero</v>
          </cell>
          <cell r="AK651" t="str">
            <v>Flores</v>
          </cell>
          <cell r="AL651" t="str">
            <v>Flores Sabana VIP–CO</v>
          </cell>
          <cell r="AN651" t="str">
            <v>ZD08</v>
          </cell>
          <cell r="AO651" t="str">
            <v>Crédito 90 dias</v>
          </cell>
          <cell r="AQ651">
            <v>3300211</v>
          </cell>
          <cell r="AR651" t="str">
            <v>ANA MARIA CORTES AMAYA</v>
          </cell>
          <cell r="AS651">
            <v>64286</v>
          </cell>
          <cell r="AT651">
            <v>15894.33</v>
          </cell>
          <cell r="AU651" t="str">
            <v>Clientes Riesgo alto (Nuevos)</v>
          </cell>
          <cell r="AV651" t="str">
            <v>Equipo Responsable Colombia</v>
          </cell>
          <cell r="AW651">
            <v>10</v>
          </cell>
          <cell r="AX651">
            <v>2</v>
          </cell>
          <cell r="AY651" t="str">
            <v>X</v>
          </cell>
          <cell r="AZ651" t="str">
            <v>01.01.2014</v>
          </cell>
          <cell r="BA651" t="str">
            <v>31.12.9999</v>
          </cell>
        </row>
        <row r="652">
          <cell r="A652">
            <v>10012006</v>
          </cell>
          <cell r="B652" t="str">
            <v>YB01</v>
          </cell>
          <cell r="E652" t="str">
            <v>SANTA MARTA FLOWERS SAS</v>
          </cell>
          <cell r="I652">
            <v>900487894</v>
          </cell>
          <cell r="K652" t="str">
            <v>AUT MEDELLIN KM 12 VDA LA PUNTA CAM</v>
          </cell>
          <cell r="P652" t="str">
            <v>TENJO</v>
          </cell>
          <cell r="Q652">
            <v>25</v>
          </cell>
          <cell r="R652" t="str">
            <v>ZD35</v>
          </cell>
          <cell r="S652" t="str">
            <v>Floricultores</v>
          </cell>
          <cell r="T652" t="str">
            <v>900487894 2</v>
          </cell>
          <cell r="U652">
            <v>31</v>
          </cell>
          <cell r="X652">
            <v>918772254</v>
          </cell>
          <cell r="AB652">
            <v>121000</v>
          </cell>
          <cell r="AC652" t="str">
            <v>ZD08</v>
          </cell>
          <cell r="AD652" t="str">
            <v>E2</v>
          </cell>
          <cell r="AE652">
            <v>9004878942</v>
          </cell>
          <cell r="AF652">
            <v>3300</v>
          </cell>
          <cell r="AG652">
            <v>10</v>
          </cell>
          <cell r="AH652">
            <v>10</v>
          </cell>
          <cell r="AJ652" t="str">
            <v>Sendero</v>
          </cell>
          <cell r="AK652" t="str">
            <v>Flores</v>
          </cell>
          <cell r="AL652" t="str">
            <v>Flores Sabana VIP–CO</v>
          </cell>
          <cell r="AN652" t="str">
            <v>ZD08</v>
          </cell>
          <cell r="AO652" t="str">
            <v>Crédito 90 dias</v>
          </cell>
          <cell r="AQ652">
            <v>3300211</v>
          </cell>
          <cell r="AR652" t="str">
            <v>ANA MARIA CORTES AMAYA</v>
          </cell>
          <cell r="AS652">
            <v>39131</v>
          </cell>
          <cell r="AT652">
            <v>8439.31</v>
          </cell>
          <cell r="AU652" t="str">
            <v>Clientes Riesgo alto (Nuevos)</v>
          </cell>
          <cell r="AV652" t="str">
            <v>Equipo Responsable Colombia</v>
          </cell>
          <cell r="AW652">
            <v>10</v>
          </cell>
          <cell r="AX652">
            <v>2</v>
          </cell>
          <cell r="AY652" t="str">
            <v>X</v>
          </cell>
          <cell r="AZ652" t="str">
            <v>01.01.2014</v>
          </cell>
          <cell r="BA652" t="str">
            <v>31.12.9999</v>
          </cell>
        </row>
        <row r="653">
          <cell r="A653">
            <v>10012007</v>
          </cell>
          <cell r="B653" t="str">
            <v>YB01</v>
          </cell>
          <cell r="E653" t="str">
            <v>FLORES DE SAN ALEJO SAS</v>
          </cell>
          <cell r="I653">
            <v>900487896</v>
          </cell>
          <cell r="K653" t="str">
            <v>AUT MEDELLIN KM 12 VDA LA PUNTA CAM</v>
          </cell>
          <cell r="P653" t="str">
            <v>TENJO</v>
          </cell>
          <cell r="Q653">
            <v>25</v>
          </cell>
          <cell r="R653" t="str">
            <v>ZD35</v>
          </cell>
          <cell r="S653" t="str">
            <v>Floricultores</v>
          </cell>
          <cell r="T653" t="str">
            <v>900487896 7</v>
          </cell>
          <cell r="U653">
            <v>31</v>
          </cell>
          <cell r="X653">
            <v>915466694</v>
          </cell>
          <cell r="AB653">
            <v>121000</v>
          </cell>
          <cell r="AC653" t="str">
            <v>ZD08</v>
          </cell>
          <cell r="AD653" t="str">
            <v>E2</v>
          </cell>
          <cell r="AE653">
            <v>9004878967</v>
          </cell>
          <cell r="AF653">
            <v>3300</v>
          </cell>
          <cell r="AG653">
            <v>10</v>
          </cell>
          <cell r="AH653">
            <v>10</v>
          </cell>
          <cell r="AJ653" t="str">
            <v>Sendero</v>
          </cell>
          <cell r="AK653" t="str">
            <v>Flores</v>
          </cell>
          <cell r="AL653" t="str">
            <v>Flores Sabana VIP–CO</v>
          </cell>
          <cell r="AN653" t="str">
            <v>ZD08</v>
          </cell>
          <cell r="AO653" t="str">
            <v>Crédito 90 dias</v>
          </cell>
          <cell r="AQ653">
            <v>3300211</v>
          </cell>
          <cell r="AR653" t="str">
            <v>ANA MARIA CORTES AMAYA</v>
          </cell>
          <cell r="AS653">
            <v>78262</v>
          </cell>
          <cell r="AT653">
            <v>22512.62</v>
          </cell>
          <cell r="AU653" t="str">
            <v>Clientes Riesgo alto (Nuevos)</v>
          </cell>
          <cell r="AV653" t="str">
            <v>Equipo Responsable Colombia</v>
          </cell>
          <cell r="AW653">
            <v>10</v>
          </cell>
          <cell r="AX653">
            <v>2</v>
          </cell>
          <cell r="AY653" t="str">
            <v>X</v>
          </cell>
          <cell r="AZ653" t="str">
            <v>01.01.2014</v>
          </cell>
          <cell r="BA653" t="str">
            <v>31.12.9999</v>
          </cell>
        </row>
        <row r="654">
          <cell r="A654">
            <v>10012015</v>
          </cell>
          <cell r="B654" t="str">
            <v>YB01</v>
          </cell>
          <cell r="E654" t="str">
            <v>JARDINES DE LA CUESTA SAS</v>
          </cell>
          <cell r="I654">
            <v>900519765</v>
          </cell>
          <cell r="K654" t="str">
            <v>CR 7 12C 28 OF 1005</v>
          </cell>
          <cell r="P654" t="str">
            <v>BOGOTÁ D.C.</v>
          </cell>
          <cell r="Q654">
            <v>11</v>
          </cell>
          <cell r="R654" t="str">
            <v>ZD35</v>
          </cell>
          <cell r="S654" t="str">
            <v>Floricultores</v>
          </cell>
          <cell r="T654" t="str">
            <v>900519765 1</v>
          </cell>
          <cell r="U654">
            <v>31</v>
          </cell>
          <cell r="X654">
            <v>3102450424</v>
          </cell>
          <cell r="AB654">
            <v>121000</v>
          </cell>
          <cell r="AC654" t="str">
            <v>ZD08</v>
          </cell>
          <cell r="AD654" t="str">
            <v>E2</v>
          </cell>
          <cell r="AE654">
            <v>9005197651</v>
          </cell>
          <cell r="AF654">
            <v>3300</v>
          </cell>
          <cell r="AG654">
            <v>10</v>
          </cell>
          <cell r="AH654">
            <v>10</v>
          </cell>
          <cell r="AJ654" t="str">
            <v>Chia</v>
          </cell>
          <cell r="AK654" t="str">
            <v>Flores</v>
          </cell>
          <cell r="AL654" t="str">
            <v>Flores Sabana VIP2CO</v>
          </cell>
          <cell r="AN654" t="str">
            <v>ZD05</v>
          </cell>
          <cell r="AO654" t="str">
            <v>Crédito 45 dias</v>
          </cell>
          <cell r="AQ654">
            <v>3300051</v>
          </cell>
          <cell r="AR654" t="str">
            <v>PAULA ANDREA LOPEZ RAMIREZ</v>
          </cell>
          <cell r="AS654">
            <v>16770</v>
          </cell>
          <cell r="AT654">
            <v>0</v>
          </cell>
          <cell r="AU654" t="str">
            <v>Clientes Riesgo alto (Nuevos)</v>
          </cell>
          <cell r="AV654" t="str">
            <v>Equipo Responsable Colombia</v>
          </cell>
          <cell r="AW654">
            <v>10</v>
          </cell>
          <cell r="AX654">
            <v>2</v>
          </cell>
          <cell r="AY654" t="str">
            <v>X</v>
          </cell>
          <cell r="AZ654" t="str">
            <v>01.01.2012</v>
          </cell>
          <cell r="BA654" t="str">
            <v>31.12.9999</v>
          </cell>
        </row>
        <row r="655">
          <cell r="A655">
            <v>10012016</v>
          </cell>
          <cell r="B655" t="str">
            <v>YB01</v>
          </cell>
          <cell r="E655" t="str">
            <v>AGROUNION PURINA SAS</v>
          </cell>
          <cell r="I655">
            <v>900522265</v>
          </cell>
          <cell r="K655" t="str">
            <v>CR 9 11 21</v>
          </cell>
          <cell r="P655" t="str">
            <v>LA UNION</v>
          </cell>
          <cell r="Q655">
            <v>5</v>
          </cell>
          <cell r="R655" t="str">
            <v>ZD01</v>
          </cell>
          <cell r="S655" t="str">
            <v>Público</v>
          </cell>
          <cell r="T655" t="str">
            <v>900522265 1</v>
          </cell>
          <cell r="U655">
            <v>31</v>
          </cell>
          <cell r="X655">
            <v>945560587</v>
          </cell>
          <cell r="AB655">
            <v>121000</v>
          </cell>
          <cell r="AC655" t="str">
            <v>ZD08</v>
          </cell>
          <cell r="AD655" t="str">
            <v>E2</v>
          </cell>
          <cell r="AE655">
            <v>9005222651</v>
          </cell>
          <cell r="AF655">
            <v>3300</v>
          </cell>
          <cell r="AG655">
            <v>30</v>
          </cell>
          <cell r="AH655">
            <v>10</v>
          </cell>
          <cell r="AJ655" t="str">
            <v>Clientes Terceros</v>
          </cell>
          <cell r="AK655" t="str">
            <v>Antioquia</v>
          </cell>
          <cell r="AL655" t="str">
            <v>Antioquia -CO</v>
          </cell>
          <cell r="AN655" t="str">
            <v>ZD04</v>
          </cell>
          <cell r="AO655" t="str">
            <v>Crédito 30 dias</v>
          </cell>
          <cell r="AQ655">
            <v>3300162</v>
          </cell>
          <cell r="AR655" t="str">
            <v>MAURICIO ARNOBY SERNA PELAEZ</v>
          </cell>
          <cell r="AS655">
            <v>11180</v>
          </cell>
          <cell r="AT655">
            <v>741.73</v>
          </cell>
          <cell r="AU655" t="str">
            <v>Clientes Riesgo alto (Nuevos)</v>
          </cell>
          <cell r="AV655" t="str">
            <v>Equipo Responsable Colombia</v>
          </cell>
          <cell r="AW655">
            <v>10</v>
          </cell>
          <cell r="AX655">
            <v>2</v>
          </cell>
          <cell r="AY655" t="str">
            <v>X</v>
          </cell>
          <cell r="AZ655" t="str">
            <v>01.01.2012</v>
          </cell>
          <cell r="BA655" t="str">
            <v>31.12.9999</v>
          </cell>
        </row>
        <row r="656">
          <cell r="A656">
            <v>10012018</v>
          </cell>
          <cell r="B656" t="str">
            <v>YB01</v>
          </cell>
          <cell r="E656" t="str">
            <v>JARDINES DE SAN NICOLAS SAS</v>
          </cell>
          <cell r="I656">
            <v>900529903</v>
          </cell>
          <cell r="K656" t="str">
            <v>CR 7 12 C 28 OF 1005</v>
          </cell>
          <cell r="P656" t="str">
            <v>BOGOTÁ D.C.</v>
          </cell>
          <cell r="Q656">
            <v>11</v>
          </cell>
          <cell r="R656" t="str">
            <v>ZD35</v>
          </cell>
          <cell r="S656" t="str">
            <v>Floricultores</v>
          </cell>
          <cell r="T656" t="str">
            <v>900529903 2</v>
          </cell>
          <cell r="U656">
            <v>31</v>
          </cell>
          <cell r="X656">
            <v>918683030</v>
          </cell>
          <cell r="AB656">
            <v>121000</v>
          </cell>
          <cell r="AC656" t="str">
            <v>ZD08</v>
          </cell>
          <cell r="AD656" t="str">
            <v>E2</v>
          </cell>
          <cell r="AE656">
            <v>9005299032</v>
          </cell>
          <cell r="AF656">
            <v>3300</v>
          </cell>
          <cell r="AG656">
            <v>10</v>
          </cell>
          <cell r="AH656">
            <v>10</v>
          </cell>
          <cell r="AJ656" t="str">
            <v>Chia</v>
          </cell>
          <cell r="AK656" t="str">
            <v>Flores</v>
          </cell>
          <cell r="AL656" t="str">
            <v>Flores Sabana VIP2CO</v>
          </cell>
          <cell r="AN656" t="str">
            <v>ZD05</v>
          </cell>
          <cell r="AO656" t="str">
            <v>Crédito 45 dias</v>
          </cell>
          <cell r="AQ656">
            <v>3300051</v>
          </cell>
          <cell r="AR656" t="str">
            <v>PAULA ANDREA LOPEZ RAMIREZ</v>
          </cell>
          <cell r="AS656">
            <v>5590</v>
          </cell>
          <cell r="AT656">
            <v>1974.86</v>
          </cell>
          <cell r="AU656" t="str">
            <v>Clientes Riesgo alto (Nuevos)</v>
          </cell>
          <cell r="AV656" t="str">
            <v>Equipo Responsable Colombia</v>
          </cell>
          <cell r="AW656">
            <v>10</v>
          </cell>
          <cell r="AX656">
            <v>2</v>
          </cell>
          <cell r="AY656" t="str">
            <v>X</v>
          </cell>
          <cell r="AZ656" t="str">
            <v>01.01.2012</v>
          </cell>
          <cell r="BA656" t="str">
            <v>31.12.9999</v>
          </cell>
        </row>
        <row r="657">
          <cell r="A657">
            <v>10012022</v>
          </cell>
          <cell r="B657" t="str">
            <v>YB01</v>
          </cell>
          <cell r="E657" t="str">
            <v>AGROPECUARIOS SUELOS Y GANADOS SAS</v>
          </cell>
          <cell r="I657">
            <v>900550536</v>
          </cell>
          <cell r="K657" t="str">
            <v>CL 101 11 60</v>
          </cell>
          <cell r="P657" t="str">
            <v>TURBO</v>
          </cell>
          <cell r="Q657">
            <v>5</v>
          </cell>
          <cell r="R657" t="str">
            <v>ZD01</v>
          </cell>
          <cell r="S657" t="str">
            <v>Público</v>
          </cell>
          <cell r="T657" t="str">
            <v>900550536 1</v>
          </cell>
          <cell r="U657">
            <v>31</v>
          </cell>
          <cell r="X657">
            <v>948279090</v>
          </cell>
          <cell r="AB657">
            <v>121000</v>
          </cell>
          <cell r="AC657" t="str">
            <v>ZD08</v>
          </cell>
          <cell r="AD657" t="str">
            <v>E2</v>
          </cell>
          <cell r="AE657">
            <v>9005505361</v>
          </cell>
          <cell r="AF657">
            <v>3300</v>
          </cell>
          <cell r="AG657">
            <v>30</v>
          </cell>
          <cell r="AH657">
            <v>10</v>
          </cell>
          <cell r="AJ657" t="str">
            <v>Clientes Terceros</v>
          </cell>
          <cell r="AK657" t="str">
            <v>Antioquia</v>
          </cell>
          <cell r="AL657" t="str">
            <v>Antioquia -CO</v>
          </cell>
          <cell r="AN657" t="str">
            <v>ZD06</v>
          </cell>
          <cell r="AO657" t="str">
            <v>Crédito 60 dias</v>
          </cell>
          <cell r="AQ657">
            <v>3300198</v>
          </cell>
          <cell r="AR657" t="str">
            <v>GUSTAVO LONDOÑO BUITRAGO</v>
          </cell>
          <cell r="AS657">
            <v>20491</v>
          </cell>
          <cell r="AT657">
            <v>0</v>
          </cell>
          <cell r="AU657" t="str">
            <v>Clientes Riesgo alto (Nuevos)</v>
          </cell>
          <cell r="AV657" t="str">
            <v>Equipo Responsable Colombia</v>
          </cell>
          <cell r="AW657">
            <v>10</v>
          </cell>
          <cell r="AX657">
            <v>2</v>
          </cell>
          <cell r="AY657" t="str">
            <v>X</v>
          </cell>
          <cell r="AZ657" t="str">
            <v>01.01.2012</v>
          </cell>
          <cell r="BA657" t="str">
            <v>31.12.9999</v>
          </cell>
        </row>
        <row r="658">
          <cell r="A658">
            <v>10012023</v>
          </cell>
          <cell r="B658" t="str">
            <v>YB01</v>
          </cell>
          <cell r="E658" t="str">
            <v>AGROPUNTO URRAO SAS</v>
          </cell>
          <cell r="I658">
            <v>900551620</v>
          </cell>
          <cell r="K658" t="str">
            <v>CR 31 30 09</v>
          </cell>
          <cell r="P658" t="str">
            <v>URRAO</v>
          </cell>
          <cell r="Q658">
            <v>5</v>
          </cell>
          <cell r="R658" t="str">
            <v>ZD01</v>
          </cell>
          <cell r="S658" t="str">
            <v>Público</v>
          </cell>
          <cell r="T658" t="str">
            <v>900551620 5</v>
          </cell>
          <cell r="U658">
            <v>31</v>
          </cell>
          <cell r="X658">
            <v>3146526554</v>
          </cell>
          <cell r="AB658">
            <v>121000</v>
          </cell>
          <cell r="AC658" t="str">
            <v>ZD08</v>
          </cell>
          <cell r="AD658" t="str">
            <v>E2</v>
          </cell>
          <cell r="AE658">
            <v>9005516205</v>
          </cell>
          <cell r="AF658">
            <v>3300</v>
          </cell>
          <cell r="AG658">
            <v>30</v>
          </cell>
          <cell r="AH658">
            <v>10</v>
          </cell>
          <cell r="AJ658" t="str">
            <v>Clientes Terceros</v>
          </cell>
          <cell r="AK658" t="str">
            <v>Antioquia</v>
          </cell>
          <cell r="AL658" t="str">
            <v>Antioquia -CO</v>
          </cell>
          <cell r="AN658" t="str">
            <v>ZD04</v>
          </cell>
          <cell r="AO658" t="str">
            <v>Crédito 30 dias</v>
          </cell>
          <cell r="AQ658">
            <v>3300005</v>
          </cell>
          <cell r="AR658" t="str">
            <v>RICARDO ALONSO AVILA AVILA</v>
          </cell>
          <cell r="AS658">
            <v>15860</v>
          </cell>
          <cell r="AT658">
            <v>861.05</v>
          </cell>
          <cell r="AU658" t="str">
            <v>Clientes Riesgo alto (Nuevos)</v>
          </cell>
          <cell r="AW658">
            <v>10</v>
          </cell>
          <cell r="AX658">
            <v>2</v>
          </cell>
          <cell r="AY658" t="str">
            <v>X</v>
          </cell>
          <cell r="AZ658" t="str">
            <v>01.01.2012</v>
          </cell>
          <cell r="BA658" t="str">
            <v>31.12.9999</v>
          </cell>
        </row>
        <row r="659">
          <cell r="A659">
            <v>10012024</v>
          </cell>
          <cell r="B659" t="str">
            <v>YB01</v>
          </cell>
          <cell r="E659" t="str">
            <v>MI CAMPO EN SU CAMPO SAS</v>
          </cell>
          <cell r="I659">
            <v>900556152</v>
          </cell>
          <cell r="K659" t="str">
            <v>CR 6 7 34</v>
          </cell>
          <cell r="P659" t="str">
            <v>PASCA</v>
          </cell>
          <cell r="Q659">
            <v>25</v>
          </cell>
          <cell r="R659" t="str">
            <v>ZD14</v>
          </cell>
          <cell r="S659" t="str">
            <v>Distribuidor General</v>
          </cell>
          <cell r="T659" t="str">
            <v>900556152 2</v>
          </cell>
          <cell r="U659">
            <v>31</v>
          </cell>
          <cell r="X659">
            <v>3107829184</v>
          </cell>
          <cell r="AB659">
            <v>121000</v>
          </cell>
          <cell r="AC659" t="str">
            <v>ZD08</v>
          </cell>
          <cell r="AD659" t="str">
            <v>E2</v>
          </cell>
          <cell r="AE659">
            <v>9005561522</v>
          </cell>
          <cell r="AF659">
            <v>3300</v>
          </cell>
          <cell r="AG659">
            <v>30</v>
          </cell>
          <cell r="AH659">
            <v>10</v>
          </cell>
          <cell r="AJ659" t="str">
            <v>Clientes Terceros</v>
          </cell>
          <cell r="AK659" t="str">
            <v>Cundinamarca</v>
          </cell>
          <cell r="AL659" t="str">
            <v>Cundi / Boy – CO</v>
          </cell>
          <cell r="AN659" t="str">
            <v>ZD01</v>
          </cell>
          <cell r="AO659" t="str">
            <v>Contado</v>
          </cell>
          <cell r="AQ659">
            <v>3300054</v>
          </cell>
          <cell r="AR659" t="str">
            <v>GLORIA YANETH MARENTES PRADA</v>
          </cell>
          <cell r="AS659">
            <v>0</v>
          </cell>
          <cell r="AT659">
            <v>0</v>
          </cell>
          <cell r="AU659" t="str">
            <v>Clientes Riesgo alto (Nuevos)</v>
          </cell>
          <cell r="AW659">
            <v>10</v>
          </cell>
          <cell r="AX659">
            <v>2</v>
          </cell>
          <cell r="AY659" t="str">
            <v>X</v>
          </cell>
          <cell r="AZ659" t="str">
            <v>01.01.2012</v>
          </cell>
          <cell r="BA659" t="str">
            <v>31.12.9999</v>
          </cell>
        </row>
        <row r="660">
          <cell r="A660">
            <v>10012028</v>
          </cell>
          <cell r="B660" t="str">
            <v>YB01</v>
          </cell>
          <cell r="E660" t="str">
            <v>QUIÑONEZ CARRILLO GABRIEL FRANCISCO</v>
          </cell>
          <cell r="I660">
            <v>91218371</v>
          </cell>
          <cell r="K660" t="str">
            <v>CR 2 10 36</v>
          </cell>
          <cell r="P660" t="str">
            <v>ANAPOIMA</v>
          </cell>
          <cell r="Q660">
            <v>25</v>
          </cell>
          <cell r="R660" t="str">
            <v>ZD14</v>
          </cell>
          <cell r="S660" t="str">
            <v>Distribuidor General</v>
          </cell>
          <cell r="T660" t="str">
            <v>91218371 6</v>
          </cell>
          <cell r="U660">
            <v>13</v>
          </cell>
          <cell r="X660">
            <v>918993500</v>
          </cell>
          <cell r="AB660">
            <v>121000</v>
          </cell>
          <cell r="AC660" t="str">
            <v>ZD08</v>
          </cell>
          <cell r="AD660" t="str">
            <v>E2</v>
          </cell>
          <cell r="AE660">
            <v>912183710</v>
          </cell>
          <cell r="AF660">
            <v>3300</v>
          </cell>
          <cell r="AG660">
            <v>30</v>
          </cell>
          <cell r="AH660">
            <v>10</v>
          </cell>
          <cell r="AJ660" t="str">
            <v>Clientes Terceros</v>
          </cell>
          <cell r="AK660" t="str">
            <v>Cundinamarca</v>
          </cell>
          <cell r="AL660" t="str">
            <v>Cundi / Boy – CO</v>
          </cell>
          <cell r="AN660" t="str">
            <v>ZD06</v>
          </cell>
          <cell r="AO660" t="str">
            <v>Crédito 60 dias</v>
          </cell>
          <cell r="AQ660">
            <v>3300054</v>
          </cell>
          <cell r="AR660" t="str">
            <v>GLORIA YANETH MARENTES PRADA</v>
          </cell>
          <cell r="AS660">
            <v>5590</v>
          </cell>
          <cell r="AT660">
            <v>387.25</v>
          </cell>
          <cell r="AU660" t="str">
            <v>Clientes Riesgo alto (Nuevos)</v>
          </cell>
          <cell r="AV660" t="str">
            <v>Equipo Responsable Colombia</v>
          </cell>
          <cell r="AW660">
            <v>10</v>
          </cell>
          <cell r="AX660">
            <v>2</v>
          </cell>
          <cell r="AY660" t="str">
            <v>X</v>
          </cell>
          <cell r="AZ660" t="str">
            <v>01.01.2014</v>
          </cell>
          <cell r="BA660" t="str">
            <v>12.12.9999</v>
          </cell>
        </row>
        <row r="661">
          <cell r="A661">
            <v>10012046</v>
          </cell>
          <cell r="B661" t="str">
            <v>YB01</v>
          </cell>
          <cell r="E661" t="str">
            <v>RODRIGUEZ LEON HUMBERTO</v>
          </cell>
          <cell r="I661">
            <v>9320094</v>
          </cell>
          <cell r="K661" t="str">
            <v>VDA PUENTE BOYACA</v>
          </cell>
          <cell r="P661" t="str">
            <v>VENTAQUEMADA</v>
          </cell>
          <cell r="Q661">
            <v>15</v>
          </cell>
          <cell r="R661" t="str">
            <v>ZD14</v>
          </cell>
          <cell r="S661" t="str">
            <v>Distribuidor General</v>
          </cell>
          <cell r="T661" t="str">
            <v>9320094 8</v>
          </cell>
          <cell r="U661">
            <v>13</v>
          </cell>
          <cell r="X661">
            <v>3114604288</v>
          </cell>
          <cell r="AB661">
            <v>121000</v>
          </cell>
          <cell r="AC661" t="str">
            <v>ZD08</v>
          </cell>
          <cell r="AD661" t="str">
            <v>E2</v>
          </cell>
          <cell r="AE661">
            <v>93200940</v>
          </cell>
          <cell r="AF661">
            <v>3300</v>
          </cell>
          <cell r="AG661">
            <v>30</v>
          </cell>
          <cell r="AH661">
            <v>10</v>
          </cell>
          <cell r="AJ661" t="str">
            <v>Clientes Terceros</v>
          </cell>
          <cell r="AK661" t="str">
            <v>Boyaca</v>
          </cell>
          <cell r="AL661" t="str">
            <v>Cundi / Boy – CO</v>
          </cell>
          <cell r="AN661" t="str">
            <v>ZD06</v>
          </cell>
          <cell r="AO661" t="str">
            <v>Crédito 60 dias</v>
          </cell>
          <cell r="AQ661">
            <v>3300109</v>
          </cell>
          <cell r="AR661" t="str">
            <v>JUAN PABLO VILLAMIL CAMARGO</v>
          </cell>
          <cell r="AS661">
            <v>15631</v>
          </cell>
          <cell r="AT661">
            <v>0</v>
          </cell>
          <cell r="AU661" t="str">
            <v>Clientes Riesgo alto (Nuevos)</v>
          </cell>
          <cell r="AV661" t="str">
            <v>Equipo Responsable Colombia</v>
          </cell>
          <cell r="AW661">
            <v>9</v>
          </cell>
          <cell r="AX661">
            <v>1</v>
          </cell>
          <cell r="AY661" t="str">
            <v>X</v>
          </cell>
          <cell r="AZ661" t="str">
            <v>30.10.2012</v>
          </cell>
          <cell r="BA661" t="str">
            <v>31.12.9999</v>
          </cell>
        </row>
        <row r="662">
          <cell r="A662">
            <v>10012061</v>
          </cell>
          <cell r="B662" t="str">
            <v>YB01</v>
          </cell>
          <cell r="E662" t="str">
            <v>CARO SOACHA JOSE MAURICIO</v>
          </cell>
          <cell r="I662">
            <v>3262542</v>
          </cell>
          <cell r="K662" t="str">
            <v>CR 5 2 10 LC 101</v>
          </cell>
          <cell r="P662" t="str">
            <v>CACHIPAY</v>
          </cell>
          <cell r="Q662">
            <v>25</v>
          </cell>
          <cell r="R662" t="str">
            <v>ZD08</v>
          </cell>
          <cell r="S662" t="str">
            <v>Tiendas</v>
          </cell>
          <cell r="T662" t="str">
            <v>3262542 5</v>
          </cell>
          <cell r="U662">
            <v>13</v>
          </cell>
          <cell r="X662">
            <v>3105834591</v>
          </cell>
          <cell r="AB662">
            <v>121000</v>
          </cell>
          <cell r="AC662" t="str">
            <v>ZD08</v>
          </cell>
          <cell r="AD662" t="str">
            <v>E2</v>
          </cell>
          <cell r="AE662">
            <v>932905560</v>
          </cell>
          <cell r="AF662">
            <v>3300</v>
          </cell>
          <cell r="AG662">
            <v>30</v>
          </cell>
          <cell r="AH662">
            <v>10</v>
          </cell>
          <cell r="AJ662" t="str">
            <v>Clientes Terceros</v>
          </cell>
          <cell r="AK662" t="str">
            <v>Cundinamarca</v>
          </cell>
          <cell r="AL662" t="str">
            <v>Cundi / Boy – CO</v>
          </cell>
          <cell r="AN662" t="str">
            <v>ZD03</v>
          </cell>
          <cell r="AO662" t="str">
            <v>Crédito 15 dias</v>
          </cell>
          <cell r="AQ662">
            <v>3300104</v>
          </cell>
          <cell r="AR662" t="str">
            <v>RAUL MAURICIO VELASQUEZ LONDOÑO</v>
          </cell>
          <cell r="AS662">
            <v>0</v>
          </cell>
          <cell r="AT662">
            <v>1130.8699999999999</v>
          </cell>
          <cell r="AU662" t="str">
            <v>Clientes Riesgo alto (Nuevos)</v>
          </cell>
        </row>
        <row r="663">
          <cell r="A663">
            <v>10012076</v>
          </cell>
          <cell r="B663" t="str">
            <v>YB01</v>
          </cell>
          <cell r="E663" t="str">
            <v>QUIÑONEZ WILFREDO</v>
          </cell>
          <cell r="I663">
            <v>93349815</v>
          </cell>
          <cell r="K663" t="str">
            <v>VDA ALTO DE SAN ANTONIO</v>
          </cell>
          <cell r="P663" t="str">
            <v>SAN ANTONIO</v>
          </cell>
          <cell r="Q663">
            <v>73</v>
          </cell>
          <cell r="R663" t="str">
            <v>ZD01</v>
          </cell>
          <cell r="S663" t="str">
            <v>Público</v>
          </cell>
          <cell r="T663">
            <v>93349815</v>
          </cell>
          <cell r="U663">
            <v>13</v>
          </cell>
          <cell r="X663">
            <v>3123760867</v>
          </cell>
          <cell r="AB663">
            <v>121000</v>
          </cell>
          <cell r="AC663" t="str">
            <v>ZD08</v>
          </cell>
          <cell r="AD663" t="str">
            <v>E2</v>
          </cell>
          <cell r="AE663">
            <v>933498150</v>
          </cell>
          <cell r="AF663">
            <v>3300</v>
          </cell>
          <cell r="AG663">
            <v>10</v>
          </cell>
          <cell r="AH663">
            <v>10</v>
          </cell>
          <cell r="AJ663" t="str">
            <v>Clientes Terceros</v>
          </cell>
          <cell r="AK663" t="str">
            <v>Cundinamarca</v>
          </cell>
          <cell r="AL663" t="str">
            <v>Cundi / Boy – CO</v>
          </cell>
          <cell r="AN663" t="str">
            <v>ZD01</v>
          </cell>
          <cell r="AO663" t="str">
            <v>Contado</v>
          </cell>
          <cell r="AQ663">
            <v>3300104</v>
          </cell>
          <cell r="AR663" t="str">
            <v>RAUL MAURICIO VELASQUEZ LONDOÑO</v>
          </cell>
          <cell r="AS663">
            <v>0</v>
          </cell>
          <cell r="AT663">
            <v>0</v>
          </cell>
          <cell r="AU663" t="str">
            <v>Clientes Riesgo alto (Nuevos)</v>
          </cell>
        </row>
        <row r="664">
          <cell r="A664">
            <v>10012077</v>
          </cell>
          <cell r="B664" t="str">
            <v>YB01</v>
          </cell>
          <cell r="E664" t="str">
            <v>VELASQUEZ LONDOÑO RAUL MAURICIO</v>
          </cell>
          <cell r="I664">
            <v>93366147</v>
          </cell>
          <cell r="K664" t="str">
            <v>CL 145 A 21 59 APTO 201</v>
          </cell>
          <cell r="P664" t="str">
            <v>BOGOTÁ D.C.</v>
          </cell>
          <cell r="Q664">
            <v>11</v>
          </cell>
          <cell r="R664" t="str">
            <v>ZK09</v>
          </cell>
          <cell r="S664" t="str">
            <v>Empleados</v>
          </cell>
          <cell r="T664" t="str">
            <v>93366147 3</v>
          </cell>
          <cell r="U664">
            <v>13</v>
          </cell>
          <cell r="X664">
            <v>3115147774</v>
          </cell>
          <cell r="AB664">
            <v>121000</v>
          </cell>
          <cell r="AC664" t="str">
            <v>ZD08</v>
          </cell>
          <cell r="AD664" t="str">
            <v>E2</v>
          </cell>
          <cell r="AE664">
            <v>93366147</v>
          </cell>
          <cell r="AF664">
            <v>3300</v>
          </cell>
          <cell r="AG664">
            <v>30</v>
          </cell>
          <cell r="AH664">
            <v>10</v>
          </cell>
          <cell r="AJ664" t="str">
            <v>Clientes Terceros</v>
          </cell>
          <cell r="AK664" t="str">
            <v>Cundinamarca</v>
          </cell>
          <cell r="AL664" t="str">
            <v>Cundi / Boy – CO</v>
          </cell>
          <cell r="AN664" t="str">
            <v>ZD02</v>
          </cell>
          <cell r="AO664" t="str">
            <v>Crédito 8 dias</v>
          </cell>
          <cell r="AQ664">
            <v>3300104</v>
          </cell>
          <cell r="AR664" t="str">
            <v>RAUL MAURICIO VELASQUEZ LONDOÑO</v>
          </cell>
          <cell r="AS664">
            <v>0</v>
          </cell>
          <cell r="AT664">
            <v>0</v>
          </cell>
          <cell r="AU664" t="str">
            <v>Clientes Riesgo alto (Nuevos)</v>
          </cell>
        </row>
        <row r="665">
          <cell r="A665">
            <v>10012144</v>
          </cell>
          <cell r="B665" t="str">
            <v>YB01</v>
          </cell>
          <cell r="E665" t="str">
            <v>ALVAREZ PEREZ LEOPOLDO</v>
          </cell>
          <cell r="I665">
            <v>9522672</v>
          </cell>
          <cell r="K665" t="str">
            <v>CR 17 7 B 11</v>
          </cell>
          <cell r="P665" t="str">
            <v>TOCA</v>
          </cell>
          <cell r="Q665">
            <v>15</v>
          </cell>
          <cell r="R665" t="str">
            <v>ZD01</v>
          </cell>
          <cell r="S665" t="str">
            <v>Público</v>
          </cell>
          <cell r="T665">
            <v>95226720</v>
          </cell>
          <cell r="U665">
            <v>13</v>
          </cell>
          <cell r="X665">
            <v>3212325354</v>
          </cell>
          <cell r="AB665">
            <v>121000</v>
          </cell>
          <cell r="AC665" t="str">
            <v>ZD08</v>
          </cell>
          <cell r="AD665" t="str">
            <v>E2</v>
          </cell>
          <cell r="AE665">
            <v>95226720</v>
          </cell>
          <cell r="AF665">
            <v>3300</v>
          </cell>
          <cell r="AG665">
            <v>35</v>
          </cell>
          <cell r="AH665">
            <v>10</v>
          </cell>
          <cell r="AI665">
            <v>1</v>
          </cell>
          <cell r="AJ665" t="str">
            <v>Clientes Terceros</v>
          </cell>
          <cell r="AK665" t="str">
            <v>Boyaca</v>
          </cell>
          <cell r="AL665" t="str">
            <v>Cauca/Nariño/Huil–CO</v>
          </cell>
          <cell r="AN665" t="str">
            <v>ZD01</v>
          </cell>
          <cell r="AO665" t="str">
            <v>Contado</v>
          </cell>
          <cell r="AQ665">
            <v>601674</v>
          </cell>
          <cell r="AR665" t="str">
            <v>ABOGADOS</v>
          </cell>
          <cell r="AS665">
            <v>0</v>
          </cell>
          <cell r="AT665">
            <v>1120.71</v>
          </cell>
          <cell r="AU665" t="str">
            <v>Clientes Riesgo alto (Nuevos)</v>
          </cell>
          <cell r="AV665" t="str">
            <v>Equipo Responsable Colombia</v>
          </cell>
        </row>
        <row r="666">
          <cell r="A666">
            <v>10012156</v>
          </cell>
          <cell r="B666" t="str">
            <v>YB01</v>
          </cell>
          <cell r="E666" t="str">
            <v>PESCA  JOSELYN</v>
          </cell>
          <cell r="I666">
            <v>9533314</v>
          </cell>
          <cell r="K666" t="str">
            <v>VDA CAJON SEC LOS POZOS</v>
          </cell>
          <cell r="P666" t="str">
            <v>AQUITANIA</v>
          </cell>
          <cell r="Q666">
            <v>15</v>
          </cell>
          <cell r="R666" t="str">
            <v>ZD01</v>
          </cell>
          <cell r="S666" t="str">
            <v>Público</v>
          </cell>
          <cell r="T666">
            <v>9533314</v>
          </cell>
          <cell r="U666">
            <v>13</v>
          </cell>
          <cell r="X666">
            <v>3107560683</v>
          </cell>
          <cell r="AB666">
            <v>121000</v>
          </cell>
          <cell r="AC666" t="str">
            <v>ZD08</v>
          </cell>
          <cell r="AD666" t="str">
            <v>E2</v>
          </cell>
          <cell r="AE666">
            <v>95333140</v>
          </cell>
          <cell r="AF666">
            <v>3300</v>
          </cell>
          <cell r="AG666">
            <v>35</v>
          </cell>
          <cell r="AH666">
            <v>10</v>
          </cell>
          <cell r="AJ666" t="str">
            <v>Clientes Terceros</v>
          </cell>
          <cell r="AK666" t="str">
            <v>Boyaca</v>
          </cell>
          <cell r="AL666" t="str">
            <v>Cauca/Nariño/Huil–CO</v>
          </cell>
          <cell r="AN666" t="str">
            <v>ZD01</v>
          </cell>
          <cell r="AO666" t="str">
            <v>Contado</v>
          </cell>
          <cell r="AQ666">
            <v>3300026</v>
          </cell>
          <cell r="AR666" t="str">
            <v>YEISY YAZMIN FINO GALEANO</v>
          </cell>
          <cell r="AS666">
            <v>0</v>
          </cell>
          <cell r="AT666">
            <v>727</v>
          </cell>
          <cell r="AU666" t="str">
            <v>Clientes Riesgo alto (Nuevos)</v>
          </cell>
          <cell r="AV666" t="str">
            <v>Equipo Responsable Colombia</v>
          </cell>
        </row>
        <row r="667">
          <cell r="A667">
            <v>10012164</v>
          </cell>
          <cell r="B667" t="str">
            <v>YB01</v>
          </cell>
          <cell r="E667" t="str">
            <v>RUIZ OTALORA PEDRO SIMON</v>
          </cell>
          <cell r="I667">
            <v>9535541</v>
          </cell>
          <cell r="K667" t="str">
            <v>VDA EL CARMEN</v>
          </cell>
          <cell r="P667" t="str">
            <v>VENTAQUEMADA</v>
          </cell>
          <cell r="Q667">
            <v>15</v>
          </cell>
          <cell r="R667" t="str">
            <v>ZD14</v>
          </cell>
          <cell r="S667" t="str">
            <v>Distribuidor General</v>
          </cell>
          <cell r="T667" t="str">
            <v>9535541 2</v>
          </cell>
          <cell r="U667">
            <v>13</v>
          </cell>
          <cell r="X667">
            <v>3174006230</v>
          </cell>
          <cell r="AB667">
            <v>121000</v>
          </cell>
          <cell r="AC667" t="str">
            <v>ZD08</v>
          </cell>
          <cell r="AD667" t="str">
            <v>E2</v>
          </cell>
          <cell r="AE667">
            <v>95355410</v>
          </cell>
          <cell r="AF667">
            <v>3300</v>
          </cell>
          <cell r="AG667">
            <v>30</v>
          </cell>
          <cell r="AH667">
            <v>10</v>
          </cell>
          <cell r="AJ667" t="str">
            <v>Clientes Terceros</v>
          </cell>
          <cell r="AK667" t="str">
            <v>Boyaca</v>
          </cell>
          <cell r="AL667" t="str">
            <v>Cundi / Boy – CO</v>
          </cell>
          <cell r="AN667" t="str">
            <v>ZD06</v>
          </cell>
          <cell r="AO667" t="str">
            <v>Crédito 60 dias</v>
          </cell>
          <cell r="AQ667">
            <v>3300109</v>
          </cell>
          <cell r="AR667" t="str">
            <v>JUAN PABLO VILLAMIL CAMARGO</v>
          </cell>
          <cell r="AS667">
            <v>19849</v>
          </cell>
          <cell r="AT667">
            <v>18150.669999999998</v>
          </cell>
          <cell r="AU667" t="str">
            <v>Clientes Riesgo alto (Nuevos)</v>
          </cell>
          <cell r="AV667" t="str">
            <v>Equipo Responsable Colombia</v>
          </cell>
          <cell r="AW667">
            <v>9</v>
          </cell>
          <cell r="AX667">
            <v>1</v>
          </cell>
          <cell r="AY667" t="str">
            <v>X</v>
          </cell>
          <cell r="AZ667" t="str">
            <v>12.11.2010</v>
          </cell>
          <cell r="BA667" t="str">
            <v>31.12.9999</v>
          </cell>
        </row>
        <row r="668">
          <cell r="A668">
            <v>10012177</v>
          </cell>
          <cell r="B668" t="str">
            <v>YB01</v>
          </cell>
          <cell r="E668" t="str">
            <v>GIL BETANCUR JORGE ALBERTO</v>
          </cell>
          <cell r="I668">
            <v>98497212</v>
          </cell>
          <cell r="K668" t="str">
            <v>CL 82 47 25</v>
          </cell>
          <cell r="P668" t="str">
            <v>ITAGUI</v>
          </cell>
          <cell r="Q668">
            <v>5</v>
          </cell>
          <cell r="R668" t="str">
            <v>ZD14</v>
          </cell>
          <cell r="S668" t="str">
            <v>Distribuidor General</v>
          </cell>
          <cell r="T668" t="str">
            <v>98497212 4</v>
          </cell>
          <cell r="U668">
            <v>13</v>
          </cell>
          <cell r="X668">
            <v>943619129</v>
          </cell>
          <cell r="AB668">
            <v>121000</v>
          </cell>
          <cell r="AC668" t="str">
            <v>ZD08</v>
          </cell>
          <cell r="AD668" t="str">
            <v>E2</v>
          </cell>
          <cell r="AE668">
            <v>984972120</v>
          </cell>
          <cell r="AF668">
            <v>3300</v>
          </cell>
          <cell r="AG668">
            <v>30</v>
          </cell>
          <cell r="AH668">
            <v>10</v>
          </cell>
          <cell r="AJ668" t="str">
            <v>Clientes Terceros</v>
          </cell>
          <cell r="AK668" t="str">
            <v>Antioquia</v>
          </cell>
          <cell r="AL668" t="str">
            <v>Antioquia -CO</v>
          </cell>
          <cell r="AN668" t="str">
            <v>ZD06</v>
          </cell>
          <cell r="AO668" t="str">
            <v>Crédito 60 dias</v>
          </cell>
          <cell r="AQ668">
            <v>3300162</v>
          </cell>
          <cell r="AR668" t="str">
            <v>MAURICIO ARNOBY SERNA PELAEZ</v>
          </cell>
          <cell r="AS668">
            <v>44721</v>
          </cell>
          <cell r="AT668">
            <v>0</v>
          </cell>
          <cell r="AU668" t="str">
            <v>Clientes Riesgo alto (Nuevos)</v>
          </cell>
          <cell r="AV668" t="str">
            <v>Equipo Responsable Colombia</v>
          </cell>
          <cell r="AW668">
            <v>10</v>
          </cell>
          <cell r="AX668">
            <v>2</v>
          </cell>
          <cell r="AY668" t="str">
            <v>X</v>
          </cell>
          <cell r="AZ668" t="str">
            <v>01.01.2014</v>
          </cell>
          <cell r="BA668" t="str">
            <v>31.12.9999</v>
          </cell>
        </row>
        <row r="669">
          <cell r="A669">
            <v>10012183</v>
          </cell>
          <cell r="B669" t="str">
            <v>YB01</v>
          </cell>
          <cell r="E669" t="str">
            <v>SALDARRIAGA SOTO FELIPE</v>
          </cell>
          <cell r="I669">
            <v>98570864</v>
          </cell>
          <cell r="K669" t="str">
            <v>KM 4 VIA LA CEJA RIONEGRO</v>
          </cell>
          <cell r="P669" t="str">
            <v>LA CEJA</v>
          </cell>
          <cell r="Q669">
            <v>5</v>
          </cell>
          <cell r="R669" t="str">
            <v>ZD35</v>
          </cell>
          <cell r="S669" t="str">
            <v>Floricultores</v>
          </cell>
          <cell r="T669" t="str">
            <v>98570864 8</v>
          </cell>
          <cell r="U669">
            <v>13</v>
          </cell>
          <cell r="X669">
            <v>945681169</v>
          </cell>
          <cell r="AB669">
            <v>121000</v>
          </cell>
          <cell r="AC669" t="str">
            <v>ZD08</v>
          </cell>
          <cell r="AD669" t="str">
            <v>E2</v>
          </cell>
          <cell r="AE669">
            <v>985708640</v>
          </cell>
          <cell r="AF669">
            <v>3300</v>
          </cell>
          <cell r="AG669">
            <v>10</v>
          </cell>
          <cell r="AH669">
            <v>10</v>
          </cell>
          <cell r="AJ669" t="str">
            <v>Clientes Terceros</v>
          </cell>
          <cell r="AK669" t="str">
            <v>Flores</v>
          </cell>
          <cell r="AL669" t="str">
            <v>Flores Antioquia -CO</v>
          </cell>
          <cell r="AN669" t="str">
            <v>ZD06</v>
          </cell>
          <cell r="AO669" t="str">
            <v>Crédito 60 dias</v>
          </cell>
          <cell r="AQ669">
            <v>3300051</v>
          </cell>
          <cell r="AR669" t="str">
            <v>PAULA ANDREA LOPEZ RAMIREZ</v>
          </cell>
          <cell r="AS669">
            <v>11180</v>
          </cell>
          <cell r="AT669">
            <v>0</v>
          </cell>
          <cell r="AU669" t="str">
            <v>Clientes Riesgo alto (Nuevos)</v>
          </cell>
          <cell r="AV669" t="str">
            <v>Equipo Responsable Colombia</v>
          </cell>
          <cell r="AW669">
            <v>9</v>
          </cell>
          <cell r="AX669">
            <v>1</v>
          </cell>
          <cell r="AZ669" t="str">
            <v>24.12.2010</v>
          </cell>
          <cell r="BA669" t="str">
            <v>31.12.9999</v>
          </cell>
        </row>
        <row r="670">
          <cell r="A670">
            <v>10012262</v>
          </cell>
          <cell r="B670" t="str">
            <v>YB01</v>
          </cell>
          <cell r="E670" t="str">
            <v>MONTOYA JARAMILLO RAMON FERNANDO</v>
          </cell>
          <cell r="I670">
            <v>3469254</v>
          </cell>
          <cell r="K670" t="str">
            <v>CR 12 10 A 102</v>
          </cell>
          <cell r="P670" t="str">
            <v>ENTRERRIOS</v>
          </cell>
          <cell r="Q670">
            <v>5</v>
          </cell>
          <cell r="R670" t="str">
            <v>ZD14</v>
          </cell>
          <cell r="S670" t="str">
            <v>Distribuidor General</v>
          </cell>
          <cell r="T670" t="str">
            <v>3469254 9</v>
          </cell>
          <cell r="U670">
            <v>13</v>
          </cell>
          <cell r="X670">
            <v>3113810065</v>
          </cell>
          <cell r="AB670">
            <v>121000</v>
          </cell>
          <cell r="AC670" t="str">
            <v>ZD08</v>
          </cell>
          <cell r="AD670" t="str">
            <v>E2</v>
          </cell>
          <cell r="AF670">
            <v>3300</v>
          </cell>
          <cell r="AG670">
            <v>30</v>
          </cell>
          <cell r="AH670">
            <v>10</v>
          </cell>
          <cell r="AJ670" t="str">
            <v>Clientes Terceros</v>
          </cell>
          <cell r="AK670" t="str">
            <v>Antioquia</v>
          </cell>
          <cell r="AL670" t="str">
            <v>Antioquia -CO</v>
          </cell>
          <cell r="AN670" t="str">
            <v>ZD04</v>
          </cell>
          <cell r="AO670" t="str">
            <v>Crédito 30 dias</v>
          </cell>
          <cell r="AQ670">
            <v>3300005</v>
          </cell>
          <cell r="AR670" t="str">
            <v>RICARDO ALONSO AVILA AVILA</v>
          </cell>
          <cell r="AS670">
            <v>1118</v>
          </cell>
          <cell r="AT670">
            <v>0</v>
          </cell>
          <cell r="AU670" t="str">
            <v>Clientes Riesgo alto (Nuevos)</v>
          </cell>
          <cell r="AW670">
            <v>9</v>
          </cell>
          <cell r="AX670">
            <v>1</v>
          </cell>
          <cell r="AY670" t="str">
            <v>X</v>
          </cell>
          <cell r="AZ670" t="str">
            <v>03.04.2013</v>
          </cell>
          <cell r="BA670" t="str">
            <v>31.12.9999</v>
          </cell>
        </row>
        <row r="671">
          <cell r="A671">
            <v>10012274</v>
          </cell>
          <cell r="B671" t="str">
            <v>YB01</v>
          </cell>
          <cell r="E671" t="str">
            <v>HYD KIWI SAS</v>
          </cell>
          <cell r="I671">
            <v>900570211</v>
          </cell>
          <cell r="K671" t="str">
            <v>VDA CUCHILLA DE SAN JOSE</v>
          </cell>
          <cell r="P671" t="str">
            <v>RIONEGRO</v>
          </cell>
          <cell r="Q671">
            <v>5</v>
          </cell>
          <cell r="R671" t="str">
            <v>ZD35</v>
          </cell>
          <cell r="S671" t="str">
            <v>Floricultores</v>
          </cell>
          <cell r="T671" t="str">
            <v>900570211 7</v>
          </cell>
          <cell r="U671">
            <v>31</v>
          </cell>
          <cell r="X671">
            <v>944197755</v>
          </cell>
          <cell r="AB671">
            <v>121000</v>
          </cell>
          <cell r="AC671" t="str">
            <v>ZD08</v>
          </cell>
          <cell r="AD671" t="str">
            <v>A1</v>
          </cell>
          <cell r="AF671">
            <v>3300</v>
          </cell>
          <cell r="AG671">
            <v>10</v>
          </cell>
          <cell r="AH671">
            <v>10</v>
          </cell>
          <cell r="AJ671" t="str">
            <v>Clientes Terceros</v>
          </cell>
          <cell r="AK671" t="str">
            <v>Flores</v>
          </cell>
          <cell r="AL671" t="str">
            <v>Flores Antioquia -CO</v>
          </cell>
          <cell r="AN671" t="str">
            <v>ZD06</v>
          </cell>
          <cell r="AO671" t="str">
            <v>Crédito 60 dias</v>
          </cell>
          <cell r="AQ671">
            <v>3300051</v>
          </cell>
          <cell r="AR671" t="str">
            <v>PAULA ANDREA LOPEZ RAMIREZ</v>
          </cell>
          <cell r="AS671">
            <v>6767</v>
          </cell>
          <cell r="AT671">
            <v>1232.57</v>
          </cell>
          <cell r="AU671" t="str">
            <v>Clientes Riesgo alto (Nuevos)</v>
          </cell>
          <cell r="AW671">
            <v>10</v>
          </cell>
          <cell r="AX671">
            <v>2</v>
          </cell>
          <cell r="AY671" t="str">
            <v>X</v>
          </cell>
          <cell r="AZ671" t="str">
            <v>01.01.2013</v>
          </cell>
          <cell r="BA671" t="str">
            <v>12.12.9999</v>
          </cell>
        </row>
        <row r="672">
          <cell r="A672">
            <v>10012275</v>
          </cell>
          <cell r="B672" t="str">
            <v>YB01</v>
          </cell>
          <cell r="E672" t="str">
            <v>POSADA ECHEVERRI WILSON ANDRES</v>
          </cell>
          <cell r="I672">
            <v>15444890</v>
          </cell>
          <cell r="K672" t="str">
            <v>VDA CUCHILLAS DE SAN JOSE</v>
          </cell>
          <cell r="P672" t="str">
            <v>MEDELLIN</v>
          </cell>
          <cell r="Q672">
            <v>5</v>
          </cell>
          <cell r="R672" t="str">
            <v>ZD35</v>
          </cell>
          <cell r="S672" t="str">
            <v>Floricultores</v>
          </cell>
          <cell r="T672" t="str">
            <v>15444890 9</v>
          </cell>
          <cell r="U672">
            <v>13</v>
          </cell>
          <cell r="X672">
            <v>945630103</v>
          </cell>
          <cell r="AB672">
            <v>121000</v>
          </cell>
          <cell r="AC672" t="str">
            <v>ZD08</v>
          </cell>
          <cell r="AD672" t="str">
            <v>E2</v>
          </cell>
          <cell r="AF672">
            <v>3300</v>
          </cell>
          <cell r="AG672">
            <v>10</v>
          </cell>
          <cell r="AH672">
            <v>10</v>
          </cell>
          <cell r="AJ672" t="str">
            <v>Clientes Terceros</v>
          </cell>
          <cell r="AK672" t="str">
            <v>Flores</v>
          </cell>
          <cell r="AL672" t="str">
            <v>Flores Antioquia -CO</v>
          </cell>
          <cell r="AN672" t="str">
            <v>ZD04</v>
          </cell>
          <cell r="AO672" t="str">
            <v>Crédito 30 dias</v>
          </cell>
          <cell r="AQ672">
            <v>3300051</v>
          </cell>
          <cell r="AR672" t="str">
            <v>PAULA ANDREA LOPEZ RAMIREZ</v>
          </cell>
          <cell r="AS672">
            <v>3383</v>
          </cell>
          <cell r="AT672">
            <v>0</v>
          </cell>
          <cell r="AU672" t="str">
            <v>Clientes Riesgo alto (Nuevos)</v>
          </cell>
          <cell r="AW672">
            <v>9</v>
          </cell>
          <cell r="AX672">
            <v>1</v>
          </cell>
          <cell r="AY672" t="str">
            <v>X</v>
          </cell>
          <cell r="AZ672" t="str">
            <v>30.01.2013</v>
          </cell>
          <cell r="BA672" t="str">
            <v>31.12.9999</v>
          </cell>
        </row>
        <row r="673">
          <cell r="A673">
            <v>10012276</v>
          </cell>
          <cell r="B673" t="str">
            <v>YB01</v>
          </cell>
          <cell r="E673" t="str">
            <v>ARDILA BOHORQUEZ OSBALDO</v>
          </cell>
          <cell r="I673">
            <v>3151916</v>
          </cell>
          <cell r="K673" t="str">
            <v>CL 4 2 52</v>
          </cell>
          <cell r="P673" t="str">
            <v>CHIPAQUE</v>
          </cell>
          <cell r="Q673">
            <v>25</v>
          </cell>
          <cell r="R673" t="str">
            <v>ZD14</v>
          </cell>
          <cell r="S673" t="str">
            <v>Distribuidor General</v>
          </cell>
          <cell r="T673" t="str">
            <v>3151916 1</v>
          </cell>
          <cell r="U673">
            <v>13</v>
          </cell>
          <cell r="X673">
            <v>3202262291</v>
          </cell>
          <cell r="AB673">
            <v>121000</v>
          </cell>
          <cell r="AC673" t="str">
            <v>ZD08</v>
          </cell>
          <cell r="AD673" t="str">
            <v>A1</v>
          </cell>
          <cell r="AF673">
            <v>3300</v>
          </cell>
          <cell r="AG673">
            <v>30</v>
          </cell>
          <cell r="AH673">
            <v>10</v>
          </cell>
          <cell r="AJ673" t="str">
            <v>Clientes Terceros</v>
          </cell>
          <cell r="AK673" t="str">
            <v>Cundinamarca</v>
          </cell>
          <cell r="AL673" t="str">
            <v>Cundi / Boy – CO</v>
          </cell>
          <cell r="AN673" t="str">
            <v>ZD06</v>
          </cell>
          <cell r="AO673" t="str">
            <v>Crédito 60 dias</v>
          </cell>
          <cell r="AQ673">
            <v>3300054</v>
          </cell>
          <cell r="AR673" t="str">
            <v>GLORIA YANETH MARENTES PRADA</v>
          </cell>
          <cell r="AS673">
            <v>5639</v>
          </cell>
          <cell r="AT673">
            <v>871.17</v>
          </cell>
          <cell r="AU673" t="str">
            <v>Clientes Riesgo alto (Nuevos)</v>
          </cell>
          <cell r="AW673">
            <v>9</v>
          </cell>
          <cell r="AX673">
            <v>2</v>
          </cell>
          <cell r="AY673" t="str">
            <v>X</v>
          </cell>
          <cell r="AZ673" t="str">
            <v>30.01.2013</v>
          </cell>
          <cell r="BA673" t="str">
            <v>31.12.9999</v>
          </cell>
        </row>
        <row r="674">
          <cell r="A674">
            <v>10012292</v>
          </cell>
          <cell r="B674" t="str">
            <v>YB01</v>
          </cell>
          <cell r="E674" t="str">
            <v>GARCES POSADA RAFAEL DARIO</v>
          </cell>
          <cell r="I674">
            <v>71490179</v>
          </cell>
          <cell r="K674" t="str">
            <v>CR 19 20 36</v>
          </cell>
          <cell r="P674" t="str">
            <v>CONCORDIA</v>
          </cell>
          <cell r="Q674">
            <v>5</v>
          </cell>
          <cell r="R674" t="str">
            <v>ZD08</v>
          </cell>
          <cell r="S674" t="str">
            <v>Tiendas</v>
          </cell>
          <cell r="T674" t="str">
            <v>71490179 9</v>
          </cell>
          <cell r="U674">
            <v>13</v>
          </cell>
          <cell r="X674">
            <v>3116129665</v>
          </cell>
          <cell r="AB674">
            <v>121000</v>
          </cell>
          <cell r="AC674" t="str">
            <v>ZD08</v>
          </cell>
          <cell r="AD674" t="str">
            <v>A1</v>
          </cell>
          <cell r="AF674">
            <v>3300</v>
          </cell>
          <cell r="AG674">
            <v>30</v>
          </cell>
          <cell r="AH674">
            <v>10</v>
          </cell>
          <cell r="AJ674" t="str">
            <v>Clientes Terceros</v>
          </cell>
          <cell r="AK674" t="str">
            <v>Antioquia</v>
          </cell>
          <cell r="AL674" t="str">
            <v>Antioquia -CO</v>
          </cell>
          <cell r="AN674" t="str">
            <v>ZD04</v>
          </cell>
          <cell r="AO674" t="str">
            <v>Crédito 30 dias</v>
          </cell>
          <cell r="AQ674">
            <v>3300005</v>
          </cell>
          <cell r="AR674" t="str">
            <v>RICARDO ALONSO AVILA AVILA</v>
          </cell>
          <cell r="AS674">
            <v>2576</v>
          </cell>
          <cell r="AT674">
            <v>0</v>
          </cell>
          <cell r="AU674" t="str">
            <v>Clientes Riesgo alto (Nuevos)</v>
          </cell>
          <cell r="AW674">
            <v>9</v>
          </cell>
          <cell r="AX674">
            <v>1</v>
          </cell>
          <cell r="AY674" t="str">
            <v>X</v>
          </cell>
          <cell r="AZ674" t="str">
            <v>14.02.2014</v>
          </cell>
          <cell r="BA674" t="str">
            <v>31.12.9999</v>
          </cell>
        </row>
        <row r="675">
          <cell r="A675">
            <v>10012298</v>
          </cell>
          <cell r="B675" t="str">
            <v>YB01</v>
          </cell>
          <cell r="E675" t="str">
            <v>PEPEAGRO SAS</v>
          </cell>
          <cell r="I675">
            <v>900520255</v>
          </cell>
          <cell r="K675" t="str">
            <v>CL 13 11 18</v>
          </cell>
          <cell r="P675" t="str">
            <v>ENTRERRIOS</v>
          </cell>
          <cell r="Q675">
            <v>5</v>
          </cell>
          <cell r="R675" t="str">
            <v>ZD14</v>
          </cell>
          <cell r="S675" t="str">
            <v>Distribuidor General</v>
          </cell>
          <cell r="T675" t="str">
            <v>900520255 7</v>
          </cell>
          <cell r="U675">
            <v>31</v>
          </cell>
          <cell r="X675">
            <v>3217802460</v>
          </cell>
          <cell r="AB675">
            <v>121000</v>
          </cell>
          <cell r="AC675" t="str">
            <v>ZD08</v>
          </cell>
          <cell r="AD675" t="str">
            <v>A1</v>
          </cell>
          <cell r="AF675">
            <v>3300</v>
          </cell>
          <cell r="AG675">
            <v>30</v>
          </cell>
          <cell r="AH675">
            <v>10</v>
          </cell>
          <cell r="AJ675" t="str">
            <v>Clientes Terceros</v>
          </cell>
          <cell r="AK675" t="str">
            <v>Antioquia</v>
          </cell>
          <cell r="AL675" t="str">
            <v>Antioquia -CO</v>
          </cell>
          <cell r="AN675" t="str">
            <v>ZD04</v>
          </cell>
          <cell r="AO675" t="str">
            <v>Crédito 30 dias</v>
          </cell>
          <cell r="AQ675">
            <v>3300005</v>
          </cell>
          <cell r="AR675" t="str">
            <v>RICARDO ALONSO AVILA AVILA</v>
          </cell>
          <cell r="AS675">
            <v>2250</v>
          </cell>
          <cell r="AT675">
            <v>0</v>
          </cell>
          <cell r="AU675" t="str">
            <v>Clientes Riesgo alto (Nuevos)</v>
          </cell>
          <cell r="AW675">
            <v>10</v>
          </cell>
          <cell r="AX675">
            <v>2</v>
          </cell>
          <cell r="AY675" t="str">
            <v>X</v>
          </cell>
          <cell r="AZ675" t="str">
            <v>01.01.2013</v>
          </cell>
          <cell r="BA675" t="str">
            <v>12.12.9999</v>
          </cell>
        </row>
        <row r="676">
          <cell r="A676">
            <v>10012307</v>
          </cell>
          <cell r="B676" t="str">
            <v>YB01</v>
          </cell>
          <cell r="E676" t="str">
            <v>LOPERA GIL FRANCISCO ANTONIO</v>
          </cell>
          <cell r="I676">
            <v>3469427</v>
          </cell>
          <cell r="K676" t="str">
            <v>CL 9 13 90</v>
          </cell>
          <cell r="P676" t="str">
            <v>ENTRERRIOS</v>
          </cell>
          <cell r="Q676">
            <v>5</v>
          </cell>
          <cell r="R676" t="str">
            <v>ZD35</v>
          </cell>
          <cell r="S676" t="str">
            <v>Floricultores</v>
          </cell>
          <cell r="T676">
            <v>34694270</v>
          </cell>
          <cell r="U676">
            <v>13</v>
          </cell>
          <cell r="X676">
            <v>3146307762</v>
          </cell>
          <cell r="AB676">
            <v>121000</v>
          </cell>
          <cell r="AC676" t="str">
            <v>ZD08</v>
          </cell>
          <cell r="AD676" t="str">
            <v>E2</v>
          </cell>
          <cell r="AF676">
            <v>3300</v>
          </cell>
          <cell r="AG676">
            <v>10</v>
          </cell>
          <cell r="AH676">
            <v>10</v>
          </cell>
          <cell r="AJ676" t="str">
            <v>Clientes Terceros</v>
          </cell>
          <cell r="AK676" t="str">
            <v>Antioquia</v>
          </cell>
          <cell r="AL676" t="str">
            <v>Antioquia -CO</v>
          </cell>
          <cell r="AN676" t="str">
            <v>ZD06</v>
          </cell>
          <cell r="AO676" t="str">
            <v>Crédito 60 dias</v>
          </cell>
          <cell r="AQ676">
            <v>3300005</v>
          </cell>
          <cell r="AR676" t="str">
            <v>RICARDO ALONSO AVILA AVILA</v>
          </cell>
          <cell r="AS676">
            <v>26518</v>
          </cell>
          <cell r="AT676">
            <v>20481.52</v>
          </cell>
          <cell r="AU676" t="str">
            <v>Clientes Riesgo alto (Nuevos)</v>
          </cell>
          <cell r="AW676">
            <v>9</v>
          </cell>
          <cell r="AX676">
            <v>1</v>
          </cell>
          <cell r="AY676" t="str">
            <v>X</v>
          </cell>
          <cell r="AZ676" t="str">
            <v>16.07.2013</v>
          </cell>
          <cell r="BA676" t="str">
            <v>31.12.9999</v>
          </cell>
        </row>
        <row r="677">
          <cell r="A677">
            <v>10012325</v>
          </cell>
          <cell r="B677" t="str">
            <v>YB01</v>
          </cell>
          <cell r="E677" t="str">
            <v>INVERSIONES EL SILENCIO SAS</v>
          </cell>
          <cell r="I677">
            <v>900076699</v>
          </cell>
          <cell r="K677" t="str">
            <v>CR 12 13 96</v>
          </cell>
          <cell r="P677" t="str">
            <v>ENTRERRIOS</v>
          </cell>
          <cell r="Q677">
            <v>5</v>
          </cell>
          <cell r="R677" t="str">
            <v>ZD14</v>
          </cell>
          <cell r="S677" t="str">
            <v>Distribuidor General</v>
          </cell>
          <cell r="T677" t="str">
            <v>900076699 9</v>
          </cell>
          <cell r="U677">
            <v>31</v>
          </cell>
          <cell r="X677">
            <v>948671327</v>
          </cell>
          <cell r="AB677">
            <v>121000</v>
          </cell>
          <cell r="AC677" t="str">
            <v>ZD08</v>
          </cell>
          <cell r="AD677" t="str">
            <v>E2</v>
          </cell>
          <cell r="AF677">
            <v>3300</v>
          </cell>
          <cell r="AG677">
            <v>30</v>
          </cell>
          <cell r="AH677">
            <v>10</v>
          </cell>
          <cell r="AJ677" t="str">
            <v>Clientes Terceros</v>
          </cell>
          <cell r="AK677" t="str">
            <v>Antioquia</v>
          </cell>
          <cell r="AL677" t="str">
            <v>Antioquia -CO</v>
          </cell>
          <cell r="AN677" t="str">
            <v>ZD06</v>
          </cell>
          <cell r="AO677" t="str">
            <v>Crédito 60 dias</v>
          </cell>
          <cell r="AQ677">
            <v>3300005</v>
          </cell>
          <cell r="AR677" t="str">
            <v>RICARDO ALONSO AVILA AVILA</v>
          </cell>
          <cell r="AS677">
            <v>33888</v>
          </cell>
          <cell r="AT677">
            <v>0</v>
          </cell>
          <cell r="AU677" t="str">
            <v>Clientes Riesgo alto (Nuevos)</v>
          </cell>
          <cell r="AV677" t="str">
            <v>Equipo Responsable Colombia</v>
          </cell>
          <cell r="AW677">
            <v>10</v>
          </cell>
          <cell r="AX677">
            <v>2</v>
          </cell>
          <cell r="AY677" t="str">
            <v>X</v>
          </cell>
          <cell r="AZ677" t="str">
            <v>01.01.2013</v>
          </cell>
          <cell r="BA677" t="str">
            <v>12.12.9999</v>
          </cell>
        </row>
        <row r="678">
          <cell r="A678">
            <v>10012329</v>
          </cell>
          <cell r="B678" t="str">
            <v>YB01</v>
          </cell>
          <cell r="E678" t="str">
            <v>JARAMILLO DE JARAMILLO LUZ</v>
          </cell>
          <cell r="F678" t="str">
            <v>DARY DEL SOCORRO</v>
          </cell>
          <cell r="I678">
            <v>32447938</v>
          </cell>
          <cell r="K678" t="str">
            <v>CL 9 5 33</v>
          </cell>
          <cell r="P678" t="str">
            <v>JARDIN</v>
          </cell>
          <cell r="Q678">
            <v>5</v>
          </cell>
          <cell r="R678" t="str">
            <v>ZD01</v>
          </cell>
          <cell r="S678" t="str">
            <v>Público</v>
          </cell>
          <cell r="T678" t="str">
            <v>32447938 9</v>
          </cell>
          <cell r="U678">
            <v>13</v>
          </cell>
          <cell r="X678">
            <v>948455557</v>
          </cell>
          <cell r="AB678">
            <v>121000</v>
          </cell>
          <cell r="AC678" t="str">
            <v>ZD08</v>
          </cell>
          <cell r="AD678" t="str">
            <v>E2</v>
          </cell>
          <cell r="AF678">
            <v>3300</v>
          </cell>
          <cell r="AG678">
            <v>30</v>
          </cell>
          <cell r="AH678">
            <v>10</v>
          </cell>
          <cell r="AJ678" t="str">
            <v>Clientes Terceros</v>
          </cell>
          <cell r="AK678" t="str">
            <v>Antioquia</v>
          </cell>
          <cell r="AL678" t="str">
            <v>Antioquia -CO</v>
          </cell>
          <cell r="AN678" t="str">
            <v>ZD04</v>
          </cell>
          <cell r="AO678" t="str">
            <v>Crédito 30 dias</v>
          </cell>
          <cell r="AQ678">
            <v>3300005</v>
          </cell>
          <cell r="AR678" t="str">
            <v>RICARDO ALONSO AVILA AVILA</v>
          </cell>
          <cell r="AS678">
            <v>1688</v>
          </cell>
          <cell r="AT678">
            <v>0</v>
          </cell>
          <cell r="AU678" t="str">
            <v>Clientes Riesgo alto (Nuevos)</v>
          </cell>
          <cell r="AW678">
            <v>9</v>
          </cell>
          <cell r="AX678">
            <v>1</v>
          </cell>
          <cell r="AY678" t="str">
            <v>X</v>
          </cell>
          <cell r="AZ678" t="str">
            <v>13.02.2013</v>
          </cell>
          <cell r="BA678" t="str">
            <v>31.12.9999</v>
          </cell>
        </row>
        <row r="679">
          <cell r="A679">
            <v>10012346</v>
          </cell>
          <cell r="B679" t="str">
            <v>YB01</v>
          </cell>
          <cell r="E679" t="str">
            <v>LA CORSARIA SAS</v>
          </cell>
          <cell r="I679">
            <v>860353082</v>
          </cell>
          <cell r="K679" t="str">
            <v>KM 29 VIA MADRID FACATATIVA</v>
          </cell>
          <cell r="P679" t="str">
            <v>FACATATIVA</v>
          </cell>
          <cell r="Q679">
            <v>25</v>
          </cell>
          <cell r="R679" t="str">
            <v>ZD35</v>
          </cell>
          <cell r="S679" t="str">
            <v>Floricultores</v>
          </cell>
          <cell r="T679" t="str">
            <v>860353082 9</v>
          </cell>
          <cell r="U679">
            <v>31</v>
          </cell>
          <cell r="X679">
            <v>312144136</v>
          </cell>
          <cell r="Y679">
            <v>3108194919</v>
          </cell>
          <cell r="AB679">
            <v>121000</v>
          </cell>
          <cell r="AC679" t="str">
            <v>ZD08</v>
          </cell>
          <cell r="AD679" t="str">
            <v>E2</v>
          </cell>
          <cell r="AF679">
            <v>3300</v>
          </cell>
          <cell r="AG679">
            <v>10</v>
          </cell>
          <cell r="AH679">
            <v>10</v>
          </cell>
          <cell r="AJ679" t="str">
            <v>Clientes Terceros</v>
          </cell>
          <cell r="AK679" t="str">
            <v>Flores</v>
          </cell>
          <cell r="AL679" t="str">
            <v>Flores Sabana Esp-CO</v>
          </cell>
          <cell r="AN679" t="str">
            <v>ZD06</v>
          </cell>
          <cell r="AO679" t="str">
            <v>Crédito 60 dias</v>
          </cell>
          <cell r="AQ679">
            <v>3300139</v>
          </cell>
          <cell r="AR679" t="str">
            <v>JULIETH ANDREA RODRIGUEZ PARDO</v>
          </cell>
          <cell r="AS679">
            <v>2651</v>
          </cell>
          <cell r="AT679">
            <v>194.15</v>
          </cell>
          <cell r="AU679" t="str">
            <v>Clientes Riesgo alto (Nuevos)</v>
          </cell>
          <cell r="AW679">
            <v>10</v>
          </cell>
          <cell r="AX679">
            <v>2</v>
          </cell>
          <cell r="AY679" t="str">
            <v>X</v>
          </cell>
          <cell r="AZ679" t="str">
            <v>01.01.2014</v>
          </cell>
          <cell r="BA679" t="str">
            <v>12.12.9999</v>
          </cell>
        </row>
        <row r="680">
          <cell r="A680">
            <v>10012459</v>
          </cell>
          <cell r="B680" t="str">
            <v>YB01</v>
          </cell>
          <cell r="E680" t="str">
            <v>HELM ANDINA LTDA</v>
          </cell>
          <cell r="I680">
            <v>900034616</v>
          </cell>
          <cell r="K680" t="str">
            <v>CR 11A  93 67 OF 404</v>
          </cell>
          <cell r="P680" t="str">
            <v>BOGOTÁ D.C.</v>
          </cell>
          <cell r="Q680">
            <v>11</v>
          </cell>
          <cell r="R680" t="str">
            <v>ZD01</v>
          </cell>
          <cell r="S680" t="str">
            <v>Público</v>
          </cell>
          <cell r="T680" t="str">
            <v>900034616 3</v>
          </cell>
          <cell r="U680">
            <v>31</v>
          </cell>
          <cell r="X680">
            <v>916215264</v>
          </cell>
          <cell r="AB680">
            <v>121000</v>
          </cell>
          <cell r="AC680" t="str">
            <v>ZD08</v>
          </cell>
          <cell r="AD680" t="str">
            <v>E2</v>
          </cell>
          <cell r="AF680">
            <v>3300</v>
          </cell>
          <cell r="AG680">
            <v>10</v>
          </cell>
          <cell r="AH680">
            <v>41</v>
          </cell>
          <cell r="AJ680" t="str">
            <v>Clientes Terceros</v>
          </cell>
          <cell r="AK680" t="str">
            <v>Cundinamarca</v>
          </cell>
          <cell r="AL680" t="str">
            <v>Cundi / Boy – CO</v>
          </cell>
          <cell r="AN680" t="str">
            <v>ZD03</v>
          </cell>
          <cell r="AO680" t="str">
            <v>Crédito 15 dias</v>
          </cell>
          <cell r="AQ680">
            <v>3300132</v>
          </cell>
          <cell r="AR680" t="str">
            <v>JORGE ENRIQUE GIRALDO ARROYAVE</v>
          </cell>
          <cell r="AS680">
            <v>0</v>
          </cell>
          <cell r="AT680">
            <v>0</v>
          </cell>
          <cell r="AU680" t="str">
            <v>Clientes Riesgo alto (Nuevos)</v>
          </cell>
          <cell r="AW680">
            <v>10</v>
          </cell>
          <cell r="AX680">
            <v>2</v>
          </cell>
          <cell r="AZ680" t="str">
            <v>01.01.2013</v>
          </cell>
          <cell r="BA680" t="str">
            <v>31.12.9999</v>
          </cell>
        </row>
        <row r="681">
          <cell r="A681">
            <v>10012459</v>
          </cell>
          <cell r="B681" t="str">
            <v>YB01</v>
          </cell>
          <cell r="D681" t="str">
            <v xml:space="preserve">HELM ANDINA LTDA   </v>
          </cell>
          <cell r="E681" t="str">
            <v>HELM ANDINA LTDA</v>
          </cell>
          <cell r="I681">
            <v>900034616</v>
          </cell>
          <cell r="J681" t="str">
            <v xml:space="preserve">CR 11A  93 67 OF 404    </v>
          </cell>
          <cell r="K681" t="str">
            <v>CR 11A  93 67 OF 404</v>
          </cell>
          <cell r="P681" t="str">
            <v>BOGOTÁ D.C.</v>
          </cell>
          <cell r="Q681">
            <v>11</v>
          </cell>
          <cell r="R681" t="str">
            <v>ZD01</v>
          </cell>
          <cell r="S681" t="str">
            <v>Público</v>
          </cell>
          <cell r="T681" t="str">
            <v>900034616 3</v>
          </cell>
          <cell r="U681">
            <v>31</v>
          </cell>
          <cell r="X681">
            <v>916215264</v>
          </cell>
          <cell r="AB681">
            <v>121000</v>
          </cell>
          <cell r="AC681" t="str">
            <v>ZD08</v>
          </cell>
          <cell r="AD681" t="str">
            <v>E2</v>
          </cell>
          <cell r="AF681">
            <v>3300</v>
          </cell>
          <cell r="AG681">
            <v>30</v>
          </cell>
          <cell r="AH681">
            <v>10</v>
          </cell>
          <cell r="AJ681" t="str">
            <v>Clientes Terceros</v>
          </cell>
          <cell r="AK681" t="str">
            <v>Cundinamarca</v>
          </cell>
          <cell r="AL681" t="str">
            <v>Cundi / Boy – CO</v>
          </cell>
          <cell r="AN681" t="str">
            <v>ZD03</v>
          </cell>
          <cell r="AO681" t="str">
            <v>Crédito 15 dias</v>
          </cell>
          <cell r="AQ681">
            <v>3300225</v>
          </cell>
          <cell r="AR681" t="str">
            <v>YENSI NATALIA CARDONA MUÑOZ</v>
          </cell>
          <cell r="AS681">
            <v>0</v>
          </cell>
          <cell r="AT681">
            <v>0</v>
          </cell>
          <cell r="AU681" t="str">
            <v>Clientes Riesgo alto (Nuevos)</v>
          </cell>
          <cell r="AW681">
            <v>10</v>
          </cell>
          <cell r="AX681">
            <v>2</v>
          </cell>
          <cell r="AZ681" t="str">
            <v>01.01.2013</v>
          </cell>
          <cell r="BA681" t="str">
            <v>31.12.9999</v>
          </cell>
        </row>
        <row r="682">
          <cell r="A682">
            <v>10012469</v>
          </cell>
          <cell r="B682" t="str">
            <v>YB01</v>
          </cell>
          <cell r="E682" t="str">
            <v>LA COOPERATIVA DE LECHEROS DE</v>
          </cell>
          <cell r="F682" t="str">
            <v>POTREROLARGO - COOPROLAG</v>
          </cell>
          <cell r="I682">
            <v>900084568</v>
          </cell>
          <cell r="K682" t="str">
            <v>VDA DE POTREROLARGO</v>
          </cell>
          <cell r="P682" t="str">
            <v>GUATAVITA</v>
          </cell>
          <cell r="Q682">
            <v>25</v>
          </cell>
          <cell r="R682" t="str">
            <v>ZD14</v>
          </cell>
          <cell r="S682" t="str">
            <v>Distribuidor General</v>
          </cell>
          <cell r="T682" t="str">
            <v>900084568 6</v>
          </cell>
          <cell r="U682">
            <v>31</v>
          </cell>
          <cell r="X682">
            <v>3134121592</v>
          </cell>
          <cell r="AB682">
            <v>121000</v>
          </cell>
          <cell r="AC682" t="str">
            <v>ZD08</v>
          </cell>
          <cell r="AD682" t="str">
            <v>E2</v>
          </cell>
          <cell r="AF682">
            <v>3300</v>
          </cell>
          <cell r="AG682">
            <v>30</v>
          </cell>
          <cell r="AH682">
            <v>10</v>
          </cell>
          <cell r="AJ682" t="str">
            <v>Clientes Terceros</v>
          </cell>
          <cell r="AK682" t="str">
            <v>Cundinamarca</v>
          </cell>
          <cell r="AL682" t="str">
            <v>Cundi / Boy – CO</v>
          </cell>
          <cell r="AN682" t="str">
            <v>ZD04</v>
          </cell>
          <cell r="AO682" t="str">
            <v>Crédito 30 dias</v>
          </cell>
          <cell r="AQ682">
            <v>3300104</v>
          </cell>
          <cell r="AR682" t="str">
            <v>RAUL MAURICIO VELASQUEZ LONDOÑO</v>
          </cell>
          <cell r="AS682">
            <v>5151</v>
          </cell>
          <cell r="AT682">
            <v>3272.83</v>
          </cell>
          <cell r="AU682" t="str">
            <v>Clientes Riesgo alto (Nuevos)</v>
          </cell>
          <cell r="AW682">
            <v>10</v>
          </cell>
          <cell r="AX682">
            <v>2</v>
          </cell>
          <cell r="AY682" t="str">
            <v>X</v>
          </cell>
          <cell r="AZ682" t="str">
            <v>01.01.2013</v>
          </cell>
          <cell r="BA682" t="str">
            <v>31.12.9999</v>
          </cell>
        </row>
        <row r="683">
          <cell r="A683">
            <v>10012472</v>
          </cell>
          <cell r="B683" t="str">
            <v>YB01</v>
          </cell>
          <cell r="E683" t="str">
            <v>ORDUZ MORALES HORACIO DE JESUS</v>
          </cell>
          <cell r="F683" t="str">
            <v>AGRICOLA Y VETERINARIA AGROPUNTO</v>
          </cell>
          <cell r="I683">
            <v>79451108</v>
          </cell>
          <cell r="K683" t="str">
            <v>CL 14 18 78</v>
          </cell>
          <cell r="P683" t="str">
            <v>SOGAMOSO</v>
          </cell>
          <cell r="Q683">
            <v>15</v>
          </cell>
          <cell r="R683" t="str">
            <v>ZD14</v>
          </cell>
          <cell r="S683" t="str">
            <v>Distribuidor General</v>
          </cell>
          <cell r="T683" t="str">
            <v>79451108 9</v>
          </cell>
          <cell r="U683">
            <v>13</v>
          </cell>
          <cell r="X683">
            <v>987721108</v>
          </cell>
          <cell r="AA683" t="str">
            <v>X</v>
          </cell>
          <cell r="AB683">
            <v>121000</v>
          </cell>
          <cell r="AC683" t="str">
            <v>ZD08</v>
          </cell>
          <cell r="AD683" t="str">
            <v>E2</v>
          </cell>
          <cell r="AF683">
            <v>3300</v>
          </cell>
          <cell r="AG683">
            <v>30</v>
          </cell>
          <cell r="AH683">
            <v>10</v>
          </cell>
          <cell r="AJ683" t="str">
            <v>Agronegocios Elite</v>
          </cell>
          <cell r="AK683" t="str">
            <v>Boyaca</v>
          </cell>
          <cell r="AL683" t="str">
            <v>Cundi / Boy – CO</v>
          </cell>
          <cell r="AN683" t="str">
            <v>ZD01</v>
          </cell>
          <cell r="AO683" t="str">
            <v>Contado</v>
          </cell>
          <cell r="AQ683">
            <v>3300109</v>
          </cell>
          <cell r="AR683" t="str">
            <v>JUAN PABLO VILLAMIL CAMARGO</v>
          </cell>
          <cell r="AS683">
            <v>0</v>
          </cell>
          <cell r="AT683">
            <v>0</v>
          </cell>
          <cell r="AU683" t="str">
            <v>Clientes Riesgo alto (Nuevos)</v>
          </cell>
        </row>
        <row r="684">
          <cell r="A684">
            <v>10012526</v>
          </cell>
          <cell r="B684" t="str">
            <v>YB01</v>
          </cell>
          <cell r="E684" t="str">
            <v>GIRALDO ARROYAVE JORGE ENRIQUE</v>
          </cell>
          <cell r="I684">
            <v>10279078</v>
          </cell>
          <cell r="K684" t="str">
            <v>AUT. MED. KM 2 OIKOS LA FLORIDA</v>
          </cell>
          <cell r="P684" t="str">
            <v>COTA</v>
          </cell>
          <cell r="Q684">
            <v>25</v>
          </cell>
          <cell r="R684" t="str">
            <v>ZD14</v>
          </cell>
          <cell r="S684" t="str">
            <v>Distribuidor General</v>
          </cell>
          <cell r="T684" t="str">
            <v>10279078 9</v>
          </cell>
          <cell r="U684">
            <v>13</v>
          </cell>
          <cell r="X684">
            <v>918643042</v>
          </cell>
          <cell r="AB684">
            <v>121000</v>
          </cell>
          <cell r="AC684" t="str">
            <v>ZD08</v>
          </cell>
          <cell r="AD684" t="str">
            <v>E2</v>
          </cell>
          <cell r="AF684">
            <v>3300</v>
          </cell>
          <cell r="AG684">
            <v>30</v>
          </cell>
          <cell r="AH684">
            <v>10</v>
          </cell>
          <cell r="AJ684" t="str">
            <v>Clientes Terceros</v>
          </cell>
          <cell r="AK684" t="str">
            <v>Cundinamarca</v>
          </cell>
          <cell r="AL684" t="str">
            <v>Cundi / Boy – CO</v>
          </cell>
          <cell r="AN684" t="str">
            <v>ZD08</v>
          </cell>
          <cell r="AO684" t="str">
            <v>Crédito 90 dias</v>
          </cell>
          <cell r="AQ684">
            <v>3300132</v>
          </cell>
          <cell r="AR684" t="str">
            <v>JORGE ENRIQUE GIRALDO ARROYAVE</v>
          </cell>
          <cell r="AS684">
            <v>2795</v>
          </cell>
          <cell r="AT684">
            <v>1756.35</v>
          </cell>
          <cell r="AU684" t="str">
            <v>Clientes Riesgo alto (Nuevos)</v>
          </cell>
        </row>
        <row r="685">
          <cell r="A685">
            <v>10012542</v>
          </cell>
          <cell r="B685" t="str">
            <v>YB01</v>
          </cell>
          <cell r="E685" t="str">
            <v>AGUDELO LEONARDO</v>
          </cell>
          <cell r="I685">
            <v>80450058</v>
          </cell>
          <cell r="K685" t="str">
            <v>VDA EL RAMAL</v>
          </cell>
          <cell r="P685" t="str">
            <v>FOSCA</v>
          </cell>
          <cell r="Q685">
            <v>25</v>
          </cell>
          <cell r="R685" t="str">
            <v>ZD01</v>
          </cell>
          <cell r="S685" t="str">
            <v>Público</v>
          </cell>
          <cell r="T685" t="str">
            <v>80450058 8</v>
          </cell>
          <cell r="U685">
            <v>13</v>
          </cell>
          <cell r="X685">
            <v>3202193686</v>
          </cell>
          <cell r="AB685">
            <v>121000</v>
          </cell>
          <cell r="AC685" t="str">
            <v>ZD08</v>
          </cell>
          <cell r="AD685" t="str">
            <v>E2</v>
          </cell>
          <cell r="AF685">
            <v>3300</v>
          </cell>
          <cell r="AG685">
            <v>30</v>
          </cell>
          <cell r="AH685">
            <v>10</v>
          </cell>
          <cell r="AJ685" t="str">
            <v>Clientes Terceros</v>
          </cell>
          <cell r="AK685" t="str">
            <v>Cundinamarca</v>
          </cell>
          <cell r="AL685" t="str">
            <v>Cundi / Boy – CO</v>
          </cell>
          <cell r="AN685" t="str">
            <v>ZD02</v>
          </cell>
          <cell r="AO685" t="str">
            <v>Crédito 8 dias</v>
          </cell>
          <cell r="AQ685">
            <v>3300054</v>
          </cell>
          <cell r="AR685" t="str">
            <v>GLORIA YANETH MARENTES PRADA</v>
          </cell>
          <cell r="AS685">
            <v>0</v>
          </cell>
          <cell r="AT685">
            <v>0</v>
          </cell>
          <cell r="AU685" t="str">
            <v>Clientes Riesgo alto (Nuevos)</v>
          </cell>
        </row>
        <row r="686">
          <cell r="A686">
            <v>10012566</v>
          </cell>
          <cell r="B686" t="str">
            <v>YB01</v>
          </cell>
          <cell r="E686" t="str">
            <v>ANDALUCIA SAS</v>
          </cell>
          <cell r="I686">
            <v>800162991</v>
          </cell>
          <cell r="K686" t="str">
            <v>AV EL DORADO 96J 03 PISO 3</v>
          </cell>
          <cell r="P686" t="str">
            <v>FACATATIVA</v>
          </cell>
          <cell r="Q686">
            <v>25</v>
          </cell>
          <cell r="R686" t="str">
            <v>ZD35</v>
          </cell>
          <cell r="S686" t="str">
            <v>Floricultores</v>
          </cell>
          <cell r="T686" t="str">
            <v>800162991 0</v>
          </cell>
          <cell r="U686">
            <v>31</v>
          </cell>
          <cell r="X686">
            <v>915466645</v>
          </cell>
          <cell r="AB686">
            <v>121000</v>
          </cell>
          <cell r="AC686" t="str">
            <v>ZD08</v>
          </cell>
          <cell r="AD686" t="str">
            <v>E2</v>
          </cell>
          <cell r="AF686">
            <v>3300</v>
          </cell>
          <cell r="AG686">
            <v>10</v>
          </cell>
          <cell r="AH686">
            <v>10</v>
          </cell>
          <cell r="AJ686" t="str">
            <v>Clientes Terceros</v>
          </cell>
          <cell r="AK686" t="str">
            <v>Flores</v>
          </cell>
          <cell r="AL686" t="str">
            <v>Flores Sabana Esp-CO</v>
          </cell>
          <cell r="AN686" t="str">
            <v>ZD01</v>
          </cell>
          <cell r="AO686" t="str">
            <v>Contado</v>
          </cell>
          <cell r="AQ686">
            <v>3300263</v>
          </cell>
          <cell r="AR686" t="str">
            <v>ANTONIO GAMBOA ROJAS</v>
          </cell>
          <cell r="AS686">
            <v>0</v>
          </cell>
          <cell r="AT686">
            <v>0</v>
          </cell>
          <cell r="AU686" t="str">
            <v>Clientes Riesgo alto (Nuevos)</v>
          </cell>
          <cell r="AW686">
            <v>10</v>
          </cell>
          <cell r="AX686">
            <v>2</v>
          </cell>
          <cell r="AY686" t="str">
            <v>X</v>
          </cell>
          <cell r="AZ686" t="str">
            <v>01.01.2013</v>
          </cell>
          <cell r="BA686" t="str">
            <v>12.12.9999</v>
          </cell>
        </row>
        <row r="687">
          <cell r="A687">
            <v>10012652</v>
          </cell>
          <cell r="B687" t="str">
            <v>YB01</v>
          </cell>
          <cell r="E687" t="str">
            <v>MOLINA CARABALLO GLADYS STELLA</v>
          </cell>
          <cell r="F687" t="str">
            <v>AGROINSUMOS MAG</v>
          </cell>
          <cell r="I687">
            <v>51889263</v>
          </cell>
          <cell r="K687" t="str">
            <v>CL 3 6 150 BRR CHICO</v>
          </cell>
          <cell r="P687" t="str">
            <v>ANOLAIMA</v>
          </cell>
          <cell r="Q687">
            <v>25</v>
          </cell>
          <cell r="R687" t="str">
            <v>ZD08</v>
          </cell>
          <cell r="S687" t="str">
            <v>Tiendas</v>
          </cell>
          <cell r="T687" t="str">
            <v>51889263 1</v>
          </cell>
          <cell r="U687">
            <v>13</v>
          </cell>
          <cell r="X687">
            <v>922833181</v>
          </cell>
          <cell r="AB687">
            <v>121000</v>
          </cell>
          <cell r="AC687" t="str">
            <v>ZD08</v>
          </cell>
          <cell r="AD687" t="str">
            <v>E2</v>
          </cell>
          <cell r="AF687">
            <v>3300</v>
          </cell>
          <cell r="AG687">
            <v>30</v>
          </cell>
          <cell r="AH687">
            <v>10</v>
          </cell>
          <cell r="AJ687" t="str">
            <v>Clientes Terceros</v>
          </cell>
          <cell r="AK687" t="str">
            <v>Cundinamarca</v>
          </cell>
          <cell r="AL687" t="str">
            <v>Cundi / Boy – CO</v>
          </cell>
          <cell r="AN687" t="str">
            <v>ZD03</v>
          </cell>
          <cell r="AO687" t="str">
            <v>Crédito 15 dias</v>
          </cell>
          <cell r="AQ687">
            <v>3300104</v>
          </cell>
          <cell r="AR687" t="str">
            <v>RAUL MAURICIO VELASQUEZ LONDOÑO</v>
          </cell>
          <cell r="AS687">
            <v>0</v>
          </cell>
          <cell r="AT687">
            <v>1499.05</v>
          </cell>
          <cell r="AU687" t="str">
            <v>Clientes Riesgo alto (Nuevos)</v>
          </cell>
        </row>
        <row r="688">
          <cell r="A688">
            <v>10012658</v>
          </cell>
          <cell r="B688" t="str">
            <v>YB01</v>
          </cell>
          <cell r="E688" t="str">
            <v>VALENT BIOSCIENCES CORPORATION</v>
          </cell>
          <cell r="I688">
            <v>364334458</v>
          </cell>
          <cell r="K688" t="str">
            <v>870 TECHNOLOGY WAY</v>
          </cell>
          <cell r="L688" t="str">
            <v>LIBERTYWILLE IL 60048</v>
          </cell>
          <cell r="P688" t="str">
            <v>BOGOTÁ D.C.</v>
          </cell>
          <cell r="Q688">
            <v>11</v>
          </cell>
          <cell r="R688" t="str">
            <v>ZD14</v>
          </cell>
          <cell r="S688" t="str">
            <v>Distribuidor General</v>
          </cell>
          <cell r="T688">
            <v>364334458</v>
          </cell>
          <cell r="U688">
            <v>31</v>
          </cell>
          <cell r="W688">
            <v>444444001</v>
          </cell>
          <cell r="AB688">
            <v>121000</v>
          </cell>
          <cell r="AC688" t="str">
            <v>ZD08</v>
          </cell>
          <cell r="AD688" t="str">
            <v>E2</v>
          </cell>
          <cell r="AF688">
            <v>3300</v>
          </cell>
          <cell r="AG688">
            <v>10</v>
          </cell>
          <cell r="AH688">
            <v>10</v>
          </cell>
          <cell r="AJ688" t="str">
            <v>Clientes Terceros</v>
          </cell>
          <cell r="AK688" t="str">
            <v>Cundinamarca</v>
          </cell>
          <cell r="AL688" t="str">
            <v>Flores Sabana Ful–CO</v>
          </cell>
          <cell r="AN688" t="str">
            <v>ZD04</v>
          </cell>
          <cell r="AO688" t="str">
            <v>Crédito 30 dias</v>
          </cell>
          <cell r="AQ688">
            <v>3300132</v>
          </cell>
          <cell r="AR688" t="str">
            <v>JORGE ENRIQUE GIRALDO ARROYAVE</v>
          </cell>
          <cell r="AS688">
            <v>0</v>
          </cell>
          <cell r="AT688">
            <v>0</v>
          </cell>
          <cell r="AU688" t="str">
            <v>Clientes Riesgo alto (Nuevos)</v>
          </cell>
        </row>
        <row r="689">
          <cell r="A689">
            <v>10012658</v>
          </cell>
          <cell r="B689" t="str">
            <v>YB01</v>
          </cell>
          <cell r="E689" t="str">
            <v>VALENT BIOSCIENCES CORPORATION</v>
          </cell>
          <cell r="I689">
            <v>364334458</v>
          </cell>
          <cell r="K689" t="str">
            <v>870 TECHNOLOGY WAY</v>
          </cell>
          <cell r="L689" t="str">
            <v>LIBERTYWILLE IL 60048</v>
          </cell>
          <cell r="P689" t="str">
            <v>BOGOTÁ D.C.</v>
          </cell>
          <cell r="Q689">
            <v>11</v>
          </cell>
          <cell r="R689" t="str">
            <v>ZD14</v>
          </cell>
          <cell r="S689" t="str">
            <v>Distribuidor General</v>
          </cell>
          <cell r="T689">
            <v>364334458</v>
          </cell>
          <cell r="U689">
            <v>31</v>
          </cell>
          <cell r="W689">
            <v>444444001</v>
          </cell>
          <cell r="AB689">
            <v>121000</v>
          </cell>
          <cell r="AC689" t="str">
            <v>ZD08</v>
          </cell>
          <cell r="AD689" t="str">
            <v>E2</v>
          </cell>
          <cell r="AF689">
            <v>3300</v>
          </cell>
          <cell r="AG689">
            <v>10</v>
          </cell>
          <cell r="AH689">
            <v>41</v>
          </cell>
          <cell r="AJ689" t="str">
            <v>Clientes Terceros</v>
          </cell>
          <cell r="AK689" t="str">
            <v>Cundinamarca</v>
          </cell>
          <cell r="AL689" t="str">
            <v>Flores Sabana Ful–CO</v>
          </cell>
          <cell r="AN689" t="str">
            <v>ZD04</v>
          </cell>
          <cell r="AO689" t="str">
            <v>Crédito 30 dias</v>
          </cell>
          <cell r="AQ689">
            <v>3300132</v>
          </cell>
          <cell r="AR689" t="str">
            <v>JORGE ENRIQUE GIRALDO ARROYAVE</v>
          </cell>
          <cell r="AS689">
            <v>0</v>
          </cell>
          <cell r="AT689">
            <v>0</v>
          </cell>
          <cell r="AU689" t="str">
            <v>Clientes Riesgo alto (Nuevos)</v>
          </cell>
        </row>
        <row r="690">
          <cell r="A690">
            <v>10012669</v>
          </cell>
          <cell r="B690" t="str">
            <v>YB01</v>
          </cell>
          <cell r="E690" t="str">
            <v>ATEHORTUA DE RIVERA BLANCA ROSMIRA</v>
          </cell>
          <cell r="I690">
            <v>21870714</v>
          </cell>
          <cell r="K690" t="str">
            <v>TV 07 CR 15 55</v>
          </cell>
          <cell r="P690" t="str">
            <v>PEÑOL</v>
          </cell>
          <cell r="Q690">
            <v>5</v>
          </cell>
          <cell r="R690" t="str">
            <v>ZD14</v>
          </cell>
          <cell r="S690" t="str">
            <v>Distribuidor General</v>
          </cell>
          <cell r="T690" t="str">
            <v>21870714 9</v>
          </cell>
          <cell r="U690">
            <v>13</v>
          </cell>
          <cell r="X690">
            <v>948515455</v>
          </cell>
          <cell r="AB690">
            <v>121000</v>
          </cell>
          <cell r="AC690" t="str">
            <v>ZD08</v>
          </cell>
          <cell r="AD690" t="str">
            <v>E2</v>
          </cell>
          <cell r="AF690">
            <v>3300</v>
          </cell>
          <cell r="AG690">
            <v>30</v>
          </cell>
          <cell r="AH690">
            <v>10</v>
          </cell>
          <cell r="AJ690" t="str">
            <v>Clientes Terceros</v>
          </cell>
          <cell r="AK690" t="str">
            <v>Antioquia</v>
          </cell>
          <cell r="AL690" t="str">
            <v>Antioquia -CO</v>
          </cell>
          <cell r="AN690" t="str">
            <v>ZD04</v>
          </cell>
          <cell r="AO690" t="str">
            <v>Crédito 30 dias</v>
          </cell>
          <cell r="AQ690">
            <v>3300162</v>
          </cell>
          <cell r="AR690" t="str">
            <v>MAURICIO ARNOBY SERNA PELAEZ</v>
          </cell>
          <cell r="AS690">
            <v>6554</v>
          </cell>
          <cell r="AT690">
            <v>833.82</v>
          </cell>
          <cell r="AU690" t="str">
            <v>Clientes Riesgo alto (Nuevos)</v>
          </cell>
          <cell r="AW690">
            <v>9</v>
          </cell>
          <cell r="AX690">
            <v>1</v>
          </cell>
          <cell r="AZ690" t="str">
            <v>26.04.2013</v>
          </cell>
          <cell r="BA690" t="str">
            <v>31.12.9999</v>
          </cell>
        </row>
        <row r="691">
          <cell r="A691">
            <v>10012673</v>
          </cell>
          <cell r="B691" t="str">
            <v>YB01</v>
          </cell>
          <cell r="E691" t="str">
            <v>RAMIREZ PARRA JORGE ALIRIO</v>
          </cell>
          <cell r="I691">
            <v>79182560</v>
          </cell>
          <cell r="K691" t="str">
            <v>VDA LA CANTERA</v>
          </cell>
          <cell r="P691" t="str">
            <v>SIBATE</v>
          </cell>
          <cell r="Q691">
            <v>25</v>
          </cell>
          <cell r="R691" t="str">
            <v>ZD08</v>
          </cell>
          <cell r="S691" t="str">
            <v>Tiendas</v>
          </cell>
          <cell r="T691">
            <v>79182560</v>
          </cell>
          <cell r="U691">
            <v>13</v>
          </cell>
          <cell r="X691">
            <v>3505609002</v>
          </cell>
          <cell r="AB691">
            <v>121000</v>
          </cell>
          <cell r="AC691" t="str">
            <v>ZD08</v>
          </cell>
          <cell r="AD691" t="str">
            <v>E2</v>
          </cell>
          <cell r="AF691">
            <v>3300</v>
          </cell>
          <cell r="AG691">
            <v>35</v>
          </cell>
          <cell r="AH691">
            <v>10</v>
          </cell>
          <cell r="AJ691" t="str">
            <v>Clientes Terceros</v>
          </cell>
          <cell r="AK691" t="str">
            <v>Cundinamarca</v>
          </cell>
          <cell r="AL691" t="str">
            <v>Cauca/Nariño/Huil–CO</v>
          </cell>
          <cell r="AN691" t="str">
            <v>ZD01</v>
          </cell>
          <cell r="AO691" t="str">
            <v>Contado</v>
          </cell>
          <cell r="AQ691">
            <v>3300026</v>
          </cell>
          <cell r="AR691" t="str">
            <v>YEISY YAZMIN FINO GALEANO</v>
          </cell>
          <cell r="AS691">
            <v>0</v>
          </cell>
          <cell r="AT691">
            <v>72.42</v>
          </cell>
          <cell r="AU691" t="str">
            <v>Clientes Riesgo alto (Nuevos)</v>
          </cell>
        </row>
        <row r="692">
          <cell r="A692">
            <v>10012675</v>
          </cell>
          <cell r="B692" t="str">
            <v>YB01</v>
          </cell>
          <cell r="E692" t="str">
            <v>SUMAGRO SA</v>
          </cell>
          <cell r="I692">
            <v>900223393</v>
          </cell>
          <cell r="K692" t="str">
            <v>CL 37B 81A 72</v>
          </cell>
          <cell r="P692" t="str">
            <v>MEDELLIN</v>
          </cell>
          <cell r="Q692">
            <v>5</v>
          </cell>
          <cell r="R692" t="str">
            <v>ZD14</v>
          </cell>
          <cell r="S692" t="str">
            <v>Distribuidor General</v>
          </cell>
          <cell r="T692" t="str">
            <v>900223393 1</v>
          </cell>
          <cell r="U692">
            <v>31</v>
          </cell>
          <cell r="X692">
            <v>94440290</v>
          </cell>
          <cell r="AB692">
            <v>121000</v>
          </cell>
          <cell r="AC692" t="str">
            <v>ZD08</v>
          </cell>
          <cell r="AD692" t="str">
            <v>E2</v>
          </cell>
          <cell r="AF692">
            <v>3300</v>
          </cell>
          <cell r="AG692">
            <v>30</v>
          </cell>
          <cell r="AH692">
            <v>10</v>
          </cell>
          <cell r="AJ692" t="str">
            <v>Clientes Terceros</v>
          </cell>
          <cell r="AK692" t="str">
            <v>Antioquia</v>
          </cell>
          <cell r="AL692" t="str">
            <v>Antioquia -CO</v>
          </cell>
          <cell r="AN692" t="str">
            <v>ZD04</v>
          </cell>
          <cell r="AO692" t="str">
            <v>Crédito 30 dias</v>
          </cell>
          <cell r="AQ692">
            <v>3300198</v>
          </cell>
          <cell r="AR692" t="str">
            <v>GUSTAVO LONDOÑO BUITRAGO</v>
          </cell>
          <cell r="AS692">
            <v>5462</v>
          </cell>
          <cell r="AT692">
            <v>0</v>
          </cell>
          <cell r="AU692" t="str">
            <v>Clientes Riesgo alto (Nuevos)</v>
          </cell>
          <cell r="AW692">
            <v>9</v>
          </cell>
          <cell r="AX692">
            <v>2</v>
          </cell>
          <cell r="AY692" t="str">
            <v>X</v>
          </cell>
          <cell r="AZ692" t="str">
            <v>01.01.2013</v>
          </cell>
          <cell r="BA692" t="str">
            <v>12.12.9999</v>
          </cell>
        </row>
        <row r="693">
          <cell r="A693">
            <v>10012679</v>
          </cell>
          <cell r="B693" t="str">
            <v>YB01</v>
          </cell>
          <cell r="E693" t="str">
            <v>FALLA TRUJILLO CARMEN</v>
          </cell>
          <cell r="F693" t="str">
            <v>AGROVETERINARIA GRANADA</v>
          </cell>
          <cell r="I693">
            <v>40764082</v>
          </cell>
          <cell r="K693" t="str">
            <v>CL 10 15 25</v>
          </cell>
          <cell r="P693" t="str">
            <v>GRANADA</v>
          </cell>
          <cell r="Q693">
            <v>25</v>
          </cell>
          <cell r="R693" t="str">
            <v>ZD08</v>
          </cell>
          <cell r="S693" t="str">
            <v>Tiendas</v>
          </cell>
          <cell r="T693" t="str">
            <v>40764082 8</v>
          </cell>
          <cell r="U693">
            <v>13</v>
          </cell>
          <cell r="X693">
            <v>3202152316</v>
          </cell>
          <cell r="AA693" t="str">
            <v>X</v>
          </cell>
          <cell r="AB693">
            <v>121000</v>
          </cell>
          <cell r="AC693" t="str">
            <v>ZD08</v>
          </cell>
          <cell r="AD693" t="str">
            <v>E2</v>
          </cell>
          <cell r="AF693">
            <v>3300</v>
          </cell>
          <cell r="AG693">
            <v>30</v>
          </cell>
          <cell r="AH693">
            <v>10</v>
          </cell>
          <cell r="AI693">
            <v>1</v>
          </cell>
          <cell r="AJ693" t="str">
            <v>Clientes Terceros</v>
          </cell>
          <cell r="AK693" t="str">
            <v>Cundinamarca</v>
          </cell>
          <cell r="AL693" t="str">
            <v>Cundi / Boy – CO</v>
          </cell>
          <cell r="AN693" t="str">
            <v>ZD02</v>
          </cell>
          <cell r="AO693" t="str">
            <v>Crédito 8 dias</v>
          </cell>
          <cell r="AQ693">
            <v>3300054</v>
          </cell>
          <cell r="AR693" t="str">
            <v>GLORIA YANETH MARENTES PRADA</v>
          </cell>
          <cell r="AS693">
            <v>0</v>
          </cell>
          <cell r="AT693">
            <v>0</v>
          </cell>
          <cell r="AU693" t="str">
            <v>Clientes Riesgo alto (Nuevos)</v>
          </cell>
          <cell r="AW693">
            <v>9</v>
          </cell>
          <cell r="AX693">
            <v>2</v>
          </cell>
          <cell r="AY693" t="str">
            <v>X</v>
          </cell>
          <cell r="AZ693" t="str">
            <v>14.06.2013</v>
          </cell>
          <cell r="BA693" t="str">
            <v>31.12.9999</v>
          </cell>
        </row>
        <row r="694">
          <cell r="A694">
            <v>10012686</v>
          </cell>
          <cell r="B694" t="str">
            <v>YB01</v>
          </cell>
          <cell r="E694" t="str">
            <v>KRONOTIENDAS SAS</v>
          </cell>
          <cell r="I694">
            <v>900599976</v>
          </cell>
          <cell r="K694" t="str">
            <v>CR 4 6 106 ED PUNTA GIGANTE</v>
          </cell>
          <cell r="P694" t="str">
            <v>CARTAGENA</v>
          </cell>
          <cell r="Q694">
            <v>13</v>
          </cell>
          <cell r="R694" t="str">
            <v>ZD14</v>
          </cell>
          <cell r="S694" t="str">
            <v>Distribuidor General</v>
          </cell>
          <cell r="T694" t="str">
            <v>900599976 9</v>
          </cell>
          <cell r="U694">
            <v>31</v>
          </cell>
          <cell r="X694">
            <v>3206927164</v>
          </cell>
          <cell r="Y694">
            <v>954005906</v>
          </cell>
          <cell r="AB694">
            <v>121000</v>
          </cell>
          <cell r="AC694" t="str">
            <v>ZD08</v>
          </cell>
          <cell r="AD694" t="str">
            <v>E2</v>
          </cell>
          <cell r="AF694">
            <v>3300</v>
          </cell>
          <cell r="AG694">
            <v>30</v>
          </cell>
          <cell r="AH694">
            <v>10</v>
          </cell>
          <cell r="AJ694" t="str">
            <v>Clientes Terceros</v>
          </cell>
          <cell r="AK694" t="str">
            <v>Cundinamarca</v>
          </cell>
          <cell r="AL694" t="str">
            <v>Cundi / Boy – CO</v>
          </cell>
          <cell r="AN694" t="str">
            <v>ZD06</v>
          </cell>
          <cell r="AO694" t="str">
            <v>Crédito 60 dias</v>
          </cell>
          <cell r="AQ694">
            <v>3300104</v>
          </cell>
          <cell r="AR694" t="str">
            <v>RAUL MAURICIO VELASQUEZ LONDOÑO</v>
          </cell>
          <cell r="AS694">
            <v>15901</v>
          </cell>
          <cell r="AT694">
            <v>0</v>
          </cell>
          <cell r="AU694" t="str">
            <v>Clientes Riesgo alto (Nuevos)</v>
          </cell>
          <cell r="AW694">
            <v>10</v>
          </cell>
          <cell r="AX694">
            <v>2</v>
          </cell>
          <cell r="AY694" t="str">
            <v>X</v>
          </cell>
          <cell r="AZ694" t="str">
            <v>01.01.2013</v>
          </cell>
          <cell r="BA694" t="str">
            <v>12.12.9999</v>
          </cell>
        </row>
        <row r="695">
          <cell r="A695">
            <v>10012703</v>
          </cell>
          <cell r="B695" t="str">
            <v>YB01</v>
          </cell>
          <cell r="E695" t="str">
            <v>MORALES JUAN CAMILO</v>
          </cell>
          <cell r="I695">
            <v>1032414846</v>
          </cell>
          <cell r="K695" t="str">
            <v>TR 56 108 50</v>
          </cell>
          <cell r="P695" t="str">
            <v>BOGOTÁ D.C.</v>
          </cell>
          <cell r="Q695">
            <v>25</v>
          </cell>
          <cell r="R695" t="str">
            <v>ZD35</v>
          </cell>
          <cell r="S695" t="str">
            <v>Floricultores</v>
          </cell>
          <cell r="T695" t="str">
            <v>1032414846 9</v>
          </cell>
          <cell r="U695">
            <v>13</v>
          </cell>
          <cell r="X695">
            <v>912265945</v>
          </cell>
          <cell r="AB695">
            <v>121000</v>
          </cell>
          <cell r="AC695" t="str">
            <v>ZD08</v>
          </cell>
          <cell r="AD695" t="str">
            <v>E2</v>
          </cell>
          <cell r="AF695">
            <v>3300</v>
          </cell>
          <cell r="AG695">
            <v>10</v>
          </cell>
          <cell r="AH695">
            <v>10</v>
          </cell>
          <cell r="AJ695" t="str">
            <v>Clientes Terceros</v>
          </cell>
          <cell r="AK695" t="str">
            <v>Flores</v>
          </cell>
          <cell r="AL695" t="str">
            <v>Flores Sabana Esp-CO</v>
          </cell>
          <cell r="AN695" t="str">
            <v>ZD01</v>
          </cell>
          <cell r="AO695" t="str">
            <v>Contado</v>
          </cell>
          <cell r="AQ695">
            <v>3300139</v>
          </cell>
          <cell r="AR695" t="str">
            <v>JULIETH ANDREA RODRIGUEZ PARDO</v>
          </cell>
          <cell r="AS695">
            <v>0</v>
          </cell>
          <cell r="AT695">
            <v>0</v>
          </cell>
          <cell r="AU695" t="str">
            <v>Clientes Riesgo alto (Nuevos)</v>
          </cell>
        </row>
        <row r="696">
          <cell r="A696">
            <v>10012739</v>
          </cell>
          <cell r="B696" t="str">
            <v>YB01</v>
          </cell>
          <cell r="E696" t="str">
            <v>MARROQUIN ROMERO NESTOR YESID</v>
          </cell>
          <cell r="I696">
            <v>79448707</v>
          </cell>
          <cell r="K696" t="str">
            <v>CL 16B 14 01</v>
          </cell>
          <cell r="P696" t="str">
            <v>FUSAGASUGA</v>
          </cell>
          <cell r="Q696">
            <v>25</v>
          </cell>
          <cell r="R696" t="str">
            <v>ZD08</v>
          </cell>
          <cell r="S696" t="str">
            <v>Tiendas</v>
          </cell>
          <cell r="T696">
            <v>79448707</v>
          </cell>
          <cell r="U696">
            <v>13</v>
          </cell>
          <cell r="X696">
            <v>3118121841</v>
          </cell>
          <cell r="AB696">
            <v>121000</v>
          </cell>
          <cell r="AC696" t="str">
            <v>ZD08</v>
          </cell>
          <cell r="AD696" t="str">
            <v>E2</v>
          </cell>
          <cell r="AF696">
            <v>3300</v>
          </cell>
          <cell r="AG696">
            <v>35</v>
          </cell>
          <cell r="AH696">
            <v>10</v>
          </cell>
          <cell r="AJ696" t="str">
            <v>Clientes Terceros</v>
          </cell>
          <cell r="AK696" t="str">
            <v>Cundinamarca</v>
          </cell>
          <cell r="AL696" t="str">
            <v>Cauca/Nariño/Huil–CO</v>
          </cell>
          <cell r="AN696" t="str">
            <v>ZD01</v>
          </cell>
          <cell r="AO696" t="str">
            <v>Contado</v>
          </cell>
          <cell r="AQ696">
            <v>3300026</v>
          </cell>
          <cell r="AR696" t="str">
            <v>YEISY YAZMIN FINO GALEANO</v>
          </cell>
          <cell r="AS696">
            <v>0</v>
          </cell>
          <cell r="AT696">
            <v>841.16</v>
          </cell>
          <cell r="AU696" t="str">
            <v>Clientes Riesgo alto (Nuevos)</v>
          </cell>
        </row>
        <row r="697">
          <cell r="A697">
            <v>10012761</v>
          </cell>
          <cell r="B697" t="str">
            <v>YB01</v>
          </cell>
          <cell r="E697" t="str">
            <v>AGRICOLA DEL ORIENTE UNE SAS</v>
          </cell>
          <cell r="I697">
            <v>900611017</v>
          </cell>
          <cell r="K697" t="str">
            <v>AV 5 3 44</v>
          </cell>
          <cell r="P697" t="str">
            <v>UNE</v>
          </cell>
          <cell r="Q697">
            <v>25</v>
          </cell>
          <cell r="R697" t="str">
            <v>ZD14</v>
          </cell>
          <cell r="S697" t="str">
            <v>Distribuidor General</v>
          </cell>
          <cell r="T697" t="str">
            <v>900611017 1</v>
          </cell>
          <cell r="U697">
            <v>31</v>
          </cell>
          <cell r="X697">
            <v>918488415</v>
          </cell>
          <cell r="AB697">
            <v>121000</v>
          </cell>
          <cell r="AC697" t="str">
            <v>ZD08</v>
          </cell>
          <cell r="AD697" t="str">
            <v>E2</v>
          </cell>
          <cell r="AF697">
            <v>3300</v>
          </cell>
          <cell r="AG697">
            <v>30</v>
          </cell>
          <cell r="AH697">
            <v>10</v>
          </cell>
          <cell r="AJ697" t="str">
            <v>Ardila Pedro</v>
          </cell>
          <cell r="AK697" t="str">
            <v>Cundinamarca</v>
          </cell>
          <cell r="AL697" t="str">
            <v>Cundi / Boy – CO</v>
          </cell>
          <cell r="AN697" t="str">
            <v>ZD06</v>
          </cell>
          <cell r="AO697" t="str">
            <v>Crédito 60 dias</v>
          </cell>
          <cell r="AQ697">
            <v>3300054</v>
          </cell>
          <cell r="AR697" t="str">
            <v>GLORIA YANETH MARENTES PRADA</v>
          </cell>
          <cell r="AS697">
            <v>21294</v>
          </cell>
          <cell r="AT697">
            <v>2999.02</v>
          </cell>
          <cell r="AU697" t="str">
            <v>Clientes Riesgo alto (Nuevos)</v>
          </cell>
          <cell r="AW697">
            <v>10</v>
          </cell>
          <cell r="AX697">
            <v>2</v>
          </cell>
          <cell r="AY697" t="str">
            <v>X</v>
          </cell>
          <cell r="AZ697" t="str">
            <v>01.01.2013</v>
          </cell>
          <cell r="BA697" t="str">
            <v>12.12.9999</v>
          </cell>
        </row>
        <row r="698">
          <cell r="A698">
            <v>10012767</v>
          </cell>
          <cell r="B698" t="str">
            <v>YB01</v>
          </cell>
          <cell r="E698" t="str">
            <v>W &amp; T FLOWERS  AND PLANTS SAS</v>
          </cell>
          <cell r="I698">
            <v>900528213</v>
          </cell>
          <cell r="K698" t="str">
            <v>CL 19 1 85 BR PRIMERO DE MAYO</v>
          </cell>
          <cell r="P698" t="str">
            <v>MADRID</v>
          </cell>
          <cell r="Q698">
            <v>25</v>
          </cell>
          <cell r="R698" t="str">
            <v>ZD35</v>
          </cell>
          <cell r="S698" t="str">
            <v>Floricultores</v>
          </cell>
          <cell r="T698" t="str">
            <v>900528213 4</v>
          </cell>
          <cell r="U698">
            <v>31</v>
          </cell>
          <cell r="X698">
            <v>918253488</v>
          </cell>
          <cell r="AB698">
            <v>121000</v>
          </cell>
          <cell r="AC698" t="str">
            <v>ZD08</v>
          </cell>
          <cell r="AD698" t="str">
            <v>E2</v>
          </cell>
          <cell r="AF698">
            <v>3300</v>
          </cell>
          <cell r="AG698">
            <v>10</v>
          </cell>
          <cell r="AH698">
            <v>10</v>
          </cell>
          <cell r="AJ698" t="str">
            <v>Clientes Terceros</v>
          </cell>
          <cell r="AK698" t="str">
            <v>Flores</v>
          </cell>
          <cell r="AL698" t="str">
            <v>Flores Sabana Esp-CO</v>
          </cell>
          <cell r="AN698" t="str">
            <v>ZD02</v>
          </cell>
          <cell r="AO698" t="str">
            <v>Crédito 8 dias</v>
          </cell>
          <cell r="AQ698">
            <v>3300139</v>
          </cell>
          <cell r="AR698" t="str">
            <v>JULIETH ANDREA RODRIGUEZ PARDO</v>
          </cell>
          <cell r="AS698">
            <v>0</v>
          </cell>
          <cell r="AT698">
            <v>0</v>
          </cell>
          <cell r="AU698" t="str">
            <v>Clientes Riesgo alto (Nuevos)</v>
          </cell>
          <cell r="AW698">
            <v>10</v>
          </cell>
          <cell r="AX698">
            <v>2</v>
          </cell>
          <cell r="AY698" t="str">
            <v>X</v>
          </cell>
          <cell r="AZ698" t="str">
            <v>01.01.2013</v>
          </cell>
          <cell r="BA698" t="str">
            <v>12.12.9999</v>
          </cell>
        </row>
        <row r="699">
          <cell r="A699">
            <v>10012780</v>
          </cell>
          <cell r="B699" t="str">
            <v>YB01</v>
          </cell>
          <cell r="E699" t="str">
            <v>JARAMILLO NAVIA LUIS ENRIQUE</v>
          </cell>
          <cell r="I699">
            <v>16608198</v>
          </cell>
          <cell r="K699" t="str">
            <v>CL 11A 43 85 BRR DEPARTAMENTAL</v>
          </cell>
          <cell r="P699" t="str">
            <v>CALI</v>
          </cell>
          <cell r="Q699">
            <v>19</v>
          </cell>
          <cell r="R699" t="str">
            <v>ZD14</v>
          </cell>
          <cell r="S699" t="str">
            <v>Distribuidor General</v>
          </cell>
          <cell r="T699" t="str">
            <v>16608198 9</v>
          </cell>
          <cell r="U699">
            <v>13</v>
          </cell>
          <cell r="X699">
            <v>3113343546</v>
          </cell>
          <cell r="AB699">
            <v>121000</v>
          </cell>
          <cell r="AC699" t="str">
            <v>ZD08</v>
          </cell>
          <cell r="AD699" t="str">
            <v>E2</v>
          </cell>
          <cell r="AF699">
            <v>3300</v>
          </cell>
          <cell r="AG699">
            <v>30</v>
          </cell>
          <cell r="AH699">
            <v>10</v>
          </cell>
          <cell r="AJ699" t="str">
            <v>Clientes Terceros</v>
          </cell>
          <cell r="AK699" t="str">
            <v>Eje Cafetero</v>
          </cell>
          <cell r="AL699" t="str">
            <v>Eje Cafetero-CO</v>
          </cell>
          <cell r="AN699" t="str">
            <v>ZD02</v>
          </cell>
          <cell r="AO699" t="str">
            <v>Crédito 8 dias</v>
          </cell>
          <cell r="AQ699">
            <v>3300186</v>
          </cell>
          <cell r="AR699" t="str">
            <v>WILMER HERNEY CRUZ AUSECHA</v>
          </cell>
          <cell r="AS699">
            <v>0</v>
          </cell>
          <cell r="AT699">
            <v>0</v>
          </cell>
          <cell r="AU699" t="str">
            <v>Clientes Riesgo alto (Nuevos)</v>
          </cell>
        </row>
        <row r="700">
          <cell r="A700">
            <v>10012794</v>
          </cell>
          <cell r="B700" t="str">
            <v>YB01</v>
          </cell>
          <cell r="E700" t="str">
            <v>FLORES MARAL SAS</v>
          </cell>
          <cell r="I700">
            <v>900604830</v>
          </cell>
          <cell r="K700" t="str">
            <v>VDA LAS GARZONAS</v>
          </cell>
          <cell r="P700" t="str">
            <v>CARMEN DE VIBORAL</v>
          </cell>
          <cell r="Q700">
            <v>5</v>
          </cell>
          <cell r="R700" t="str">
            <v>ZD35</v>
          </cell>
          <cell r="S700" t="str">
            <v>Floricultores</v>
          </cell>
          <cell r="T700" t="str">
            <v>900604830 4</v>
          </cell>
          <cell r="U700">
            <v>31</v>
          </cell>
          <cell r="X700">
            <v>945621452</v>
          </cell>
          <cell r="AB700">
            <v>121000</v>
          </cell>
          <cell r="AC700" t="str">
            <v>ZD08</v>
          </cell>
          <cell r="AD700" t="str">
            <v>E2</v>
          </cell>
          <cell r="AF700">
            <v>3300</v>
          </cell>
          <cell r="AG700">
            <v>10</v>
          </cell>
          <cell r="AH700">
            <v>10</v>
          </cell>
          <cell r="AJ700" t="str">
            <v>Clientes Terceros</v>
          </cell>
          <cell r="AK700" t="str">
            <v>Flores</v>
          </cell>
          <cell r="AL700" t="str">
            <v>Flores Antioquia -CO</v>
          </cell>
          <cell r="AN700" t="str">
            <v>ZD06</v>
          </cell>
          <cell r="AO700" t="str">
            <v>Crédito 60 dias</v>
          </cell>
          <cell r="AQ700">
            <v>3300051</v>
          </cell>
          <cell r="AR700" t="str">
            <v>PAULA ANDREA LOPEZ RAMIREZ</v>
          </cell>
          <cell r="AS700">
            <v>2604</v>
          </cell>
          <cell r="AT700">
            <v>130.69999999999999</v>
          </cell>
          <cell r="AU700" t="str">
            <v>Clientes Riesgo alto (Nuevos)</v>
          </cell>
          <cell r="AW700">
            <v>10</v>
          </cell>
          <cell r="AX700">
            <v>2</v>
          </cell>
          <cell r="AY700" t="str">
            <v>X</v>
          </cell>
          <cell r="AZ700" t="str">
            <v>01.01.2013</v>
          </cell>
          <cell r="BA700" t="str">
            <v>12.12.9999</v>
          </cell>
        </row>
        <row r="701">
          <cell r="A701">
            <v>10012887</v>
          </cell>
          <cell r="B701" t="str">
            <v>YB01</v>
          </cell>
          <cell r="E701" t="str">
            <v>AMERAGRO LTDA</v>
          </cell>
          <cell r="I701">
            <v>900082373</v>
          </cell>
          <cell r="K701" t="str">
            <v>CL 90 12 28</v>
          </cell>
          <cell r="P701" t="str">
            <v>BOGOTÁ D.C.</v>
          </cell>
          <cell r="Q701">
            <v>11</v>
          </cell>
          <cell r="R701" t="str">
            <v>ZD14</v>
          </cell>
          <cell r="S701" t="str">
            <v>Distribuidor General</v>
          </cell>
          <cell r="T701" t="str">
            <v>900082373 8</v>
          </cell>
          <cell r="U701">
            <v>31</v>
          </cell>
          <cell r="X701">
            <v>917458066</v>
          </cell>
          <cell r="AB701">
            <v>121000</v>
          </cell>
          <cell r="AC701" t="str">
            <v>ZD08</v>
          </cell>
          <cell r="AD701" t="str">
            <v>E2</v>
          </cell>
          <cell r="AF701">
            <v>3300</v>
          </cell>
          <cell r="AG701">
            <v>30</v>
          </cell>
          <cell r="AH701">
            <v>10</v>
          </cell>
          <cell r="AJ701" t="str">
            <v>Clientes Terceros</v>
          </cell>
          <cell r="AK701" t="str">
            <v>Cundinamarca</v>
          </cell>
          <cell r="AL701" t="str">
            <v>Cundi / Boy – CO</v>
          </cell>
          <cell r="AN701" t="str">
            <v>ZD08</v>
          </cell>
          <cell r="AO701" t="str">
            <v>Crédito 90 dias</v>
          </cell>
          <cell r="AQ701">
            <v>3300132</v>
          </cell>
          <cell r="AR701" t="str">
            <v>JORGE ENRIQUE GIRALDO ARROYAVE</v>
          </cell>
          <cell r="AS701">
            <v>49623.19</v>
          </cell>
          <cell r="AT701">
            <v>1902.37</v>
          </cell>
          <cell r="AU701" t="str">
            <v>Clientes Riesgo alto (Nuevos)</v>
          </cell>
          <cell r="AW701">
            <v>10</v>
          </cell>
          <cell r="AX701">
            <v>2</v>
          </cell>
          <cell r="AY701" t="str">
            <v>X</v>
          </cell>
          <cell r="AZ701" t="str">
            <v>07.06.2013</v>
          </cell>
          <cell r="BA701" t="str">
            <v>31.12.9999</v>
          </cell>
        </row>
        <row r="702">
          <cell r="A702">
            <v>10012900</v>
          </cell>
          <cell r="B702" t="str">
            <v>YB01</v>
          </cell>
          <cell r="E702" t="str">
            <v>COMERCIALIZADORA LLANO MORENO SAS</v>
          </cell>
          <cell r="I702">
            <v>900294698</v>
          </cell>
          <cell r="K702" t="str">
            <v>CL 74C 69B 53</v>
          </cell>
          <cell r="P702" t="str">
            <v>BOGOTÁ D.C.</v>
          </cell>
          <cell r="Q702">
            <v>25</v>
          </cell>
          <cell r="R702" t="str">
            <v>ZD14</v>
          </cell>
          <cell r="S702" t="str">
            <v>Distribuidor General</v>
          </cell>
          <cell r="T702" t="str">
            <v>900294698 6</v>
          </cell>
          <cell r="U702">
            <v>31</v>
          </cell>
          <cell r="X702">
            <v>313001637</v>
          </cell>
          <cell r="AB702">
            <v>121000</v>
          </cell>
          <cell r="AC702" t="str">
            <v>ZD08</v>
          </cell>
          <cell r="AD702" t="str">
            <v>E2</v>
          </cell>
          <cell r="AF702">
            <v>3300</v>
          </cell>
          <cell r="AG702">
            <v>30</v>
          </cell>
          <cell r="AH702">
            <v>10</v>
          </cell>
          <cell r="AJ702" t="str">
            <v>Clientes Terceros</v>
          </cell>
          <cell r="AK702" t="str">
            <v>Cundinamarca</v>
          </cell>
          <cell r="AL702" t="str">
            <v>Cundi / Boy – CO</v>
          </cell>
          <cell r="AN702" t="str">
            <v>ZD04</v>
          </cell>
          <cell r="AO702" t="str">
            <v>Crédito 30 dias</v>
          </cell>
          <cell r="AQ702">
            <v>3300054</v>
          </cell>
          <cell r="AR702" t="str">
            <v>GLORIA YANETH MARENTES PRADA</v>
          </cell>
          <cell r="AS702">
            <v>5161</v>
          </cell>
          <cell r="AT702">
            <v>418.5</v>
          </cell>
          <cell r="AU702" t="str">
            <v>Clientes Riesgo alto (Nuevos)</v>
          </cell>
          <cell r="AW702">
            <v>10</v>
          </cell>
          <cell r="AX702">
            <v>2</v>
          </cell>
          <cell r="AY702" t="str">
            <v>X</v>
          </cell>
          <cell r="AZ702" t="str">
            <v>01.01.2014</v>
          </cell>
          <cell r="BA702" t="str">
            <v>31.12.9999</v>
          </cell>
        </row>
        <row r="703">
          <cell r="A703">
            <v>10012911</v>
          </cell>
          <cell r="B703" t="str">
            <v>YB01</v>
          </cell>
          <cell r="E703" t="str">
            <v>GREEN LINK LTDA</v>
          </cell>
          <cell r="I703">
            <v>900212938</v>
          </cell>
          <cell r="K703" t="str">
            <v>CL 142 6 69 TO 11 AP 301</v>
          </cell>
          <cell r="P703" t="str">
            <v>BOGOTÁ D.C.</v>
          </cell>
          <cell r="Q703">
            <v>11</v>
          </cell>
          <cell r="R703" t="str">
            <v>ZD35</v>
          </cell>
          <cell r="S703" t="str">
            <v>Floricultores</v>
          </cell>
          <cell r="T703" t="str">
            <v>900212938 8</v>
          </cell>
          <cell r="U703">
            <v>31</v>
          </cell>
          <cell r="X703">
            <v>916486272</v>
          </cell>
          <cell r="AB703">
            <v>121000</v>
          </cell>
          <cell r="AC703" t="str">
            <v>ZD08</v>
          </cell>
          <cell r="AD703" t="str">
            <v>E2</v>
          </cell>
          <cell r="AF703">
            <v>3300</v>
          </cell>
          <cell r="AG703">
            <v>10</v>
          </cell>
          <cell r="AH703">
            <v>10</v>
          </cell>
          <cell r="AJ703" t="str">
            <v>Clientes Terceros</v>
          </cell>
          <cell r="AK703" t="str">
            <v>Flores</v>
          </cell>
          <cell r="AL703" t="str">
            <v>Flores Sabana Ful–CO</v>
          </cell>
          <cell r="AN703" t="str">
            <v>ZD01</v>
          </cell>
          <cell r="AO703" t="str">
            <v>Contado</v>
          </cell>
          <cell r="AQ703">
            <v>3300048</v>
          </cell>
          <cell r="AR703" t="str">
            <v>ANDRES LARGACHA SIGHINOLFI</v>
          </cell>
          <cell r="AS703">
            <v>0</v>
          </cell>
          <cell r="AT703">
            <v>0</v>
          </cell>
          <cell r="AU703" t="str">
            <v>Clientes Riesgo alto (Nuevos)</v>
          </cell>
          <cell r="AW703">
            <v>10</v>
          </cell>
          <cell r="AX703">
            <v>2</v>
          </cell>
          <cell r="AY703" t="str">
            <v>X</v>
          </cell>
          <cell r="AZ703" t="str">
            <v>14.06.2013</v>
          </cell>
          <cell r="BA703" t="str">
            <v>31.12.9999</v>
          </cell>
        </row>
        <row r="704">
          <cell r="A704">
            <v>10012913</v>
          </cell>
          <cell r="B704" t="str">
            <v>YB01</v>
          </cell>
          <cell r="E704" t="str">
            <v>CARAFE SAS</v>
          </cell>
          <cell r="I704">
            <v>900250463</v>
          </cell>
          <cell r="K704" t="str">
            <v>CL 127 B 45 23</v>
          </cell>
          <cell r="P704" t="str">
            <v>BOGOTÁ D.C.</v>
          </cell>
          <cell r="Q704">
            <v>11</v>
          </cell>
          <cell r="R704" t="str">
            <v>ZD35</v>
          </cell>
          <cell r="S704" t="str">
            <v>Floricultores</v>
          </cell>
          <cell r="T704" t="str">
            <v>900250463 3</v>
          </cell>
          <cell r="U704">
            <v>31</v>
          </cell>
          <cell r="X704">
            <v>912740528</v>
          </cell>
          <cell r="AB704">
            <v>121000</v>
          </cell>
          <cell r="AC704" t="str">
            <v>ZD08</v>
          </cell>
          <cell r="AD704" t="str">
            <v>E2</v>
          </cell>
          <cell r="AF704">
            <v>3300</v>
          </cell>
          <cell r="AG704">
            <v>10</v>
          </cell>
          <cell r="AH704">
            <v>10</v>
          </cell>
          <cell r="AJ704" t="str">
            <v>ARCUMACARAFE</v>
          </cell>
          <cell r="AK704" t="str">
            <v>Flores</v>
          </cell>
          <cell r="AL704" t="str">
            <v>Flores Sabana Esp-CO</v>
          </cell>
          <cell r="AN704" t="str">
            <v>ZD06</v>
          </cell>
          <cell r="AO704" t="str">
            <v>Crédito 60 dias</v>
          </cell>
          <cell r="AQ704">
            <v>3300139</v>
          </cell>
          <cell r="AR704" t="str">
            <v>JULIETH ANDREA RODRIGUEZ PARDO</v>
          </cell>
          <cell r="AS704">
            <v>5208</v>
          </cell>
          <cell r="AT704">
            <v>579.69000000000005</v>
          </cell>
          <cell r="AU704" t="str">
            <v>Clientes Riesgo alto (Nuevos)</v>
          </cell>
          <cell r="AW704">
            <v>10</v>
          </cell>
          <cell r="AX704">
            <v>2</v>
          </cell>
          <cell r="AY704" t="str">
            <v>X</v>
          </cell>
          <cell r="AZ704" t="str">
            <v>01.01.2014</v>
          </cell>
          <cell r="BA704" t="str">
            <v>31.12.9999</v>
          </cell>
        </row>
        <row r="705">
          <cell r="A705">
            <v>10012918</v>
          </cell>
          <cell r="B705" t="str">
            <v>YB01</v>
          </cell>
          <cell r="E705" t="str">
            <v>AVELLANEDA RODRIGUEZ LYDA ALEJANDRA</v>
          </cell>
          <cell r="I705">
            <v>20646076</v>
          </cell>
          <cell r="K705" t="str">
            <v>CL 1 2 07</v>
          </cell>
          <cell r="P705" t="str">
            <v>GUASCA</v>
          </cell>
          <cell r="Q705">
            <v>25</v>
          </cell>
          <cell r="R705" t="str">
            <v>ZD14</v>
          </cell>
          <cell r="S705" t="str">
            <v>Distribuidor General</v>
          </cell>
          <cell r="T705" t="str">
            <v>20646076 5</v>
          </cell>
          <cell r="U705">
            <v>13</v>
          </cell>
          <cell r="X705">
            <v>3115768980</v>
          </cell>
          <cell r="AB705">
            <v>121000</v>
          </cell>
          <cell r="AC705" t="str">
            <v>ZD08</v>
          </cell>
          <cell r="AD705" t="str">
            <v>E2</v>
          </cell>
          <cell r="AF705">
            <v>3300</v>
          </cell>
          <cell r="AG705">
            <v>30</v>
          </cell>
          <cell r="AH705">
            <v>10</v>
          </cell>
          <cell r="AJ705" t="str">
            <v>Clientes Terceros</v>
          </cell>
          <cell r="AK705" t="str">
            <v>Cundinamarca</v>
          </cell>
          <cell r="AL705" t="str">
            <v>Cundi / Boy – CO</v>
          </cell>
          <cell r="AN705" t="str">
            <v>ZD04</v>
          </cell>
          <cell r="AO705" t="str">
            <v>Crédito 30 dias</v>
          </cell>
          <cell r="AQ705">
            <v>3300104</v>
          </cell>
          <cell r="AR705" t="str">
            <v>RAUL MAURICIO VELASQUEZ LONDOÑO</v>
          </cell>
          <cell r="AS705">
            <v>2012</v>
          </cell>
          <cell r="AT705">
            <v>470.03</v>
          </cell>
          <cell r="AU705" t="str">
            <v>Clientes Riesgo alto (Nuevos)</v>
          </cell>
        </row>
        <row r="706">
          <cell r="A706">
            <v>10012919</v>
          </cell>
          <cell r="B706" t="str">
            <v>YB01</v>
          </cell>
          <cell r="E706" t="str">
            <v>AGRICOLA EL CORTIJO SAS</v>
          </cell>
          <cell r="I706">
            <v>800100639</v>
          </cell>
          <cell r="K706" t="str">
            <v>CL 88 9 48 AP 401</v>
          </cell>
          <cell r="P706" t="str">
            <v>BOGOTÁ D.C.</v>
          </cell>
          <cell r="Q706">
            <v>11</v>
          </cell>
          <cell r="R706" t="str">
            <v>ZD35</v>
          </cell>
          <cell r="S706" t="str">
            <v>Floricultores</v>
          </cell>
          <cell r="T706" t="str">
            <v>800100639 7</v>
          </cell>
          <cell r="U706">
            <v>31</v>
          </cell>
          <cell r="X706" t="str">
            <v>0917460119- E...</v>
          </cell>
          <cell r="Y706">
            <v>3013801225</v>
          </cell>
          <cell r="AB706">
            <v>121000</v>
          </cell>
          <cell r="AC706" t="str">
            <v>ZD08</v>
          </cell>
          <cell r="AD706" t="str">
            <v>E2</v>
          </cell>
          <cell r="AF706">
            <v>3300</v>
          </cell>
          <cell r="AG706">
            <v>10</v>
          </cell>
          <cell r="AH706">
            <v>10</v>
          </cell>
          <cell r="AJ706" t="str">
            <v>Clientes Terceros</v>
          </cell>
          <cell r="AK706" t="str">
            <v>Flores</v>
          </cell>
          <cell r="AL706" t="str">
            <v>Flores Sabana Esp-CO</v>
          </cell>
          <cell r="AN706" t="str">
            <v>ZD06</v>
          </cell>
          <cell r="AO706" t="str">
            <v>Crédito 60 dias</v>
          </cell>
          <cell r="AQ706">
            <v>3300263</v>
          </cell>
          <cell r="AR706" t="str">
            <v>ANTONIO GAMBOA ROJAS</v>
          </cell>
          <cell r="AS706">
            <v>15623</v>
          </cell>
          <cell r="AT706">
            <v>2837.38</v>
          </cell>
          <cell r="AU706" t="str">
            <v>Clientes Riesgo alto (Nuevos)</v>
          </cell>
          <cell r="AW706">
            <v>10</v>
          </cell>
          <cell r="AX706">
            <v>2</v>
          </cell>
          <cell r="AY706" t="str">
            <v>X</v>
          </cell>
          <cell r="AZ706" t="str">
            <v>01.01.2014</v>
          </cell>
          <cell r="BA706" t="str">
            <v>31.12.9999</v>
          </cell>
        </row>
        <row r="707">
          <cell r="A707">
            <v>10012980</v>
          </cell>
          <cell r="B707" t="str">
            <v>YB01</v>
          </cell>
          <cell r="E707" t="str">
            <v>ASOCIACION DE GANADEROS</v>
          </cell>
          <cell r="F707" t="str">
            <v>DEL ALTIPLANO NORTE DE ANTIOQUIA</v>
          </cell>
          <cell r="I707">
            <v>900078950</v>
          </cell>
          <cell r="K707" t="str">
            <v>CR 12 12 31</v>
          </cell>
          <cell r="P707" t="str">
            <v>ENTRERRIOS</v>
          </cell>
          <cell r="Q707">
            <v>5</v>
          </cell>
          <cell r="R707" t="str">
            <v>ZD14</v>
          </cell>
          <cell r="S707" t="str">
            <v>Distribuidor General</v>
          </cell>
          <cell r="T707" t="str">
            <v>900078950 2</v>
          </cell>
          <cell r="U707">
            <v>31</v>
          </cell>
          <cell r="X707">
            <v>3137964792</v>
          </cell>
          <cell r="AB707">
            <v>121000</v>
          </cell>
          <cell r="AC707" t="str">
            <v>ZD08</v>
          </cell>
          <cell r="AD707" t="str">
            <v>E2</v>
          </cell>
          <cell r="AF707">
            <v>3300</v>
          </cell>
          <cell r="AG707">
            <v>30</v>
          </cell>
          <cell r="AH707">
            <v>10</v>
          </cell>
          <cell r="AJ707" t="str">
            <v>Clientes Terceros</v>
          </cell>
          <cell r="AK707" t="str">
            <v>Antioquia</v>
          </cell>
          <cell r="AL707" t="str">
            <v>Antioquia -CO</v>
          </cell>
          <cell r="AN707" t="str">
            <v>ZD03</v>
          </cell>
          <cell r="AO707" t="str">
            <v>Crédito 15 dias</v>
          </cell>
          <cell r="AQ707">
            <v>3300005</v>
          </cell>
          <cell r="AR707" t="str">
            <v>RICARDO ALONSO AVILA AVILA</v>
          </cell>
          <cell r="AS707">
            <v>2593</v>
          </cell>
          <cell r="AT707">
            <v>0</v>
          </cell>
          <cell r="AU707" t="str">
            <v>Clientes Riesgo alto (Nuevos)</v>
          </cell>
          <cell r="AW707">
            <v>10</v>
          </cell>
          <cell r="AX707">
            <v>2</v>
          </cell>
          <cell r="AY707" t="str">
            <v>X</v>
          </cell>
          <cell r="AZ707" t="str">
            <v>01.01.2013</v>
          </cell>
          <cell r="BA707" t="str">
            <v>31.12.9999</v>
          </cell>
        </row>
        <row r="708">
          <cell r="A708">
            <v>10012985</v>
          </cell>
          <cell r="B708" t="str">
            <v>YB01</v>
          </cell>
          <cell r="E708" t="str">
            <v>HMVE SAS</v>
          </cell>
          <cell r="I708">
            <v>900354395</v>
          </cell>
          <cell r="K708" t="str">
            <v>CL 19 7 48 OF 1403</v>
          </cell>
          <cell r="P708" t="str">
            <v>BOGOTÁ D.C.</v>
          </cell>
          <cell r="Q708">
            <v>25</v>
          </cell>
          <cell r="R708" t="str">
            <v>ZD35</v>
          </cell>
          <cell r="S708" t="str">
            <v>Floricultores</v>
          </cell>
          <cell r="T708" t="str">
            <v>900354395 8</v>
          </cell>
          <cell r="U708">
            <v>31</v>
          </cell>
          <cell r="X708">
            <v>913363558</v>
          </cell>
          <cell r="AB708">
            <v>121000</v>
          </cell>
          <cell r="AC708" t="str">
            <v>ZD08</v>
          </cell>
          <cell r="AD708" t="str">
            <v>E2</v>
          </cell>
          <cell r="AF708">
            <v>3300</v>
          </cell>
          <cell r="AG708">
            <v>10</v>
          </cell>
          <cell r="AH708">
            <v>10</v>
          </cell>
          <cell r="AJ708" t="str">
            <v>Andes</v>
          </cell>
          <cell r="AK708" t="str">
            <v>Flores</v>
          </cell>
          <cell r="AL708" t="str">
            <v>Flores Sabana Ful–CO</v>
          </cell>
          <cell r="AN708" t="str">
            <v>ZD08</v>
          </cell>
          <cell r="AO708" t="str">
            <v>Crédito 90 dias</v>
          </cell>
          <cell r="AQ708">
            <v>3300139</v>
          </cell>
          <cell r="AR708" t="str">
            <v>JULIETH ANDREA RODRIGUEZ PARDO</v>
          </cell>
          <cell r="AS708">
            <v>2591</v>
          </cell>
          <cell r="AT708">
            <v>0</v>
          </cell>
          <cell r="AU708" t="str">
            <v>Clientes Riesgo alto (Nuevos)</v>
          </cell>
          <cell r="AW708">
            <v>10</v>
          </cell>
          <cell r="AX708">
            <v>2</v>
          </cell>
          <cell r="AY708" t="str">
            <v>X</v>
          </cell>
          <cell r="AZ708" t="str">
            <v>01.01.2013</v>
          </cell>
          <cell r="BA708" t="str">
            <v>12.12.9999</v>
          </cell>
        </row>
        <row r="709">
          <cell r="A709">
            <v>10012986</v>
          </cell>
          <cell r="B709" t="str">
            <v>YB01</v>
          </cell>
          <cell r="E709" t="str">
            <v>FERTIAGRO SUROESTE SAS</v>
          </cell>
          <cell r="I709">
            <v>900396502</v>
          </cell>
          <cell r="K709" t="str">
            <v>CR 50 49 25</v>
          </cell>
          <cell r="P709" t="str">
            <v>ANDES</v>
          </cell>
          <cell r="Q709">
            <v>5</v>
          </cell>
          <cell r="R709" t="str">
            <v>ZD08</v>
          </cell>
          <cell r="S709" t="str">
            <v>Tiendas</v>
          </cell>
          <cell r="T709" t="str">
            <v>900396502 1</v>
          </cell>
          <cell r="U709">
            <v>31</v>
          </cell>
          <cell r="X709">
            <v>948414234</v>
          </cell>
          <cell r="AB709">
            <v>121000</v>
          </cell>
          <cell r="AC709" t="str">
            <v>ZD08</v>
          </cell>
          <cell r="AD709" t="str">
            <v>E2</v>
          </cell>
          <cell r="AF709">
            <v>3300</v>
          </cell>
          <cell r="AG709">
            <v>30</v>
          </cell>
          <cell r="AH709">
            <v>10</v>
          </cell>
          <cell r="AJ709" t="str">
            <v>Clientes Terceros</v>
          </cell>
          <cell r="AK709" t="str">
            <v>Antioquia</v>
          </cell>
          <cell r="AL709" t="str">
            <v>Antioquia -CO</v>
          </cell>
          <cell r="AN709" t="str">
            <v>ZD04</v>
          </cell>
          <cell r="AO709" t="str">
            <v>Crédito 30 dias</v>
          </cell>
          <cell r="AQ709">
            <v>3300005</v>
          </cell>
          <cell r="AR709" t="str">
            <v>RICARDO ALONSO AVILA AVILA</v>
          </cell>
          <cell r="AS709">
            <v>9910</v>
          </cell>
          <cell r="AT709">
            <v>920.11</v>
          </cell>
          <cell r="AU709" t="str">
            <v>Clientes Riesgo alto (Nuevos)</v>
          </cell>
          <cell r="AW709">
            <v>10</v>
          </cell>
          <cell r="AX709">
            <v>2</v>
          </cell>
          <cell r="AY709" t="str">
            <v>X</v>
          </cell>
          <cell r="AZ709" t="str">
            <v>01.01.2013</v>
          </cell>
          <cell r="BA709" t="str">
            <v>12.12.9999</v>
          </cell>
        </row>
        <row r="710">
          <cell r="A710">
            <v>10012994</v>
          </cell>
          <cell r="B710" t="str">
            <v>YB01</v>
          </cell>
          <cell r="E710" t="str">
            <v>LADINO DE MENDEZ ROSA</v>
          </cell>
          <cell r="I710">
            <v>20564505</v>
          </cell>
          <cell r="K710" t="str">
            <v>CR 14 137 35</v>
          </cell>
          <cell r="P710" t="str">
            <v>BOGOTÁ D.C.</v>
          </cell>
          <cell r="Q710">
            <v>11</v>
          </cell>
          <cell r="R710" t="str">
            <v>ZD14</v>
          </cell>
          <cell r="S710" t="str">
            <v>Distribuidor General</v>
          </cell>
          <cell r="T710">
            <v>20564505</v>
          </cell>
          <cell r="U710">
            <v>13</v>
          </cell>
          <cell r="X710">
            <v>3203135144</v>
          </cell>
          <cell r="AB710">
            <v>121000</v>
          </cell>
          <cell r="AC710" t="str">
            <v>ZD08</v>
          </cell>
          <cell r="AD710" t="str">
            <v>E2</v>
          </cell>
          <cell r="AF710">
            <v>3300</v>
          </cell>
          <cell r="AG710">
            <v>30</v>
          </cell>
          <cell r="AH710">
            <v>10</v>
          </cell>
          <cell r="AJ710" t="str">
            <v>MENDEZ LADINO WILLIA</v>
          </cell>
          <cell r="AK710" t="str">
            <v>Cundinamarca</v>
          </cell>
          <cell r="AL710" t="str">
            <v>Cundi / Boy – CO</v>
          </cell>
          <cell r="AN710" t="str">
            <v>ZD06</v>
          </cell>
          <cell r="AO710" t="str">
            <v>Crédito 60 dias</v>
          </cell>
          <cell r="AQ710">
            <v>3300054</v>
          </cell>
          <cell r="AR710" t="str">
            <v>GLORIA YANETH MARENTES PRADA</v>
          </cell>
          <cell r="AS710">
            <v>1521</v>
          </cell>
          <cell r="AT710">
            <v>0</v>
          </cell>
          <cell r="AU710" t="str">
            <v>Clientes Riesgo alto (Nuevos)</v>
          </cell>
          <cell r="AW710">
            <v>9</v>
          </cell>
          <cell r="AX710">
            <v>1</v>
          </cell>
          <cell r="AY710" t="str">
            <v>X</v>
          </cell>
          <cell r="AZ710" t="str">
            <v>21.06.2012</v>
          </cell>
          <cell r="BA710" t="str">
            <v>31.12.9999</v>
          </cell>
        </row>
        <row r="711">
          <cell r="A711">
            <v>10012998</v>
          </cell>
          <cell r="B711" t="str">
            <v>YB01</v>
          </cell>
          <cell r="E711" t="str">
            <v>RENDON VERGARA LUIS OVIDIO</v>
          </cell>
          <cell r="I711">
            <v>3626061</v>
          </cell>
          <cell r="K711" t="str">
            <v>CR 13 13 42</v>
          </cell>
          <cell r="P711" t="str">
            <v>TAMESIS</v>
          </cell>
          <cell r="Q711">
            <v>5</v>
          </cell>
          <cell r="R711" t="str">
            <v>ZD08</v>
          </cell>
          <cell r="S711" t="str">
            <v>Tiendas</v>
          </cell>
          <cell r="T711" t="str">
            <v>3626061 8</v>
          </cell>
          <cell r="U711">
            <v>13</v>
          </cell>
          <cell r="X711">
            <v>3104893756</v>
          </cell>
          <cell r="AB711">
            <v>121000</v>
          </cell>
          <cell r="AC711" t="str">
            <v>ZD08</v>
          </cell>
          <cell r="AD711" t="str">
            <v>E2</v>
          </cell>
          <cell r="AF711">
            <v>3300</v>
          </cell>
          <cell r="AG711">
            <v>10</v>
          </cell>
          <cell r="AH711">
            <v>10</v>
          </cell>
          <cell r="AJ711" t="str">
            <v>Clientes Terceros</v>
          </cell>
          <cell r="AK711" t="str">
            <v>Antioquia</v>
          </cell>
          <cell r="AL711" t="str">
            <v>Antioquia -CO</v>
          </cell>
          <cell r="AN711" t="str">
            <v>ZD06</v>
          </cell>
          <cell r="AO711" t="str">
            <v>Crédito 60 dias</v>
          </cell>
          <cell r="AQ711">
            <v>3300005</v>
          </cell>
          <cell r="AR711" t="str">
            <v>RICARDO ALONSO AVILA AVILA</v>
          </cell>
          <cell r="AS711">
            <v>6808</v>
          </cell>
          <cell r="AT711">
            <v>0</v>
          </cell>
          <cell r="AU711" t="str">
            <v>Clientes Riesgo alto (Nuevos)</v>
          </cell>
        </row>
        <row r="712">
          <cell r="A712">
            <v>10013061</v>
          </cell>
          <cell r="B712" t="str">
            <v>YB01</v>
          </cell>
          <cell r="E712" t="str">
            <v>MERCADEGAN LTDA</v>
          </cell>
          <cell r="I712">
            <v>900120015</v>
          </cell>
          <cell r="K712" t="str">
            <v>CR 18 29 34</v>
          </cell>
          <cell r="P712" t="str">
            <v>BUCARAMANGA</v>
          </cell>
          <cell r="Q712">
            <v>68</v>
          </cell>
          <cell r="R712" t="str">
            <v>ZD08</v>
          </cell>
          <cell r="S712" t="str">
            <v>Tiendas</v>
          </cell>
          <cell r="T712" t="str">
            <v>900120015 1</v>
          </cell>
          <cell r="U712">
            <v>31</v>
          </cell>
          <cell r="X712">
            <v>976339860</v>
          </cell>
          <cell r="AB712">
            <v>121000</v>
          </cell>
          <cell r="AC712" t="str">
            <v>ZD08</v>
          </cell>
          <cell r="AD712" t="str">
            <v>E2</v>
          </cell>
          <cell r="AF712">
            <v>3300</v>
          </cell>
          <cell r="AG712">
            <v>30</v>
          </cell>
          <cell r="AH712">
            <v>10</v>
          </cell>
          <cell r="AJ712" t="str">
            <v>Clientes Terceros</v>
          </cell>
          <cell r="AK712" t="str">
            <v>Antioquia</v>
          </cell>
          <cell r="AL712" t="str">
            <v>Antioquia -CO</v>
          </cell>
          <cell r="AN712" t="str">
            <v>ZD02</v>
          </cell>
          <cell r="AO712" t="str">
            <v>Crédito 8 dias</v>
          </cell>
          <cell r="AQ712">
            <v>3300198</v>
          </cell>
          <cell r="AR712" t="str">
            <v>GUSTAVO LONDOÑO BUITRAGO</v>
          </cell>
          <cell r="AS712">
            <v>0</v>
          </cell>
          <cell r="AT712">
            <v>0</v>
          </cell>
          <cell r="AU712" t="str">
            <v>Clientes Riesgo alto (Nuevos)</v>
          </cell>
          <cell r="AW712">
            <v>10</v>
          </cell>
          <cell r="AX712">
            <v>2</v>
          </cell>
          <cell r="AY712" t="str">
            <v>X</v>
          </cell>
          <cell r="AZ712" t="str">
            <v>01.01.2014</v>
          </cell>
          <cell r="BA712" t="str">
            <v>31.12.9999</v>
          </cell>
        </row>
        <row r="713">
          <cell r="A713">
            <v>10013062</v>
          </cell>
          <cell r="B713" t="str">
            <v>YB01</v>
          </cell>
          <cell r="E713" t="str">
            <v>LLANOS SANTA DIEGO FERNANDO</v>
          </cell>
          <cell r="I713">
            <v>70784815</v>
          </cell>
          <cell r="K713" t="str">
            <v>CL 51 51 28</v>
          </cell>
          <cell r="P713" t="str">
            <v>ABEJORRAL</v>
          </cell>
          <cell r="Q713">
            <v>5</v>
          </cell>
          <cell r="R713" t="str">
            <v>ZD08</v>
          </cell>
          <cell r="S713" t="str">
            <v>Tiendas</v>
          </cell>
          <cell r="T713" t="str">
            <v>70784815 4</v>
          </cell>
          <cell r="U713">
            <v>13</v>
          </cell>
          <cell r="X713">
            <v>958647694</v>
          </cell>
          <cell r="AB713">
            <v>121000</v>
          </cell>
          <cell r="AC713" t="str">
            <v>ZD08</v>
          </cell>
          <cell r="AD713" t="str">
            <v>E2</v>
          </cell>
          <cell r="AF713">
            <v>3300</v>
          </cell>
          <cell r="AG713">
            <v>30</v>
          </cell>
          <cell r="AH713">
            <v>10</v>
          </cell>
          <cell r="AJ713" t="str">
            <v>Clientes Terceros</v>
          </cell>
          <cell r="AK713" t="str">
            <v>Antioquia</v>
          </cell>
          <cell r="AL713" t="str">
            <v>Antioquia -CO</v>
          </cell>
          <cell r="AN713" t="str">
            <v>ZD04</v>
          </cell>
          <cell r="AO713" t="str">
            <v>Crédito 30 dias</v>
          </cell>
          <cell r="AQ713">
            <v>3300162</v>
          </cell>
          <cell r="AR713" t="str">
            <v>MAURICIO ARNOBY SERNA PELAEZ</v>
          </cell>
          <cell r="AS713">
            <v>2645</v>
          </cell>
          <cell r="AT713">
            <v>0</v>
          </cell>
          <cell r="AU713" t="str">
            <v>Clientes Riesgo alto (Nuevos)</v>
          </cell>
          <cell r="AW713">
            <v>10</v>
          </cell>
          <cell r="AX713">
            <v>2</v>
          </cell>
          <cell r="AY713" t="str">
            <v>X</v>
          </cell>
          <cell r="AZ713" t="str">
            <v>01.01.2013</v>
          </cell>
          <cell r="BA713" t="str">
            <v>12.12.9999</v>
          </cell>
        </row>
        <row r="714">
          <cell r="A714">
            <v>10013068</v>
          </cell>
          <cell r="B714" t="str">
            <v>YB01</v>
          </cell>
          <cell r="E714" t="str">
            <v>AGROPECUARIA DE PAPA SAS</v>
          </cell>
          <cell r="I714">
            <v>900306213</v>
          </cell>
          <cell r="K714" t="str">
            <v>CL 85 A 48 31 ITAGUI</v>
          </cell>
          <cell r="P714" t="str">
            <v>ITAGUI</v>
          </cell>
          <cell r="Q714">
            <v>5</v>
          </cell>
          <cell r="R714" t="str">
            <v>ZD14</v>
          </cell>
          <cell r="S714" t="str">
            <v>Distribuidor General</v>
          </cell>
          <cell r="T714" t="str">
            <v>900306213 1</v>
          </cell>
          <cell r="U714">
            <v>31</v>
          </cell>
          <cell r="X714" t="str">
            <v>094  2855522</v>
          </cell>
          <cell r="AB714">
            <v>121000</v>
          </cell>
          <cell r="AC714" t="str">
            <v>ZD08</v>
          </cell>
          <cell r="AD714" t="str">
            <v>E2</v>
          </cell>
          <cell r="AF714">
            <v>3300</v>
          </cell>
          <cell r="AG714">
            <v>10</v>
          </cell>
          <cell r="AH714">
            <v>10</v>
          </cell>
          <cell r="AJ714" t="str">
            <v>Clientes Terceros</v>
          </cell>
          <cell r="AK714" t="str">
            <v>Antioquia</v>
          </cell>
          <cell r="AL714" t="str">
            <v>Antioquia -CO</v>
          </cell>
          <cell r="AN714" t="str">
            <v>ZD08</v>
          </cell>
          <cell r="AO714" t="str">
            <v>Crédito 90 dias</v>
          </cell>
          <cell r="AQ714">
            <v>3300005</v>
          </cell>
          <cell r="AR714" t="str">
            <v>RICARDO ALONSO AVILA AVILA</v>
          </cell>
          <cell r="AS714">
            <v>31764</v>
          </cell>
          <cell r="AT714">
            <v>6123.41</v>
          </cell>
          <cell r="AU714" t="str">
            <v>Clientes Riesgo alto (Nuevos)</v>
          </cell>
          <cell r="AW714">
            <v>10</v>
          </cell>
          <cell r="AX714">
            <v>2</v>
          </cell>
          <cell r="AY714" t="str">
            <v>X</v>
          </cell>
          <cell r="AZ714" t="str">
            <v>01.01.2013</v>
          </cell>
          <cell r="BA714" t="str">
            <v>12.12.9999</v>
          </cell>
        </row>
        <row r="715">
          <cell r="A715">
            <v>10013074</v>
          </cell>
          <cell r="B715" t="str">
            <v>YB01</v>
          </cell>
          <cell r="E715" t="str">
            <v>SUCAMPO SULLANTA SA</v>
          </cell>
          <cell r="I715">
            <v>890707192</v>
          </cell>
          <cell r="K715" t="str">
            <v>CR 5A 30 43 LC 4</v>
          </cell>
          <cell r="P715" t="str">
            <v>IBAGUE</v>
          </cell>
          <cell r="Q715">
            <v>73</v>
          </cell>
          <cell r="R715" t="str">
            <v>ZD14</v>
          </cell>
          <cell r="S715" t="str">
            <v>Distribuidor General</v>
          </cell>
          <cell r="T715" t="str">
            <v>890707192 0</v>
          </cell>
          <cell r="U715">
            <v>31</v>
          </cell>
          <cell r="X715" t="str">
            <v>0982640022-118</v>
          </cell>
          <cell r="Y715">
            <v>982641264</v>
          </cell>
          <cell r="AB715">
            <v>121000</v>
          </cell>
          <cell r="AC715" t="str">
            <v>ZD08</v>
          </cell>
          <cell r="AD715" t="str">
            <v>E2</v>
          </cell>
          <cell r="AF715">
            <v>3300</v>
          </cell>
          <cell r="AG715">
            <v>30</v>
          </cell>
          <cell r="AH715">
            <v>10</v>
          </cell>
          <cell r="AJ715" t="str">
            <v>Clientes Terceros</v>
          </cell>
          <cell r="AK715" t="str">
            <v>Tolima</v>
          </cell>
          <cell r="AL715" t="str">
            <v>Tolima/LLanos-CO</v>
          </cell>
          <cell r="AN715" t="str">
            <v>ZD08</v>
          </cell>
          <cell r="AO715" t="str">
            <v>Crédito 90 dias</v>
          </cell>
          <cell r="AQ715">
            <v>3300194</v>
          </cell>
          <cell r="AR715" t="str">
            <v>JEFERSON MAURICIO RUBIO ROMERO</v>
          </cell>
          <cell r="AS715">
            <v>500000</v>
          </cell>
          <cell r="AT715">
            <v>19881.830000000002</v>
          </cell>
          <cell r="AU715" t="str">
            <v>Clientes Riesgo alto (Nuevos)</v>
          </cell>
          <cell r="AW715">
            <v>10</v>
          </cell>
          <cell r="AX715">
            <v>2</v>
          </cell>
          <cell r="AY715" t="str">
            <v>X</v>
          </cell>
          <cell r="AZ715" t="str">
            <v>01.01.2013</v>
          </cell>
          <cell r="BA715" t="str">
            <v>31.12.9999</v>
          </cell>
        </row>
        <row r="716">
          <cell r="A716">
            <v>10013090</v>
          </cell>
          <cell r="B716" t="str">
            <v>YB01</v>
          </cell>
          <cell r="E716" t="str">
            <v>ORGANIZACION PAJONALES SA</v>
          </cell>
          <cell r="I716">
            <v>890704021</v>
          </cell>
          <cell r="K716" t="str">
            <v>CR 5 29 32 CC LA QUINTA OF 292</v>
          </cell>
          <cell r="P716" t="str">
            <v>IBAGUE</v>
          </cell>
          <cell r="Q716">
            <v>73</v>
          </cell>
          <cell r="R716" t="str">
            <v>ZD14</v>
          </cell>
          <cell r="S716" t="str">
            <v>Distribuidor General</v>
          </cell>
          <cell r="T716" t="str">
            <v>890704021 6</v>
          </cell>
          <cell r="U716">
            <v>31</v>
          </cell>
          <cell r="X716">
            <v>982850010</v>
          </cell>
          <cell r="Y716">
            <v>982850003</v>
          </cell>
          <cell r="AB716">
            <v>121000</v>
          </cell>
          <cell r="AC716" t="str">
            <v>ZD08</v>
          </cell>
          <cell r="AD716" t="str">
            <v>E2</v>
          </cell>
          <cell r="AF716">
            <v>3300</v>
          </cell>
          <cell r="AG716">
            <v>30</v>
          </cell>
          <cell r="AH716">
            <v>10</v>
          </cell>
          <cell r="AJ716" t="str">
            <v>Clientes Terceros</v>
          </cell>
          <cell r="AK716" t="str">
            <v>Tolima</v>
          </cell>
          <cell r="AL716" t="str">
            <v>Tolima/LLanos-CO</v>
          </cell>
          <cell r="AN716" t="str">
            <v>ZD09</v>
          </cell>
          <cell r="AO716" t="str">
            <v>Crédito 120 dias</v>
          </cell>
          <cell r="AQ716">
            <v>3300194</v>
          </cell>
          <cell r="AR716" t="str">
            <v>JEFERSON MAURICIO RUBIO ROMERO</v>
          </cell>
          <cell r="AS716">
            <v>79409</v>
          </cell>
          <cell r="AT716">
            <v>9548.35</v>
          </cell>
          <cell r="AU716" t="str">
            <v>Clientes Riesgo alto (Nuevos)</v>
          </cell>
          <cell r="AW716">
            <v>10</v>
          </cell>
          <cell r="AX716">
            <v>2</v>
          </cell>
          <cell r="AY716" t="str">
            <v>X</v>
          </cell>
          <cell r="AZ716" t="str">
            <v>01.01.2014</v>
          </cell>
          <cell r="BA716" t="str">
            <v>31.12.9999</v>
          </cell>
        </row>
        <row r="717">
          <cell r="A717">
            <v>10013103</v>
          </cell>
          <cell r="B717" t="str">
            <v>YB01</v>
          </cell>
          <cell r="E717" t="str">
            <v>MOYA EFREN EMIRO</v>
          </cell>
          <cell r="I717">
            <v>1022954189</v>
          </cell>
          <cell r="K717" t="str">
            <v>CL 2 4 70</v>
          </cell>
          <cell r="P717" t="str">
            <v>ANOLAIMA</v>
          </cell>
          <cell r="Q717">
            <v>25</v>
          </cell>
          <cell r="R717" t="str">
            <v>ZD08</v>
          </cell>
          <cell r="S717" t="str">
            <v>Tiendas</v>
          </cell>
          <cell r="T717" t="str">
            <v>1022954189 8</v>
          </cell>
          <cell r="U717">
            <v>13</v>
          </cell>
          <cell r="X717">
            <v>3212918815</v>
          </cell>
          <cell r="AB717">
            <v>121000</v>
          </cell>
          <cell r="AC717" t="str">
            <v>ZD08</v>
          </cell>
          <cell r="AD717" t="str">
            <v>E2</v>
          </cell>
          <cell r="AF717">
            <v>3300</v>
          </cell>
          <cell r="AG717">
            <v>30</v>
          </cell>
          <cell r="AH717">
            <v>10</v>
          </cell>
          <cell r="AJ717" t="str">
            <v>Clientes Terceros</v>
          </cell>
          <cell r="AK717" t="str">
            <v>Cundinamarca</v>
          </cell>
          <cell r="AL717" t="str">
            <v>Cundi / Boy – CO</v>
          </cell>
          <cell r="AN717" t="str">
            <v>ZD02</v>
          </cell>
          <cell r="AO717" t="str">
            <v>Crédito 8 dias</v>
          </cell>
          <cell r="AQ717">
            <v>3300104</v>
          </cell>
          <cell r="AR717" t="str">
            <v>RAUL MAURICIO VELASQUEZ LONDOÑO</v>
          </cell>
          <cell r="AS717">
            <v>0</v>
          </cell>
          <cell r="AT717">
            <v>1293.8</v>
          </cell>
          <cell r="AU717" t="str">
            <v>Clientes Riesgo alto (Nuevos)</v>
          </cell>
        </row>
        <row r="718">
          <cell r="A718">
            <v>10013106</v>
          </cell>
          <cell r="B718" t="str">
            <v>YB01</v>
          </cell>
          <cell r="E718" t="str">
            <v>LA TRAVESIA DEL MILAGRO SAS</v>
          </cell>
          <cell r="I718">
            <v>900593408</v>
          </cell>
          <cell r="K718" t="str">
            <v>VDA SAN VICENTE</v>
          </cell>
          <cell r="P718" t="str">
            <v>SUESCA</v>
          </cell>
          <cell r="Q718">
            <v>25</v>
          </cell>
          <cell r="R718" t="str">
            <v>ZD35</v>
          </cell>
          <cell r="S718" t="str">
            <v>Floricultores</v>
          </cell>
          <cell r="T718" t="str">
            <v>900593408 1</v>
          </cell>
          <cell r="U718">
            <v>31</v>
          </cell>
          <cell r="X718">
            <v>3144043533</v>
          </cell>
          <cell r="AB718">
            <v>121000</v>
          </cell>
          <cell r="AC718" t="str">
            <v>ZD08</v>
          </cell>
          <cell r="AD718" t="str">
            <v>E2</v>
          </cell>
          <cell r="AF718">
            <v>3300</v>
          </cell>
          <cell r="AG718">
            <v>10</v>
          </cell>
          <cell r="AH718">
            <v>10</v>
          </cell>
          <cell r="AJ718" t="str">
            <v>Clientes Terceros</v>
          </cell>
          <cell r="AK718" t="str">
            <v>Flores</v>
          </cell>
          <cell r="AL718" t="str">
            <v>Flores Sabana Esp-CO</v>
          </cell>
          <cell r="AN718" t="str">
            <v>ZD06</v>
          </cell>
          <cell r="AO718" t="str">
            <v>Crédito 60 dias</v>
          </cell>
          <cell r="AQ718">
            <v>3300263</v>
          </cell>
          <cell r="AR718" t="str">
            <v>ANTONIO GAMBOA ROJAS</v>
          </cell>
          <cell r="AS718">
            <v>10603</v>
          </cell>
          <cell r="AT718">
            <v>275.55</v>
          </cell>
          <cell r="AU718" t="str">
            <v>Clientes Riesgo alto (Nuevos)</v>
          </cell>
          <cell r="AW718">
            <v>10</v>
          </cell>
          <cell r="AX718">
            <v>2</v>
          </cell>
          <cell r="AY718" t="str">
            <v>X</v>
          </cell>
          <cell r="AZ718" t="str">
            <v>01.01.2014</v>
          </cell>
          <cell r="BA718" t="str">
            <v>31.12.9999</v>
          </cell>
        </row>
        <row r="719">
          <cell r="A719">
            <v>10013107</v>
          </cell>
          <cell r="B719" t="str">
            <v>YB01</v>
          </cell>
          <cell r="E719" t="str">
            <v>MUÑOZ CARDONA  LUZ MARLENY</v>
          </cell>
          <cell r="F719" t="str">
            <v>AGROPECUARIA CASA DE CAMPO</v>
          </cell>
          <cell r="I719">
            <v>43421092</v>
          </cell>
          <cell r="K719" t="str">
            <v>CR 46 55 55</v>
          </cell>
          <cell r="P719" t="str">
            <v>RIONEGRO</v>
          </cell>
          <cell r="Q719">
            <v>5</v>
          </cell>
          <cell r="R719" t="str">
            <v>ZD14</v>
          </cell>
          <cell r="S719" t="str">
            <v>Distribuidor General</v>
          </cell>
          <cell r="T719" t="str">
            <v>42421092 0</v>
          </cell>
          <cell r="U719">
            <v>13</v>
          </cell>
          <cell r="X719">
            <v>945615883</v>
          </cell>
          <cell r="AB719">
            <v>121000</v>
          </cell>
          <cell r="AC719" t="str">
            <v>ZD08</v>
          </cell>
          <cell r="AD719" t="str">
            <v>E2</v>
          </cell>
          <cell r="AF719">
            <v>3300</v>
          </cell>
          <cell r="AG719">
            <v>30</v>
          </cell>
          <cell r="AH719">
            <v>10</v>
          </cell>
          <cell r="AJ719" t="str">
            <v>Clientes Terceros</v>
          </cell>
          <cell r="AK719" t="str">
            <v>Antioquia</v>
          </cell>
          <cell r="AL719" t="str">
            <v>Antioquia -CO</v>
          </cell>
          <cell r="AN719" t="str">
            <v>ZD06</v>
          </cell>
          <cell r="AO719" t="str">
            <v>Crédito 60 dias</v>
          </cell>
          <cell r="AQ719">
            <v>3300162</v>
          </cell>
          <cell r="AR719" t="str">
            <v>MAURICIO ARNOBY SERNA PELAEZ</v>
          </cell>
          <cell r="AS719">
            <v>2651</v>
          </cell>
          <cell r="AT719">
            <v>0</v>
          </cell>
          <cell r="AU719" t="str">
            <v>Clientes Riesgo alto (Nuevos)</v>
          </cell>
          <cell r="AW719">
            <v>9</v>
          </cell>
          <cell r="AX719">
            <v>1</v>
          </cell>
          <cell r="AY719" t="str">
            <v>X</v>
          </cell>
          <cell r="AZ719" t="str">
            <v>26.07.2013</v>
          </cell>
          <cell r="BA719" t="str">
            <v>31.12.9999</v>
          </cell>
        </row>
        <row r="720">
          <cell r="A720">
            <v>10013145</v>
          </cell>
          <cell r="B720" t="str">
            <v>YB01</v>
          </cell>
          <cell r="E720" t="str">
            <v>MAZ OROZCO MARIA MARCELA</v>
          </cell>
          <cell r="I720">
            <v>1110460337</v>
          </cell>
          <cell r="K720" t="str">
            <v>CL 2 3 08</v>
          </cell>
          <cell r="P720" t="str">
            <v>VENADILLO</v>
          </cell>
          <cell r="Q720">
            <v>73</v>
          </cell>
          <cell r="R720" t="str">
            <v>ZD14</v>
          </cell>
          <cell r="S720" t="str">
            <v>Distribuidor General</v>
          </cell>
          <cell r="T720" t="str">
            <v>1110460337 1</v>
          </cell>
          <cell r="U720">
            <v>13</v>
          </cell>
          <cell r="X720">
            <v>3204923048</v>
          </cell>
          <cell r="AB720">
            <v>121000</v>
          </cell>
          <cell r="AC720" t="str">
            <v>ZD08</v>
          </cell>
          <cell r="AD720" t="str">
            <v>E2</v>
          </cell>
          <cell r="AF720">
            <v>3300</v>
          </cell>
          <cell r="AG720">
            <v>30</v>
          </cell>
          <cell r="AH720">
            <v>10</v>
          </cell>
          <cell r="AJ720" t="str">
            <v>Clientes Terceros</v>
          </cell>
          <cell r="AK720" t="str">
            <v>Tolima</v>
          </cell>
          <cell r="AL720" t="str">
            <v>Tolima/LLanos-CO</v>
          </cell>
          <cell r="AN720" t="str">
            <v>ZD08</v>
          </cell>
          <cell r="AO720" t="str">
            <v>Crédito 90 dias</v>
          </cell>
          <cell r="AQ720">
            <v>3300265</v>
          </cell>
          <cell r="AR720" t="str">
            <v>DORIS PATRICIA SILVA BETANCOURT</v>
          </cell>
          <cell r="AS720">
            <v>21308</v>
          </cell>
          <cell r="AT720">
            <v>781.83</v>
          </cell>
          <cell r="AU720" t="str">
            <v>Clientes Riesgo alto (Nuevos)</v>
          </cell>
          <cell r="AW720">
            <v>10</v>
          </cell>
          <cell r="AX720">
            <v>2</v>
          </cell>
          <cell r="AY720" t="str">
            <v>X</v>
          </cell>
          <cell r="AZ720" t="str">
            <v>01.01.2014</v>
          </cell>
          <cell r="BA720" t="str">
            <v>31.12.9999</v>
          </cell>
        </row>
        <row r="721">
          <cell r="A721">
            <v>10013146</v>
          </cell>
          <cell r="B721" t="str">
            <v>YB01</v>
          </cell>
          <cell r="E721" t="str">
            <v>INSAR LTDA</v>
          </cell>
          <cell r="I721">
            <v>809008658</v>
          </cell>
          <cell r="K721" t="str">
            <v>KM 6 VIA PICALEÑA</v>
          </cell>
          <cell r="P721" t="str">
            <v>IBAGUE</v>
          </cell>
          <cell r="Q721">
            <v>73</v>
          </cell>
          <cell r="R721" t="str">
            <v>ZD14</v>
          </cell>
          <cell r="S721" t="str">
            <v>Distribuidor General</v>
          </cell>
          <cell r="T721" t="str">
            <v>809008658 7</v>
          </cell>
          <cell r="U721">
            <v>31</v>
          </cell>
          <cell r="X721">
            <v>982691110</v>
          </cell>
          <cell r="Y721">
            <v>3153498180</v>
          </cell>
          <cell r="AB721">
            <v>121000</v>
          </cell>
          <cell r="AC721" t="str">
            <v>ZD08</v>
          </cell>
          <cell r="AD721" t="str">
            <v>E2</v>
          </cell>
          <cell r="AF721">
            <v>3300</v>
          </cell>
          <cell r="AG721">
            <v>30</v>
          </cell>
          <cell r="AH721">
            <v>10</v>
          </cell>
          <cell r="AJ721" t="str">
            <v>Clientes Terceros</v>
          </cell>
          <cell r="AK721" t="str">
            <v>Tolima</v>
          </cell>
          <cell r="AL721" t="str">
            <v>Tolima/LLanos-CO</v>
          </cell>
          <cell r="AN721" t="str">
            <v>ZD08</v>
          </cell>
          <cell r="AO721" t="str">
            <v>Crédito 90 dias</v>
          </cell>
          <cell r="AQ721">
            <v>3300194</v>
          </cell>
          <cell r="AR721" t="str">
            <v>JEFERSON MAURICIO RUBIO ROMERO</v>
          </cell>
          <cell r="AS721">
            <v>117308</v>
          </cell>
          <cell r="AT721">
            <v>51757.98</v>
          </cell>
          <cell r="AU721" t="str">
            <v>Clientes Riesgo alto (Nuevos)</v>
          </cell>
          <cell r="AW721">
            <v>10</v>
          </cell>
          <cell r="AX721">
            <v>2</v>
          </cell>
          <cell r="AY721" t="str">
            <v>X</v>
          </cell>
          <cell r="AZ721" t="str">
            <v>01.01.2014</v>
          </cell>
          <cell r="BA721" t="str">
            <v>31.12.9999</v>
          </cell>
        </row>
        <row r="722">
          <cell r="A722">
            <v>10013163</v>
          </cell>
          <cell r="B722" t="str">
            <v>YB01</v>
          </cell>
          <cell r="E722" t="str">
            <v>DISTRIBUCIONES AGROCALDAS SAS</v>
          </cell>
          <cell r="I722">
            <v>900456277</v>
          </cell>
          <cell r="K722" t="str">
            <v>CR 27A 48 69</v>
          </cell>
          <cell r="P722" t="str">
            <v>MANIZALES</v>
          </cell>
          <cell r="Q722">
            <v>17</v>
          </cell>
          <cell r="R722" t="str">
            <v>ZD14</v>
          </cell>
          <cell r="S722" t="str">
            <v>Distribuidor General</v>
          </cell>
          <cell r="T722" t="str">
            <v>900456277 5</v>
          </cell>
          <cell r="U722">
            <v>31</v>
          </cell>
          <cell r="X722">
            <v>3137687926</v>
          </cell>
          <cell r="AB722">
            <v>121000</v>
          </cell>
          <cell r="AC722" t="str">
            <v>ZD08</v>
          </cell>
          <cell r="AD722" t="str">
            <v>E2</v>
          </cell>
          <cell r="AF722">
            <v>3300</v>
          </cell>
          <cell r="AG722">
            <v>30</v>
          </cell>
          <cell r="AH722">
            <v>10</v>
          </cell>
          <cell r="AJ722" t="str">
            <v>Clientes Terceros</v>
          </cell>
          <cell r="AK722" t="str">
            <v>Eje Cafetero</v>
          </cell>
          <cell r="AL722" t="str">
            <v>Eje Cafetero-CO</v>
          </cell>
          <cell r="AN722" t="str">
            <v>ZD06</v>
          </cell>
          <cell r="AO722" t="str">
            <v>Crédito 60 dias</v>
          </cell>
          <cell r="AQ722">
            <v>3300268</v>
          </cell>
          <cell r="AR722" t="str">
            <v>JORGE HERNAN VALENCIA HERNANDEZ</v>
          </cell>
          <cell r="AS722">
            <v>26211</v>
          </cell>
          <cell r="AT722">
            <v>0</v>
          </cell>
          <cell r="AU722" t="str">
            <v>Clientes Riesgo alto (Nuevos)</v>
          </cell>
          <cell r="AW722">
            <v>10</v>
          </cell>
          <cell r="AX722">
            <v>2</v>
          </cell>
          <cell r="AY722" t="str">
            <v>X</v>
          </cell>
          <cell r="AZ722" t="str">
            <v>01.01.2013</v>
          </cell>
          <cell r="BA722" t="str">
            <v>31.12.9999</v>
          </cell>
        </row>
        <row r="723">
          <cell r="A723">
            <v>10013164</v>
          </cell>
          <cell r="B723" t="str">
            <v>YB01</v>
          </cell>
          <cell r="E723" t="str">
            <v>LUNA JARA JENNY ZULIETTE</v>
          </cell>
          <cell r="I723">
            <v>39622668</v>
          </cell>
          <cell r="K723" t="str">
            <v>CL 17 6 30</v>
          </cell>
          <cell r="P723" t="str">
            <v>BOGOTÁ D.C.</v>
          </cell>
          <cell r="Q723">
            <v>25</v>
          </cell>
          <cell r="R723" t="str">
            <v>ZK09</v>
          </cell>
          <cell r="S723" t="str">
            <v>Empleados</v>
          </cell>
          <cell r="T723" t="str">
            <v>39622668 0</v>
          </cell>
          <cell r="U723">
            <v>13</v>
          </cell>
          <cell r="X723">
            <v>3213139740</v>
          </cell>
          <cell r="AB723">
            <v>121000</v>
          </cell>
          <cell r="AC723" t="str">
            <v>ZD08</v>
          </cell>
          <cell r="AD723" t="str">
            <v>E2</v>
          </cell>
          <cell r="AF723">
            <v>3300</v>
          </cell>
          <cell r="AG723">
            <v>10</v>
          </cell>
          <cell r="AH723">
            <v>10</v>
          </cell>
          <cell r="AJ723" t="str">
            <v>Clientes Terceros</v>
          </cell>
          <cell r="AK723" t="str">
            <v>Cundinamarca</v>
          </cell>
          <cell r="AL723" t="str">
            <v>Cundi / Boy – CO</v>
          </cell>
          <cell r="AN723" t="str">
            <v>ZD02</v>
          </cell>
          <cell r="AO723" t="str">
            <v>Crédito 8 dias</v>
          </cell>
          <cell r="AQ723">
            <v>3300104</v>
          </cell>
          <cell r="AR723" t="str">
            <v>RAUL MAURICIO VELASQUEZ LONDOÑO</v>
          </cell>
          <cell r="AS723">
            <v>0</v>
          </cell>
          <cell r="AT723">
            <v>0</v>
          </cell>
          <cell r="AU723" t="str">
            <v>Clientes Riesgo alto (Nuevos)</v>
          </cell>
        </row>
        <row r="724">
          <cell r="A724">
            <v>10013172</v>
          </cell>
          <cell r="B724" t="str">
            <v>YB01</v>
          </cell>
          <cell r="E724" t="str">
            <v>MENDEZ QUIROGA ELIANA</v>
          </cell>
          <cell r="I724">
            <v>10337754000</v>
          </cell>
          <cell r="K724" t="str">
            <v>CR 3 138 D 24 SUR</v>
          </cell>
          <cell r="P724" t="str">
            <v>BOGOTÁ D.C.</v>
          </cell>
          <cell r="Q724">
            <v>11</v>
          </cell>
          <cell r="R724" t="str">
            <v>ZD14</v>
          </cell>
          <cell r="S724" t="str">
            <v>Distribuidor General</v>
          </cell>
          <cell r="T724">
            <v>10337754000</v>
          </cell>
          <cell r="U724">
            <v>13</v>
          </cell>
          <cell r="X724">
            <v>917708548</v>
          </cell>
          <cell r="AB724">
            <v>121000</v>
          </cell>
          <cell r="AC724" t="str">
            <v>ZD08</v>
          </cell>
          <cell r="AD724" t="str">
            <v>E2</v>
          </cell>
          <cell r="AF724">
            <v>3300</v>
          </cell>
          <cell r="AG724">
            <v>30</v>
          </cell>
          <cell r="AH724">
            <v>10</v>
          </cell>
          <cell r="AI724">
            <v>1</v>
          </cell>
          <cell r="AJ724" t="str">
            <v>Agroquiroga Mendez</v>
          </cell>
          <cell r="AK724" t="str">
            <v>Cundinamarca</v>
          </cell>
          <cell r="AL724" t="str">
            <v>Cundi / Boy – CO</v>
          </cell>
          <cell r="AN724" t="str">
            <v>ZD04</v>
          </cell>
          <cell r="AO724" t="str">
            <v>Crédito 30 dias</v>
          </cell>
          <cell r="AQ724">
            <v>3300054</v>
          </cell>
          <cell r="AR724" t="str">
            <v>GLORIA YANETH MARENTES PRADA</v>
          </cell>
          <cell r="AS724">
            <v>1485</v>
          </cell>
          <cell r="AT724">
            <v>0</v>
          </cell>
          <cell r="AU724" t="str">
            <v>Clientes Riesgo alto (Nuevos)</v>
          </cell>
        </row>
        <row r="725">
          <cell r="A725">
            <v>10013175</v>
          </cell>
          <cell r="B725" t="str">
            <v>YB01</v>
          </cell>
          <cell r="E725" t="str">
            <v>DISTRIBUIDORA AGROINSUMOS A&amp;M SAS</v>
          </cell>
          <cell r="I725">
            <v>900617159</v>
          </cell>
          <cell r="K725" t="str">
            <v>CL 5 5 29</v>
          </cell>
          <cell r="P725" t="str">
            <v>MACHETA</v>
          </cell>
          <cell r="Q725">
            <v>25</v>
          </cell>
          <cell r="R725" t="str">
            <v>ZD14</v>
          </cell>
          <cell r="S725" t="str">
            <v>Distribuidor General</v>
          </cell>
          <cell r="T725" t="str">
            <v>900617159 6</v>
          </cell>
          <cell r="U725">
            <v>31</v>
          </cell>
          <cell r="X725">
            <v>3112060221</v>
          </cell>
          <cell r="AB725">
            <v>121000</v>
          </cell>
          <cell r="AC725" t="str">
            <v>ZD08</v>
          </cell>
          <cell r="AD725" t="str">
            <v>E2</v>
          </cell>
          <cell r="AF725">
            <v>3300</v>
          </cell>
          <cell r="AG725">
            <v>30</v>
          </cell>
          <cell r="AH725">
            <v>10</v>
          </cell>
          <cell r="AJ725" t="str">
            <v>Clientes Terceros</v>
          </cell>
          <cell r="AK725" t="str">
            <v>Cundinamarca</v>
          </cell>
          <cell r="AL725" t="str">
            <v>Cundi / Boy – CO</v>
          </cell>
          <cell r="AN725" t="str">
            <v>ZD04</v>
          </cell>
          <cell r="AO725" t="str">
            <v>Crédito 30 dias</v>
          </cell>
          <cell r="AQ725">
            <v>3300104</v>
          </cell>
          <cell r="AR725" t="str">
            <v>RAUL MAURICIO VELASQUEZ LONDOÑO</v>
          </cell>
          <cell r="AS725">
            <v>9042</v>
          </cell>
          <cell r="AT725">
            <v>1859.22</v>
          </cell>
          <cell r="AU725" t="str">
            <v>Clientes Riesgo alto (Nuevos)</v>
          </cell>
          <cell r="AW725">
            <v>10</v>
          </cell>
          <cell r="AX725">
            <v>2</v>
          </cell>
          <cell r="AY725" t="str">
            <v>X</v>
          </cell>
          <cell r="AZ725" t="str">
            <v>01.01.2014</v>
          </cell>
          <cell r="BA725" t="str">
            <v>31.12.9999</v>
          </cell>
        </row>
        <row r="726">
          <cell r="A726">
            <v>10013197</v>
          </cell>
          <cell r="B726" t="str">
            <v>YB01</v>
          </cell>
          <cell r="E726" t="str">
            <v>GARCIA GARZON LUIS CARLOS</v>
          </cell>
          <cell r="I726">
            <v>1077145788</v>
          </cell>
          <cell r="K726" t="str">
            <v>CL  34 7 78</v>
          </cell>
          <cell r="P726" t="str">
            <v>VILLAPINZON</v>
          </cell>
          <cell r="Q726">
            <v>25</v>
          </cell>
          <cell r="R726" t="str">
            <v>ZD14</v>
          </cell>
          <cell r="S726" t="str">
            <v>Distribuidor General</v>
          </cell>
          <cell r="T726" t="str">
            <v>1077145788 9</v>
          </cell>
          <cell r="U726">
            <v>13</v>
          </cell>
          <cell r="X726">
            <v>3012617546</v>
          </cell>
          <cell r="AB726">
            <v>121000</v>
          </cell>
          <cell r="AC726" t="str">
            <v>ZD08</v>
          </cell>
          <cell r="AD726" t="str">
            <v>E2</v>
          </cell>
          <cell r="AF726">
            <v>3300</v>
          </cell>
          <cell r="AG726">
            <v>30</v>
          </cell>
          <cell r="AH726">
            <v>10</v>
          </cell>
          <cell r="AJ726" t="str">
            <v>Clientes Terceros</v>
          </cell>
          <cell r="AK726" t="str">
            <v>Cundinamarca</v>
          </cell>
          <cell r="AL726" t="str">
            <v>Cundi / Boy – CO</v>
          </cell>
          <cell r="AN726" t="str">
            <v>ZD02</v>
          </cell>
          <cell r="AO726" t="str">
            <v>Crédito 8 dias</v>
          </cell>
          <cell r="AQ726">
            <v>3300104</v>
          </cell>
          <cell r="AR726" t="str">
            <v>RAUL MAURICIO VELASQUEZ LONDOÑO</v>
          </cell>
          <cell r="AS726">
            <v>0</v>
          </cell>
          <cell r="AT726">
            <v>0</v>
          </cell>
          <cell r="AU726" t="str">
            <v>Clientes Riesgo alto (Nuevos)</v>
          </cell>
        </row>
        <row r="727">
          <cell r="A727">
            <v>10013198</v>
          </cell>
          <cell r="B727" t="str">
            <v>YB01</v>
          </cell>
          <cell r="E727" t="str">
            <v>COOPERATIVA DE LECHEROS</v>
          </cell>
          <cell r="F727" t="str">
            <v>DE LAS VEREDAS</v>
          </cell>
          <cell r="I727">
            <v>900075256</v>
          </cell>
          <cell r="K727" t="str">
            <v>VDA CARBONERA ALTA</v>
          </cell>
          <cell r="P727" t="str">
            <v>GUATAVITA</v>
          </cell>
          <cell r="Q727">
            <v>25</v>
          </cell>
          <cell r="R727" t="str">
            <v>ZD14</v>
          </cell>
          <cell r="S727" t="str">
            <v>Distribuidor General</v>
          </cell>
          <cell r="T727" t="str">
            <v>900075256 5</v>
          </cell>
          <cell r="U727">
            <v>31</v>
          </cell>
          <cell r="X727">
            <v>3114565437</v>
          </cell>
          <cell r="AB727">
            <v>121000</v>
          </cell>
          <cell r="AC727" t="str">
            <v>ZD08</v>
          </cell>
          <cell r="AD727" t="str">
            <v>E2</v>
          </cell>
          <cell r="AF727">
            <v>3300</v>
          </cell>
          <cell r="AG727">
            <v>30</v>
          </cell>
          <cell r="AH727">
            <v>10</v>
          </cell>
          <cell r="AJ727" t="str">
            <v>Clientes Terceros</v>
          </cell>
          <cell r="AK727" t="str">
            <v>Cundinamarca</v>
          </cell>
          <cell r="AL727" t="str">
            <v>Cundi / Boy – CO</v>
          </cell>
          <cell r="AN727" t="str">
            <v>ZD04</v>
          </cell>
          <cell r="AO727" t="str">
            <v>Crédito 30 dias</v>
          </cell>
          <cell r="AQ727">
            <v>3300104</v>
          </cell>
          <cell r="AR727" t="str">
            <v>RAUL MAURICIO VELASQUEZ LONDOÑO</v>
          </cell>
          <cell r="AS727">
            <v>5151</v>
          </cell>
          <cell r="AT727">
            <v>1632.29</v>
          </cell>
          <cell r="AU727" t="str">
            <v>Clientes Riesgo alto (Nuevos)</v>
          </cell>
          <cell r="AW727">
            <v>10</v>
          </cell>
          <cell r="AX727">
            <v>2</v>
          </cell>
          <cell r="AY727" t="str">
            <v>X</v>
          </cell>
          <cell r="AZ727" t="str">
            <v>01.01.2013</v>
          </cell>
          <cell r="BA727" t="str">
            <v>31.12.9999</v>
          </cell>
        </row>
        <row r="728">
          <cell r="A728">
            <v>10013199</v>
          </cell>
          <cell r="B728" t="str">
            <v>YB01</v>
          </cell>
          <cell r="E728" t="str">
            <v>CI LA ESPERANZA  LTDA</v>
          </cell>
          <cell r="I728">
            <v>900162468</v>
          </cell>
          <cell r="K728" t="str">
            <v>CR 14 133 24</v>
          </cell>
          <cell r="P728" t="str">
            <v>IBAGUE</v>
          </cell>
          <cell r="Q728">
            <v>73</v>
          </cell>
          <cell r="R728" t="str">
            <v>ZD14</v>
          </cell>
          <cell r="S728" t="str">
            <v>Distribuidor General</v>
          </cell>
          <cell r="T728" t="str">
            <v>900162468 2</v>
          </cell>
          <cell r="U728">
            <v>31</v>
          </cell>
          <cell r="X728">
            <v>982720651</v>
          </cell>
          <cell r="AB728">
            <v>121000</v>
          </cell>
          <cell r="AC728" t="str">
            <v>ZD08</v>
          </cell>
          <cell r="AD728" t="str">
            <v>E2</v>
          </cell>
          <cell r="AF728">
            <v>3300</v>
          </cell>
          <cell r="AG728">
            <v>30</v>
          </cell>
          <cell r="AH728">
            <v>10</v>
          </cell>
          <cell r="AJ728" t="str">
            <v>Clientes Terceros</v>
          </cell>
          <cell r="AK728" t="str">
            <v>Tolima</v>
          </cell>
          <cell r="AL728" t="str">
            <v>Tolima/LLanos-CO</v>
          </cell>
          <cell r="AN728" t="str">
            <v>ZD06</v>
          </cell>
          <cell r="AO728" t="str">
            <v>Crédito 60 dias</v>
          </cell>
          <cell r="AQ728">
            <v>3300194</v>
          </cell>
          <cell r="AR728" t="str">
            <v>JEFERSON MAURICIO RUBIO ROMERO</v>
          </cell>
          <cell r="AS728">
            <v>41274</v>
          </cell>
          <cell r="AT728">
            <v>0</v>
          </cell>
          <cell r="AU728" t="str">
            <v>Clientes Riesgo alto (Nuevos)</v>
          </cell>
          <cell r="AW728">
            <v>10</v>
          </cell>
          <cell r="AX728">
            <v>2</v>
          </cell>
          <cell r="AY728" t="str">
            <v>X</v>
          </cell>
          <cell r="AZ728" t="str">
            <v>01.01.2014</v>
          </cell>
          <cell r="BA728" t="str">
            <v>31.12.9999</v>
          </cell>
        </row>
        <row r="729">
          <cell r="A729">
            <v>10013201</v>
          </cell>
          <cell r="B729" t="str">
            <v>YB01</v>
          </cell>
          <cell r="E729" t="str">
            <v>CI BANASAN SA</v>
          </cell>
          <cell r="I729">
            <v>900031088</v>
          </cell>
          <cell r="K729" t="str">
            <v>CR TRONCAL DEL CARIBE KM 5</v>
          </cell>
          <cell r="P729" t="str">
            <v>SANTA MARTA</v>
          </cell>
          <cell r="Q729">
            <v>47</v>
          </cell>
          <cell r="R729" t="str">
            <v>ZD06</v>
          </cell>
          <cell r="S729" t="str">
            <v>Bananeras</v>
          </cell>
          <cell r="T729" t="str">
            <v>900031088 5</v>
          </cell>
          <cell r="U729">
            <v>31</v>
          </cell>
          <cell r="X729">
            <v>954351830</v>
          </cell>
          <cell r="AB729">
            <v>121000</v>
          </cell>
          <cell r="AC729" t="str">
            <v>ZD08</v>
          </cell>
          <cell r="AD729" t="str">
            <v>E2</v>
          </cell>
          <cell r="AF729">
            <v>3300</v>
          </cell>
          <cell r="AG729">
            <v>30</v>
          </cell>
          <cell r="AH729">
            <v>10</v>
          </cell>
          <cell r="AJ729" t="str">
            <v>Clientes Terceros</v>
          </cell>
          <cell r="AK729" t="str">
            <v>Antioquia</v>
          </cell>
          <cell r="AL729" t="str">
            <v>Antioquia -CO</v>
          </cell>
          <cell r="AN729" t="str">
            <v>ZD06</v>
          </cell>
          <cell r="AO729" t="str">
            <v>Crédito 60 dias</v>
          </cell>
          <cell r="AQ729">
            <v>3300198</v>
          </cell>
          <cell r="AR729" t="str">
            <v>GUSTAVO LONDOÑO BUITRAGO</v>
          </cell>
          <cell r="AS729">
            <v>19788</v>
          </cell>
          <cell r="AT729">
            <v>0</v>
          </cell>
          <cell r="AU729" t="str">
            <v>Clientes Riesgo alto (Nuevos)</v>
          </cell>
          <cell r="AW729">
            <v>10</v>
          </cell>
          <cell r="AX729">
            <v>2</v>
          </cell>
          <cell r="AY729" t="str">
            <v>X</v>
          </cell>
          <cell r="AZ729" t="str">
            <v>01.01.2013</v>
          </cell>
          <cell r="BA729" t="str">
            <v>31.12.9999</v>
          </cell>
        </row>
        <row r="730">
          <cell r="A730">
            <v>10013213</v>
          </cell>
          <cell r="B730" t="str">
            <v>YB01</v>
          </cell>
          <cell r="E730" t="str">
            <v>UNION DE ARROCEROS SAS</v>
          </cell>
          <cell r="I730">
            <v>890700058</v>
          </cell>
          <cell r="K730" t="str">
            <v>CR 7 21 TO OF 401</v>
          </cell>
          <cell r="P730" t="str">
            <v>BOGOTÁ D.C.</v>
          </cell>
          <cell r="Q730">
            <v>25</v>
          </cell>
          <cell r="R730" t="str">
            <v>ZD14</v>
          </cell>
          <cell r="S730" t="str">
            <v>Distribuidor General</v>
          </cell>
          <cell r="T730" t="str">
            <v>890700058 1</v>
          </cell>
          <cell r="U730">
            <v>31</v>
          </cell>
          <cell r="X730">
            <v>3102894238</v>
          </cell>
          <cell r="AB730">
            <v>121000</v>
          </cell>
          <cell r="AC730" t="str">
            <v>ZD08</v>
          </cell>
          <cell r="AD730" t="str">
            <v>E2</v>
          </cell>
          <cell r="AF730">
            <v>3300</v>
          </cell>
          <cell r="AG730">
            <v>30</v>
          </cell>
          <cell r="AH730">
            <v>10</v>
          </cell>
          <cell r="AJ730" t="str">
            <v>Clientes Terceros</v>
          </cell>
          <cell r="AK730" t="str">
            <v>Tolima</v>
          </cell>
          <cell r="AL730" t="str">
            <v>Tolima/LLanos-CO</v>
          </cell>
          <cell r="AN730" t="str">
            <v>ZD09</v>
          </cell>
          <cell r="AO730" t="str">
            <v>Crédito 120 dias</v>
          </cell>
          <cell r="AQ730">
            <v>3300194</v>
          </cell>
          <cell r="AR730" t="str">
            <v>JEFERSON MAURICIO RUBIO ROMERO</v>
          </cell>
          <cell r="AS730">
            <v>206293</v>
          </cell>
          <cell r="AT730">
            <v>7269</v>
          </cell>
          <cell r="AU730" t="str">
            <v>Clientes Riesgo alto (Nuevos)</v>
          </cell>
          <cell r="AW730">
            <v>10</v>
          </cell>
          <cell r="AX730">
            <v>2</v>
          </cell>
          <cell r="AY730" t="str">
            <v>X</v>
          </cell>
          <cell r="AZ730" t="str">
            <v>01.01.2013</v>
          </cell>
          <cell r="BA730" t="str">
            <v>31.12.9999</v>
          </cell>
        </row>
        <row r="731">
          <cell r="A731">
            <v>10013217</v>
          </cell>
          <cell r="B731" t="str">
            <v>YB01</v>
          </cell>
          <cell r="E731" t="str">
            <v>JESUS MARIA SANCHEZ R Y CIA S EN C</v>
          </cell>
          <cell r="I731">
            <v>809005667</v>
          </cell>
          <cell r="K731" t="str">
            <v>CR 17 17 23 BRR CENTRO</v>
          </cell>
          <cell r="P731" t="str">
            <v>SALDAÑA</v>
          </cell>
          <cell r="Q731">
            <v>73</v>
          </cell>
          <cell r="R731" t="str">
            <v>ZD14</v>
          </cell>
          <cell r="S731" t="str">
            <v>Distribuidor General</v>
          </cell>
          <cell r="T731" t="str">
            <v>809005667 1</v>
          </cell>
          <cell r="U731">
            <v>31</v>
          </cell>
          <cell r="X731">
            <v>982266013</v>
          </cell>
          <cell r="AB731">
            <v>121000</v>
          </cell>
          <cell r="AC731" t="str">
            <v>ZD08</v>
          </cell>
          <cell r="AD731" t="str">
            <v>E2</v>
          </cell>
          <cell r="AF731">
            <v>3300</v>
          </cell>
          <cell r="AG731">
            <v>30</v>
          </cell>
          <cell r="AH731">
            <v>10</v>
          </cell>
          <cell r="AJ731" t="str">
            <v>Clientes Terceros</v>
          </cell>
          <cell r="AK731" t="str">
            <v>Tolima</v>
          </cell>
          <cell r="AL731" t="str">
            <v>Tolima/LLanos-CO</v>
          </cell>
          <cell r="AN731" t="str">
            <v>ZD09</v>
          </cell>
          <cell r="AO731" t="str">
            <v>Crédito 120 dias</v>
          </cell>
          <cell r="AQ731">
            <v>3300194</v>
          </cell>
          <cell r="AR731" t="str">
            <v>JEFERSON MAURICIO RUBIO ROMERO</v>
          </cell>
          <cell r="AS731">
            <v>206293</v>
          </cell>
          <cell r="AT731">
            <v>12141</v>
          </cell>
          <cell r="AU731" t="str">
            <v>Clientes Riesgo alto (Nuevos)</v>
          </cell>
          <cell r="AW731">
            <v>10</v>
          </cell>
          <cell r="AX731">
            <v>2</v>
          </cell>
          <cell r="AY731" t="str">
            <v>X</v>
          </cell>
          <cell r="AZ731" t="str">
            <v>20.08.2013</v>
          </cell>
          <cell r="BA731" t="str">
            <v>31.12.9999</v>
          </cell>
        </row>
        <row r="732">
          <cell r="A732">
            <v>10013218</v>
          </cell>
          <cell r="B732" t="str">
            <v>YB01</v>
          </cell>
          <cell r="E732" t="str">
            <v>ORGANIZACION ROA FLORHUILA SA</v>
          </cell>
          <cell r="I732">
            <v>891100445</v>
          </cell>
          <cell r="K732" t="str">
            <v>CR 10 97 A 13 P4 TO B</v>
          </cell>
          <cell r="P732" t="str">
            <v>BOGOTÁ D.C.</v>
          </cell>
          <cell r="Q732">
            <v>11</v>
          </cell>
          <cell r="R732" t="str">
            <v>ZD14</v>
          </cell>
          <cell r="S732" t="str">
            <v>Distribuidor General</v>
          </cell>
          <cell r="T732" t="str">
            <v>891100445 6</v>
          </cell>
          <cell r="U732">
            <v>31</v>
          </cell>
          <cell r="X732">
            <v>916449420</v>
          </cell>
          <cell r="AB732">
            <v>121000</v>
          </cell>
          <cell r="AC732" t="str">
            <v>ZD08</v>
          </cell>
          <cell r="AD732" t="str">
            <v>E2</v>
          </cell>
          <cell r="AF732">
            <v>3300</v>
          </cell>
          <cell r="AG732">
            <v>30</v>
          </cell>
          <cell r="AH732">
            <v>10</v>
          </cell>
          <cell r="AJ732" t="str">
            <v>Clientes Terceros</v>
          </cell>
          <cell r="AK732" t="str">
            <v>Llanos</v>
          </cell>
          <cell r="AL732" t="str">
            <v>Tolima/LLanos-CO</v>
          </cell>
          <cell r="AN732" t="str">
            <v>ZD04</v>
          </cell>
          <cell r="AO732" t="str">
            <v>Crédito 30 dias</v>
          </cell>
          <cell r="AQ732">
            <v>3300182</v>
          </cell>
          <cell r="AR732" t="str">
            <v>DIEGO PERDOMO ROJAS</v>
          </cell>
          <cell r="AS732">
            <v>200000</v>
          </cell>
          <cell r="AT732">
            <v>16522.09</v>
          </cell>
          <cell r="AU732" t="str">
            <v>Clientes Riesgo alto (Nuevos)</v>
          </cell>
          <cell r="AW732">
            <v>10</v>
          </cell>
          <cell r="AX732">
            <v>2</v>
          </cell>
          <cell r="AY732" t="str">
            <v>X</v>
          </cell>
          <cell r="AZ732" t="str">
            <v>01.01.2014</v>
          </cell>
          <cell r="BA732" t="str">
            <v>31.12.9999</v>
          </cell>
        </row>
        <row r="733">
          <cell r="A733">
            <v>10013221</v>
          </cell>
          <cell r="B733" t="str">
            <v>YB01</v>
          </cell>
          <cell r="E733" t="str">
            <v>CORREA MEDINA DIEGO</v>
          </cell>
          <cell r="I733">
            <v>4060790</v>
          </cell>
          <cell r="K733" t="str">
            <v>CRA 3 4  43</v>
          </cell>
          <cell r="P733" t="str">
            <v>PACHAVITA</v>
          </cell>
          <cell r="Q733">
            <v>15</v>
          </cell>
          <cell r="R733" t="str">
            <v>ZD14</v>
          </cell>
          <cell r="S733" t="str">
            <v>Distribuidor General</v>
          </cell>
          <cell r="T733" t="str">
            <v>4060790 1</v>
          </cell>
          <cell r="U733">
            <v>13</v>
          </cell>
          <cell r="X733">
            <v>3132628680</v>
          </cell>
          <cell r="AB733">
            <v>121000</v>
          </cell>
          <cell r="AC733" t="str">
            <v>ZD08</v>
          </cell>
          <cell r="AD733" t="str">
            <v>E2</v>
          </cell>
          <cell r="AF733">
            <v>3300</v>
          </cell>
          <cell r="AG733">
            <v>30</v>
          </cell>
          <cell r="AH733">
            <v>10</v>
          </cell>
          <cell r="AJ733" t="str">
            <v>Clientes Terceros</v>
          </cell>
          <cell r="AK733" t="str">
            <v>Boyaca</v>
          </cell>
          <cell r="AL733" t="str">
            <v>Cundi / Boy – CO</v>
          </cell>
          <cell r="AN733" t="str">
            <v>ZD06</v>
          </cell>
          <cell r="AO733" t="str">
            <v>Crédito 60 dias</v>
          </cell>
          <cell r="AQ733">
            <v>3300109</v>
          </cell>
          <cell r="AR733" t="str">
            <v>JUAN PABLO VILLAMIL CAMARGO</v>
          </cell>
          <cell r="AS733">
            <v>693</v>
          </cell>
          <cell r="AT733">
            <v>0</v>
          </cell>
          <cell r="AU733" t="str">
            <v>Clientes Riesgo alto (Nuevos)</v>
          </cell>
        </row>
        <row r="734">
          <cell r="A734">
            <v>10013222</v>
          </cell>
          <cell r="B734" t="str">
            <v>YB01</v>
          </cell>
          <cell r="E734" t="str">
            <v>DIANA AGRICOLA SAS</v>
          </cell>
          <cell r="I734">
            <v>809000555</v>
          </cell>
          <cell r="K734" t="str">
            <v>CR 13 93 24</v>
          </cell>
          <cell r="P734" t="str">
            <v>BOGOTÁ D.C.</v>
          </cell>
          <cell r="Q734">
            <v>11</v>
          </cell>
          <cell r="R734" t="str">
            <v>ZD14</v>
          </cell>
          <cell r="S734" t="str">
            <v>Distribuidor General</v>
          </cell>
          <cell r="T734" t="str">
            <v>809000555 0</v>
          </cell>
          <cell r="U734">
            <v>31</v>
          </cell>
          <cell r="X734">
            <v>982483008</v>
          </cell>
          <cell r="AB734">
            <v>121000</v>
          </cell>
          <cell r="AC734" t="str">
            <v>ZD08</v>
          </cell>
          <cell r="AD734" t="str">
            <v>E2</v>
          </cell>
          <cell r="AF734">
            <v>3300</v>
          </cell>
          <cell r="AG734">
            <v>30</v>
          </cell>
          <cell r="AH734">
            <v>10</v>
          </cell>
          <cell r="AJ734" t="str">
            <v>Clientes Terceros</v>
          </cell>
          <cell r="AK734" t="str">
            <v>Tolima</v>
          </cell>
          <cell r="AL734" t="str">
            <v>Tolima/LLanos-CO</v>
          </cell>
          <cell r="AN734" t="str">
            <v>ZD06</v>
          </cell>
          <cell r="AO734" t="str">
            <v>Crédito 60 dias</v>
          </cell>
          <cell r="AQ734">
            <v>3300194</v>
          </cell>
          <cell r="AR734" t="str">
            <v>JEFERSON MAURICIO RUBIO ROMERO</v>
          </cell>
          <cell r="AS734">
            <v>166623</v>
          </cell>
          <cell r="AT734">
            <v>30768.86</v>
          </cell>
          <cell r="AU734" t="str">
            <v>Clientes Riesgo alto (Nuevos)</v>
          </cell>
          <cell r="AW734">
            <v>10</v>
          </cell>
          <cell r="AX734">
            <v>2</v>
          </cell>
          <cell r="AY734" t="str">
            <v>X</v>
          </cell>
          <cell r="AZ734" t="str">
            <v>01.01.2013</v>
          </cell>
          <cell r="BA734" t="str">
            <v>31.12.9999</v>
          </cell>
        </row>
        <row r="735">
          <cell r="A735">
            <v>10013223</v>
          </cell>
          <cell r="B735" t="str">
            <v>YB01</v>
          </cell>
          <cell r="E735" t="str">
            <v>COOPERATIVA SERVIARROZ LTDA</v>
          </cell>
          <cell r="I735">
            <v>890701355</v>
          </cell>
          <cell r="K735" t="str">
            <v>CR 20 SUR 83 31 COSTADO NORTE</v>
          </cell>
          <cell r="P735" t="str">
            <v>IBAGUE</v>
          </cell>
          <cell r="Q735">
            <v>73</v>
          </cell>
          <cell r="R735" t="str">
            <v>ZD14</v>
          </cell>
          <cell r="S735" t="str">
            <v>Distribuidor General</v>
          </cell>
          <cell r="T735" t="str">
            <v>890701355 7</v>
          </cell>
          <cell r="U735">
            <v>31</v>
          </cell>
          <cell r="X735">
            <v>2676222</v>
          </cell>
          <cell r="AB735">
            <v>121000</v>
          </cell>
          <cell r="AC735" t="str">
            <v>ZD08</v>
          </cell>
          <cell r="AD735" t="str">
            <v>E2</v>
          </cell>
          <cell r="AF735">
            <v>3300</v>
          </cell>
          <cell r="AG735">
            <v>30</v>
          </cell>
          <cell r="AH735">
            <v>10</v>
          </cell>
          <cell r="AJ735" t="str">
            <v>Clientes Terceros</v>
          </cell>
          <cell r="AK735" t="str">
            <v>Tolima</v>
          </cell>
          <cell r="AL735" t="str">
            <v>Tolima/LLanos-CO</v>
          </cell>
          <cell r="AN735" t="str">
            <v>ZD04</v>
          </cell>
          <cell r="AO735" t="str">
            <v>Crédito 30 dias</v>
          </cell>
          <cell r="AQ735">
            <v>3300194</v>
          </cell>
          <cell r="AR735" t="str">
            <v>JEFERSON MAURICIO RUBIO ROMERO</v>
          </cell>
          <cell r="AS735">
            <v>39996</v>
          </cell>
          <cell r="AT735">
            <v>1232.31</v>
          </cell>
          <cell r="AU735" t="str">
            <v>Clientes Riesgo alto (Nuevos)</v>
          </cell>
          <cell r="AW735">
            <v>10</v>
          </cell>
          <cell r="AX735">
            <v>2</v>
          </cell>
          <cell r="AY735" t="str">
            <v>X</v>
          </cell>
          <cell r="AZ735" t="str">
            <v>01.01.2013</v>
          </cell>
          <cell r="BA735" t="str">
            <v>31.12.9999</v>
          </cell>
        </row>
        <row r="736">
          <cell r="A736">
            <v>10013224</v>
          </cell>
          <cell r="B736" t="str">
            <v>YB01</v>
          </cell>
          <cell r="E736" t="str">
            <v>COAGROHUILA - COOPERATIVA MULTIACTI</v>
          </cell>
          <cell r="F736" t="str">
            <v>AGROPECUARIA DEL HUILA</v>
          </cell>
          <cell r="I736">
            <v>891100321</v>
          </cell>
          <cell r="K736" t="str">
            <v>CR 5 2 61 SUR</v>
          </cell>
          <cell r="P736" t="str">
            <v>NEIVA</v>
          </cell>
          <cell r="Q736">
            <v>41</v>
          </cell>
          <cell r="R736" t="str">
            <v>ZD14</v>
          </cell>
          <cell r="S736" t="str">
            <v>Distribuidor General</v>
          </cell>
          <cell r="T736" t="str">
            <v>891100321 1</v>
          </cell>
          <cell r="U736">
            <v>31</v>
          </cell>
          <cell r="X736">
            <v>988730018</v>
          </cell>
          <cell r="AB736">
            <v>121000</v>
          </cell>
          <cell r="AC736" t="str">
            <v>ZD08</v>
          </cell>
          <cell r="AD736" t="str">
            <v>E2</v>
          </cell>
          <cell r="AF736">
            <v>3300</v>
          </cell>
          <cell r="AG736">
            <v>30</v>
          </cell>
          <cell r="AH736">
            <v>10</v>
          </cell>
          <cell r="AJ736" t="str">
            <v>Clientes Terceros</v>
          </cell>
          <cell r="AK736" t="str">
            <v>Huila</v>
          </cell>
          <cell r="AL736" t="str">
            <v>Cauca/Nariño/Huil–CO</v>
          </cell>
          <cell r="AN736" t="str">
            <v>ZD08</v>
          </cell>
          <cell r="AO736" t="str">
            <v>Crédito 90 dias</v>
          </cell>
          <cell r="AQ736">
            <v>3300204</v>
          </cell>
          <cell r="AR736" t="str">
            <v>GILMAR SMITH MONTEALEGRE DUSSAN</v>
          </cell>
          <cell r="AS736">
            <v>100000</v>
          </cell>
          <cell r="AT736">
            <v>0</v>
          </cell>
          <cell r="AU736" t="str">
            <v>Clientes Riesgo alto (Nuevos)</v>
          </cell>
          <cell r="AW736">
            <v>10</v>
          </cell>
          <cell r="AX736">
            <v>2</v>
          </cell>
          <cell r="AY736" t="str">
            <v>X</v>
          </cell>
          <cell r="AZ736" t="str">
            <v>01.01.2013</v>
          </cell>
          <cell r="BA736" t="str">
            <v>31.12.9999</v>
          </cell>
        </row>
        <row r="737">
          <cell r="A737">
            <v>10013226</v>
          </cell>
          <cell r="B737" t="str">
            <v>YB01</v>
          </cell>
          <cell r="E737" t="str">
            <v>INSUMOS HUILA LTDA</v>
          </cell>
          <cell r="I737">
            <v>891102742</v>
          </cell>
          <cell r="K737" t="str">
            <v>CR 5 15 30 SUR ZN INDUSTRIAL</v>
          </cell>
          <cell r="P737" t="str">
            <v>NEIVA</v>
          </cell>
          <cell r="Q737">
            <v>41</v>
          </cell>
          <cell r="R737" t="str">
            <v>ZD14</v>
          </cell>
          <cell r="S737" t="str">
            <v>Distribuidor General</v>
          </cell>
          <cell r="T737" t="str">
            <v>891102742 8</v>
          </cell>
          <cell r="U737">
            <v>31</v>
          </cell>
          <cell r="X737">
            <v>3107796571</v>
          </cell>
          <cell r="AA737" t="str">
            <v>X</v>
          </cell>
          <cell r="AB737">
            <v>121000</v>
          </cell>
          <cell r="AC737" t="str">
            <v>ZD08</v>
          </cell>
          <cell r="AD737" t="str">
            <v>E2</v>
          </cell>
          <cell r="AF737">
            <v>3300</v>
          </cell>
          <cell r="AG737">
            <v>30</v>
          </cell>
          <cell r="AH737">
            <v>10</v>
          </cell>
          <cell r="AI737">
            <v>1</v>
          </cell>
          <cell r="AJ737" t="str">
            <v>Clientes Terceros</v>
          </cell>
          <cell r="AK737" t="str">
            <v>Huila</v>
          </cell>
          <cell r="AL737" t="str">
            <v>Cauca/Nariño/Huil–CO</v>
          </cell>
          <cell r="AN737" t="str">
            <v>ZD04</v>
          </cell>
          <cell r="AO737" t="str">
            <v>Crédito 30 dias</v>
          </cell>
          <cell r="AQ737">
            <v>3300204</v>
          </cell>
          <cell r="AR737" t="str">
            <v>GILMAR SMITH MONTEALEGRE DUSSAN</v>
          </cell>
          <cell r="AS737">
            <v>10106</v>
          </cell>
          <cell r="AT737">
            <v>0</v>
          </cell>
          <cell r="AU737" t="str">
            <v>Clientes Riesgo alto (Nuevos)</v>
          </cell>
          <cell r="AW737">
            <v>10</v>
          </cell>
          <cell r="AX737">
            <v>2</v>
          </cell>
          <cell r="AY737" t="str">
            <v>X</v>
          </cell>
          <cell r="AZ737" t="str">
            <v>01.01.2013</v>
          </cell>
          <cell r="BA737" t="str">
            <v>31.12.9999</v>
          </cell>
        </row>
        <row r="738">
          <cell r="A738">
            <v>10013227</v>
          </cell>
          <cell r="B738" t="str">
            <v>YB01</v>
          </cell>
          <cell r="E738" t="str">
            <v>AGROSERTOL SAS</v>
          </cell>
          <cell r="I738">
            <v>900495397</v>
          </cell>
          <cell r="K738" t="str">
            <v>CR 5 2 12</v>
          </cell>
          <cell r="P738" t="str">
            <v>VENADILLO</v>
          </cell>
          <cell r="Q738">
            <v>73</v>
          </cell>
          <cell r="R738" t="str">
            <v>ZD14</v>
          </cell>
          <cell r="S738" t="str">
            <v>Distribuidor General</v>
          </cell>
          <cell r="T738" t="str">
            <v>900495397 7</v>
          </cell>
          <cell r="U738">
            <v>31</v>
          </cell>
          <cell r="X738">
            <v>3138101201</v>
          </cell>
          <cell r="AB738">
            <v>121000</v>
          </cell>
          <cell r="AC738" t="str">
            <v>ZD08</v>
          </cell>
          <cell r="AD738" t="str">
            <v>E2</v>
          </cell>
          <cell r="AF738">
            <v>3300</v>
          </cell>
          <cell r="AG738">
            <v>30</v>
          </cell>
          <cell r="AH738">
            <v>10</v>
          </cell>
          <cell r="AJ738" t="str">
            <v>Clientes Terceros</v>
          </cell>
          <cell r="AK738" t="str">
            <v>Tolima</v>
          </cell>
          <cell r="AL738" t="str">
            <v>Tolima/LLanos-CO</v>
          </cell>
          <cell r="AN738" t="str">
            <v>ZD09</v>
          </cell>
          <cell r="AO738" t="str">
            <v>Crédito 120 dias</v>
          </cell>
          <cell r="AQ738">
            <v>3300265</v>
          </cell>
          <cell r="AR738" t="str">
            <v>DORIS PATRICIA SILVA BETANCOURT</v>
          </cell>
          <cell r="AS738">
            <v>26085</v>
          </cell>
          <cell r="AT738">
            <v>1333.34</v>
          </cell>
          <cell r="AU738" t="str">
            <v>Clientes Riesgo alto (Nuevos)</v>
          </cell>
          <cell r="AW738">
            <v>10</v>
          </cell>
          <cell r="AX738">
            <v>2</v>
          </cell>
          <cell r="AY738" t="str">
            <v>X</v>
          </cell>
          <cell r="AZ738" t="str">
            <v>01.01.2013</v>
          </cell>
          <cell r="BA738" t="str">
            <v>31.12.9999</v>
          </cell>
        </row>
        <row r="739">
          <cell r="A739">
            <v>10013236</v>
          </cell>
          <cell r="B739" t="str">
            <v>YB01</v>
          </cell>
          <cell r="E739" t="str">
            <v>MADAMME ROSES SAS</v>
          </cell>
          <cell r="I739">
            <v>900278411</v>
          </cell>
          <cell r="K739" t="str">
            <v>CR 15 92 70 OF 202 ED BULEVAR CHICO</v>
          </cell>
          <cell r="P739" t="str">
            <v>BOGOTÁ D.C.</v>
          </cell>
          <cell r="Q739">
            <v>25</v>
          </cell>
          <cell r="R739" t="str">
            <v>ZD35</v>
          </cell>
          <cell r="S739" t="str">
            <v>Floricultores</v>
          </cell>
          <cell r="T739" t="str">
            <v>900278411 2</v>
          </cell>
          <cell r="U739">
            <v>31</v>
          </cell>
          <cell r="X739">
            <v>3103072903</v>
          </cell>
          <cell r="AB739">
            <v>121000</v>
          </cell>
          <cell r="AC739" t="str">
            <v>ZD08</v>
          </cell>
          <cell r="AD739" t="str">
            <v>E2</v>
          </cell>
          <cell r="AF739">
            <v>3300</v>
          </cell>
          <cell r="AG739">
            <v>10</v>
          </cell>
          <cell r="AH739">
            <v>10</v>
          </cell>
          <cell r="AJ739" t="str">
            <v>Clientes Terceros</v>
          </cell>
          <cell r="AK739" t="str">
            <v>Flores</v>
          </cell>
          <cell r="AL739" t="str">
            <v>Flores Sabana Esp-CO</v>
          </cell>
          <cell r="AN739" t="str">
            <v>ZD06</v>
          </cell>
          <cell r="AO739" t="str">
            <v>Crédito 60 dias</v>
          </cell>
          <cell r="AQ739">
            <v>3300263</v>
          </cell>
          <cell r="AR739" t="str">
            <v>ANTONIO GAMBOA ROJAS</v>
          </cell>
          <cell r="AS739">
            <v>4866</v>
          </cell>
          <cell r="AT739">
            <v>0</v>
          </cell>
          <cell r="AU739" t="str">
            <v>Clientes Riesgo alto (Nuevos)</v>
          </cell>
          <cell r="AW739">
            <v>10</v>
          </cell>
          <cell r="AX739">
            <v>2</v>
          </cell>
          <cell r="AY739" t="str">
            <v>X</v>
          </cell>
          <cell r="AZ739" t="str">
            <v>01.01.2014</v>
          </cell>
          <cell r="BA739" t="str">
            <v>31.12.9999</v>
          </cell>
        </row>
        <row r="740">
          <cell r="A740">
            <v>10013241</v>
          </cell>
          <cell r="B740" t="str">
            <v>YB01</v>
          </cell>
          <cell r="E740" t="str">
            <v>L Y T &amp; CIA SAS</v>
          </cell>
          <cell r="I740">
            <v>811029042</v>
          </cell>
          <cell r="K740" t="str">
            <v>CL 51 51 27</v>
          </cell>
          <cell r="P740" t="str">
            <v>MEDELLIN</v>
          </cell>
          <cell r="Q740">
            <v>5</v>
          </cell>
          <cell r="R740" t="str">
            <v>ZD14</v>
          </cell>
          <cell r="S740" t="str">
            <v>Distribuidor General</v>
          </cell>
          <cell r="T740" t="str">
            <v>811029042 8</v>
          </cell>
          <cell r="U740">
            <v>31</v>
          </cell>
          <cell r="X740">
            <v>3105179584</v>
          </cell>
          <cell r="AB740">
            <v>121000</v>
          </cell>
          <cell r="AC740" t="str">
            <v>ZD08</v>
          </cell>
          <cell r="AD740" t="str">
            <v>E2</v>
          </cell>
          <cell r="AF740">
            <v>3300</v>
          </cell>
          <cell r="AG740">
            <v>10</v>
          </cell>
          <cell r="AH740">
            <v>10</v>
          </cell>
          <cell r="AJ740" t="str">
            <v>Clientes Terceros</v>
          </cell>
          <cell r="AK740" t="str">
            <v>Antioquia</v>
          </cell>
          <cell r="AL740" t="str">
            <v>Antioquia -CO</v>
          </cell>
          <cell r="AN740" t="str">
            <v>ZD04</v>
          </cell>
          <cell r="AO740" t="str">
            <v>Crédito 30 dias</v>
          </cell>
          <cell r="AQ740">
            <v>3300005</v>
          </cell>
          <cell r="AR740" t="str">
            <v>RICARDO ALONSO AVILA AVILA</v>
          </cell>
          <cell r="AS740">
            <v>2601</v>
          </cell>
          <cell r="AT740">
            <v>0</v>
          </cell>
          <cell r="AU740" t="str">
            <v>Clientes Riesgo alto (Nuevos)</v>
          </cell>
          <cell r="AW740">
            <v>10</v>
          </cell>
          <cell r="AX740">
            <v>2</v>
          </cell>
          <cell r="AY740" t="str">
            <v>X</v>
          </cell>
          <cell r="AZ740" t="str">
            <v>01.01.2013</v>
          </cell>
          <cell r="BA740" t="str">
            <v>31.12.9999</v>
          </cell>
        </row>
        <row r="741">
          <cell r="A741">
            <v>10013249</v>
          </cell>
          <cell r="B741" t="str">
            <v>YB01</v>
          </cell>
          <cell r="E741" t="str">
            <v>HORTENSIAS DEL CAMPO SAS</v>
          </cell>
          <cell r="I741">
            <v>900549740</v>
          </cell>
          <cell r="K741" t="str">
            <v>CR 7 12 C 28 OF 1005</v>
          </cell>
          <cell r="P741" t="str">
            <v>BOGOTÁ D.C.</v>
          </cell>
          <cell r="Q741">
            <v>11</v>
          </cell>
          <cell r="R741" t="str">
            <v>ZD35</v>
          </cell>
          <cell r="S741" t="str">
            <v>Floricultores</v>
          </cell>
          <cell r="T741" t="str">
            <v>900549740 4</v>
          </cell>
          <cell r="U741">
            <v>31</v>
          </cell>
          <cell r="X741">
            <v>916683030</v>
          </cell>
          <cell r="AB741">
            <v>121000</v>
          </cell>
          <cell r="AC741" t="str">
            <v>ZD08</v>
          </cell>
          <cell r="AD741" t="str">
            <v>E2</v>
          </cell>
          <cell r="AF741">
            <v>3300</v>
          </cell>
          <cell r="AG741">
            <v>10</v>
          </cell>
          <cell r="AH741">
            <v>10</v>
          </cell>
          <cell r="AJ741" t="str">
            <v>Chia</v>
          </cell>
          <cell r="AK741" t="str">
            <v>Flores</v>
          </cell>
          <cell r="AL741" t="str">
            <v>Flores Sabana VIP2CO</v>
          </cell>
          <cell r="AN741" t="str">
            <v>ZD05</v>
          </cell>
          <cell r="AO741" t="str">
            <v>Crédito 45 dias</v>
          </cell>
          <cell r="AQ741">
            <v>3300051</v>
          </cell>
          <cell r="AR741" t="str">
            <v>PAULA ANDREA LOPEZ RAMIREZ</v>
          </cell>
          <cell r="AS741">
            <v>10245</v>
          </cell>
          <cell r="AT741">
            <v>47.13</v>
          </cell>
          <cell r="AU741" t="str">
            <v>Clientes Riesgo alto (Nuevos)</v>
          </cell>
          <cell r="AW741">
            <v>10</v>
          </cell>
          <cell r="AX741">
            <v>2</v>
          </cell>
          <cell r="AY741" t="str">
            <v>X</v>
          </cell>
          <cell r="AZ741" t="str">
            <v>27.08.2013</v>
          </cell>
          <cell r="BA741" t="str">
            <v>31.12.9999</v>
          </cell>
        </row>
        <row r="742">
          <cell r="A742">
            <v>10013278</v>
          </cell>
          <cell r="B742" t="str">
            <v>YB01</v>
          </cell>
          <cell r="E742" t="str">
            <v>GUTIERREZ ARROYAVE CARLOS IGNACIO</v>
          </cell>
          <cell r="I742">
            <v>98569114</v>
          </cell>
          <cell r="K742" t="str">
            <v>DG 59 32 30</v>
          </cell>
          <cell r="P742" t="str">
            <v>BELLO</v>
          </cell>
          <cell r="Q742">
            <v>5</v>
          </cell>
          <cell r="R742" t="str">
            <v>ZD14</v>
          </cell>
          <cell r="S742" t="str">
            <v>Distribuidor General</v>
          </cell>
          <cell r="T742">
            <v>98569114</v>
          </cell>
          <cell r="U742">
            <v>13</v>
          </cell>
          <cell r="X742">
            <v>3105083816</v>
          </cell>
          <cell r="AB742">
            <v>121000</v>
          </cell>
          <cell r="AC742" t="str">
            <v>ZD08</v>
          </cell>
          <cell r="AD742" t="str">
            <v>E2</v>
          </cell>
          <cell r="AF742">
            <v>3300</v>
          </cell>
          <cell r="AG742">
            <v>30</v>
          </cell>
          <cell r="AH742">
            <v>10</v>
          </cell>
          <cell r="AJ742" t="str">
            <v>Clientes Terceros</v>
          </cell>
          <cell r="AK742" t="str">
            <v>Antioquia</v>
          </cell>
          <cell r="AL742" t="str">
            <v>Antioquia -CO</v>
          </cell>
          <cell r="AN742" t="str">
            <v>ZD06</v>
          </cell>
          <cell r="AO742" t="str">
            <v>Crédito 60 dias</v>
          </cell>
          <cell r="AQ742">
            <v>3300162</v>
          </cell>
          <cell r="AR742" t="str">
            <v>MAURICIO ARNOBY SERNA PELAEZ</v>
          </cell>
          <cell r="AS742">
            <v>2653</v>
          </cell>
          <cell r="AT742">
            <v>0</v>
          </cell>
          <cell r="AU742" t="str">
            <v>Clientes Riesgo alto (Nuevos)</v>
          </cell>
        </row>
        <row r="743">
          <cell r="A743">
            <v>10013278</v>
          </cell>
          <cell r="B743" t="str">
            <v>YB01</v>
          </cell>
          <cell r="E743" t="str">
            <v>GUTIERREZ ARROYAVE CARLOS IGNACIO</v>
          </cell>
          <cell r="I743">
            <v>98569114</v>
          </cell>
          <cell r="K743" t="str">
            <v>DG 59 32 30</v>
          </cell>
          <cell r="P743" t="str">
            <v>BELLO</v>
          </cell>
          <cell r="Q743">
            <v>5</v>
          </cell>
          <cell r="R743" t="str">
            <v>ZD14</v>
          </cell>
          <cell r="S743" t="str">
            <v>Distribuidor General</v>
          </cell>
          <cell r="T743">
            <v>98569114</v>
          </cell>
          <cell r="U743">
            <v>13</v>
          </cell>
          <cell r="X743">
            <v>3105083816</v>
          </cell>
          <cell r="AB743">
            <v>121000</v>
          </cell>
          <cell r="AC743" t="str">
            <v>ZD08</v>
          </cell>
          <cell r="AD743" t="str">
            <v>E2</v>
          </cell>
          <cell r="AF743">
            <v>3300</v>
          </cell>
          <cell r="AG743">
            <v>30</v>
          </cell>
          <cell r="AH743">
            <v>12</v>
          </cell>
          <cell r="AJ743" t="str">
            <v>Clientes Terceros</v>
          </cell>
          <cell r="AK743" t="str">
            <v>Antioquia</v>
          </cell>
          <cell r="AL743" t="str">
            <v>Antioquia -CO</v>
          </cell>
          <cell r="AN743" t="str">
            <v>ZD06</v>
          </cell>
          <cell r="AO743" t="str">
            <v>Crédito 60 dias</v>
          </cell>
          <cell r="AQ743">
            <v>3300005</v>
          </cell>
          <cell r="AR743" t="str">
            <v>RICARDO ALONSO AVILA AVILA</v>
          </cell>
          <cell r="AS743">
            <v>2653</v>
          </cell>
          <cell r="AT743">
            <v>0</v>
          </cell>
          <cell r="AU743" t="str">
            <v>Clientes Riesgo alto (Nuevos)</v>
          </cell>
        </row>
        <row r="744">
          <cell r="A744">
            <v>10013327</v>
          </cell>
          <cell r="B744" t="str">
            <v>YB01</v>
          </cell>
          <cell r="E744" t="str">
            <v>INVERSIONES AGROCOL INSUMOS SAS</v>
          </cell>
          <cell r="I744">
            <v>900505360</v>
          </cell>
          <cell r="K744" t="str">
            <v>AV IDEMA ZN INDUSTRIAL REMOLINO</v>
          </cell>
          <cell r="P744" t="str">
            <v>ESPINAL</v>
          </cell>
          <cell r="Q744">
            <v>73</v>
          </cell>
          <cell r="R744" t="str">
            <v>ZD14</v>
          </cell>
          <cell r="S744" t="str">
            <v>Distribuidor General</v>
          </cell>
          <cell r="T744" t="str">
            <v>900505360 1</v>
          </cell>
          <cell r="U744">
            <v>31</v>
          </cell>
          <cell r="X744">
            <v>3138891520</v>
          </cell>
          <cell r="AB744">
            <v>121000</v>
          </cell>
          <cell r="AC744" t="str">
            <v>ZD08</v>
          </cell>
          <cell r="AD744" t="str">
            <v>E2</v>
          </cell>
          <cell r="AF744">
            <v>3300</v>
          </cell>
          <cell r="AG744">
            <v>30</v>
          </cell>
          <cell r="AH744">
            <v>10</v>
          </cell>
          <cell r="AJ744" t="str">
            <v>Clientes Terceros</v>
          </cell>
          <cell r="AK744" t="str">
            <v>Tolima</v>
          </cell>
          <cell r="AL744" t="str">
            <v>Tolima/LLanos-CO</v>
          </cell>
          <cell r="AN744" t="str">
            <v>ZD08</v>
          </cell>
          <cell r="AO744" t="str">
            <v>Crédito 90 dias</v>
          </cell>
          <cell r="AQ744">
            <v>3300194</v>
          </cell>
          <cell r="AR744" t="str">
            <v>JEFERSON MAURICIO RUBIO ROMERO</v>
          </cell>
          <cell r="AS744">
            <v>102631.82</v>
          </cell>
          <cell r="AT744">
            <v>15639.67</v>
          </cell>
          <cell r="AU744" t="str">
            <v>Clientes Riesgo alto (Nuevos)</v>
          </cell>
          <cell r="AW744">
            <v>10</v>
          </cell>
          <cell r="AX744">
            <v>2</v>
          </cell>
          <cell r="AY744" t="str">
            <v>X</v>
          </cell>
          <cell r="AZ744" t="str">
            <v>01.01.2013</v>
          </cell>
          <cell r="BA744" t="str">
            <v>31.12.9999</v>
          </cell>
        </row>
        <row r="745">
          <cell r="A745">
            <v>10013328</v>
          </cell>
          <cell r="B745" t="str">
            <v>YB01</v>
          </cell>
          <cell r="E745" t="str">
            <v>COOCAFISA - COOPERATIVA DE</v>
          </cell>
          <cell r="F745" t="str">
            <v>CAFICULTORES DE SALGAR</v>
          </cell>
          <cell r="I745">
            <v>890907323</v>
          </cell>
          <cell r="K745" t="str">
            <v>CL 30 28 69</v>
          </cell>
          <cell r="P745" t="str">
            <v>SALGAR</v>
          </cell>
          <cell r="Q745">
            <v>5</v>
          </cell>
          <cell r="R745" t="str">
            <v>ZD08</v>
          </cell>
          <cell r="S745" t="str">
            <v>Tiendas</v>
          </cell>
          <cell r="T745" t="str">
            <v>890907323 7</v>
          </cell>
          <cell r="U745">
            <v>31</v>
          </cell>
          <cell r="X745">
            <v>948442029</v>
          </cell>
          <cell r="AB745">
            <v>121000</v>
          </cell>
          <cell r="AC745" t="str">
            <v>ZD08</v>
          </cell>
          <cell r="AD745" t="str">
            <v>E2</v>
          </cell>
          <cell r="AF745">
            <v>3300</v>
          </cell>
          <cell r="AG745">
            <v>30</v>
          </cell>
          <cell r="AH745">
            <v>10</v>
          </cell>
          <cell r="AJ745" t="str">
            <v>Clientes Terceros</v>
          </cell>
          <cell r="AK745" t="str">
            <v>Antioquia</v>
          </cell>
          <cell r="AL745" t="str">
            <v>Antioquia -CO</v>
          </cell>
          <cell r="AN745" t="str">
            <v>ZD04</v>
          </cell>
          <cell r="AO745" t="str">
            <v>Crédito 30 dias</v>
          </cell>
          <cell r="AQ745">
            <v>3300005</v>
          </cell>
          <cell r="AR745" t="str">
            <v>RICARDO ALONSO AVILA AVILA</v>
          </cell>
          <cell r="AS745">
            <v>49623.19</v>
          </cell>
          <cell r="AT745">
            <v>551.89</v>
          </cell>
          <cell r="AU745" t="str">
            <v>Clientes Riesgo alto (Nuevos)</v>
          </cell>
          <cell r="AW745">
            <v>10</v>
          </cell>
          <cell r="AX745">
            <v>2</v>
          </cell>
          <cell r="AY745" t="str">
            <v>X</v>
          </cell>
          <cell r="AZ745" t="str">
            <v>01.01.2013</v>
          </cell>
          <cell r="BA745" t="str">
            <v>31.12.9999</v>
          </cell>
        </row>
        <row r="746">
          <cell r="A746">
            <v>10013329</v>
          </cell>
          <cell r="B746" t="str">
            <v>YB01</v>
          </cell>
          <cell r="E746" t="str">
            <v>OROSCO GARCIA JOSE ALBEIRO</v>
          </cell>
          <cell r="I746">
            <v>15354016</v>
          </cell>
          <cell r="K746" t="str">
            <v>CR 50 41 19 IN 201</v>
          </cell>
          <cell r="P746" t="str">
            <v>SAN PEDRO</v>
          </cell>
          <cell r="Q746">
            <v>5</v>
          </cell>
          <cell r="R746" t="str">
            <v>ZD14</v>
          </cell>
          <cell r="S746" t="str">
            <v>Distribuidor General</v>
          </cell>
          <cell r="T746" t="str">
            <v>15354016 1</v>
          </cell>
          <cell r="U746">
            <v>13</v>
          </cell>
          <cell r="X746">
            <v>3136839066</v>
          </cell>
          <cell r="AB746">
            <v>121000</v>
          </cell>
          <cell r="AC746" t="str">
            <v>ZD08</v>
          </cell>
          <cell r="AD746" t="str">
            <v>E2</v>
          </cell>
          <cell r="AF746">
            <v>3300</v>
          </cell>
          <cell r="AG746">
            <v>10</v>
          </cell>
          <cell r="AH746">
            <v>10</v>
          </cell>
          <cell r="AJ746" t="str">
            <v>Clientes Terceros</v>
          </cell>
          <cell r="AK746" t="str">
            <v>Antioquia</v>
          </cell>
          <cell r="AL746" t="str">
            <v>Antioquia -CO</v>
          </cell>
          <cell r="AN746" t="str">
            <v>ZD06</v>
          </cell>
          <cell r="AO746" t="str">
            <v>Crédito 60 dias</v>
          </cell>
          <cell r="AQ746">
            <v>3300005</v>
          </cell>
          <cell r="AR746" t="str">
            <v>RICARDO ALONSO AVILA AVILA</v>
          </cell>
          <cell r="AS746">
            <v>2653</v>
          </cell>
          <cell r="AT746">
            <v>0</v>
          </cell>
          <cell r="AU746" t="str">
            <v>Clientes Riesgo alto (Nuevos)</v>
          </cell>
        </row>
        <row r="747">
          <cell r="A747">
            <v>10013349</v>
          </cell>
          <cell r="B747" t="str">
            <v>YB01</v>
          </cell>
          <cell r="E747" t="str">
            <v>CASUPA SA</v>
          </cell>
          <cell r="I747">
            <v>800237418</v>
          </cell>
          <cell r="K747" t="str">
            <v>AV 19 118 95 OF BRR SANTA BARBARA</v>
          </cell>
          <cell r="P747" t="str">
            <v>BOGOTÁ D.C.</v>
          </cell>
          <cell r="Q747">
            <v>11</v>
          </cell>
          <cell r="R747" t="str">
            <v>ZD35</v>
          </cell>
          <cell r="S747" t="str">
            <v>Floricultores</v>
          </cell>
          <cell r="T747" t="str">
            <v>800237418 5</v>
          </cell>
          <cell r="U747">
            <v>31</v>
          </cell>
          <cell r="X747">
            <v>3104804888</v>
          </cell>
          <cell r="AB747">
            <v>121000</v>
          </cell>
          <cell r="AC747" t="str">
            <v>ZD08</v>
          </cell>
          <cell r="AD747" t="str">
            <v>E2</v>
          </cell>
          <cell r="AF747">
            <v>3300</v>
          </cell>
          <cell r="AG747">
            <v>10</v>
          </cell>
          <cell r="AH747">
            <v>10</v>
          </cell>
          <cell r="AJ747" t="str">
            <v>Clientes Terceros</v>
          </cell>
          <cell r="AK747" t="str">
            <v>Flores</v>
          </cell>
          <cell r="AL747" t="str">
            <v>Flores Sabana Esp-CO</v>
          </cell>
          <cell r="AN747" t="str">
            <v>ZD04</v>
          </cell>
          <cell r="AO747" t="str">
            <v>Crédito 30 dias</v>
          </cell>
          <cell r="AQ747">
            <v>3300139</v>
          </cell>
          <cell r="AR747" t="str">
            <v>JULIETH ANDREA RODRIGUEZ PARDO</v>
          </cell>
          <cell r="AS747">
            <v>9733</v>
          </cell>
          <cell r="AT747">
            <v>406.73</v>
          </cell>
          <cell r="AU747" t="str">
            <v>Clientes Riesgo alto (Nuevos)</v>
          </cell>
          <cell r="AW747">
            <v>10</v>
          </cell>
          <cell r="AX747">
            <v>2</v>
          </cell>
          <cell r="AY747" t="str">
            <v>X</v>
          </cell>
          <cell r="AZ747" t="str">
            <v>01.01.2014</v>
          </cell>
          <cell r="BA747" t="str">
            <v>31.12.9999</v>
          </cell>
        </row>
        <row r="748">
          <cell r="A748">
            <v>10013386</v>
          </cell>
          <cell r="B748" t="str">
            <v>YB01</v>
          </cell>
          <cell r="E748" t="str">
            <v>AGRIVET CAQUEZA SAS</v>
          </cell>
          <cell r="I748">
            <v>900475031</v>
          </cell>
          <cell r="K748" t="str">
            <v>CL 3A 3 60</v>
          </cell>
          <cell r="P748" t="str">
            <v>CAQUEZA</v>
          </cell>
          <cell r="Q748">
            <v>25</v>
          </cell>
          <cell r="R748" t="str">
            <v>ZD14</v>
          </cell>
          <cell r="S748" t="str">
            <v>Distribuidor General</v>
          </cell>
          <cell r="T748" t="str">
            <v>900475031 1</v>
          </cell>
          <cell r="U748">
            <v>31</v>
          </cell>
          <cell r="X748">
            <v>3138728305</v>
          </cell>
          <cell r="AB748">
            <v>121000</v>
          </cell>
          <cell r="AC748" t="str">
            <v>ZD08</v>
          </cell>
          <cell r="AD748" t="str">
            <v>E2</v>
          </cell>
          <cell r="AF748">
            <v>3300</v>
          </cell>
          <cell r="AG748">
            <v>30</v>
          </cell>
          <cell r="AH748">
            <v>10</v>
          </cell>
          <cell r="AJ748" t="str">
            <v>Clientes Terceros</v>
          </cell>
          <cell r="AK748" t="str">
            <v>Cundinamarca</v>
          </cell>
          <cell r="AL748" t="str">
            <v>Cundi / Boy – CO</v>
          </cell>
          <cell r="AN748" t="str">
            <v>ZD04</v>
          </cell>
          <cell r="AO748" t="str">
            <v>Crédito 30 dias</v>
          </cell>
          <cell r="AQ748">
            <v>3300054</v>
          </cell>
          <cell r="AR748" t="str">
            <v>GLORIA YANETH MARENTES PRADA</v>
          </cell>
          <cell r="AS748">
            <v>11180</v>
          </cell>
          <cell r="AT748">
            <v>0</v>
          </cell>
          <cell r="AU748" t="str">
            <v>Clientes Riesgo alto (Nuevos)</v>
          </cell>
          <cell r="AW748">
            <v>10</v>
          </cell>
          <cell r="AX748">
            <v>2</v>
          </cell>
          <cell r="AY748" t="str">
            <v>X</v>
          </cell>
          <cell r="AZ748" t="str">
            <v>01.01.2013</v>
          </cell>
          <cell r="BA748" t="str">
            <v>31.12.9999</v>
          </cell>
        </row>
        <row r="749">
          <cell r="A749">
            <v>10013438</v>
          </cell>
          <cell r="B749" t="str">
            <v>YB01</v>
          </cell>
          <cell r="E749" t="str">
            <v>AVILA SANCHEZ NESTOR ROLANDO</v>
          </cell>
          <cell r="I749">
            <v>1057214047</v>
          </cell>
          <cell r="K749" t="str">
            <v>CR 9 7 117</v>
          </cell>
          <cell r="P749" t="str">
            <v>VILLA DE LEYVA</v>
          </cell>
          <cell r="Q749">
            <v>15</v>
          </cell>
          <cell r="R749" t="str">
            <v>ZD14</v>
          </cell>
          <cell r="S749" t="str">
            <v>Distribuidor General</v>
          </cell>
          <cell r="T749" t="str">
            <v>1057214047 3</v>
          </cell>
          <cell r="U749">
            <v>13</v>
          </cell>
          <cell r="X749">
            <v>3202097482</v>
          </cell>
          <cell r="AB749">
            <v>121000</v>
          </cell>
          <cell r="AC749" t="str">
            <v>ZD08</v>
          </cell>
          <cell r="AD749" t="str">
            <v>E2</v>
          </cell>
          <cell r="AF749">
            <v>3300</v>
          </cell>
          <cell r="AG749">
            <v>30</v>
          </cell>
          <cell r="AH749">
            <v>10</v>
          </cell>
          <cell r="AJ749" t="str">
            <v>Clientes Terceros</v>
          </cell>
          <cell r="AK749" t="str">
            <v>Boyaca</v>
          </cell>
          <cell r="AL749" t="str">
            <v>Cundi / Boy – CO</v>
          </cell>
          <cell r="AN749" t="str">
            <v>ZD06</v>
          </cell>
          <cell r="AO749" t="str">
            <v>Crédito 60 dias</v>
          </cell>
          <cell r="AQ749">
            <v>3300109</v>
          </cell>
          <cell r="AR749" t="str">
            <v>JUAN PABLO VILLAMIL CAMARGO</v>
          </cell>
          <cell r="AS749">
            <v>17072</v>
          </cell>
          <cell r="AT749">
            <v>5136.18</v>
          </cell>
          <cell r="AU749" t="str">
            <v>Clientes Riesgo alto (Nuevos)</v>
          </cell>
          <cell r="AW749">
            <v>10</v>
          </cell>
          <cell r="AX749">
            <v>2</v>
          </cell>
          <cell r="AY749" t="str">
            <v>X</v>
          </cell>
          <cell r="AZ749" t="str">
            <v>01.03.2014</v>
          </cell>
          <cell r="BA749" t="str">
            <v>31.12.9999</v>
          </cell>
        </row>
        <row r="750">
          <cell r="A750">
            <v>10013439</v>
          </cell>
          <cell r="B750" t="str">
            <v>YB01</v>
          </cell>
          <cell r="D750" t="str">
            <v xml:space="preserve">DISTRIBUIDOR AGROPECUARIO  DEL QUINDIO SA  </v>
          </cell>
          <cell r="E750" t="str">
            <v>DISTRIBUIDOR AGROPECUARIO</v>
          </cell>
          <cell r="F750" t="str">
            <v xml:space="preserve"> DEL QUINDIO SA</v>
          </cell>
          <cell r="I750">
            <v>900075982</v>
          </cell>
          <cell r="J750" t="str">
            <v xml:space="preserve">CRA 14 23 27 OF 606    </v>
          </cell>
          <cell r="K750" t="str">
            <v>CRA 14 23 27 OF 606</v>
          </cell>
          <cell r="P750" t="str">
            <v>ARMENIA</v>
          </cell>
          <cell r="Q750">
            <v>63</v>
          </cell>
          <cell r="R750" t="str">
            <v>ZD14</v>
          </cell>
          <cell r="S750" t="str">
            <v>Distribuidor General</v>
          </cell>
          <cell r="T750" t="str">
            <v>900075982 4</v>
          </cell>
          <cell r="U750">
            <v>31</v>
          </cell>
          <cell r="X750">
            <v>967442904</v>
          </cell>
          <cell r="Y750">
            <v>967413836</v>
          </cell>
          <cell r="AB750">
            <v>121000</v>
          </cell>
          <cell r="AC750" t="str">
            <v>ZD08</v>
          </cell>
          <cell r="AD750" t="str">
            <v>E2</v>
          </cell>
          <cell r="AF750">
            <v>3300</v>
          </cell>
          <cell r="AG750">
            <v>30</v>
          </cell>
          <cell r="AH750">
            <v>10</v>
          </cell>
          <cell r="AJ750" t="str">
            <v>Clientes Terceros</v>
          </cell>
          <cell r="AK750" t="str">
            <v>Eje Cafetero</v>
          </cell>
          <cell r="AL750" t="str">
            <v>Eje Cafetero-CO</v>
          </cell>
          <cell r="AN750" t="str">
            <v>ZD04</v>
          </cell>
          <cell r="AO750" t="str">
            <v>Crédito 30 dias</v>
          </cell>
          <cell r="AQ750">
            <v>3300225</v>
          </cell>
          <cell r="AR750" t="str">
            <v>YENSI NATALIA CARDONA MUÑOZ</v>
          </cell>
          <cell r="AS750">
            <v>99356.17</v>
          </cell>
          <cell r="AT750">
            <v>50032.42</v>
          </cell>
          <cell r="AU750" t="str">
            <v>Clientes Riesgo alto (Nuevos)</v>
          </cell>
          <cell r="AW750">
            <v>10</v>
          </cell>
          <cell r="AX750">
            <v>2</v>
          </cell>
          <cell r="AY750" t="str">
            <v>X</v>
          </cell>
          <cell r="AZ750" t="str">
            <v>01.01.2013</v>
          </cell>
          <cell r="BA750" t="str">
            <v>31.12.9999</v>
          </cell>
        </row>
        <row r="751">
          <cell r="A751">
            <v>10013452</v>
          </cell>
          <cell r="B751" t="str">
            <v>YB01</v>
          </cell>
          <cell r="E751" t="str">
            <v>CI FLORES DE ALTAGRACIA SAS</v>
          </cell>
          <cell r="I751">
            <v>811032433</v>
          </cell>
          <cell r="K751" t="str">
            <v>VDA TABLACITO</v>
          </cell>
          <cell r="P751" t="str">
            <v>RIONEGRO</v>
          </cell>
          <cell r="Q751">
            <v>5</v>
          </cell>
          <cell r="R751" t="str">
            <v>ZD35</v>
          </cell>
          <cell r="S751" t="str">
            <v>Floricultores</v>
          </cell>
          <cell r="T751" t="str">
            <v>811032433 5</v>
          </cell>
          <cell r="U751">
            <v>31</v>
          </cell>
          <cell r="X751">
            <v>945695284</v>
          </cell>
          <cell r="AB751">
            <v>121000</v>
          </cell>
          <cell r="AC751" t="str">
            <v>ZD08</v>
          </cell>
          <cell r="AD751" t="str">
            <v>E2</v>
          </cell>
          <cell r="AF751">
            <v>3300</v>
          </cell>
          <cell r="AG751">
            <v>10</v>
          </cell>
          <cell r="AH751">
            <v>10</v>
          </cell>
          <cell r="AJ751" t="str">
            <v>Clientes Terceros</v>
          </cell>
          <cell r="AK751" t="str">
            <v>Flores</v>
          </cell>
          <cell r="AL751" t="str">
            <v>Flores Antioquia -CO</v>
          </cell>
          <cell r="AN751" t="str">
            <v>ZD02</v>
          </cell>
          <cell r="AO751" t="str">
            <v>Crédito 8 dias</v>
          </cell>
          <cell r="AQ751">
            <v>3300051</v>
          </cell>
          <cell r="AR751" t="str">
            <v>PAULA ANDREA LOPEZ RAMIREZ</v>
          </cell>
          <cell r="AS751">
            <v>0</v>
          </cell>
          <cell r="AT751">
            <v>0</v>
          </cell>
          <cell r="AU751" t="str">
            <v>Clientes Riesgo alto (Nuevos)</v>
          </cell>
          <cell r="AW751">
            <v>10</v>
          </cell>
          <cell r="AX751">
            <v>2</v>
          </cell>
          <cell r="AY751" t="str">
            <v>X</v>
          </cell>
          <cell r="AZ751" t="str">
            <v>01.01.2013</v>
          </cell>
          <cell r="BA751" t="str">
            <v>31.12.9999</v>
          </cell>
        </row>
        <row r="752">
          <cell r="A752">
            <v>10013462</v>
          </cell>
          <cell r="B752" t="str">
            <v>YB01</v>
          </cell>
          <cell r="E752" t="str">
            <v>MORA ARIAS MARIA DUBIELA</v>
          </cell>
          <cell r="I752">
            <v>23474792</v>
          </cell>
          <cell r="K752" t="str">
            <v>PLAZA DE MERCADO TURMEQUE</v>
          </cell>
          <cell r="P752" t="str">
            <v>TURMEQUE</v>
          </cell>
          <cell r="Q752">
            <v>15</v>
          </cell>
          <cell r="R752" t="str">
            <v>ZD08</v>
          </cell>
          <cell r="S752" t="str">
            <v>Tiendas</v>
          </cell>
          <cell r="T752" t="str">
            <v>23474792 2</v>
          </cell>
          <cell r="U752">
            <v>13</v>
          </cell>
          <cell r="X752">
            <v>3112091884</v>
          </cell>
          <cell r="AB752">
            <v>121000</v>
          </cell>
          <cell r="AC752" t="str">
            <v>ZD08</v>
          </cell>
          <cell r="AD752" t="str">
            <v>E2</v>
          </cell>
          <cell r="AF752">
            <v>3300</v>
          </cell>
          <cell r="AG752">
            <v>30</v>
          </cell>
          <cell r="AH752">
            <v>10</v>
          </cell>
          <cell r="AJ752" t="str">
            <v>Clientes Terceros</v>
          </cell>
          <cell r="AK752" t="str">
            <v>Boyaca</v>
          </cell>
          <cell r="AL752" t="str">
            <v>Cundi / Boy – CO</v>
          </cell>
          <cell r="AN752" t="str">
            <v>ZD06</v>
          </cell>
          <cell r="AO752" t="str">
            <v>Crédito 60 dias</v>
          </cell>
          <cell r="AQ752">
            <v>3300109</v>
          </cell>
          <cell r="AR752" t="str">
            <v>JUAN PABLO VILLAMIL CAMARGO</v>
          </cell>
          <cell r="AS752">
            <v>13658</v>
          </cell>
          <cell r="AT752">
            <v>14967.64</v>
          </cell>
          <cell r="AU752" t="str">
            <v>Clientes Riesgo alto (Nuevos)</v>
          </cell>
          <cell r="AW752">
            <v>10</v>
          </cell>
          <cell r="AX752">
            <v>2</v>
          </cell>
          <cell r="AY752" t="str">
            <v>X</v>
          </cell>
          <cell r="AZ752" t="str">
            <v>01.01.2014</v>
          </cell>
          <cell r="BA752" t="str">
            <v>31.12.9999</v>
          </cell>
        </row>
        <row r="753">
          <cell r="A753">
            <v>10013464</v>
          </cell>
          <cell r="B753" t="str">
            <v>YB01</v>
          </cell>
          <cell r="E753" t="str">
            <v>INAGRO SAS</v>
          </cell>
          <cell r="I753">
            <v>900065578</v>
          </cell>
          <cell r="K753" t="str">
            <v>CR 3 20 19</v>
          </cell>
          <cell r="P753" t="str">
            <v>ESPINAL</v>
          </cell>
          <cell r="Q753">
            <v>73</v>
          </cell>
          <cell r="R753" t="str">
            <v>ZD14</v>
          </cell>
          <cell r="S753" t="str">
            <v>Distribuidor General</v>
          </cell>
          <cell r="T753" t="str">
            <v>900065578 9</v>
          </cell>
          <cell r="U753">
            <v>31</v>
          </cell>
          <cell r="X753">
            <v>3208381205</v>
          </cell>
          <cell r="AB753">
            <v>121000</v>
          </cell>
          <cell r="AC753" t="str">
            <v>ZD08</v>
          </cell>
          <cell r="AD753" t="str">
            <v>E2</v>
          </cell>
          <cell r="AF753">
            <v>3300</v>
          </cell>
          <cell r="AG753">
            <v>30</v>
          </cell>
          <cell r="AH753">
            <v>10</v>
          </cell>
          <cell r="AJ753" t="str">
            <v>Clientes Terceros</v>
          </cell>
          <cell r="AK753" t="str">
            <v>Tolima</v>
          </cell>
          <cell r="AL753" t="str">
            <v>Tolima/LLanos-CO</v>
          </cell>
          <cell r="AN753" t="str">
            <v>ZD09</v>
          </cell>
          <cell r="AO753" t="str">
            <v>Crédito 120 dias</v>
          </cell>
          <cell r="AQ753">
            <v>3300194</v>
          </cell>
          <cell r="AR753" t="str">
            <v>JEFERSON MAURICIO RUBIO ROMERO</v>
          </cell>
          <cell r="AS753">
            <v>26518</v>
          </cell>
          <cell r="AT753">
            <v>3060.74</v>
          </cell>
          <cell r="AU753" t="str">
            <v>Clientes Riesgo alto (Nuevos)</v>
          </cell>
          <cell r="AW753">
            <v>10</v>
          </cell>
          <cell r="AX753">
            <v>2</v>
          </cell>
          <cell r="AY753" t="str">
            <v>X</v>
          </cell>
          <cell r="AZ753" t="str">
            <v>01.01.2013</v>
          </cell>
          <cell r="BA753" t="str">
            <v>31.12.9999</v>
          </cell>
        </row>
        <row r="754">
          <cell r="A754">
            <v>10013467</v>
          </cell>
          <cell r="B754" t="str">
            <v>YB01</v>
          </cell>
          <cell r="E754" t="str">
            <v>LATIN FLOWERS FARMS SAS CI</v>
          </cell>
          <cell r="I754">
            <v>900111576</v>
          </cell>
          <cell r="K754" t="str">
            <v>VDA LAS LOMITAS</v>
          </cell>
          <cell r="P754" t="str">
            <v>LA CEJA</v>
          </cell>
          <cell r="Q754">
            <v>5</v>
          </cell>
          <cell r="R754" t="str">
            <v>ZD35</v>
          </cell>
          <cell r="S754" t="str">
            <v>Floricultores</v>
          </cell>
          <cell r="T754" t="str">
            <v>900111576 1</v>
          </cell>
          <cell r="U754">
            <v>31</v>
          </cell>
          <cell r="X754">
            <v>3104994983</v>
          </cell>
          <cell r="Y754">
            <v>945561533</v>
          </cell>
          <cell r="AB754">
            <v>121000</v>
          </cell>
          <cell r="AC754" t="str">
            <v>ZD08</v>
          </cell>
          <cell r="AD754" t="str">
            <v>E2</v>
          </cell>
          <cell r="AF754">
            <v>3300</v>
          </cell>
          <cell r="AG754">
            <v>10</v>
          </cell>
          <cell r="AH754">
            <v>10</v>
          </cell>
          <cell r="AJ754" t="str">
            <v>Clientes Terceros</v>
          </cell>
          <cell r="AK754" t="str">
            <v>Flores</v>
          </cell>
          <cell r="AL754" t="str">
            <v>Flores Sabana Ful–CO</v>
          </cell>
          <cell r="AN754" t="str">
            <v>ZD06</v>
          </cell>
          <cell r="AO754" t="str">
            <v>Crédito 60 dias</v>
          </cell>
          <cell r="AQ754">
            <v>3300051</v>
          </cell>
          <cell r="AR754" t="str">
            <v>PAULA ANDREA LOPEZ RAMIREZ</v>
          </cell>
          <cell r="AS754">
            <v>15911</v>
          </cell>
          <cell r="AT754">
            <v>103.28</v>
          </cell>
          <cell r="AU754" t="str">
            <v>Clientes Riesgo alto (Nuevos)</v>
          </cell>
          <cell r="AW754">
            <v>10</v>
          </cell>
          <cell r="AX754">
            <v>2</v>
          </cell>
          <cell r="AY754" t="str">
            <v>X</v>
          </cell>
          <cell r="AZ754" t="str">
            <v>01.01.2013</v>
          </cell>
          <cell r="BA754" t="str">
            <v>31.12.9999</v>
          </cell>
        </row>
        <row r="755">
          <cell r="A755">
            <v>10013469</v>
          </cell>
          <cell r="B755" t="str">
            <v>YB01</v>
          </cell>
          <cell r="E755" t="str">
            <v>FITOGRANOS COMERCIALIZADORA</v>
          </cell>
          <cell r="F755" t="str">
            <v>AGROINDUSTRIAL LTDA</v>
          </cell>
          <cell r="I755">
            <v>800079832</v>
          </cell>
          <cell r="K755" t="str">
            <v>CR 20 169 25</v>
          </cell>
          <cell r="P755" t="str">
            <v>BOGOTÁ D.C.</v>
          </cell>
          <cell r="Q755">
            <v>25</v>
          </cell>
          <cell r="R755" t="str">
            <v>ZD14</v>
          </cell>
          <cell r="S755" t="str">
            <v>Distribuidor General</v>
          </cell>
          <cell r="T755" t="str">
            <v>800079832 3</v>
          </cell>
          <cell r="U755">
            <v>31</v>
          </cell>
          <cell r="X755" t="str">
            <v>0916745001-3</v>
          </cell>
          <cell r="Y755">
            <v>3153064698</v>
          </cell>
          <cell r="AB755">
            <v>121000</v>
          </cell>
          <cell r="AC755" t="str">
            <v>ZD08</v>
          </cell>
          <cell r="AD755" t="str">
            <v>E2</v>
          </cell>
          <cell r="AF755">
            <v>3300</v>
          </cell>
          <cell r="AG755">
            <v>30</v>
          </cell>
          <cell r="AH755">
            <v>10</v>
          </cell>
          <cell r="AJ755" t="str">
            <v>Clientes Terceros</v>
          </cell>
          <cell r="AK755" t="str">
            <v>Cundinamarca</v>
          </cell>
          <cell r="AL755" t="str">
            <v>Cundi / Boy – CO</v>
          </cell>
          <cell r="AN755" t="str">
            <v>ZD06</v>
          </cell>
          <cell r="AO755" t="str">
            <v>Crédito 60 dias</v>
          </cell>
          <cell r="AQ755">
            <v>3300112</v>
          </cell>
          <cell r="AR755" t="str">
            <v>PAOLA CHARRY TRUJILLO</v>
          </cell>
          <cell r="AS755">
            <v>96879</v>
          </cell>
          <cell r="AT755">
            <v>0</v>
          </cell>
          <cell r="AU755" t="str">
            <v>Clientes Riesgo alto (Nuevos)</v>
          </cell>
          <cell r="AW755">
            <v>10</v>
          </cell>
          <cell r="AX755">
            <v>2</v>
          </cell>
          <cell r="AY755" t="str">
            <v>X</v>
          </cell>
          <cell r="AZ755" t="str">
            <v>01.01.2013</v>
          </cell>
          <cell r="BA755" t="str">
            <v>31.12.9999</v>
          </cell>
        </row>
        <row r="756">
          <cell r="A756">
            <v>10013481</v>
          </cell>
          <cell r="B756" t="str">
            <v>YB01</v>
          </cell>
          <cell r="E756" t="str">
            <v>ARANGO ARANGO GUILLERMO LEON</v>
          </cell>
          <cell r="I756">
            <v>3469820</v>
          </cell>
          <cell r="K756" t="str">
            <v>CL 7 11 26 BRR SAN VICENTE</v>
          </cell>
          <cell r="P756" t="str">
            <v>ENTRERRIOS</v>
          </cell>
          <cell r="Q756">
            <v>5</v>
          </cell>
          <cell r="R756" t="str">
            <v>ZD14</v>
          </cell>
          <cell r="S756" t="str">
            <v>Distribuidor General</v>
          </cell>
          <cell r="T756">
            <v>3469820</v>
          </cell>
          <cell r="U756">
            <v>13</v>
          </cell>
          <cell r="X756">
            <v>948670370</v>
          </cell>
          <cell r="AB756">
            <v>121000</v>
          </cell>
          <cell r="AC756" t="str">
            <v>ZD08</v>
          </cell>
          <cell r="AD756" t="str">
            <v>E2</v>
          </cell>
          <cell r="AF756">
            <v>3300</v>
          </cell>
          <cell r="AG756">
            <v>30</v>
          </cell>
          <cell r="AH756">
            <v>10</v>
          </cell>
          <cell r="AJ756" t="str">
            <v>Clientes Terceros</v>
          </cell>
          <cell r="AK756" t="str">
            <v>Antioquia</v>
          </cell>
          <cell r="AL756" t="str">
            <v>Antioquia -CO</v>
          </cell>
          <cell r="AN756" t="str">
            <v>ZD04</v>
          </cell>
          <cell r="AO756" t="str">
            <v>Crédito 30 dias</v>
          </cell>
          <cell r="AQ756">
            <v>3300005</v>
          </cell>
          <cell r="AR756" t="str">
            <v>RICARDO ALONSO AVILA AVILA</v>
          </cell>
          <cell r="AS756">
            <v>1521</v>
          </cell>
          <cell r="AT756">
            <v>0</v>
          </cell>
          <cell r="AU756" t="str">
            <v>Clientes Riesgo alto (Nuevos)</v>
          </cell>
        </row>
        <row r="757">
          <cell r="A757">
            <v>10013490</v>
          </cell>
          <cell r="B757" t="str">
            <v>YB01</v>
          </cell>
          <cell r="E757" t="str">
            <v>DUEÑEZ ESPINOSA EDGAR YIOVANI</v>
          </cell>
          <cell r="I757">
            <v>3091263</v>
          </cell>
          <cell r="K757" t="str">
            <v>CR 5 5 07</v>
          </cell>
          <cell r="P757" t="str">
            <v>MACHETA</v>
          </cell>
          <cell r="Q757">
            <v>25</v>
          </cell>
          <cell r="R757" t="str">
            <v>ZD14</v>
          </cell>
          <cell r="S757" t="str">
            <v>Distribuidor General</v>
          </cell>
          <cell r="T757" t="str">
            <v>3091263 0</v>
          </cell>
          <cell r="U757">
            <v>13</v>
          </cell>
          <cell r="X757">
            <v>3115451439</v>
          </cell>
          <cell r="AB757">
            <v>121000</v>
          </cell>
          <cell r="AC757" t="str">
            <v>ZD08</v>
          </cell>
          <cell r="AD757" t="str">
            <v>E2</v>
          </cell>
          <cell r="AF757">
            <v>3300</v>
          </cell>
          <cell r="AG757">
            <v>30</v>
          </cell>
          <cell r="AH757">
            <v>10</v>
          </cell>
          <cell r="AJ757" t="str">
            <v>Clientes Terceros</v>
          </cell>
          <cell r="AK757" t="str">
            <v>Cundinamarca</v>
          </cell>
          <cell r="AL757" t="str">
            <v>Cundi / Boy – CO</v>
          </cell>
          <cell r="AN757" t="str">
            <v>ZD06</v>
          </cell>
          <cell r="AO757" t="str">
            <v>Crédito 60 dias</v>
          </cell>
          <cell r="AQ757">
            <v>3300104</v>
          </cell>
          <cell r="AR757" t="str">
            <v>RAUL MAURICIO VELASQUEZ LONDOÑO</v>
          </cell>
          <cell r="AS757">
            <v>9989</v>
          </cell>
          <cell r="AT757">
            <v>6766.54</v>
          </cell>
          <cell r="AU757" t="str">
            <v>Clientes Riesgo alto (Nuevos)</v>
          </cell>
          <cell r="AW757">
            <v>9</v>
          </cell>
          <cell r="AX757">
            <v>1</v>
          </cell>
          <cell r="AY757" t="str">
            <v>X</v>
          </cell>
          <cell r="AZ757" t="str">
            <v>09.10.2013</v>
          </cell>
          <cell r="BA757" t="str">
            <v>31.12.9999</v>
          </cell>
        </row>
        <row r="758">
          <cell r="A758">
            <v>10013497</v>
          </cell>
          <cell r="B758" t="str">
            <v>YB01</v>
          </cell>
          <cell r="E758" t="str">
            <v>AGRICOLA LA PALMA SAS</v>
          </cell>
          <cell r="I758">
            <v>900306990</v>
          </cell>
          <cell r="K758" t="str">
            <v>CL 11 A SUR 50 50</v>
          </cell>
          <cell r="P758" t="str">
            <v>MEDELLIN</v>
          </cell>
          <cell r="Q758">
            <v>5</v>
          </cell>
          <cell r="R758" t="str">
            <v>ZD14</v>
          </cell>
          <cell r="S758" t="str">
            <v>Distribuidor General</v>
          </cell>
          <cell r="T758" t="str">
            <v>900306990 6</v>
          </cell>
          <cell r="U758">
            <v>31</v>
          </cell>
          <cell r="X758">
            <v>3217857245</v>
          </cell>
          <cell r="AB758">
            <v>121000</v>
          </cell>
          <cell r="AC758" t="str">
            <v>ZD08</v>
          </cell>
          <cell r="AD758" t="str">
            <v>E2</v>
          </cell>
          <cell r="AF758">
            <v>3300</v>
          </cell>
          <cell r="AG758">
            <v>10</v>
          </cell>
          <cell r="AH758">
            <v>10</v>
          </cell>
          <cell r="AJ758" t="str">
            <v>Clientes Terceros</v>
          </cell>
          <cell r="AK758" t="str">
            <v>Antioquia</v>
          </cell>
          <cell r="AL758" t="str">
            <v>Antioquia -CO</v>
          </cell>
          <cell r="AN758" t="str">
            <v>ZD06</v>
          </cell>
          <cell r="AO758" t="str">
            <v>Crédito 60 dias</v>
          </cell>
          <cell r="AQ758">
            <v>3300005</v>
          </cell>
          <cell r="AR758" t="str">
            <v>RICARDO ALONSO AVILA AVILA</v>
          </cell>
          <cell r="AS758">
            <v>34689.82</v>
          </cell>
          <cell r="AT758">
            <v>31250.99</v>
          </cell>
          <cell r="AU758" t="str">
            <v>Clientes Riesgo alto (Nuevos)</v>
          </cell>
          <cell r="AW758">
            <v>10</v>
          </cell>
          <cell r="AX758">
            <v>2</v>
          </cell>
          <cell r="AY758" t="str">
            <v>X</v>
          </cell>
          <cell r="AZ758" t="str">
            <v>01.01.2013</v>
          </cell>
          <cell r="BA758" t="str">
            <v>31.12.9999</v>
          </cell>
        </row>
        <row r="759">
          <cell r="A759">
            <v>10013526</v>
          </cell>
          <cell r="B759" t="str">
            <v>YB01</v>
          </cell>
          <cell r="E759" t="str">
            <v>ASORRECIO</v>
          </cell>
          <cell r="I759">
            <v>890702966</v>
          </cell>
          <cell r="K759" t="str">
            <v>CR 3 2B 31</v>
          </cell>
          <cell r="P759" t="str">
            <v>LERIDA</v>
          </cell>
          <cell r="Q759">
            <v>73</v>
          </cell>
          <cell r="R759" t="str">
            <v>ZD14</v>
          </cell>
          <cell r="S759" t="str">
            <v>Distribuidor General</v>
          </cell>
          <cell r="T759" t="str">
            <v>890702966 1</v>
          </cell>
          <cell r="U759">
            <v>31</v>
          </cell>
          <cell r="X759">
            <v>982894061</v>
          </cell>
          <cell r="AB759">
            <v>121000</v>
          </cell>
          <cell r="AC759" t="str">
            <v>ZD08</v>
          </cell>
          <cell r="AD759" t="str">
            <v>E2</v>
          </cell>
          <cell r="AF759">
            <v>3300</v>
          </cell>
          <cell r="AG759">
            <v>30</v>
          </cell>
          <cell r="AH759">
            <v>10</v>
          </cell>
          <cell r="AJ759" t="str">
            <v>Clientes Terceros</v>
          </cell>
          <cell r="AK759" t="str">
            <v>Tolima</v>
          </cell>
          <cell r="AL759" t="str">
            <v>Tolima/LLanos-CO</v>
          </cell>
          <cell r="AN759" t="str">
            <v>ZD08</v>
          </cell>
          <cell r="AO759" t="str">
            <v>Crédito 90 dias</v>
          </cell>
          <cell r="AQ759">
            <v>3300265</v>
          </cell>
          <cell r="AR759" t="str">
            <v>DORIS PATRICIA SILVA BETANCOURT</v>
          </cell>
          <cell r="AS759">
            <v>15522</v>
          </cell>
          <cell r="AT759">
            <v>1100.58</v>
          </cell>
          <cell r="AU759" t="str">
            <v>Clientes Riesgo alto (Nuevos)</v>
          </cell>
          <cell r="AW759">
            <v>10</v>
          </cell>
          <cell r="AX759">
            <v>2</v>
          </cell>
          <cell r="AY759" t="str">
            <v>X</v>
          </cell>
          <cell r="AZ759" t="str">
            <v>01.01.2014</v>
          </cell>
          <cell r="BA759" t="str">
            <v>31.12.9999</v>
          </cell>
        </row>
        <row r="760">
          <cell r="A760">
            <v>10013536</v>
          </cell>
          <cell r="B760" t="str">
            <v>YB01</v>
          </cell>
          <cell r="E760" t="str">
            <v>AGROGAMA COLOMBIA SAS</v>
          </cell>
          <cell r="I760">
            <v>900400049</v>
          </cell>
          <cell r="K760" t="str">
            <v>CR 8 16 27</v>
          </cell>
          <cell r="P760" t="str">
            <v>ESPINAL</v>
          </cell>
          <cell r="Q760">
            <v>73</v>
          </cell>
          <cell r="R760" t="str">
            <v>ZD14</v>
          </cell>
          <cell r="S760" t="str">
            <v>Distribuidor General</v>
          </cell>
          <cell r="T760" t="str">
            <v>900400049 1</v>
          </cell>
          <cell r="U760">
            <v>31</v>
          </cell>
          <cell r="X760">
            <v>3156431824</v>
          </cell>
          <cell r="AB760">
            <v>121000</v>
          </cell>
          <cell r="AC760" t="str">
            <v>ZD08</v>
          </cell>
          <cell r="AD760" t="str">
            <v>E2</v>
          </cell>
          <cell r="AF760">
            <v>3300</v>
          </cell>
          <cell r="AG760">
            <v>30</v>
          </cell>
          <cell r="AH760">
            <v>10</v>
          </cell>
          <cell r="AJ760" t="str">
            <v>Clientes Terceros</v>
          </cell>
          <cell r="AK760" t="str">
            <v>Tolima</v>
          </cell>
          <cell r="AL760" t="str">
            <v>Tolima/LLanos-CO</v>
          </cell>
          <cell r="AN760" t="str">
            <v>ZD08</v>
          </cell>
          <cell r="AO760" t="str">
            <v>Crédito 90 dias</v>
          </cell>
          <cell r="AQ760">
            <v>3300194</v>
          </cell>
          <cell r="AR760" t="str">
            <v>JEFERSON MAURICIO RUBIO ROMERO</v>
          </cell>
          <cell r="AS760">
            <v>12960</v>
          </cell>
          <cell r="AT760">
            <v>0</v>
          </cell>
          <cell r="AU760" t="str">
            <v>Clientes Riesgo alto (Nuevos)</v>
          </cell>
          <cell r="AW760">
            <v>10</v>
          </cell>
          <cell r="AX760">
            <v>2</v>
          </cell>
          <cell r="AY760" t="str">
            <v>X</v>
          </cell>
          <cell r="AZ760" t="str">
            <v>01.01.2014</v>
          </cell>
          <cell r="BA760" t="str">
            <v>31.12.9999</v>
          </cell>
        </row>
        <row r="761">
          <cell r="A761">
            <v>10013545</v>
          </cell>
          <cell r="B761" t="str">
            <v>YB01</v>
          </cell>
          <cell r="E761" t="str">
            <v>CONCENAGRO SA</v>
          </cell>
          <cell r="I761">
            <v>811009524</v>
          </cell>
          <cell r="K761" t="str">
            <v>CR 11 12 39</v>
          </cell>
          <cell r="P761" t="str">
            <v>ENTRERRIOS</v>
          </cell>
          <cell r="Q761">
            <v>5</v>
          </cell>
          <cell r="R761" t="str">
            <v>ZD14</v>
          </cell>
          <cell r="S761" t="str">
            <v>Distribuidor General</v>
          </cell>
          <cell r="T761" t="str">
            <v>811009524 0</v>
          </cell>
          <cell r="U761">
            <v>31</v>
          </cell>
          <cell r="X761">
            <v>3117704867</v>
          </cell>
          <cell r="AB761">
            <v>121000</v>
          </cell>
          <cell r="AC761" t="str">
            <v>ZD08</v>
          </cell>
          <cell r="AD761" t="str">
            <v>E2</v>
          </cell>
          <cell r="AF761">
            <v>3300</v>
          </cell>
          <cell r="AG761">
            <v>30</v>
          </cell>
          <cell r="AH761">
            <v>10</v>
          </cell>
          <cell r="AJ761" t="str">
            <v>Clientes Terceros</v>
          </cell>
          <cell r="AK761" t="str">
            <v>Antioquia</v>
          </cell>
          <cell r="AL761" t="str">
            <v>Antioquia -CO</v>
          </cell>
          <cell r="AN761" t="str">
            <v>ZD02</v>
          </cell>
          <cell r="AO761" t="str">
            <v>Crédito 8 dias</v>
          </cell>
          <cell r="AQ761">
            <v>3300005</v>
          </cell>
          <cell r="AR761" t="str">
            <v>RICARDO ALONSO AVILA AVILA</v>
          </cell>
          <cell r="AS761">
            <v>0</v>
          </cell>
          <cell r="AT761">
            <v>0</v>
          </cell>
          <cell r="AU761" t="str">
            <v>Clientes Riesgo alto (Nuevos)</v>
          </cell>
          <cell r="AW761">
            <v>10</v>
          </cell>
          <cell r="AX761">
            <v>2</v>
          </cell>
          <cell r="AY761" t="str">
            <v>X</v>
          </cell>
          <cell r="AZ761" t="str">
            <v>01.01.2013</v>
          </cell>
          <cell r="BA761" t="str">
            <v>01.01.9999</v>
          </cell>
        </row>
        <row r="762">
          <cell r="A762">
            <v>10013548</v>
          </cell>
          <cell r="B762" t="str">
            <v>YB01</v>
          </cell>
          <cell r="E762" t="str">
            <v>FERRETERIA R &amp; R SANTA ROSA SAS</v>
          </cell>
          <cell r="I762">
            <v>900571240</v>
          </cell>
          <cell r="K762" t="str">
            <v>CR  10 9 25</v>
          </cell>
          <cell r="P762" t="str">
            <v>CHIQUINQUIRA</v>
          </cell>
          <cell r="Q762">
            <v>15</v>
          </cell>
          <cell r="R762" t="str">
            <v>ZD14</v>
          </cell>
          <cell r="S762" t="str">
            <v>Distribuidor General</v>
          </cell>
          <cell r="T762" t="str">
            <v>900571240 5</v>
          </cell>
          <cell r="U762">
            <v>31</v>
          </cell>
          <cell r="X762">
            <v>3134799115</v>
          </cell>
          <cell r="AB762">
            <v>121000</v>
          </cell>
          <cell r="AC762" t="str">
            <v>ZD08</v>
          </cell>
          <cell r="AD762" t="str">
            <v>E2</v>
          </cell>
          <cell r="AF762">
            <v>3300</v>
          </cell>
          <cell r="AG762">
            <v>30</v>
          </cell>
          <cell r="AH762">
            <v>10</v>
          </cell>
          <cell r="AJ762" t="str">
            <v>Clientes Terceros</v>
          </cell>
          <cell r="AK762" t="str">
            <v>Boyaca</v>
          </cell>
          <cell r="AL762" t="str">
            <v>Cundi / Boy – CO</v>
          </cell>
          <cell r="AN762" t="str">
            <v>ZD06</v>
          </cell>
          <cell r="AO762" t="str">
            <v>Crédito 60 dias</v>
          </cell>
          <cell r="AQ762">
            <v>3300109</v>
          </cell>
          <cell r="AR762" t="str">
            <v>JUAN PABLO VILLAMIL CAMARGO</v>
          </cell>
          <cell r="AS762">
            <v>1717</v>
          </cell>
          <cell r="AT762">
            <v>317.68</v>
          </cell>
          <cell r="AU762" t="str">
            <v>Clientes Riesgo alto (Nuevos)</v>
          </cell>
          <cell r="AW762">
            <v>10</v>
          </cell>
          <cell r="AX762">
            <v>2</v>
          </cell>
          <cell r="AY762" t="str">
            <v>X</v>
          </cell>
          <cell r="AZ762" t="str">
            <v>01.01.2013</v>
          </cell>
          <cell r="BA762" t="str">
            <v>31.12.9999</v>
          </cell>
        </row>
        <row r="763">
          <cell r="A763">
            <v>10013558</v>
          </cell>
          <cell r="B763" t="str">
            <v>YB01</v>
          </cell>
          <cell r="E763" t="str">
            <v>AGROPECUARIA CAMPO NORTE SAS</v>
          </cell>
          <cell r="I763">
            <v>900561996</v>
          </cell>
          <cell r="K763" t="str">
            <v>CL 30 28 57</v>
          </cell>
          <cell r="P763" t="str">
            <v>DON MATIAS</v>
          </cell>
          <cell r="Q763">
            <v>5</v>
          </cell>
          <cell r="R763" t="str">
            <v>ZD14</v>
          </cell>
          <cell r="S763" t="str">
            <v>Distribuidor General</v>
          </cell>
          <cell r="T763" t="str">
            <v>900561996 1</v>
          </cell>
          <cell r="U763">
            <v>31</v>
          </cell>
          <cell r="X763">
            <v>3207270954</v>
          </cell>
          <cell r="Y763">
            <v>988663272</v>
          </cell>
          <cell r="AB763">
            <v>121000</v>
          </cell>
          <cell r="AC763" t="str">
            <v>ZD08</v>
          </cell>
          <cell r="AD763" t="str">
            <v>E2</v>
          </cell>
          <cell r="AF763">
            <v>3300</v>
          </cell>
          <cell r="AG763">
            <v>30</v>
          </cell>
          <cell r="AH763">
            <v>10</v>
          </cell>
          <cell r="AJ763" t="str">
            <v>Clientes Terceros</v>
          </cell>
          <cell r="AK763" t="str">
            <v>Antioquia</v>
          </cell>
          <cell r="AL763" t="str">
            <v>Antioquia -CO</v>
          </cell>
          <cell r="AN763" t="str">
            <v>ZD04</v>
          </cell>
          <cell r="AO763" t="str">
            <v>Crédito 30 dias</v>
          </cell>
          <cell r="AQ763">
            <v>3300005</v>
          </cell>
          <cell r="AR763" t="str">
            <v>RICARDO ALONSO AVILA AVILA</v>
          </cell>
          <cell r="AS763">
            <v>2200</v>
          </cell>
          <cell r="AT763">
            <v>0</v>
          </cell>
          <cell r="AU763" t="str">
            <v>Clientes Riesgo alto (Nuevos)</v>
          </cell>
          <cell r="AW763">
            <v>10</v>
          </cell>
          <cell r="AX763">
            <v>2</v>
          </cell>
          <cell r="AY763" t="str">
            <v>X</v>
          </cell>
          <cell r="AZ763" t="str">
            <v>01.01.2013</v>
          </cell>
          <cell r="BA763" t="str">
            <v>31.12.9999</v>
          </cell>
        </row>
        <row r="764">
          <cell r="A764">
            <v>10013559</v>
          </cell>
          <cell r="B764" t="str">
            <v>YB01</v>
          </cell>
          <cell r="E764" t="str">
            <v>MCHERBS &amp; MCOILS SAS</v>
          </cell>
          <cell r="I764">
            <v>900623156</v>
          </cell>
          <cell r="K764" t="str">
            <v>CL 17 09 83</v>
          </cell>
          <cell r="P764" t="str">
            <v>LA CEJA</v>
          </cell>
          <cell r="Q764">
            <v>5</v>
          </cell>
          <cell r="R764" t="str">
            <v>ZD14</v>
          </cell>
          <cell r="S764" t="str">
            <v>Distribuidor General</v>
          </cell>
          <cell r="T764" t="str">
            <v>900623146 9</v>
          </cell>
          <cell r="U764">
            <v>31</v>
          </cell>
          <cell r="X764">
            <v>3127732088</v>
          </cell>
          <cell r="AB764">
            <v>121000</v>
          </cell>
          <cell r="AC764" t="str">
            <v>ZD08</v>
          </cell>
          <cell r="AD764" t="str">
            <v>E2</v>
          </cell>
          <cell r="AF764">
            <v>3300</v>
          </cell>
          <cell r="AG764">
            <v>30</v>
          </cell>
          <cell r="AH764">
            <v>10</v>
          </cell>
          <cell r="AJ764" t="str">
            <v>Clientes Terceros</v>
          </cell>
          <cell r="AK764" t="str">
            <v>Antioquia</v>
          </cell>
          <cell r="AL764" t="str">
            <v>Antioquia -CO</v>
          </cell>
          <cell r="AN764" t="str">
            <v>ZD02</v>
          </cell>
          <cell r="AO764" t="str">
            <v>Crédito 8 dias</v>
          </cell>
          <cell r="AQ764">
            <v>3300162</v>
          </cell>
          <cell r="AR764" t="str">
            <v>MAURICIO ARNOBY SERNA PELAEZ</v>
          </cell>
          <cell r="AS764">
            <v>1566</v>
          </cell>
          <cell r="AT764">
            <v>0</v>
          </cell>
          <cell r="AU764" t="str">
            <v>Clientes Riesgo alto (Nuevos)</v>
          </cell>
          <cell r="AW764">
            <v>10</v>
          </cell>
          <cell r="AX764">
            <v>2</v>
          </cell>
          <cell r="AY764" t="str">
            <v>X</v>
          </cell>
          <cell r="AZ764" t="str">
            <v>01.01.2013</v>
          </cell>
          <cell r="BA764" t="str">
            <v>31.12.9999</v>
          </cell>
        </row>
        <row r="765">
          <cell r="A765">
            <v>10013567</v>
          </cell>
          <cell r="B765" t="str">
            <v>YB01</v>
          </cell>
          <cell r="E765" t="str">
            <v>BERRIES DE LOS ANDES SAS</v>
          </cell>
          <cell r="I765">
            <v>900629027</v>
          </cell>
          <cell r="K765" t="str">
            <v>VDA BOJACA EL RECUERDO</v>
          </cell>
          <cell r="P765" t="str">
            <v>CHIA</v>
          </cell>
          <cell r="Q765">
            <v>25</v>
          </cell>
          <cell r="R765" t="str">
            <v>ZD35</v>
          </cell>
          <cell r="S765" t="str">
            <v>Floricultores</v>
          </cell>
          <cell r="T765" t="str">
            <v>900629027 4</v>
          </cell>
          <cell r="U765">
            <v>31</v>
          </cell>
          <cell r="X765">
            <v>3132525333</v>
          </cell>
          <cell r="AB765">
            <v>121000</v>
          </cell>
          <cell r="AC765" t="str">
            <v>ZD08</v>
          </cell>
          <cell r="AD765" t="str">
            <v>E2</v>
          </cell>
          <cell r="AF765">
            <v>3300</v>
          </cell>
          <cell r="AG765">
            <v>10</v>
          </cell>
          <cell r="AH765">
            <v>10</v>
          </cell>
          <cell r="AJ765" t="str">
            <v>Clientes Terceros</v>
          </cell>
          <cell r="AK765" t="str">
            <v>Flores</v>
          </cell>
          <cell r="AL765" t="str">
            <v>Flores Sabana Esp-CO</v>
          </cell>
          <cell r="AN765" t="str">
            <v>ZD02</v>
          </cell>
          <cell r="AO765" t="str">
            <v>Crédito 8 dias</v>
          </cell>
          <cell r="AQ765">
            <v>3300048</v>
          </cell>
          <cell r="AR765" t="str">
            <v>ANDRES LARGACHA SIGHINOLFI</v>
          </cell>
          <cell r="AS765">
            <v>0</v>
          </cell>
          <cell r="AT765">
            <v>0</v>
          </cell>
          <cell r="AU765" t="str">
            <v>Clientes Riesgo alto (Nuevos)</v>
          </cell>
        </row>
        <row r="766">
          <cell r="A766">
            <v>10013584</v>
          </cell>
          <cell r="B766" t="str">
            <v>YB01</v>
          </cell>
          <cell r="E766" t="str">
            <v>POZO AZUL SAS</v>
          </cell>
          <cell r="I766">
            <v>860533838</v>
          </cell>
          <cell r="K766" t="str">
            <v>CR 19C 88 07 AP 401</v>
          </cell>
          <cell r="P766" t="str">
            <v>BOGOTÁ D.C.</v>
          </cell>
          <cell r="Q766">
            <v>25</v>
          </cell>
          <cell r="R766" t="str">
            <v>ZD35</v>
          </cell>
          <cell r="S766" t="str">
            <v>Floricultores</v>
          </cell>
          <cell r="T766" t="str">
            <v>860533838 2</v>
          </cell>
          <cell r="U766">
            <v>31</v>
          </cell>
          <cell r="X766">
            <v>3212332252</v>
          </cell>
          <cell r="AB766">
            <v>121000</v>
          </cell>
          <cell r="AC766" t="str">
            <v>ZD08</v>
          </cell>
          <cell r="AD766" t="str">
            <v>E2</v>
          </cell>
          <cell r="AF766">
            <v>3300</v>
          </cell>
          <cell r="AG766">
            <v>10</v>
          </cell>
          <cell r="AH766">
            <v>10</v>
          </cell>
          <cell r="AJ766" t="str">
            <v>Clientes Terceros</v>
          </cell>
          <cell r="AK766" t="str">
            <v>Flores</v>
          </cell>
          <cell r="AL766" t="str">
            <v>Flores Sabana Esp-CO</v>
          </cell>
          <cell r="AN766" t="str">
            <v>ZD06</v>
          </cell>
          <cell r="AO766" t="str">
            <v>Crédito 60 dias</v>
          </cell>
          <cell r="AQ766">
            <v>601674</v>
          </cell>
          <cell r="AR766" t="str">
            <v>ABOGADOS</v>
          </cell>
          <cell r="AS766">
            <v>18647</v>
          </cell>
          <cell r="AT766">
            <v>6790.38</v>
          </cell>
          <cell r="AU766" t="str">
            <v>Clientes Riesgo alto (Nuevos)</v>
          </cell>
          <cell r="AW766">
            <v>10</v>
          </cell>
          <cell r="AX766">
            <v>2</v>
          </cell>
          <cell r="AY766" t="str">
            <v>X</v>
          </cell>
          <cell r="AZ766" t="str">
            <v>01.01.2013</v>
          </cell>
          <cell r="BA766" t="str">
            <v>31.12.9999</v>
          </cell>
        </row>
        <row r="767">
          <cell r="A767">
            <v>10013591</v>
          </cell>
          <cell r="B767" t="str">
            <v>YB01</v>
          </cell>
          <cell r="E767" t="str">
            <v>COMERCIALIZADORA AGRO SHADDAI SAS</v>
          </cell>
          <cell r="I767">
            <v>900351474</v>
          </cell>
          <cell r="K767" t="str">
            <v>CL 43A CR 52A 110 INT 102</v>
          </cell>
          <cell r="P767" t="str">
            <v>SAN PEDRO</v>
          </cell>
          <cell r="Q767">
            <v>5</v>
          </cell>
          <cell r="R767" t="str">
            <v>ZD14</v>
          </cell>
          <cell r="S767" t="str">
            <v>Distribuidor General</v>
          </cell>
          <cell r="T767" t="str">
            <v>900351474 8</v>
          </cell>
          <cell r="U767">
            <v>31</v>
          </cell>
          <cell r="X767">
            <v>3146040868</v>
          </cell>
          <cell r="AB767">
            <v>121000</v>
          </cell>
          <cell r="AC767" t="str">
            <v>ZD08</v>
          </cell>
          <cell r="AD767" t="str">
            <v>E2</v>
          </cell>
          <cell r="AF767">
            <v>3300</v>
          </cell>
          <cell r="AG767">
            <v>30</v>
          </cell>
          <cell r="AH767">
            <v>10</v>
          </cell>
          <cell r="AJ767" t="str">
            <v>Clientes Terceros</v>
          </cell>
          <cell r="AK767" t="str">
            <v>Antioquia</v>
          </cell>
          <cell r="AL767" t="str">
            <v>Antioquia -CO</v>
          </cell>
          <cell r="AN767" t="str">
            <v>ZD06</v>
          </cell>
          <cell r="AO767" t="str">
            <v>Crédito 60 dias</v>
          </cell>
          <cell r="AQ767">
            <v>3300005</v>
          </cell>
          <cell r="AR767" t="str">
            <v>RICARDO ALONSO AVILA AVILA</v>
          </cell>
          <cell r="AS767">
            <v>4659</v>
          </cell>
          <cell r="AT767">
            <v>1065.8</v>
          </cell>
          <cell r="AU767" t="str">
            <v>Clientes Riesgo alto (Nuevos)</v>
          </cell>
          <cell r="AW767">
            <v>10</v>
          </cell>
          <cell r="AX767">
            <v>2</v>
          </cell>
          <cell r="AY767" t="str">
            <v>X</v>
          </cell>
          <cell r="AZ767" t="str">
            <v>01.01.2013</v>
          </cell>
          <cell r="BA767" t="str">
            <v>31.12.9999</v>
          </cell>
        </row>
        <row r="768">
          <cell r="A768">
            <v>10013666</v>
          </cell>
          <cell r="B768" t="str">
            <v>YB01</v>
          </cell>
          <cell r="E768" t="str">
            <v>GEOAMBIENTE SAS</v>
          </cell>
          <cell r="I768">
            <v>800239996</v>
          </cell>
          <cell r="K768" t="str">
            <v>CC CENTRO CHIA LC 1114</v>
          </cell>
          <cell r="P768" t="str">
            <v>CHIA</v>
          </cell>
          <cell r="Q768">
            <v>25</v>
          </cell>
          <cell r="R768" t="str">
            <v>ZD08</v>
          </cell>
          <cell r="S768" t="str">
            <v>Tiendas</v>
          </cell>
          <cell r="T768" t="str">
            <v>800239996 1</v>
          </cell>
          <cell r="U768">
            <v>31</v>
          </cell>
          <cell r="X768">
            <v>918614030</v>
          </cell>
          <cell r="AB768">
            <v>121000</v>
          </cell>
          <cell r="AC768" t="str">
            <v>ZD08</v>
          </cell>
          <cell r="AD768" t="str">
            <v>E2</v>
          </cell>
          <cell r="AF768">
            <v>3300</v>
          </cell>
          <cell r="AG768">
            <v>30</v>
          </cell>
          <cell r="AH768">
            <v>10</v>
          </cell>
          <cell r="AJ768" t="str">
            <v>Clientes Terceros</v>
          </cell>
          <cell r="AK768" t="str">
            <v>Cundinamarca</v>
          </cell>
          <cell r="AL768" t="str">
            <v>Cundi / Boy – CO</v>
          </cell>
          <cell r="AN768" t="str">
            <v>ZD02</v>
          </cell>
          <cell r="AO768" t="str">
            <v>Crédito 8 dias</v>
          </cell>
          <cell r="AQ768">
            <v>3300104</v>
          </cell>
          <cell r="AR768" t="str">
            <v>RAUL MAURICIO VELASQUEZ LONDOÑO</v>
          </cell>
          <cell r="AS768">
            <v>0</v>
          </cell>
          <cell r="AT768">
            <v>0</v>
          </cell>
          <cell r="AU768" t="str">
            <v>Clientes Riesgo alto (Nuevos)</v>
          </cell>
          <cell r="AW768">
            <v>10</v>
          </cell>
          <cell r="AX768">
            <v>2</v>
          </cell>
          <cell r="AY768" t="str">
            <v>X</v>
          </cell>
          <cell r="AZ768" t="str">
            <v>01.01.2013</v>
          </cell>
          <cell r="BA768" t="str">
            <v>31.12.9999</v>
          </cell>
        </row>
        <row r="769">
          <cell r="A769">
            <v>10013801</v>
          </cell>
          <cell r="B769" t="str">
            <v>YB01</v>
          </cell>
          <cell r="E769" t="str">
            <v>COMERCIAL AGRARIA SA</v>
          </cell>
          <cell r="I769">
            <v>891801817</v>
          </cell>
          <cell r="K769" t="str">
            <v>CL 23 17 24</v>
          </cell>
          <cell r="P769" t="str">
            <v>BUCARAMANGA</v>
          </cell>
          <cell r="Q769">
            <v>68</v>
          </cell>
          <cell r="R769" t="str">
            <v>ZD14</v>
          </cell>
          <cell r="S769" t="str">
            <v>Distribuidor General</v>
          </cell>
          <cell r="T769" t="str">
            <v>891801817 0</v>
          </cell>
          <cell r="U769">
            <v>31</v>
          </cell>
          <cell r="X769">
            <v>976303008</v>
          </cell>
          <cell r="AB769">
            <v>121000</v>
          </cell>
          <cell r="AC769" t="str">
            <v>ZD08</v>
          </cell>
          <cell r="AD769" t="str">
            <v>E2</v>
          </cell>
          <cell r="AF769">
            <v>3300</v>
          </cell>
          <cell r="AG769">
            <v>30</v>
          </cell>
          <cell r="AH769">
            <v>10</v>
          </cell>
          <cell r="AJ769" t="str">
            <v>Clientes Terceros</v>
          </cell>
          <cell r="AK769" t="str">
            <v>Santander</v>
          </cell>
          <cell r="AL769" t="str">
            <v>Santander - CO</v>
          </cell>
          <cell r="AN769" t="str">
            <v>ZD08</v>
          </cell>
          <cell r="AO769" t="str">
            <v>Crédito 90 dias</v>
          </cell>
          <cell r="AQ769">
            <v>3300190</v>
          </cell>
          <cell r="AR769" t="str">
            <v>SERGIO ALBERTO ARGUELLO GRANADOS</v>
          </cell>
          <cell r="AS769">
            <v>550000</v>
          </cell>
          <cell r="AT769">
            <v>-88.38</v>
          </cell>
          <cell r="AU769" t="str">
            <v>Clientes Riesgo alto (Nuevos)</v>
          </cell>
          <cell r="AW769">
            <v>10</v>
          </cell>
          <cell r="AX769">
            <v>2</v>
          </cell>
          <cell r="AY769" t="str">
            <v>X</v>
          </cell>
          <cell r="AZ769" t="str">
            <v>01.01.2013</v>
          </cell>
          <cell r="BA769" t="str">
            <v>31.12.9999</v>
          </cell>
        </row>
        <row r="770">
          <cell r="A770">
            <v>10013803</v>
          </cell>
          <cell r="B770" t="str">
            <v>YB01</v>
          </cell>
          <cell r="E770" t="str">
            <v>ALMACEN INSUAGRO LTDA</v>
          </cell>
          <cell r="I770">
            <v>800153144</v>
          </cell>
          <cell r="K770" t="str">
            <v>CL 16 8 46 BRR SIETE DE AGOSTO</v>
          </cell>
          <cell r="P770" t="str">
            <v>FLORENCIA</v>
          </cell>
          <cell r="Q770">
            <v>18</v>
          </cell>
          <cell r="R770" t="str">
            <v>ZD14</v>
          </cell>
          <cell r="S770" t="str">
            <v>Distribuidor General</v>
          </cell>
          <cell r="T770" t="str">
            <v>800153144 0</v>
          </cell>
          <cell r="U770">
            <v>31</v>
          </cell>
          <cell r="X770">
            <v>984356907</v>
          </cell>
          <cell r="AB770">
            <v>121000</v>
          </cell>
          <cell r="AC770" t="str">
            <v>ZD08</v>
          </cell>
          <cell r="AD770" t="str">
            <v>E2</v>
          </cell>
          <cell r="AF770">
            <v>3300</v>
          </cell>
          <cell r="AG770">
            <v>30</v>
          </cell>
          <cell r="AH770">
            <v>10</v>
          </cell>
          <cell r="AJ770" t="str">
            <v>Clientes Terceros</v>
          </cell>
          <cell r="AK770" t="str">
            <v>Huila</v>
          </cell>
          <cell r="AL770" t="str">
            <v>Cauca/Nariño/Huil–CO</v>
          </cell>
          <cell r="AN770" t="str">
            <v>ZD08</v>
          </cell>
          <cell r="AO770" t="str">
            <v>Crédito 90 dias</v>
          </cell>
          <cell r="AQ770">
            <v>3300204</v>
          </cell>
          <cell r="AR770" t="str">
            <v>GILMAR SMITH MONTEALEGRE DUSSAN</v>
          </cell>
          <cell r="AS770">
            <v>150000</v>
          </cell>
          <cell r="AT770">
            <v>17593.150000000001</v>
          </cell>
          <cell r="AU770" t="str">
            <v>Clientes Riesgo alto (Nuevos)</v>
          </cell>
          <cell r="AW770">
            <v>10</v>
          </cell>
          <cell r="AX770">
            <v>2</v>
          </cell>
          <cell r="AY770" t="str">
            <v>X</v>
          </cell>
          <cell r="AZ770" t="str">
            <v>21.08.2014</v>
          </cell>
          <cell r="BA770" t="str">
            <v>31.12.9999</v>
          </cell>
        </row>
        <row r="771">
          <cell r="A771">
            <v>10013804</v>
          </cell>
          <cell r="B771" t="str">
            <v>YB01</v>
          </cell>
          <cell r="E771" t="str">
            <v>AGRICULTURA Y SERVICIOS SA</v>
          </cell>
          <cell r="I771">
            <v>805020771</v>
          </cell>
          <cell r="K771" t="str">
            <v>CR 4 5 58</v>
          </cell>
          <cell r="P771" t="str">
            <v>GINEBRA</v>
          </cell>
          <cell r="Q771">
            <v>76</v>
          </cell>
          <cell r="R771" t="str">
            <v>ZD14</v>
          </cell>
          <cell r="S771" t="str">
            <v>Distribuidor General</v>
          </cell>
          <cell r="T771" t="str">
            <v>805020771 6</v>
          </cell>
          <cell r="U771">
            <v>31</v>
          </cell>
          <cell r="X771">
            <v>922561103</v>
          </cell>
          <cell r="Y771">
            <v>3153448307</v>
          </cell>
          <cell r="AB771">
            <v>121000</v>
          </cell>
          <cell r="AC771" t="str">
            <v>ZD08</v>
          </cell>
          <cell r="AD771" t="str">
            <v>E2</v>
          </cell>
          <cell r="AF771">
            <v>3300</v>
          </cell>
          <cell r="AG771">
            <v>30</v>
          </cell>
          <cell r="AH771">
            <v>10</v>
          </cell>
          <cell r="AJ771" t="str">
            <v>Clientes Terceros</v>
          </cell>
          <cell r="AK771" t="str">
            <v>Eje Cafetero</v>
          </cell>
          <cell r="AL771" t="str">
            <v>Eje Cafetero-CO</v>
          </cell>
          <cell r="AN771" t="str">
            <v>ZD04</v>
          </cell>
          <cell r="AO771" t="str">
            <v>Crédito 30 dias</v>
          </cell>
          <cell r="AQ771">
            <v>3300186</v>
          </cell>
          <cell r="AR771" t="str">
            <v>WILMER HERNEY CRUZ AUSECHA</v>
          </cell>
          <cell r="AS771">
            <v>40897</v>
          </cell>
          <cell r="AT771">
            <v>15458.78</v>
          </cell>
          <cell r="AU771" t="str">
            <v>Clientes Riesgo alto (Nuevos)</v>
          </cell>
          <cell r="AW771">
            <v>10</v>
          </cell>
          <cell r="AX771">
            <v>2</v>
          </cell>
          <cell r="AY771" t="str">
            <v>X</v>
          </cell>
          <cell r="AZ771" t="str">
            <v>01.01.2014</v>
          </cell>
          <cell r="BA771" t="str">
            <v>31.12.9999</v>
          </cell>
        </row>
        <row r="772">
          <cell r="A772">
            <v>10013805</v>
          </cell>
          <cell r="B772" t="str">
            <v>YB01</v>
          </cell>
          <cell r="E772" t="str">
            <v>TERRA MIA M T M CIA S EN C</v>
          </cell>
          <cell r="I772">
            <v>900613466</v>
          </cell>
          <cell r="K772" t="str">
            <v>CR 11 9 67 LC 102</v>
          </cell>
          <cell r="P772" t="str">
            <v>FUSAGASUGA</v>
          </cell>
          <cell r="Q772">
            <v>25</v>
          </cell>
          <cell r="R772" t="str">
            <v>ZD14</v>
          </cell>
          <cell r="S772" t="str">
            <v>Distribuidor General</v>
          </cell>
          <cell r="T772" t="str">
            <v>900613466 4</v>
          </cell>
          <cell r="U772">
            <v>31</v>
          </cell>
          <cell r="X772">
            <v>918715866</v>
          </cell>
          <cell r="Y772">
            <v>918869703</v>
          </cell>
          <cell r="AB772">
            <v>121000</v>
          </cell>
          <cell r="AC772" t="str">
            <v>ZD08</v>
          </cell>
          <cell r="AD772" t="str">
            <v>E2</v>
          </cell>
          <cell r="AF772">
            <v>3300</v>
          </cell>
          <cell r="AG772">
            <v>30</v>
          </cell>
          <cell r="AH772">
            <v>10</v>
          </cell>
          <cell r="AJ772" t="str">
            <v>Clientes Terceros</v>
          </cell>
          <cell r="AK772" t="str">
            <v>Cundinamarca</v>
          </cell>
          <cell r="AL772" t="str">
            <v>Cundi / Boy – CO</v>
          </cell>
          <cell r="AN772" t="str">
            <v>ZD04</v>
          </cell>
          <cell r="AO772" t="str">
            <v>Crédito 30 dias</v>
          </cell>
          <cell r="AQ772">
            <v>3300054</v>
          </cell>
          <cell r="AR772" t="str">
            <v>GLORIA YANETH MARENTES PRADA</v>
          </cell>
          <cell r="AS772">
            <v>1544</v>
          </cell>
          <cell r="AT772">
            <v>2437.6799999999998</v>
          </cell>
          <cell r="AU772" t="str">
            <v>Clientes Riesgo alto (Nuevos)</v>
          </cell>
          <cell r="AW772">
            <v>10</v>
          </cell>
          <cell r="AX772">
            <v>2</v>
          </cell>
          <cell r="AY772" t="str">
            <v>X</v>
          </cell>
          <cell r="AZ772" t="str">
            <v>01.01.2014</v>
          </cell>
          <cell r="BA772" t="str">
            <v>31.12.9999</v>
          </cell>
        </row>
        <row r="773">
          <cell r="A773">
            <v>10013810</v>
          </cell>
          <cell r="B773" t="str">
            <v>YB01</v>
          </cell>
          <cell r="E773" t="str">
            <v>COOPERATIVA MULTIACTIVA EXPORTADORA</v>
          </cell>
          <cell r="F773" t="str">
            <v>DE CAFE - COOMEXCAFE</v>
          </cell>
          <cell r="I773">
            <v>800166277</v>
          </cell>
          <cell r="K773" t="str">
            <v>CR 7 1N 28 OF 5 O 2 ED EDGAR NEGRET</v>
          </cell>
          <cell r="P773" t="str">
            <v>POPAYAN</v>
          </cell>
          <cell r="Q773">
            <v>19</v>
          </cell>
          <cell r="R773" t="str">
            <v>ZD14</v>
          </cell>
          <cell r="S773" t="str">
            <v>Distribuidor General</v>
          </cell>
          <cell r="T773" t="str">
            <v>800166277 8</v>
          </cell>
          <cell r="U773">
            <v>31</v>
          </cell>
          <cell r="X773">
            <v>928239530</v>
          </cell>
          <cell r="Y773">
            <v>928234651</v>
          </cell>
          <cell r="AB773">
            <v>121000</v>
          </cell>
          <cell r="AC773" t="str">
            <v>ZD08</v>
          </cell>
          <cell r="AD773" t="str">
            <v>E2</v>
          </cell>
          <cell r="AF773">
            <v>3300</v>
          </cell>
          <cell r="AG773">
            <v>30</v>
          </cell>
          <cell r="AH773">
            <v>10</v>
          </cell>
          <cell r="AJ773" t="str">
            <v>Clientes Terceros</v>
          </cell>
          <cell r="AK773" t="str">
            <v>Cauca</v>
          </cell>
          <cell r="AL773" t="str">
            <v>Cauca/Nariño/Huil–CO</v>
          </cell>
          <cell r="AN773" t="str">
            <v>ZD08</v>
          </cell>
          <cell r="AO773" t="str">
            <v>Crédito 90 dias</v>
          </cell>
          <cell r="AQ773">
            <v>3300171</v>
          </cell>
          <cell r="AR773" t="str">
            <v>EDISON ANTONIO YEPEZ MENA</v>
          </cell>
          <cell r="AS773">
            <v>600000</v>
          </cell>
          <cell r="AT773">
            <v>372214.38</v>
          </cell>
          <cell r="AU773" t="str">
            <v>Clientes Riesgo alto (Nuevos)</v>
          </cell>
          <cell r="AW773">
            <v>10</v>
          </cell>
          <cell r="AX773">
            <v>2</v>
          </cell>
          <cell r="AY773" t="str">
            <v>X</v>
          </cell>
          <cell r="AZ773" t="str">
            <v>01.01.2014</v>
          </cell>
          <cell r="BA773" t="str">
            <v>31.12.9999</v>
          </cell>
        </row>
        <row r="774">
          <cell r="A774">
            <v>10013816</v>
          </cell>
          <cell r="B774" t="str">
            <v>YB01</v>
          </cell>
          <cell r="E774" t="str">
            <v>PERDOMO ESCANDON MILLER</v>
          </cell>
          <cell r="I774">
            <v>17641619</v>
          </cell>
          <cell r="K774" t="str">
            <v>CL 29 SUR TV 14 65 ZN INDUSTRIAL</v>
          </cell>
          <cell r="P774" t="str">
            <v>NEIVA</v>
          </cell>
          <cell r="Q774">
            <v>41</v>
          </cell>
          <cell r="R774" t="str">
            <v>ZD14</v>
          </cell>
          <cell r="S774" t="str">
            <v>Distribuidor General</v>
          </cell>
          <cell r="T774" t="str">
            <v>17641619 0</v>
          </cell>
          <cell r="U774">
            <v>13</v>
          </cell>
          <cell r="X774">
            <v>988601351</v>
          </cell>
          <cell r="AB774">
            <v>121000</v>
          </cell>
          <cell r="AC774" t="str">
            <v>ZD08</v>
          </cell>
          <cell r="AD774" t="str">
            <v>E2</v>
          </cell>
          <cell r="AF774">
            <v>3300</v>
          </cell>
          <cell r="AG774">
            <v>30</v>
          </cell>
          <cell r="AH774">
            <v>10</v>
          </cell>
          <cell r="AJ774" t="str">
            <v>Clientes Terceros</v>
          </cell>
          <cell r="AK774" t="str">
            <v>Huila</v>
          </cell>
          <cell r="AL774" t="str">
            <v>Cauca/Nariño/Huil–CO</v>
          </cell>
          <cell r="AN774" t="str">
            <v>ZD02</v>
          </cell>
          <cell r="AO774" t="str">
            <v>Crédito 8 dias</v>
          </cell>
          <cell r="AQ774">
            <v>3300204</v>
          </cell>
          <cell r="AR774" t="str">
            <v>GILMAR SMITH MONTEALEGRE DUSSAN</v>
          </cell>
          <cell r="AS774">
            <v>0</v>
          </cell>
          <cell r="AT774">
            <v>0</v>
          </cell>
          <cell r="AU774" t="str">
            <v>Clientes Riesgo alto (Nuevos)</v>
          </cell>
          <cell r="AW774">
            <v>9</v>
          </cell>
          <cell r="AX774">
            <v>2</v>
          </cell>
          <cell r="AY774" t="str">
            <v>X</v>
          </cell>
          <cell r="AZ774" t="str">
            <v>01.01.2014</v>
          </cell>
          <cell r="BA774" t="str">
            <v>31.12.9999</v>
          </cell>
        </row>
        <row r="775">
          <cell r="A775">
            <v>10013833</v>
          </cell>
          <cell r="B775" t="str">
            <v>YB01</v>
          </cell>
          <cell r="E775" t="str">
            <v>DISTRIBUCIONES PALCAMPO</v>
          </cell>
          <cell r="I775">
            <v>900539182</v>
          </cell>
          <cell r="K775" t="str">
            <v>CL 35 27 86</v>
          </cell>
          <cell r="P775" t="str">
            <v>VILLAVICENCIO</v>
          </cell>
          <cell r="Q775">
            <v>50</v>
          </cell>
          <cell r="R775" t="str">
            <v>ZD14</v>
          </cell>
          <cell r="S775" t="str">
            <v>Distribuidor General</v>
          </cell>
          <cell r="T775" t="str">
            <v>900539182 1</v>
          </cell>
          <cell r="U775">
            <v>31</v>
          </cell>
          <cell r="X775">
            <v>926626816</v>
          </cell>
          <cell r="AB775">
            <v>121000</v>
          </cell>
          <cell r="AC775" t="str">
            <v>ZD08</v>
          </cell>
          <cell r="AD775" t="str">
            <v>A1</v>
          </cell>
          <cell r="AF775">
            <v>3300</v>
          </cell>
          <cell r="AG775">
            <v>30</v>
          </cell>
          <cell r="AH775">
            <v>10</v>
          </cell>
          <cell r="AJ775" t="str">
            <v>Clientes Terceros</v>
          </cell>
          <cell r="AK775" t="str">
            <v>Llanos</v>
          </cell>
          <cell r="AL775" t="str">
            <v>Cundi / Boy – CO</v>
          </cell>
          <cell r="AN775" t="str">
            <v>ZD01</v>
          </cell>
          <cell r="AO775" t="str">
            <v>Contado</v>
          </cell>
          <cell r="AQ775">
            <v>3300182</v>
          </cell>
          <cell r="AR775" t="str">
            <v>DIEGO PERDOMO ROJAS</v>
          </cell>
          <cell r="AS775">
            <v>0</v>
          </cell>
          <cell r="AT775">
            <v>0</v>
          </cell>
          <cell r="AU775" t="str">
            <v>Clientes Riesgo alto (Nuevos)</v>
          </cell>
        </row>
        <row r="776">
          <cell r="A776">
            <v>10013862</v>
          </cell>
          <cell r="B776" t="str">
            <v>YB01</v>
          </cell>
          <cell r="E776" t="str">
            <v>COLTABACO SAS</v>
          </cell>
          <cell r="I776">
            <v>890900043</v>
          </cell>
          <cell r="K776" t="str">
            <v>CR 52 4 96 AV GUAYABAL</v>
          </cell>
          <cell r="P776" t="str">
            <v>MEDELLIN</v>
          </cell>
          <cell r="Q776">
            <v>5</v>
          </cell>
          <cell r="R776" t="str">
            <v>ZD14</v>
          </cell>
          <cell r="S776" t="str">
            <v>Distribuidor General</v>
          </cell>
          <cell r="T776" t="str">
            <v>890900043 8</v>
          </cell>
          <cell r="U776">
            <v>31</v>
          </cell>
          <cell r="X776">
            <v>983569000</v>
          </cell>
          <cell r="AB776">
            <v>121000</v>
          </cell>
          <cell r="AC776" t="str">
            <v>ZD08</v>
          </cell>
          <cell r="AD776" t="str">
            <v>A1</v>
          </cell>
          <cell r="AF776">
            <v>3300</v>
          </cell>
          <cell r="AG776">
            <v>30</v>
          </cell>
          <cell r="AH776">
            <v>10</v>
          </cell>
          <cell r="AJ776" t="str">
            <v>Clientes Terceros</v>
          </cell>
          <cell r="AK776" t="str">
            <v>Antioquia</v>
          </cell>
          <cell r="AL776" t="str">
            <v>Antioquia -CO</v>
          </cell>
          <cell r="AN776" t="str">
            <v>ZD06</v>
          </cell>
          <cell r="AO776" t="str">
            <v>Crédito 60 dias</v>
          </cell>
          <cell r="AQ776">
            <v>3300198</v>
          </cell>
          <cell r="AR776" t="str">
            <v>GUSTAVO LONDOÑO BUITRAGO</v>
          </cell>
          <cell r="AS776">
            <v>88139</v>
          </cell>
          <cell r="AT776">
            <v>8258.0499999999993</v>
          </cell>
          <cell r="AU776" t="str">
            <v>Clientes Riesgo alto (Nuevos)</v>
          </cell>
          <cell r="AW776">
            <v>10</v>
          </cell>
          <cell r="AX776">
            <v>2</v>
          </cell>
          <cell r="AY776" t="str">
            <v>X</v>
          </cell>
          <cell r="AZ776" t="str">
            <v>01.01.2014</v>
          </cell>
          <cell r="BA776" t="str">
            <v>31.12.9999</v>
          </cell>
        </row>
        <row r="777">
          <cell r="A777">
            <v>10013872</v>
          </cell>
          <cell r="B777" t="str">
            <v>YB01</v>
          </cell>
          <cell r="E777" t="str">
            <v>HERNANDEZ JUAN PASTOR</v>
          </cell>
          <cell r="I777">
            <v>71991096</v>
          </cell>
          <cell r="K777" t="str">
            <v>DG 42 42 A  08</v>
          </cell>
          <cell r="P777" t="str">
            <v>RIONEGRO</v>
          </cell>
          <cell r="Q777">
            <v>5</v>
          </cell>
          <cell r="R777" t="str">
            <v>ZK09</v>
          </cell>
          <cell r="S777" t="str">
            <v>Empleados</v>
          </cell>
          <cell r="T777">
            <v>71991096</v>
          </cell>
          <cell r="U777">
            <v>13</v>
          </cell>
          <cell r="X777">
            <v>3134214357</v>
          </cell>
          <cell r="AB777">
            <v>121000</v>
          </cell>
          <cell r="AC777" t="str">
            <v>ZD08</v>
          </cell>
          <cell r="AD777" t="str">
            <v>A1</v>
          </cell>
          <cell r="AF777">
            <v>3300</v>
          </cell>
          <cell r="AG777">
            <v>30</v>
          </cell>
          <cell r="AH777">
            <v>10</v>
          </cell>
          <cell r="AJ777" t="str">
            <v>Clientes Terceros</v>
          </cell>
          <cell r="AK777" t="str">
            <v>Antioquia</v>
          </cell>
          <cell r="AL777" t="str">
            <v>Antioquia -CO</v>
          </cell>
          <cell r="AN777" t="str">
            <v>ZD02</v>
          </cell>
          <cell r="AO777" t="str">
            <v>Crédito 8 dias</v>
          </cell>
          <cell r="AQ777">
            <v>3300198</v>
          </cell>
          <cell r="AR777" t="str">
            <v>GUSTAVO LONDOÑO BUITRAGO</v>
          </cell>
          <cell r="AS777">
            <v>0</v>
          </cell>
          <cell r="AT777">
            <v>0</v>
          </cell>
          <cell r="AU777" t="str">
            <v>Clientes Riesgo alto (Nuevos)</v>
          </cell>
        </row>
        <row r="778">
          <cell r="A778">
            <v>10013877</v>
          </cell>
          <cell r="B778" t="str">
            <v>YB01</v>
          </cell>
          <cell r="E778" t="str">
            <v>MANZANO CARVAJAL ELCY BERNARDITA</v>
          </cell>
          <cell r="I778">
            <v>25706292</v>
          </cell>
          <cell r="K778" t="str">
            <v>BRR LOS ALPES A 2KM A SILVIA</v>
          </cell>
          <cell r="P778" t="str">
            <v>PIENDAMO</v>
          </cell>
          <cell r="Q778">
            <v>19</v>
          </cell>
          <cell r="R778" t="str">
            <v>ZD35</v>
          </cell>
          <cell r="S778" t="str">
            <v>Floricultores</v>
          </cell>
          <cell r="T778" t="str">
            <v>25706292 6</v>
          </cell>
          <cell r="U778">
            <v>13</v>
          </cell>
          <cell r="X778">
            <v>928250877</v>
          </cell>
          <cell r="AB778">
            <v>121000</v>
          </cell>
          <cell r="AC778" t="str">
            <v>ZD08</v>
          </cell>
          <cell r="AD778" t="str">
            <v>A1</v>
          </cell>
          <cell r="AF778">
            <v>3300</v>
          </cell>
          <cell r="AG778">
            <v>10</v>
          </cell>
          <cell r="AH778">
            <v>10</v>
          </cell>
          <cell r="AJ778" t="str">
            <v>Clientes Terceros</v>
          </cell>
          <cell r="AK778" t="str">
            <v>Flores</v>
          </cell>
          <cell r="AL778" t="str">
            <v>Flores Sabana Esp-CO</v>
          </cell>
          <cell r="AN778" t="str">
            <v>ZD02</v>
          </cell>
          <cell r="AO778" t="str">
            <v>Crédito 8 dias</v>
          </cell>
          <cell r="AQ778">
            <v>3300048</v>
          </cell>
          <cell r="AR778" t="str">
            <v>ANDRES LARGACHA SIGHINOLFI</v>
          </cell>
          <cell r="AS778">
            <v>0</v>
          </cell>
          <cell r="AT778">
            <v>0</v>
          </cell>
          <cell r="AU778" t="str">
            <v>Clientes Riesgo alto (Nuevos)</v>
          </cell>
        </row>
        <row r="779">
          <cell r="A779">
            <v>10013886</v>
          </cell>
          <cell r="B779" t="str">
            <v>YB01</v>
          </cell>
          <cell r="E779" t="str">
            <v>DISTRIBUCIONES DEL CAMPO SAS</v>
          </cell>
          <cell r="I779">
            <v>900626382</v>
          </cell>
          <cell r="K779" t="str">
            <v>CR 39 66 C 38</v>
          </cell>
          <cell r="P779" t="str">
            <v>MEDELLIN</v>
          </cell>
          <cell r="Q779">
            <v>5</v>
          </cell>
          <cell r="R779" t="str">
            <v>ZD14</v>
          </cell>
          <cell r="S779" t="str">
            <v>Distribuidor General</v>
          </cell>
          <cell r="T779" t="str">
            <v>900626382 0</v>
          </cell>
          <cell r="U779">
            <v>31</v>
          </cell>
          <cell r="X779">
            <v>3103906668</v>
          </cell>
          <cell r="AB779">
            <v>121000</v>
          </cell>
          <cell r="AC779" t="str">
            <v>ZD08</v>
          </cell>
          <cell r="AD779" t="str">
            <v>E2</v>
          </cell>
          <cell r="AF779">
            <v>3300</v>
          </cell>
          <cell r="AG779">
            <v>30</v>
          </cell>
          <cell r="AH779">
            <v>10</v>
          </cell>
          <cell r="AJ779" t="str">
            <v>Clientes Terceros</v>
          </cell>
          <cell r="AK779" t="str">
            <v>Antioquia</v>
          </cell>
          <cell r="AL779" t="str">
            <v>Antioquia -CO</v>
          </cell>
          <cell r="AN779" t="str">
            <v>ZD06</v>
          </cell>
          <cell r="AO779" t="str">
            <v>Crédito 60 dias</v>
          </cell>
          <cell r="AQ779">
            <v>3300132</v>
          </cell>
          <cell r="AR779" t="str">
            <v>JORGE ENRIQUE GIRALDO ARROYAVE</v>
          </cell>
          <cell r="AS779">
            <v>8472</v>
          </cell>
          <cell r="AT779">
            <v>0</v>
          </cell>
          <cell r="AU779" t="str">
            <v>Clientes Riesgo alto (Nuevos)</v>
          </cell>
          <cell r="AW779">
            <v>10</v>
          </cell>
          <cell r="AX779">
            <v>2</v>
          </cell>
          <cell r="AY779" t="str">
            <v>X</v>
          </cell>
          <cell r="AZ779" t="str">
            <v>01.01.2014</v>
          </cell>
          <cell r="BA779" t="str">
            <v>31.12.9999</v>
          </cell>
        </row>
        <row r="780">
          <cell r="A780">
            <v>10013941</v>
          </cell>
          <cell r="B780" t="str">
            <v>YB01</v>
          </cell>
          <cell r="E780" t="str">
            <v>PEREZ LOPERA ARGIRO DE LOS MILAGROS</v>
          </cell>
          <cell r="I780">
            <v>3469916</v>
          </cell>
          <cell r="K780" t="str">
            <v>CL 9 BRR EL MIRADOR</v>
          </cell>
          <cell r="P780" t="str">
            <v>ENTRERRIOS</v>
          </cell>
          <cell r="Q780">
            <v>5</v>
          </cell>
          <cell r="R780" t="str">
            <v>ZD14</v>
          </cell>
          <cell r="S780" t="str">
            <v>Distribuidor General</v>
          </cell>
          <cell r="T780" t="str">
            <v>3469916 6</v>
          </cell>
          <cell r="U780">
            <v>13</v>
          </cell>
          <cell r="X780">
            <v>948670365</v>
          </cell>
          <cell r="AB780">
            <v>121000</v>
          </cell>
          <cell r="AC780" t="str">
            <v>ZD08</v>
          </cell>
          <cell r="AD780" t="str">
            <v>A1</v>
          </cell>
          <cell r="AF780">
            <v>3300</v>
          </cell>
          <cell r="AG780">
            <v>10</v>
          </cell>
          <cell r="AH780">
            <v>10</v>
          </cell>
          <cell r="AJ780" t="str">
            <v>Clientes Terceros</v>
          </cell>
          <cell r="AK780" t="str">
            <v>Antioquia</v>
          </cell>
          <cell r="AL780" t="str">
            <v>Antioquia -CO</v>
          </cell>
          <cell r="AN780" t="str">
            <v>ZD02</v>
          </cell>
          <cell r="AO780" t="str">
            <v>Crédito 8 dias</v>
          </cell>
          <cell r="AQ780">
            <v>3300005</v>
          </cell>
          <cell r="AR780" t="str">
            <v>RICARDO ALONSO AVILA AVILA</v>
          </cell>
          <cell r="AS780">
            <v>0</v>
          </cell>
          <cell r="AT780">
            <v>0</v>
          </cell>
          <cell r="AU780" t="str">
            <v>Clientes Riesgo alto (Nuevos)</v>
          </cell>
        </row>
        <row r="781">
          <cell r="A781">
            <v>10013964</v>
          </cell>
          <cell r="B781" t="str">
            <v>YB01</v>
          </cell>
          <cell r="E781" t="str">
            <v>INVERSIONES LA TORTUGA SAS</v>
          </cell>
          <cell r="I781">
            <v>900676919</v>
          </cell>
          <cell r="K781" t="str">
            <v>CR 115 89 A 31 IN 2 AP 101</v>
          </cell>
          <cell r="P781" t="str">
            <v>BOGOTÁ D.C.</v>
          </cell>
          <cell r="Q781">
            <v>25</v>
          </cell>
          <cell r="R781" t="str">
            <v>ZD14</v>
          </cell>
          <cell r="S781" t="str">
            <v>Distribuidor General</v>
          </cell>
          <cell r="T781" t="str">
            <v>900676919 9</v>
          </cell>
          <cell r="U781">
            <v>31</v>
          </cell>
          <cell r="X781">
            <v>3188296651</v>
          </cell>
          <cell r="AB781">
            <v>121000</v>
          </cell>
          <cell r="AC781" t="str">
            <v>ZD08</v>
          </cell>
          <cell r="AD781" t="str">
            <v>A1</v>
          </cell>
          <cell r="AF781">
            <v>3300</v>
          </cell>
          <cell r="AG781">
            <v>10</v>
          </cell>
          <cell r="AH781">
            <v>10</v>
          </cell>
          <cell r="AJ781" t="str">
            <v>Clientes Terceros</v>
          </cell>
          <cell r="AK781" t="str">
            <v>Cundinamarca</v>
          </cell>
          <cell r="AL781" t="str">
            <v>Cundi / Boy – CO</v>
          </cell>
          <cell r="AN781" t="str">
            <v>ZD06</v>
          </cell>
          <cell r="AO781" t="str">
            <v>Crédito 60 dias</v>
          </cell>
          <cell r="AQ781">
            <v>3300104</v>
          </cell>
          <cell r="AR781" t="str">
            <v>RAUL MAURICIO VELASQUEZ LONDOÑO</v>
          </cell>
          <cell r="AS781">
            <v>0</v>
          </cell>
          <cell r="AT781">
            <v>0</v>
          </cell>
          <cell r="AU781" t="str">
            <v>Clientes Riesgo alto (Nuevos)</v>
          </cell>
          <cell r="AW781">
            <v>10</v>
          </cell>
          <cell r="AX781">
            <v>2</v>
          </cell>
          <cell r="AY781" t="str">
            <v>X</v>
          </cell>
          <cell r="AZ781" t="str">
            <v>01.01.2014</v>
          </cell>
          <cell r="BA781" t="str">
            <v>31.12.9999</v>
          </cell>
        </row>
        <row r="782">
          <cell r="A782">
            <v>10013971</v>
          </cell>
          <cell r="B782" t="str">
            <v>YB01</v>
          </cell>
          <cell r="E782" t="str">
            <v>HASTAMORIR PEÑALOZA JOSE EXCELINO</v>
          </cell>
          <cell r="I782">
            <v>11431130</v>
          </cell>
          <cell r="K782" t="str">
            <v>CL 6 4 04</v>
          </cell>
          <cell r="P782" t="str">
            <v>ZIPACON</v>
          </cell>
          <cell r="Q782">
            <v>25</v>
          </cell>
          <cell r="R782" t="str">
            <v>ZD14</v>
          </cell>
          <cell r="S782" t="str">
            <v>Distribuidor General</v>
          </cell>
          <cell r="T782" t="str">
            <v>11431130 9</v>
          </cell>
          <cell r="U782">
            <v>13</v>
          </cell>
          <cell r="X782">
            <v>3112637455</v>
          </cell>
          <cell r="AB782">
            <v>121000</v>
          </cell>
          <cell r="AC782" t="str">
            <v>ZD08</v>
          </cell>
          <cell r="AD782" t="str">
            <v>A1</v>
          </cell>
          <cell r="AF782">
            <v>3300</v>
          </cell>
          <cell r="AG782">
            <v>30</v>
          </cell>
          <cell r="AH782">
            <v>10</v>
          </cell>
          <cell r="AJ782" t="str">
            <v>Clientes Terceros</v>
          </cell>
          <cell r="AK782" t="str">
            <v>Cundinamarca</v>
          </cell>
          <cell r="AL782" t="str">
            <v>Cundi / Boy – CO</v>
          </cell>
          <cell r="AN782" t="str">
            <v>ZD04</v>
          </cell>
          <cell r="AO782" t="str">
            <v>Crédito 30 dias</v>
          </cell>
          <cell r="AQ782">
            <v>3300104</v>
          </cell>
          <cell r="AR782" t="str">
            <v>RAUL MAURICIO VELASQUEZ LONDOÑO</v>
          </cell>
          <cell r="AS782">
            <v>2795</v>
          </cell>
          <cell r="AT782">
            <v>178.59</v>
          </cell>
          <cell r="AU782" t="str">
            <v>Clientes Riesgo alto (Nuevos)</v>
          </cell>
          <cell r="AW782">
            <v>10</v>
          </cell>
          <cell r="AX782">
            <v>2</v>
          </cell>
          <cell r="AY782" t="str">
            <v>X</v>
          </cell>
          <cell r="AZ782" t="str">
            <v>01.01.2014</v>
          </cell>
          <cell r="BA782" t="str">
            <v>31.12.9999</v>
          </cell>
        </row>
        <row r="783">
          <cell r="A783">
            <v>10013978</v>
          </cell>
          <cell r="B783" t="str">
            <v>YB01</v>
          </cell>
          <cell r="E783" t="str">
            <v>RIOS ROMERO CESAR DAVEY</v>
          </cell>
          <cell r="I783">
            <v>79739521</v>
          </cell>
          <cell r="K783" t="str">
            <v>CL10A SUR 11A 47</v>
          </cell>
          <cell r="P783" t="str">
            <v>BOGOTÁ D.C.</v>
          </cell>
          <cell r="Q783">
            <v>11</v>
          </cell>
          <cell r="R783" t="str">
            <v>ZD14</v>
          </cell>
          <cell r="S783" t="str">
            <v>Distribuidor General</v>
          </cell>
          <cell r="T783" t="str">
            <v>79739521 6</v>
          </cell>
          <cell r="U783">
            <v>13</v>
          </cell>
          <cell r="X783">
            <v>3174352107</v>
          </cell>
          <cell r="AA783" t="str">
            <v>X</v>
          </cell>
          <cell r="AB783">
            <v>121000</v>
          </cell>
          <cell r="AC783" t="str">
            <v>ZD08</v>
          </cell>
          <cell r="AD783" t="str">
            <v>A1</v>
          </cell>
          <cell r="AF783">
            <v>3300</v>
          </cell>
          <cell r="AG783">
            <v>30</v>
          </cell>
          <cell r="AH783">
            <v>10</v>
          </cell>
          <cell r="AI783">
            <v>1</v>
          </cell>
          <cell r="AJ783" t="str">
            <v>RIOS ROMEROS CESAR D</v>
          </cell>
          <cell r="AK783" t="str">
            <v>Cundinamarca</v>
          </cell>
          <cell r="AL783" t="str">
            <v>Cundi / Boy – CO</v>
          </cell>
          <cell r="AN783" t="str">
            <v>ZD01</v>
          </cell>
          <cell r="AO783" t="str">
            <v>Contado</v>
          </cell>
          <cell r="AQ783">
            <v>3300054</v>
          </cell>
          <cell r="AR783" t="str">
            <v>GLORIA YANETH MARENTES PRADA</v>
          </cell>
          <cell r="AS783">
            <v>0</v>
          </cell>
          <cell r="AT783">
            <v>0</v>
          </cell>
          <cell r="AU783" t="str">
            <v>Clientes Riesgo alto (Nuevos)</v>
          </cell>
        </row>
        <row r="784">
          <cell r="A784">
            <v>10013989</v>
          </cell>
          <cell r="B784" t="str">
            <v>YB01</v>
          </cell>
          <cell r="E784" t="str">
            <v>DISTRIBUCIONES AGRICOLAS DIEGO</v>
          </cell>
          <cell r="F784" t="str">
            <v>GOMEZ &amp; CIA LTDA</v>
          </cell>
          <cell r="I784">
            <v>800055395</v>
          </cell>
          <cell r="K784" t="str">
            <v>CL 13 18 47AV LAS AMERICAS</v>
          </cell>
          <cell r="P784" t="str">
            <v>PASTO</v>
          </cell>
          <cell r="Q784">
            <v>52</v>
          </cell>
          <cell r="R784" t="str">
            <v>ZD14</v>
          </cell>
          <cell r="S784" t="str">
            <v>Distribuidor General</v>
          </cell>
          <cell r="T784" t="str">
            <v>800055395 2</v>
          </cell>
          <cell r="U784">
            <v>31</v>
          </cell>
          <cell r="X784">
            <v>927212639</v>
          </cell>
          <cell r="AB784">
            <v>121000</v>
          </cell>
          <cell r="AC784" t="str">
            <v>ZD08</v>
          </cell>
          <cell r="AD784" t="str">
            <v>E2</v>
          </cell>
          <cell r="AF784">
            <v>3300</v>
          </cell>
          <cell r="AG784">
            <v>30</v>
          </cell>
          <cell r="AH784">
            <v>10</v>
          </cell>
          <cell r="AJ784" t="str">
            <v>Clientes Terceros</v>
          </cell>
          <cell r="AK784" t="str">
            <v>Nariño</v>
          </cell>
          <cell r="AL784" t="str">
            <v>Cauca/Nariño/Huil–CO</v>
          </cell>
          <cell r="AN784" t="str">
            <v>ZD06</v>
          </cell>
          <cell r="AO784" t="str">
            <v>Crédito 60 dias</v>
          </cell>
          <cell r="AQ784">
            <v>3300132</v>
          </cell>
          <cell r="AR784" t="str">
            <v>JORGE ENRIQUE GIRALDO ARROYAVE</v>
          </cell>
          <cell r="AS784">
            <v>19675</v>
          </cell>
          <cell r="AT784">
            <v>0</v>
          </cell>
          <cell r="AU784" t="str">
            <v>Clientes Riesgo alto (Nuevos)</v>
          </cell>
          <cell r="AW784">
            <v>10</v>
          </cell>
          <cell r="AX784">
            <v>2</v>
          </cell>
          <cell r="AY784" t="str">
            <v>X</v>
          </cell>
          <cell r="AZ784" t="str">
            <v>01.01.2014</v>
          </cell>
          <cell r="BA784" t="str">
            <v>31.12.9999</v>
          </cell>
        </row>
        <row r="785">
          <cell r="A785">
            <v>10013995</v>
          </cell>
          <cell r="B785" t="str">
            <v>YB01</v>
          </cell>
          <cell r="E785" t="str">
            <v>RENDON FRANCISCO JAVIER</v>
          </cell>
          <cell r="I785">
            <v>15437955</v>
          </cell>
          <cell r="K785" t="str">
            <v>CL 56 43 70</v>
          </cell>
          <cell r="P785" t="str">
            <v>RIONEGRO</v>
          </cell>
          <cell r="Q785">
            <v>5</v>
          </cell>
          <cell r="R785" t="str">
            <v>ZD14</v>
          </cell>
          <cell r="S785" t="str">
            <v>Distribuidor General</v>
          </cell>
          <cell r="T785" t="str">
            <v>15437955 1</v>
          </cell>
          <cell r="U785">
            <v>13</v>
          </cell>
          <cell r="X785">
            <v>3128455103</v>
          </cell>
          <cell r="AB785">
            <v>121000</v>
          </cell>
          <cell r="AC785" t="str">
            <v>ZD08</v>
          </cell>
          <cell r="AD785" t="str">
            <v>A1</v>
          </cell>
          <cell r="AF785">
            <v>3300</v>
          </cell>
          <cell r="AG785">
            <v>30</v>
          </cell>
          <cell r="AH785">
            <v>10</v>
          </cell>
          <cell r="AJ785" t="str">
            <v>Clientes Terceros</v>
          </cell>
          <cell r="AK785" t="str">
            <v>Antioquia</v>
          </cell>
          <cell r="AL785" t="str">
            <v>Antioquia -CO</v>
          </cell>
          <cell r="AN785" t="str">
            <v>ZD04</v>
          </cell>
          <cell r="AO785" t="str">
            <v>Crédito 30 dias</v>
          </cell>
          <cell r="AQ785">
            <v>3300162</v>
          </cell>
          <cell r="AR785" t="str">
            <v>MAURICIO ARNOBY SERNA PELAEZ</v>
          </cell>
          <cell r="AS785">
            <v>1978</v>
          </cell>
          <cell r="AT785">
            <v>149</v>
          </cell>
          <cell r="AU785" t="str">
            <v>Clientes Riesgo alto (Nuevos)</v>
          </cell>
        </row>
        <row r="786">
          <cell r="A786">
            <v>10014018</v>
          </cell>
          <cell r="B786" t="str">
            <v>YB01</v>
          </cell>
          <cell r="E786" t="str">
            <v>AGRICOLA CUNDAY SA</v>
          </cell>
          <cell r="F786" t="str">
            <v xml:space="preserve"> EN REORGANIZACION</v>
          </cell>
          <cell r="I786">
            <v>860041216</v>
          </cell>
          <cell r="K786" t="str">
            <v>CAT OCC KM 16 17 RT 1 LC 4</v>
          </cell>
          <cell r="P786" t="str">
            <v>BOGOTÁ D.C.</v>
          </cell>
          <cell r="Q786">
            <v>11</v>
          </cell>
          <cell r="R786" t="str">
            <v>ZD35</v>
          </cell>
          <cell r="S786" t="str">
            <v>Floricultores</v>
          </cell>
          <cell r="T786" t="str">
            <v>860041216 1</v>
          </cell>
          <cell r="U786">
            <v>31</v>
          </cell>
          <cell r="X786">
            <v>918299732</v>
          </cell>
          <cell r="AB786">
            <v>121000</v>
          </cell>
          <cell r="AC786" t="str">
            <v>ZD08</v>
          </cell>
          <cell r="AD786" t="str">
            <v>E2</v>
          </cell>
          <cell r="AF786">
            <v>3300</v>
          </cell>
          <cell r="AG786">
            <v>10</v>
          </cell>
          <cell r="AH786">
            <v>10</v>
          </cell>
          <cell r="AJ786" t="str">
            <v>Clientes Terceros</v>
          </cell>
          <cell r="AK786" t="str">
            <v>Flores</v>
          </cell>
          <cell r="AL786" t="str">
            <v>Flores Sabana Esp-CO</v>
          </cell>
          <cell r="AN786" t="str">
            <v>ZD06</v>
          </cell>
          <cell r="AO786" t="str">
            <v>Crédito 60 dias</v>
          </cell>
          <cell r="AQ786">
            <v>3300139</v>
          </cell>
          <cell r="AR786" t="str">
            <v>JULIETH ANDREA RODRIGUEZ PARDO</v>
          </cell>
          <cell r="AS786">
            <v>15746</v>
          </cell>
          <cell r="AT786">
            <v>4925.05</v>
          </cell>
          <cell r="AU786" t="str">
            <v>Clientes Riesgo alto (Nuevos)</v>
          </cell>
          <cell r="AW786">
            <v>10</v>
          </cell>
          <cell r="AX786">
            <v>2</v>
          </cell>
          <cell r="AY786" t="str">
            <v>X</v>
          </cell>
          <cell r="AZ786" t="str">
            <v>01.01.2014</v>
          </cell>
          <cell r="BA786" t="str">
            <v>31.12.9999</v>
          </cell>
        </row>
        <row r="787">
          <cell r="A787">
            <v>10014038</v>
          </cell>
          <cell r="B787" t="str">
            <v>YB01</v>
          </cell>
          <cell r="E787" t="str">
            <v>ARKATEC SAS</v>
          </cell>
          <cell r="I787">
            <v>900306424</v>
          </cell>
          <cell r="K787" t="str">
            <v>CR 13 4 18 SUR BRR SAN CARLOS</v>
          </cell>
          <cell r="P787" t="str">
            <v>TUNJA</v>
          </cell>
          <cell r="Q787">
            <v>15</v>
          </cell>
          <cell r="R787" t="str">
            <v>ZD14</v>
          </cell>
          <cell r="S787" t="str">
            <v>Distribuidor General</v>
          </cell>
          <cell r="T787" t="str">
            <v>900306424 9</v>
          </cell>
          <cell r="U787">
            <v>31</v>
          </cell>
          <cell r="X787">
            <v>917455506</v>
          </cell>
          <cell r="AA787" t="str">
            <v>X</v>
          </cell>
          <cell r="AB787">
            <v>121000</v>
          </cell>
          <cell r="AC787" t="str">
            <v>ZD08</v>
          </cell>
          <cell r="AD787" t="str">
            <v>A1</v>
          </cell>
          <cell r="AF787">
            <v>3300</v>
          </cell>
          <cell r="AG787">
            <v>30</v>
          </cell>
          <cell r="AH787">
            <v>10</v>
          </cell>
          <cell r="AI787">
            <v>1</v>
          </cell>
          <cell r="AJ787" t="str">
            <v>Clientes Terceros</v>
          </cell>
          <cell r="AK787" t="str">
            <v>Boyaca</v>
          </cell>
          <cell r="AL787" t="str">
            <v>Cundi / Boy – CO</v>
          </cell>
          <cell r="AN787" t="str">
            <v>ZD01</v>
          </cell>
          <cell r="AO787" t="str">
            <v>Contado</v>
          </cell>
          <cell r="AQ787">
            <v>3300109</v>
          </cell>
          <cell r="AR787" t="str">
            <v>JUAN PABLO VILLAMIL CAMARGO</v>
          </cell>
          <cell r="AS787">
            <v>0</v>
          </cell>
          <cell r="AT787">
            <v>0</v>
          </cell>
          <cell r="AU787" t="str">
            <v>Clientes Riesgo alto (Nuevos)</v>
          </cell>
          <cell r="AW787">
            <v>10</v>
          </cell>
          <cell r="AX787">
            <v>2</v>
          </cell>
          <cell r="AZ787" t="str">
            <v>01.01.2014</v>
          </cell>
          <cell r="BA787" t="str">
            <v>31.12.9999</v>
          </cell>
        </row>
        <row r="788">
          <cell r="A788">
            <v>10014039</v>
          </cell>
          <cell r="B788" t="str">
            <v>YB01</v>
          </cell>
          <cell r="E788" t="str">
            <v>HORTENSIAS DEL LLANO SAS</v>
          </cell>
          <cell r="I788">
            <v>900321282</v>
          </cell>
          <cell r="K788" t="str">
            <v>ALTO LAS PALMAS VDA LA ESPERANZA</v>
          </cell>
          <cell r="P788" t="str">
            <v>ENVIGADO</v>
          </cell>
          <cell r="Q788">
            <v>5</v>
          </cell>
          <cell r="R788" t="str">
            <v>ZD35</v>
          </cell>
          <cell r="S788" t="str">
            <v>Floricultores</v>
          </cell>
          <cell r="T788" t="str">
            <v>900321282 2</v>
          </cell>
          <cell r="U788">
            <v>31</v>
          </cell>
          <cell r="X788">
            <v>943860129</v>
          </cell>
          <cell r="Y788">
            <v>943862132</v>
          </cell>
          <cell r="AB788">
            <v>121000</v>
          </cell>
          <cell r="AC788" t="str">
            <v>ZD08</v>
          </cell>
          <cell r="AD788" t="str">
            <v>E2</v>
          </cell>
          <cell r="AF788">
            <v>3300</v>
          </cell>
          <cell r="AG788">
            <v>10</v>
          </cell>
          <cell r="AH788">
            <v>10</v>
          </cell>
          <cell r="AJ788" t="str">
            <v>Clientes Terceros</v>
          </cell>
          <cell r="AK788" t="str">
            <v>Flores</v>
          </cell>
          <cell r="AL788" t="str">
            <v>Flores Antioquia -CO</v>
          </cell>
          <cell r="AN788" t="str">
            <v>ZD04</v>
          </cell>
          <cell r="AO788" t="str">
            <v>Crédito 30 dias</v>
          </cell>
          <cell r="AQ788">
            <v>3300051</v>
          </cell>
          <cell r="AR788" t="str">
            <v>PAULA ANDREA LOPEZ RAMIREZ</v>
          </cell>
          <cell r="AS788">
            <v>1460</v>
          </cell>
          <cell r="AT788">
            <v>0</v>
          </cell>
          <cell r="AU788" t="str">
            <v>Clientes Riesgo alto (Nuevos)</v>
          </cell>
          <cell r="AW788">
            <v>10</v>
          </cell>
          <cell r="AX788">
            <v>2</v>
          </cell>
          <cell r="AY788" t="str">
            <v>X</v>
          </cell>
          <cell r="AZ788" t="str">
            <v>28.02.2014</v>
          </cell>
          <cell r="BA788" t="str">
            <v>31.12.9999</v>
          </cell>
        </row>
        <row r="789">
          <cell r="A789">
            <v>10014046</v>
          </cell>
          <cell r="B789" t="str">
            <v>YB01</v>
          </cell>
          <cell r="E789" t="str">
            <v>LONDOÑO BONILLA JULIO CESAR</v>
          </cell>
          <cell r="I789">
            <v>15383169</v>
          </cell>
          <cell r="K789" t="str">
            <v>CR 20 5 18 VDA EL TAMBO</v>
          </cell>
          <cell r="P789" t="str">
            <v>LA CEJA</v>
          </cell>
          <cell r="Q789">
            <v>5</v>
          </cell>
          <cell r="R789" t="str">
            <v>ZD35</v>
          </cell>
          <cell r="S789" t="str">
            <v>Floricultores</v>
          </cell>
          <cell r="T789" t="str">
            <v>15383169 3</v>
          </cell>
          <cell r="U789">
            <v>13</v>
          </cell>
          <cell r="X789">
            <v>3117306421</v>
          </cell>
          <cell r="AB789">
            <v>121000</v>
          </cell>
          <cell r="AC789" t="str">
            <v>ZD08</v>
          </cell>
          <cell r="AD789" t="str">
            <v>A1</v>
          </cell>
          <cell r="AF789">
            <v>3300</v>
          </cell>
          <cell r="AG789">
            <v>10</v>
          </cell>
          <cell r="AH789">
            <v>10</v>
          </cell>
          <cell r="AJ789" t="str">
            <v>Clientes Terceros</v>
          </cell>
          <cell r="AK789" t="str">
            <v>Flores</v>
          </cell>
          <cell r="AL789" t="str">
            <v>Flores Antioquia -CO</v>
          </cell>
          <cell r="AN789" t="str">
            <v>ZD04</v>
          </cell>
          <cell r="AO789" t="str">
            <v>Crédito 30 dias</v>
          </cell>
          <cell r="AQ789">
            <v>3300051</v>
          </cell>
          <cell r="AR789" t="str">
            <v>PAULA ANDREA LOPEZ RAMIREZ</v>
          </cell>
          <cell r="AS789">
            <v>1954</v>
          </cell>
          <cell r="AT789">
            <v>0</v>
          </cell>
          <cell r="AU789" t="str">
            <v>Clientes Riesgo alto (Nuevos)</v>
          </cell>
          <cell r="AW789">
            <v>10</v>
          </cell>
          <cell r="AX789">
            <v>2</v>
          </cell>
          <cell r="AY789" t="str">
            <v>X</v>
          </cell>
          <cell r="AZ789" t="str">
            <v>01.01.2014</v>
          </cell>
          <cell r="BA789" t="str">
            <v>31.12.9999</v>
          </cell>
        </row>
        <row r="790">
          <cell r="A790">
            <v>10014065</v>
          </cell>
          <cell r="B790" t="str">
            <v>YB01</v>
          </cell>
          <cell r="E790" t="str">
            <v>PARRA CARDENAS VOLNEY</v>
          </cell>
          <cell r="I790">
            <v>7170215</v>
          </cell>
          <cell r="K790" t="str">
            <v>AV NORTE 54 05</v>
          </cell>
          <cell r="P790" t="str">
            <v>TUNJA</v>
          </cell>
          <cell r="Q790">
            <v>15</v>
          </cell>
          <cell r="R790" t="str">
            <v>ZD08</v>
          </cell>
          <cell r="S790" t="str">
            <v>Tiendas</v>
          </cell>
          <cell r="T790" t="str">
            <v>7170215 0</v>
          </cell>
          <cell r="U790">
            <v>13</v>
          </cell>
          <cell r="X790">
            <v>3208423565</v>
          </cell>
          <cell r="AA790" t="str">
            <v>X</v>
          </cell>
          <cell r="AB790">
            <v>121000</v>
          </cell>
          <cell r="AC790" t="str">
            <v>ZD08</v>
          </cell>
          <cell r="AD790" t="str">
            <v>A1</v>
          </cell>
          <cell r="AF790">
            <v>3300</v>
          </cell>
          <cell r="AG790">
            <v>10</v>
          </cell>
          <cell r="AH790">
            <v>10</v>
          </cell>
          <cell r="AI790">
            <v>1</v>
          </cell>
          <cell r="AJ790" t="str">
            <v>PARRA CARDENAS LUZ M</v>
          </cell>
          <cell r="AK790" t="str">
            <v>Boyaca</v>
          </cell>
          <cell r="AL790" t="str">
            <v>Cundi / Boy – CO</v>
          </cell>
          <cell r="AN790" t="str">
            <v>ZD01</v>
          </cell>
          <cell r="AO790" t="str">
            <v>Contado</v>
          </cell>
          <cell r="AQ790">
            <v>3300109</v>
          </cell>
          <cell r="AR790" t="str">
            <v>JUAN PABLO VILLAMIL CAMARGO</v>
          </cell>
          <cell r="AS790">
            <v>0</v>
          </cell>
          <cell r="AT790">
            <v>0</v>
          </cell>
          <cell r="AU790" t="str">
            <v>Clientes Riesgo alto (Nuevos)</v>
          </cell>
        </row>
        <row r="791">
          <cell r="A791">
            <v>10014067</v>
          </cell>
          <cell r="B791" t="str">
            <v>YB01</v>
          </cell>
          <cell r="E791" t="str">
            <v>ZAPATA RODRIGUEZ RAMON EDUARDO</v>
          </cell>
          <cell r="I791">
            <v>70191100</v>
          </cell>
          <cell r="K791" t="str">
            <v>CR 5 191 100</v>
          </cell>
          <cell r="P791" t="str">
            <v>SAN PEDRO</v>
          </cell>
          <cell r="Q791">
            <v>5</v>
          </cell>
          <cell r="R791" t="str">
            <v>ZD14</v>
          </cell>
          <cell r="S791" t="str">
            <v>Distribuidor General</v>
          </cell>
          <cell r="T791">
            <v>70191100</v>
          </cell>
          <cell r="U791">
            <v>13</v>
          </cell>
          <cell r="X791">
            <v>3113601757</v>
          </cell>
          <cell r="AB791">
            <v>121000</v>
          </cell>
          <cell r="AC791" t="str">
            <v>ZD08</v>
          </cell>
          <cell r="AD791" t="str">
            <v>A1</v>
          </cell>
          <cell r="AF791">
            <v>3300</v>
          </cell>
          <cell r="AG791">
            <v>10</v>
          </cell>
          <cell r="AH791">
            <v>10</v>
          </cell>
          <cell r="AJ791" t="str">
            <v>Clientes Terceros</v>
          </cell>
          <cell r="AK791" t="str">
            <v>Antioquia</v>
          </cell>
          <cell r="AL791" t="str">
            <v>Antioquia -CO</v>
          </cell>
          <cell r="AN791" t="str">
            <v>ZD06</v>
          </cell>
          <cell r="AO791" t="str">
            <v>Crédito 60 dias</v>
          </cell>
          <cell r="AQ791">
            <v>3300005</v>
          </cell>
          <cell r="AR791" t="str">
            <v>RICARDO ALONSO AVILA AVILA</v>
          </cell>
          <cell r="AS791">
            <v>2546</v>
          </cell>
          <cell r="AT791">
            <v>373.15</v>
          </cell>
          <cell r="AU791" t="str">
            <v>Clientes Riesgo alto (Nuevos)</v>
          </cell>
        </row>
        <row r="792">
          <cell r="A792">
            <v>10014068</v>
          </cell>
          <cell r="B792" t="str">
            <v>YB01</v>
          </cell>
          <cell r="E792" t="str">
            <v>VELEZ MUNERA JUAN GUILLERMO</v>
          </cell>
          <cell r="I792">
            <v>15328549</v>
          </cell>
          <cell r="K792" t="str">
            <v>CR 20 20 50</v>
          </cell>
          <cell r="P792" t="str">
            <v>YARUMAL</v>
          </cell>
          <cell r="Q792">
            <v>5</v>
          </cell>
          <cell r="R792" t="str">
            <v>ZD14</v>
          </cell>
          <cell r="S792" t="str">
            <v>Distribuidor General</v>
          </cell>
          <cell r="T792" t="str">
            <v>15328549 5</v>
          </cell>
          <cell r="U792">
            <v>13</v>
          </cell>
          <cell r="X792">
            <v>3136862380</v>
          </cell>
          <cell r="AB792">
            <v>121000</v>
          </cell>
          <cell r="AC792" t="str">
            <v>ZD08</v>
          </cell>
          <cell r="AD792" t="str">
            <v>A1</v>
          </cell>
          <cell r="AF792">
            <v>3300</v>
          </cell>
          <cell r="AG792">
            <v>30</v>
          </cell>
          <cell r="AH792">
            <v>10</v>
          </cell>
          <cell r="AJ792" t="str">
            <v>Clientes Terceros</v>
          </cell>
          <cell r="AK792" t="str">
            <v>Antioquia</v>
          </cell>
          <cell r="AL792" t="str">
            <v>Antioquia -CO</v>
          </cell>
          <cell r="AN792" t="str">
            <v>ZD04</v>
          </cell>
          <cell r="AO792" t="str">
            <v>Crédito 30 dias</v>
          </cell>
          <cell r="AQ792">
            <v>3300005</v>
          </cell>
          <cell r="AR792" t="str">
            <v>RICARDO ALONSO AVILA AVILA</v>
          </cell>
          <cell r="AS792">
            <v>2546</v>
          </cell>
          <cell r="AT792">
            <v>0</v>
          </cell>
          <cell r="AU792" t="str">
            <v>Clientes Riesgo alto (Nuevos)</v>
          </cell>
          <cell r="AW792">
            <v>10</v>
          </cell>
          <cell r="AX792">
            <v>2</v>
          </cell>
          <cell r="AY792" t="str">
            <v>X</v>
          </cell>
          <cell r="AZ792" t="str">
            <v>01.01.2014</v>
          </cell>
          <cell r="BA792" t="str">
            <v>31.12.9999</v>
          </cell>
        </row>
        <row r="793">
          <cell r="A793">
            <v>10014090</v>
          </cell>
          <cell r="B793" t="str">
            <v>YB01</v>
          </cell>
          <cell r="E793" t="str">
            <v>DELGADO REBOLLEDO LTDA</v>
          </cell>
          <cell r="I793">
            <v>840001061</v>
          </cell>
          <cell r="K793" t="str">
            <v>CL SAN CARLOS 1A 50</v>
          </cell>
          <cell r="P793" t="str">
            <v>TUMACO</v>
          </cell>
          <cell r="Q793">
            <v>52</v>
          </cell>
          <cell r="R793" t="str">
            <v>ZD14</v>
          </cell>
          <cell r="S793" t="str">
            <v>Distribuidor General</v>
          </cell>
          <cell r="T793" t="str">
            <v>840001061 1</v>
          </cell>
          <cell r="U793">
            <v>31</v>
          </cell>
          <cell r="X793">
            <v>915408570</v>
          </cell>
          <cell r="AB793">
            <v>121000</v>
          </cell>
          <cell r="AC793" t="str">
            <v>ZD08</v>
          </cell>
          <cell r="AD793" t="str">
            <v>E2</v>
          </cell>
          <cell r="AF793">
            <v>3300</v>
          </cell>
          <cell r="AG793">
            <v>30</v>
          </cell>
          <cell r="AH793">
            <v>10</v>
          </cell>
          <cell r="AJ793" t="str">
            <v>Clientes Terceros</v>
          </cell>
          <cell r="AK793" t="str">
            <v>Cundinamarca</v>
          </cell>
          <cell r="AL793" t="str">
            <v>Cundi / Boy – CO</v>
          </cell>
          <cell r="AN793" t="str">
            <v>ZD04</v>
          </cell>
          <cell r="AO793" t="str">
            <v>Crédito 30 dias</v>
          </cell>
          <cell r="AQ793">
            <v>3300054</v>
          </cell>
          <cell r="AR793" t="str">
            <v>GLORIA YANETH MARENTES PRADA</v>
          </cell>
          <cell r="AS793">
            <v>1253</v>
          </cell>
          <cell r="AT793">
            <v>0</v>
          </cell>
          <cell r="AU793" t="str">
            <v>Clientes Riesgo alto (Nuevos)</v>
          </cell>
          <cell r="AW793">
            <v>10</v>
          </cell>
          <cell r="AX793">
            <v>2</v>
          </cell>
          <cell r="AY793" t="str">
            <v>X</v>
          </cell>
          <cell r="AZ793" t="str">
            <v>01.03.2014</v>
          </cell>
          <cell r="BA793" t="str">
            <v>31.12.9999</v>
          </cell>
        </row>
        <row r="794">
          <cell r="A794">
            <v>10014092</v>
          </cell>
          <cell r="B794" t="str">
            <v>YB01</v>
          </cell>
          <cell r="E794" t="str">
            <v>RAMOS MACHADO FARID LEONARDO</v>
          </cell>
          <cell r="I794">
            <v>14321813</v>
          </cell>
          <cell r="K794" t="str">
            <v>CL 89B 117 20 INT 12 APTO 204</v>
          </cell>
          <cell r="P794" t="str">
            <v>BOGOTÁ D.C.</v>
          </cell>
          <cell r="Q794">
            <v>11</v>
          </cell>
          <cell r="R794" t="str">
            <v>ZD35</v>
          </cell>
          <cell r="S794" t="str">
            <v>Floricultores</v>
          </cell>
          <cell r="T794" t="str">
            <v>14321813 1</v>
          </cell>
          <cell r="U794">
            <v>13</v>
          </cell>
          <cell r="X794">
            <v>3002193943</v>
          </cell>
          <cell r="AB794">
            <v>121000</v>
          </cell>
          <cell r="AC794" t="str">
            <v>ZD08</v>
          </cell>
          <cell r="AD794" t="str">
            <v>A1</v>
          </cell>
          <cell r="AF794">
            <v>3300</v>
          </cell>
          <cell r="AG794">
            <v>10</v>
          </cell>
          <cell r="AH794">
            <v>10</v>
          </cell>
          <cell r="AJ794" t="str">
            <v>Clientes Terceros</v>
          </cell>
          <cell r="AK794" t="str">
            <v>Flores</v>
          </cell>
          <cell r="AL794" t="str">
            <v>Flores Sabana Esp-CO</v>
          </cell>
          <cell r="AN794" t="str">
            <v>ZD02</v>
          </cell>
          <cell r="AO794" t="str">
            <v>Crédito 8 dias</v>
          </cell>
          <cell r="AQ794">
            <v>3300048</v>
          </cell>
          <cell r="AR794" t="str">
            <v>ANDRES LARGACHA SIGHINOLFI</v>
          </cell>
          <cell r="AS794">
            <v>0</v>
          </cell>
          <cell r="AT794">
            <v>0</v>
          </cell>
          <cell r="AU794" t="str">
            <v>Clientes Riesgo alto (Nuevos)</v>
          </cell>
        </row>
        <row r="795">
          <cell r="A795">
            <v>10014102</v>
          </cell>
          <cell r="B795" t="str">
            <v>YB01</v>
          </cell>
          <cell r="E795" t="str">
            <v>CERON ARTUNDUAGA INGRID ELOMARYS</v>
          </cell>
          <cell r="F795" t="str">
            <v>AGROINSUMOS JA</v>
          </cell>
          <cell r="I795">
            <v>52087264</v>
          </cell>
          <cell r="K795" t="str">
            <v>CL 5 2 68</v>
          </cell>
          <cell r="P795" t="str">
            <v>CHOACHI</v>
          </cell>
          <cell r="Q795">
            <v>25</v>
          </cell>
          <cell r="R795" t="str">
            <v>ZD14</v>
          </cell>
          <cell r="S795" t="str">
            <v>Distribuidor General</v>
          </cell>
          <cell r="T795" t="str">
            <v>52087264 0</v>
          </cell>
          <cell r="U795">
            <v>13</v>
          </cell>
          <cell r="X795">
            <v>3106190504</v>
          </cell>
          <cell r="Y795">
            <v>918486773</v>
          </cell>
          <cell r="AB795">
            <v>121000</v>
          </cell>
          <cell r="AC795" t="str">
            <v>ZD08</v>
          </cell>
          <cell r="AD795" t="str">
            <v>A1</v>
          </cell>
          <cell r="AF795">
            <v>3300</v>
          </cell>
          <cell r="AG795">
            <v>30</v>
          </cell>
          <cell r="AH795">
            <v>10</v>
          </cell>
          <cell r="AJ795" t="str">
            <v>Clientes Terceros</v>
          </cell>
          <cell r="AK795" t="str">
            <v>Cundinamarca</v>
          </cell>
          <cell r="AL795" t="str">
            <v>Cundi / Boy – CO</v>
          </cell>
          <cell r="AN795" t="str">
            <v>ZD04</v>
          </cell>
          <cell r="AO795" t="str">
            <v>Crédito 30 dias</v>
          </cell>
          <cell r="AQ795">
            <v>3300054</v>
          </cell>
          <cell r="AR795" t="str">
            <v>GLORIA YANETH MARENTES PRADA</v>
          </cell>
          <cell r="AS795">
            <v>5001</v>
          </cell>
          <cell r="AT795">
            <v>3680.73</v>
          </cell>
          <cell r="AU795" t="str">
            <v>Clientes Riesgo alto (Nuevos)</v>
          </cell>
          <cell r="AW795">
            <v>10</v>
          </cell>
          <cell r="AX795">
            <v>2</v>
          </cell>
          <cell r="AY795" t="str">
            <v>X</v>
          </cell>
          <cell r="AZ795" t="str">
            <v>01.01.2014</v>
          </cell>
          <cell r="BA795" t="str">
            <v>31.12.9999</v>
          </cell>
        </row>
        <row r="796">
          <cell r="A796">
            <v>10014110</v>
          </cell>
          <cell r="B796" t="str">
            <v>YB01</v>
          </cell>
          <cell r="E796" t="str">
            <v>AMERICAN FLOWERS MEDELLIN SAS</v>
          </cell>
          <cell r="I796">
            <v>811046268</v>
          </cell>
          <cell r="K796" t="str">
            <v>VDA LA CLARA</v>
          </cell>
          <cell r="P796" t="str">
            <v>GUARNE</v>
          </cell>
          <cell r="Q796">
            <v>5</v>
          </cell>
          <cell r="R796" t="str">
            <v>ZD35</v>
          </cell>
          <cell r="S796" t="str">
            <v>Floricultores</v>
          </cell>
          <cell r="T796" t="str">
            <v>811046268 7</v>
          </cell>
          <cell r="U796">
            <v>31</v>
          </cell>
          <cell r="X796">
            <v>94444562</v>
          </cell>
          <cell r="Y796">
            <v>945514253</v>
          </cell>
          <cell r="AB796">
            <v>121000</v>
          </cell>
          <cell r="AC796" t="str">
            <v>ZD08</v>
          </cell>
          <cell r="AD796" t="str">
            <v>A1</v>
          </cell>
          <cell r="AF796">
            <v>3300</v>
          </cell>
          <cell r="AG796">
            <v>10</v>
          </cell>
          <cell r="AH796">
            <v>10</v>
          </cell>
          <cell r="AJ796" t="str">
            <v>Clientes Terceros</v>
          </cell>
          <cell r="AK796" t="str">
            <v>Flores</v>
          </cell>
          <cell r="AL796" t="str">
            <v>Flores Antioquia -CO</v>
          </cell>
          <cell r="AN796" t="str">
            <v>ZD04</v>
          </cell>
          <cell r="AO796" t="str">
            <v>Crédito 30 dias</v>
          </cell>
          <cell r="AQ796">
            <v>3300051</v>
          </cell>
          <cell r="AR796" t="str">
            <v>PAULA ANDREA LOPEZ RAMIREZ</v>
          </cell>
          <cell r="AS796">
            <v>5248</v>
          </cell>
          <cell r="AT796">
            <v>208.91</v>
          </cell>
          <cell r="AU796" t="str">
            <v>Clientes Riesgo alto (Nuevos)</v>
          </cell>
          <cell r="AW796">
            <v>10</v>
          </cell>
          <cell r="AX796">
            <v>2</v>
          </cell>
          <cell r="AY796" t="str">
            <v>X</v>
          </cell>
          <cell r="AZ796" t="str">
            <v>01.01.2014</v>
          </cell>
          <cell r="BA796" t="str">
            <v>31.12.9999</v>
          </cell>
        </row>
        <row r="797">
          <cell r="A797">
            <v>10014120</v>
          </cell>
          <cell r="B797" t="str">
            <v>YB01</v>
          </cell>
          <cell r="E797" t="str">
            <v>AGROFER LA GRANJA SAS</v>
          </cell>
          <cell r="I797">
            <v>900704967</v>
          </cell>
          <cell r="K797" t="str">
            <v>CL 6 2 68</v>
          </cell>
          <cell r="P797" t="str">
            <v>GUASCA</v>
          </cell>
          <cell r="Q797">
            <v>25</v>
          </cell>
          <cell r="R797" t="str">
            <v>ZD14</v>
          </cell>
          <cell r="S797" t="str">
            <v>Distribuidor General</v>
          </cell>
          <cell r="T797" t="str">
            <v>900704967 3</v>
          </cell>
          <cell r="U797">
            <v>31</v>
          </cell>
          <cell r="X797">
            <v>3103097747</v>
          </cell>
          <cell r="AB797">
            <v>121000</v>
          </cell>
          <cell r="AC797" t="str">
            <v>ZD08</v>
          </cell>
          <cell r="AD797" t="str">
            <v>A1</v>
          </cell>
          <cell r="AF797">
            <v>3300</v>
          </cell>
          <cell r="AG797">
            <v>30</v>
          </cell>
          <cell r="AH797">
            <v>10</v>
          </cell>
          <cell r="AJ797" t="str">
            <v>Clientes Terceros</v>
          </cell>
          <cell r="AK797" t="str">
            <v>Cundinamarca</v>
          </cell>
          <cell r="AL797" t="str">
            <v>Cundi / Boy – CO</v>
          </cell>
          <cell r="AN797" t="str">
            <v>ZD05</v>
          </cell>
          <cell r="AO797" t="str">
            <v>Crédito 45 dias</v>
          </cell>
          <cell r="AQ797">
            <v>3300104</v>
          </cell>
          <cell r="AR797" t="str">
            <v>RAUL MAURICIO VELASQUEZ LONDOÑO</v>
          </cell>
          <cell r="AS797">
            <v>22360</v>
          </cell>
          <cell r="AT797">
            <v>1873.52</v>
          </cell>
          <cell r="AU797" t="str">
            <v>Clientes Riesgo alto (Nuevos)</v>
          </cell>
          <cell r="AW797">
            <v>10</v>
          </cell>
          <cell r="AX797">
            <v>2</v>
          </cell>
          <cell r="AY797" t="str">
            <v>X</v>
          </cell>
          <cell r="AZ797" t="str">
            <v>01.01.2014</v>
          </cell>
          <cell r="BA797" t="str">
            <v>31.12.9999</v>
          </cell>
        </row>
        <row r="798">
          <cell r="A798">
            <v>10014121</v>
          </cell>
          <cell r="B798" t="str">
            <v>YB01</v>
          </cell>
          <cell r="E798" t="str">
            <v>AGROCADENA SAS</v>
          </cell>
          <cell r="I798">
            <v>900705480</v>
          </cell>
          <cell r="K798" t="str">
            <v>CR 5 7 23</v>
          </cell>
          <cell r="P798" t="str">
            <v>ZIPAQUIRA</v>
          </cell>
          <cell r="Q798">
            <v>25</v>
          </cell>
          <cell r="R798" t="str">
            <v>ZD14</v>
          </cell>
          <cell r="S798" t="str">
            <v>Distribuidor General</v>
          </cell>
          <cell r="T798" t="str">
            <v>900705480 3</v>
          </cell>
          <cell r="U798">
            <v>31</v>
          </cell>
          <cell r="X798">
            <v>3123891125</v>
          </cell>
          <cell r="AB798">
            <v>121000</v>
          </cell>
          <cell r="AC798" t="str">
            <v>ZD08</v>
          </cell>
          <cell r="AD798" t="str">
            <v>A1</v>
          </cell>
          <cell r="AF798">
            <v>3300</v>
          </cell>
          <cell r="AG798">
            <v>30</v>
          </cell>
          <cell r="AH798">
            <v>10</v>
          </cell>
          <cell r="AJ798" t="str">
            <v>Gpo. Agrocadena</v>
          </cell>
          <cell r="AK798" t="str">
            <v>Cundinamarca</v>
          </cell>
          <cell r="AL798" t="str">
            <v>Cundi / Boy – CO</v>
          </cell>
          <cell r="AN798" t="str">
            <v>ZD08</v>
          </cell>
          <cell r="AO798" t="str">
            <v>Crédito 90 dias</v>
          </cell>
          <cell r="AQ798">
            <v>3300104</v>
          </cell>
          <cell r="AR798" t="str">
            <v>RAUL MAURICIO VELASQUEZ LONDOÑO</v>
          </cell>
          <cell r="AS798">
            <v>10406.950000000001</v>
          </cell>
          <cell r="AT798">
            <v>10301.26</v>
          </cell>
          <cell r="AU798" t="str">
            <v>Clientes Riesgo alto (Nuevos)</v>
          </cell>
          <cell r="AW798">
            <v>10</v>
          </cell>
          <cell r="AX798">
            <v>2</v>
          </cell>
          <cell r="AY798" t="str">
            <v>X</v>
          </cell>
          <cell r="AZ798" t="str">
            <v>01.01.2014</v>
          </cell>
          <cell r="BA798" t="str">
            <v>31.12.9999</v>
          </cell>
        </row>
        <row r="799">
          <cell r="A799">
            <v>10014151</v>
          </cell>
          <cell r="B799" t="str">
            <v>YB01</v>
          </cell>
          <cell r="E799" t="str">
            <v>NACYRA NARVAEZ E HIJOS Y CIA S EN C</v>
          </cell>
          <cell r="I799">
            <v>892200648</v>
          </cell>
          <cell r="K799" t="str">
            <v>CL 38 7 214</v>
          </cell>
          <cell r="P799" t="str">
            <v>SINCELEJO</v>
          </cell>
          <cell r="Q799">
            <v>70</v>
          </cell>
          <cell r="R799" t="str">
            <v>ZD14</v>
          </cell>
          <cell r="S799" t="str">
            <v>Distribuidor General</v>
          </cell>
          <cell r="T799" t="str">
            <v>892200648 7</v>
          </cell>
          <cell r="U799">
            <v>31</v>
          </cell>
          <cell r="X799">
            <v>2814528</v>
          </cell>
          <cell r="AB799">
            <v>121000</v>
          </cell>
          <cell r="AC799" t="str">
            <v>ZD08</v>
          </cell>
          <cell r="AD799" t="str">
            <v>A1</v>
          </cell>
          <cell r="AF799">
            <v>3300</v>
          </cell>
          <cell r="AG799">
            <v>30</v>
          </cell>
          <cell r="AH799">
            <v>10</v>
          </cell>
          <cell r="AJ799" t="str">
            <v>Clientes Terceros</v>
          </cell>
          <cell r="AK799" t="str">
            <v>Antioquia</v>
          </cell>
          <cell r="AL799" t="str">
            <v>Antioquia -CO</v>
          </cell>
          <cell r="AN799" t="str">
            <v>ZD01</v>
          </cell>
          <cell r="AO799" t="str">
            <v>Contado</v>
          </cell>
          <cell r="AQ799">
            <v>3300256</v>
          </cell>
          <cell r="AR799" t="str">
            <v>ARMANDO JAVIER PACHECO MUÑOZ</v>
          </cell>
          <cell r="AS799">
            <v>0</v>
          </cell>
          <cell r="AT799">
            <v>0</v>
          </cell>
          <cell r="AU799" t="str">
            <v>Clientes Riesgo alto (Nuevos)</v>
          </cell>
          <cell r="AW799">
            <v>10</v>
          </cell>
          <cell r="AX799">
            <v>2</v>
          </cell>
          <cell r="AY799" t="str">
            <v>X</v>
          </cell>
          <cell r="AZ799" t="str">
            <v>01.01.2014</v>
          </cell>
          <cell r="BA799" t="str">
            <v>31.12.9999</v>
          </cell>
        </row>
        <row r="800">
          <cell r="A800">
            <v>10014162</v>
          </cell>
          <cell r="B800" t="str">
            <v>YB01</v>
          </cell>
          <cell r="E800" t="str">
            <v>CAICEDO SANABRIA BLANCA CECILIA</v>
          </cell>
          <cell r="I800">
            <v>21103504</v>
          </cell>
          <cell r="K800" t="str">
            <v>CLL 3 1 14</v>
          </cell>
          <cell r="P800" t="str">
            <v>VILLAPINZON</v>
          </cell>
          <cell r="Q800">
            <v>25</v>
          </cell>
          <cell r="R800" t="str">
            <v>ZD14</v>
          </cell>
          <cell r="S800" t="str">
            <v>Distribuidor General</v>
          </cell>
          <cell r="T800" t="str">
            <v>21103504 1</v>
          </cell>
          <cell r="U800">
            <v>13</v>
          </cell>
          <cell r="X800">
            <v>3125107706</v>
          </cell>
          <cell r="AA800" t="str">
            <v>X</v>
          </cell>
          <cell r="AB800">
            <v>121000</v>
          </cell>
          <cell r="AC800" t="str">
            <v>ZD08</v>
          </cell>
          <cell r="AD800" t="str">
            <v>A1</v>
          </cell>
          <cell r="AF800">
            <v>3300</v>
          </cell>
          <cell r="AG800">
            <v>30</v>
          </cell>
          <cell r="AH800">
            <v>10</v>
          </cell>
          <cell r="AI800">
            <v>1</v>
          </cell>
          <cell r="AJ800" t="str">
            <v>Clientes Terceros</v>
          </cell>
          <cell r="AK800" t="str">
            <v>Cundinamarca</v>
          </cell>
          <cell r="AL800" t="str">
            <v>Cundi / Boy – CO</v>
          </cell>
          <cell r="AN800" t="str">
            <v>ZD06</v>
          </cell>
          <cell r="AO800" t="str">
            <v>Crédito 60 dias</v>
          </cell>
          <cell r="AQ800">
            <v>3300104</v>
          </cell>
          <cell r="AR800" t="str">
            <v>RAUL MAURICIO VELASQUEZ LONDOÑO</v>
          </cell>
          <cell r="AS800">
            <v>7515</v>
          </cell>
          <cell r="AT800">
            <v>2022.1</v>
          </cell>
          <cell r="AU800" t="str">
            <v>Clientes Riesgo alto (Nuevos)</v>
          </cell>
          <cell r="AW800">
            <v>9</v>
          </cell>
          <cell r="AX800">
            <v>1</v>
          </cell>
          <cell r="AY800" t="str">
            <v>X</v>
          </cell>
          <cell r="AZ800" t="str">
            <v>06.05.2014</v>
          </cell>
          <cell r="BA800" t="str">
            <v>31.12.9999</v>
          </cell>
        </row>
        <row r="801">
          <cell r="A801">
            <v>10014198</v>
          </cell>
          <cell r="B801" t="str">
            <v>YB01</v>
          </cell>
          <cell r="E801" t="str">
            <v>CASAS ABRIL EDNA CATALINA</v>
          </cell>
          <cell r="I801">
            <v>1051475761</v>
          </cell>
          <cell r="K801" t="str">
            <v>CR 9 5 20</v>
          </cell>
          <cell r="P801" t="str">
            <v>AQUITANIA</v>
          </cell>
          <cell r="Q801">
            <v>15</v>
          </cell>
          <cell r="R801" t="str">
            <v>ZD08</v>
          </cell>
          <cell r="S801" t="str">
            <v>Tiendas</v>
          </cell>
          <cell r="T801" t="str">
            <v>1051475761 1</v>
          </cell>
          <cell r="U801">
            <v>13</v>
          </cell>
          <cell r="X801">
            <v>3107873607</v>
          </cell>
          <cell r="AB801">
            <v>121000</v>
          </cell>
          <cell r="AC801" t="str">
            <v>ZD08</v>
          </cell>
          <cell r="AD801" t="str">
            <v>A1</v>
          </cell>
          <cell r="AF801">
            <v>3300</v>
          </cell>
          <cell r="AG801">
            <v>30</v>
          </cell>
          <cell r="AH801">
            <v>10</v>
          </cell>
          <cell r="AJ801" t="str">
            <v>CASAS LIBIA</v>
          </cell>
          <cell r="AK801" t="str">
            <v>Boyaca</v>
          </cell>
          <cell r="AL801" t="str">
            <v>Cundi / Boy – CO</v>
          </cell>
          <cell r="AN801" t="str">
            <v>ZD06</v>
          </cell>
          <cell r="AO801" t="str">
            <v>Crédito 60 dias</v>
          </cell>
          <cell r="AQ801">
            <v>3300109</v>
          </cell>
          <cell r="AR801" t="str">
            <v>JUAN PABLO VILLAMIL CAMARGO</v>
          </cell>
          <cell r="AS801">
            <v>4902</v>
          </cell>
          <cell r="AT801">
            <v>1162.51</v>
          </cell>
          <cell r="AU801" t="str">
            <v>Clientes Riesgo alto (Nuevos)</v>
          </cell>
          <cell r="AW801">
            <v>10</v>
          </cell>
          <cell r="AX801">
            <v>2</v>
          </cell>
          <cell r="AY801" t="str">
            <v>X</v>
          </cell>
          <cell r="AZ801" t="str">
            <v>01.01.2014</v>
          </cell>
          <cell r="BA801" t="str">
            <v>31.12.9999</v>
          </cell>
        </row>
        <row r="802">
          <cell r="A802">
            <v>10014225</v>
          </cell>
          <cell r="B802" t="str">
            <v>YB01</v>
          </cell>
          <cell r="E802" t="str">
            <v>AGROINSUMOS EL PASO SAS</v>
          </cell>
          <cell r="I802">
            <v>900714708</v>
          </cell>
          <cell r="K802" t="str">
            <v>VDA LA FLORESTA FCA INT 1</v>
          </cell>
          <cell r="P802" t="str">
            <v>GUASCA</v>
          </cell>
          <cell r="Q802">
            <v>25</v>
          </cell>
          <cell r="R802" t="str">
            <v>ZD14</v>
          </cell>
          <cell r="S802" t="str">
            <v>Distribuidor General</v>
          </cell>
          <cell r="T802" t="str">
            <v>900714708 5</v>
          </cell>
          <cell r="U802">
            <v>31</v>
          </cell>
          <cell r="X802">
            <v>3142581390</v>
          </cell>
          <cell r="AB802">
            <v>121000</v>
          </cell>
          <cell r="AC802" t="str">
            <v>ZD08</v>
          </cell>
          <cell r="AD802" t="str">
            <v>A1</v>
          </cell>
          <cell r="AF802">
            <v>3300</v>
          </cell>
          <cell r="AG802">
            <v>30</v>
          </cell>
          <cell r="AH802">
            <v>10</v>
          </cell>
          <cell r="AJ802" t="str">
            <v>Clientes Terceros</v>
          </cell>
          <cell r="AK802" t="str">
            <v>Cundinamarca</v>
          </cell>
          <cell r="AL802" t="str">
            <v>Cundi / Boy – CO</v>
          </cell>
          <cell r="AN802" t="str">
            <v>ZD04</v>
          </cell>
          <cell r="AO802" t="str">
            <v>Crédito 30 dias</v>
          </cell>
          <cell r="AQ802">
            <v>3300104</v>
          </cell>
          <cell r="AR802" t="str">
            <v>RAUL MAURICIO VELASQUEZ LONDOÑO</v>
          </cell>
          <cell r="AS802">
            <v>10745</v>
          </cell>
          <cell r="AT802">
            <v>0</v>
          </cell>
          <cell r="AU802" t="str">
            <v>Clientes Riesgo alto (Nuevos)</v>
          </cell>
          <cell r="AW802">
            <v>10</v>
          </cell>
          <cell r="AX802">
            <v>2</v>
          </cell>
          <cell r="AY802" t="str">
            <v>X</v>
          </cell>
          <cell r="AZ802" t="str">
            <v>01.01.2014</v>
          </cell>
          <cell r="BA802" t="str">
            <v>31.12.9999</v>
          </cell>
        </row>
        <row r="803">
          <cell r="A803">
            <v>10014250</v>
          </cell>
          <cell r="B803" t="str">
            <v>YB01</v>
          </cell>
          <cell r="E803" t="str">
            <v>ACERO EMYER</v>
          </cell>
          <cell r="I803">
            <v>3110903</v>
          </cell>
          <cell r="K803" t="str">
            <v>VDA LA PEPINA</v>
          </cell>
          <cell r="P803" t="str">
            <v>CABRERA</v>
          </cell>
          <cell r="Q803">
            <v>25</v>
          </cell>
          <cell r="R803" t="str">
            <v>ZD14</v>
          </cell>
          <cell r="S803" t="str">
            <v>Distribuidor General</v>
          </cell>
          <cell r="T803" t="str">
            <v>3110903 9</v>
          </cell>
          <cell r="U803">
            <v>13</v>
          </cell>
          <cell r="X803">
            <v>3143326289</v>
          </cell>
          <cell r="AB803">
            <v>121000</v>
          </cell>
          <cell r="AC803" t="str">
            <v>ZD08</v>
          </cell>
          <cell r="AD803" t="str">
            <v>A1</v>
          </cell>
          <cell r="AF803">
            <v>3300</v>
          </cell>
          <cell r="AG803">
            <v>30</v>
          </cell>
          <cell r="AH803">
            <v>10</v>
          </cell>
          <cell r="AJ803" t="str">
            <v>Clientes Terceros</v>
          </cell>
          <cell r="AK803" t="str">
            <v>Cundinamarca</v>
          </cell>
          <cell r="AL803" t="str">
            <v>Cundi / Boy – CO</v>
          </cell>
          <cell r="AN803" t="str">
            <v>ZD02</v>
          </cell>
          <cell r="AO803" t="str">
            <v>Crédito 8 dias</v>
          </cell>
          <cell r="AQ803">
            <v>3300054</v>
          </cell>
          <cell r="AR803" t="str">
            <v>GLORIA YANETH MARENTES PRADA</v>
          </cell>
          <cell r="AS803">
            <v>0</v>
          </cell>
          <cell r="AT803">
            <v>1549.03</v>
          </cell>
          <cell r="AU803" t="str">
            <v>Clientes Riesgo alto (Nuevos)</v>
          </cell>
        </row>
        <row r="804">
          <cell r="A804">
            <v>10014251</v>
          </cell>
          <cell r="B804" t="str">
            <v>YB01</v>
          </cell>
          <cell r="E804" t="str">
            <v>AGRO ISABELLA SAS</v>
          </cell>
          <cell r="I804">
            <v>900704169</v>
          </cell>
          <cell r="K804" t="str">
            <v>VDA BUENOS AIRES SECTOR ÑA UNCHIA</v>
          </cell>
          <cell r="P804" t="str">
            <v>PANDI</v>
          </cell>
          <cell r="Q804">
            <v>25</v>
          </cell>
          <cell r="R804" t="str">
            <v>ZD14</v>
          </cell>
          <cell r="S804" t="str">
            <v>Distribuidor General</v>
          </cell>
          <cell r="T804" t="str">
            <v>900704169 2</v>
          </cell>
          <cell r="U804">
            <v>31</v>
          </cell>
          <cell r="X804">
            <v>3112716663</v>
          </cell>
          <cell r="Y804">
            <v>3134423310</v>
          </cell>
          <cell r="AB804">
            <v>121000</v>
          </cell>
          <cell r="AC804" t="str">
            <v>ZD08</v>
          </cell>
          <cell r="AD804" t="str">
            <v>A1</v>
          </cell>
          <cell r="AF804">
            <v>3300</v>
          </cell>
          <cell r="AG804">
            <v>30</v>
          </cell>
          <cell r="AH804">
            <v>10</v>
          </cell>
          <cell r="AJ804" t="str">
            <v>Clientes Terceros</v>
          </cell>
          <cell r="AK804" t="str">
            <v>Cundinamarca</v>
          </cell>
          <cell r="AL804" t="str">
            <v>Cundi / Boy – CO</v>
          </cell>
          <cell r="AN804" t="str">
            <v>ZD06</v>
          </cell>
          <cell r="AO804" t="str">
            <v>Crédito 60 dias</v>
          </cell>
          <cell r="AQ804">
            <v>601674</v>
          </cell>
          <cell r="AR804" t="str">
            <v>ABOGADOS</v>
          </cell>
          <cell r="AS804">
            <v>9688</v>
          </cell>
          <cell r="AT804">
            <v>0</v>
          </cell>
          <cell r="AU804" t="str">
            <v>Clientes Riesgo alto (Nuevos)</v>
          </cell>
          <cell r="AW804">
            <v>10</v>
          </cell>
          <cell r="AX804">
            <v>2</v>
          </cell>
          <cell r="AY804" t="str">
            <v>X</v>
          </cell>
          <cell r="AZ804" t="str">
            <v>01.01.2014</v>
          </cell>
          <cell r="BA804" t="str">
            <v>31.12.9999</v>
          </cell>
        </row>
        <row r="805">
          <cell r="A805">
            <v>10014300</v>
          </cell>
          <cell r="B805" t="str">
            <v>YB01</v>
          </cell>
          <cell r="E805" t="str">
            <v>MURCIA BERMEO JOSE ALVARO</v>
          </cell>
          <cell r="I805">
            <v>3293930</v>
          </cell>
          <cell r="K805" t="str">
            <v>AV 40 26 C 79</v>
          </cell>
          <cell r="P805" t="str">
            <v>VILLAVICENCIO</v>
          </cell>
          <cell r="Q805">
            <v>50</v>
          </cell>
          <cell r="R805" t="str">
            <v>ZD14</v>
          </cell>
          <cell r="S805" t="str">
            <v>Distribuidor General</v>
          </cell>
          <cell r="T805" t="str">
            <v>3293930 2</v>
          </cell>
          <cell r="U805">
            <v>13</v>
          </cell>
          <cell r="X805">
            <v>986676962</v>
          </cell>
          <cell r="AB805">
            <v>121000</v>
          </cell>
          <cell r="AC805" t="str">
            <v>ZD08</v>
          </cell>
          <cell r="AD805" t="str">
            <v>E2</v>
          </cell>
          <cell r="AF805">
            <v>3300</v>
          </cell>
          <cell r="AG805">
            <v>30</v>
          </cell>
          <cell r="AH805">
            <v>10</v>
          </cell>
          <cell r="AJ805" t="str">
            <v>Clientes Terceros</v>
          </cell>
          <cell r="AK805" t="str">
            <v>Llanos</v>
          </cell>
          <cell r="AL805" t="str">
            <v>Tolima/LLanos-CO</v>
          </cell>
          <cell r="AN805" t="str">
            <v>ZD08</v>
          </cell>
          <cell r="AO805" t="str">
            <v>Crédito 90 dias</v>
          </cell>
          <cell r="AQ805">
            <v>3300182</v>
          </cell>
          <cell r="AR805" t="str">
            <v>DIEGO PERDOMO ROJAS</v>
          </cell>
          <cell r="AS805">
            <v>500000</v>
          </cell>
          <cell r="AT805">
            <v>66460.160000000003</v>
          </cell>
          <cell r="AU805" t="str">
            <v>Clientes Riesgo alto (Nuevos)</v>
          </cell>
          <cell r="AW805">
            <v>10</v>
          </cell>
          <cell r="AX805">
            <v>2</v>
          </cell>
          <cell r="AY805" t="str">
            <v>X</v>
          </cell>
          <cell r="AZ805" t="str">
            <v>01.01.2014</v>
          </cell>
          <cell r="BA805" t="str">
            <v>31.12.9999</v>
          </cell>
        </row>
        <row r="806">
          <cell r="A806">
            <v>10014330</v>
          </cell>
          <cell r="B806" t="str">
            <v>YB01</v>
          </cell>
          <cell r="E806" t="str">
            <v>SUPER TIENDA AGROPECUARIA PALCAMPO</v>
          </cell>
          <cell r="F806" t="str">
            <v>SAS</v>
          </cell>
          <cell r="I806">
            <v>900646181</v>
          </cell>
          <cell r="K806" t="str">
            <v>CR 102 92 A 59</v>
          </cell>
          <cell r="P806" t="str">
            <v>APARTADO</v>
          </cell>
          <cell r="Q806">
            <v>5</v>
          </cell>
          <cell r="R806" t="str">
            <v>ZD14</v>
          </cell>
          <cell r="S806" t="str">
            <v>Distribuidor General</v>
          </cell>
          <cell r="T806" t="str">
            <v>900646181 2</v>
          </cell>
          <cell r="U806">
            <v>31</v>
          </cell>
          <cell r="X806">
            <v>3206800048</v>
          </cell>
          <cell r="AB806">
            <v>121000</v>
          </cell>
          <cell r="AC806" t="str">
            <v>ZD08</v>
          </cell>
          <cell r="AD806" t="str">
            <v>A1</v>
          </cell>
          <cell r="AF806">
            <v>3300</v>
          </cell>
          <cell r="AG806">
            <v>30</v>
          </cell>
          <cell r="AH806">
            <v>10</v>
          </cell>
          <cell r="AJ806" t="str">
            <v>Clientes Terceros</v>
          </cell>
          <cell r="AK806" t="str">
            <v>Antioquia</v>
          </cell>
          <cell r="AL806" t="str">
            <v>Antioquia -CO</v>
          </cell>
          <cell r="AN806" t="str">
            <v>ZD06</v>
          </cell>
          <cell r="AO806" t="str">
            <v>Crédito 60 dias</v>
          </cell>
          <cell r="AQ806">
            <v>3300198</v>
          </cell>
          <cell r="AR806" t="str">
            <v>GUSTAVO LONDOÑO BUITRAGO</v>
          </cell>
          <cell r="AS806">
            <v>12600</v>
          </cell>
          <cell r="AT806">
            <v>1041.1300000000001</v>
          </cell>
          <cell r="AU806" t="str">
            <v>Clientes Riesgo alto (Nuevos)</v>
          </cell>
          <cell r="AW806">
            <v>10</v>
          </cell>
          <cell r="AX806">
            <v>2</v>
          </cell>
          <cell r="AY806" t="str">
            <v>X</v>
          </cell>
          <cell r="AZ806" t="str">
            <v>01.01.2014</v>
          </cell>
          <cell r="BA806" t="str">
            <v>31.12.9999</v>
          </cell>
        </row>
        <row r="807">
          <cell r="A807">
            <v>10014331</v>
          </cell>
          <cell r="B807" t="str">
            <v>YB01</v>
          </cell>
          <cell r="E807" t="str">
            <v>FRUTY GREEN SAS</v>
          </cell>
          <cell r="I807">
            <v>900155227</v>
          </cell>
          <cell r="K807" t="str">
            <v>PA JUANITO LAGUNA LOTE CUATRO</v>
          </cell>
          <cell r="P807" t="str">
            <v>RIONEGRO</v>
          </cell>
          <cell r="Q807">
            <v>5</v>
          </cell>
          <cell r="R807" t="str">
            <v>ZD14</v>
          </cell>
          <cell r="S807" t="str">
            <v>Distribuidor General</v>
          </cell>
          <cell r="T807" t="str">
            <v>900155227 5</v>
          </cell>
          <cell r="U807">
            <v>31</v>
          </cell>
          <cell r="X807">
            <v>3253481</v>
          </cell>
          <cell r="AB807">
            <v>121000</v>
          </cell>
          <cell r="AC807" t="str">
            <v>ZD08</v>
          </cell>
          <cell r="AD807" t="str">
            <v>A1</v>
          </cell>
          <cell r="AF807">
            <v>3300</v>
          </cell>
          <cell r="AG807">
            <v>30</v>
          </cell>
          <cell r="AH807">
            <v>10</v>
          </cell>
          <cell r="AJ807" t="str">
            <v>Clientes Terceros</v>
          </cell>
          <cell r="AK807" t="str">
            <v>Antioquia</v>
          </cell>
          <cell r="AL807" t="str">
            <v>Antioquia -CO</v>
          </cell>
          <cell r="AN807" t="str">
            <v>ZD01</v>
          </cell>
          <cell r="AO807" t="str">
            <v>Contado</v>
          </cell>
          <cell r="AQ807">
            <v>3300162</v>
          </cell>
          <cell r="AR807" t="str">
            <v>MAURICIO ARNOBY SERNA PELAEZ</v>
          </cell>
          <cell r="AS807">
            <v>0</v>
          </cell>
          <cell r="AT807">
            <v>0</v>
          </cell>
          <cell r="AU807" t="str">
            <v>Clientes Riesgo alto (Nuevos)</v>
          </cell>
          <cell r="AW807">
            <v>10</v>
          </cell>
          <cell r="AX807">
            <v>2</v>
          </cell>
          <cell r="AY807" t="str">
            <v>X</v>
          </cell>
          <cell r="AZ807" t="str">
            <v>01.01.2014</v>
          </cell>
          <cell r="BA807" t="str">
            <v>31.12.9999</v>
          </cell>
        </row>
        <row r="808">
          <cell r="A808">
            <v>10014362</v>
          </cell>
          <cell r="B808" t="str">
            <v>YB01</v>
          </cell>
          <cell r="E808" t="str">
            <v>COSECHAR LTDA</v>
          </cell>
          <cell r="I808">
            <v>844003151</v>
          </cell>
          <cell r="K808" t="str">
            <v>CR 29 28 21</v>
          </cell>
          <cell r="P808" t="str">
            <v>VILLAVICENCIO</v>
          </cell>
          <cell r="Q808">
            <v>50</v>
          </cell>
          <cell r="R808" t="str">
            <v>ZD14</v>
          </cell>
          <cell r="S808" t="str">
            <v>Distribuidor General</v>
          </cell>
          <cell r="T808" t="str">
            <v>844003151 1</v>
          </cell>
          <cell r="U808">
            <v>31</v>
          </cell>
          <cell r="X808">
            <v>986342026</v>
          </cell>
          <cell r="Y808">
            <v>986675508</v>
          </cell>
          <cell r="AB808">
            <v>121000</v>
          </cell>
          <cell r="AC808" t="str">
            <v>ZD08</v>
          </cell>
          <cell r="AD808" t="str">
            <v>E2</v>
          </cell>
          <cell r="AF808">
            <v>3300</v>
          </cell>
          <cell r="AG808">
            <v>30</v>
          </cell>
          <cell r="AH808">
            <v>10</v>
          </cell>
          <cell r="AJ808" t="str">
            <v>Clientes Terceros</v>
          </cell>
          <cell r="AK808" t="str">
            <v>Llanos</v>
          </cell>
          <cell r="AL808" t="str">
            <v>Tolima/LLanos-CO</v>
          </cell>
          <cell r="AN808" t="str">
            <v>ZD08</v>
          </cell>
          <cell r="AO808" t="str">
            <v>Crédito 90 dias</v>
          </cell>
          <cell r="AQ808">
            <v>3300167</v>
          </cell>
          <cell r="AR808" t="str">
            <v>GERMAN EDUARDO ROJAS CUBIDES</v>
          </cell>
          <cell r="AS808">
            <v>328248</v>
          </cell>
          <cell r="AT808">
            <v>39551.360000000001</v>
          </cell>
          <cell r="AU808" t="str">
            <v>Clientes Riesgo alto (Nuevos)</v>
          </cell>
          <cell r="AW808">
            <v>10</v>
          </cell>
          <cell r="AX808">
            <v>2</v>
          </cell>
          <cell r="AY808" t="str">
            <v>X</v>
          </cell>
          <cell r="AZ808" t="str">
            <v>01.01.2014</v>
          </cell>
          <cell r="BA808" t="str">
            <v>31.12.9999</v>
          </cell>
        </row>
        <row r="809">
          <cell r="A809">
            <v>10014371</v>
          </cell>
          <cell r="B809" t="str">
            <v>YB01</v>
          </cell>
          <cell r="E809" t="str">
            <v>FLORES ABELLO SAS</v>
          </cell>
          <cell r="I809">
            <v>900661250</v>
          </cell>
          <cell r="K809" t="str">
            <v>CL 145A 15 31 AP 903</v>
          </cell>
          <cell r="P809" t="str">
            <v>BOGOTÁ D.C.</v>
          </cell>
          <cell r="Q809">
            <v>11</v>
          </cell>
          <cell r="R809" t="str">
            <v>ZD35</v>
          </cell>
          <cell r="S809" t="str">
            <v>Floricultores</v>
          </cell>
          <cell r="T809" t="str">
            <v>900661250 5</v>
          </cell>
          <cell r="U809">
            <v>31</v>
          </cell>
          <cell r="X809">
            <v>3002324874</v>
          </cell>
          <cell r="AB809">
            <v>121000</v>
          </cell>
          <cell r="AC809" t="str">
            <v>ZD08</v>
          </cell>
          <cell r="AD809" t="str">
            <v>A1</v>
          </cell>
          <cell r="AF809">
            <v>3300</v>
          </cell>
          <cell r="AG809">
            <v>10</v>
          </cell>
          <cell r="AH809">
            <v>10</v>
          </cell>
          <cell r="AJ809" t="str">
            <v>Clientes Terceros</v>
          </cell>
          <cell r="AK809" t="str">
            <v>Flores</v>
          </cell>
          <cell r="AL809" t="str">
            <v>Flores Sabana Esp-CO</v>
          </cell>
          <cell r="AN809" t="str">
            <v>ZD02</v>
          </cell>
          <cell r="AO809" t="str">
            <v>Crédito 8 dias</v>
          </cell>
          <cell r="AQ809">
            <v>3300048</v>
          </cell>
          <cell r="AR809" t="str">
            <v>ANDRES LARGACHA SIGHINOLFI</v>
          </cell>
          <cell r="AS809">
            <v>0</v>
          </cell>
          <cell r="AT809">
            <v>0</v>
          </cell>
          <cell r="AU809" t="str">
            <v>Clientes Riesgo alto (Nuevos)</v>
          </cell>
          <cell r="AW809">
            <v>10</v>
          </cell>
          <cell r="AX809">
            <v>2</v>
          </cell>
          <cell r="AY809" t="str">
            <v>X</v>
          </cell>
          <cell r="AZ809" t="str">
            <v>01.01.2014</v>
          </cell>
          <cell r="BA809" t="str">
            <v>31.12.9999</v>
          </cell>
        </row>
        <row r="810">
          <cell r="A810">
            <v>10014381</v>
          </cell>
          <cell r="B810" t="str">
            <v>YB01</v>
          </cell>
          <cell r="E810" t="str">
            <v>FUNDACION SOCIAL DE UNIBAN</v>
          </cell>
          <cell r="I810">
            <v>800014656</v>
          </cell>
          <cell r="K810" t="str">
            <v>CL 52 47 42 ED COLTEJER P 14</v>
          </cell>
          <cell r="P810" t="str">
            <v>MEDELLIN</v>
          </cell>
          <cell r="Q810">
            <v>5</v>
          </cell>
          <cell r="R810" t="str">
            <v>ZD14</v>
          </cell>
          <cell r="S810" t="str">
            <v>Distribuidor General</v>
          </cell>
          <cell r="T810" t="str">
            <v>800014656 4</v>
          </cell>
          <cell r="U810">
            <v>31</v>
          </cell>
          <cell r="X810">
            <v>945115540</v>
          </cell>
          <cell r="AB810">
            <v>121000</v>
          </cell>
          <cell r="AC810" t="str">
            <v>ZD08</v>
          </cell>
          <cell r="AD810" t="str">
            <v>E2</v>
          </cell>
          <cell r="AF810">
            <v>3300</v>
          </cell>
          <cell r="AG810">
            <v>30</v>
          </cell>
          <cell r="AH810">
            <v>10</v>
          </cell>
          <cell r="AJ810" t="str">
            <v>Clientes Terceros</v>
          </cell>
          <cell r="AK810" t="str">
            <v>Antioquia</v>
          </cell>
          <cell r="AL810" t="str">
            <v>Antioquia -CO</v>
          </cell>
          <cell r="AN810" t="str">
            <v>ZD04</v>
          </cell>
          <cell r="AO810" t="str">
            <v>Crédito 30 dias</v>
          </cell>
          <cell r="AQ810">
            <v>3300198</v>
          </cell>
          <cell r="AR810" t="str">
            <v>GUSTAVO LONDOÑO BUITRAGO</v>
          </cell>
          <cell r="AS810">
            <v>10834</v>
          </cell>
          <cell r="AT810">
            <v>0</v>
          </cell>
          <cell r="AU810" t="str">
            <v>Clientes Riesgo alto (Nuevos)</v>
          </cell>
          <cell r="AW810">
            <v>10</v>
          </cell>
          <cell r="AX810">
            <v>2</v>
          </cell>
          <cell r="AY810" t="str">
            <v>X</v>
          </cell>
          <cell r="AZ810" t="str">
            <v>01.01.2014</v>
          </cell>
          <cell r="BA810" t="str">
            <v>31.12.9999</v>
          </cell>
        </row>
        <row r="811">
          <cell r="A811">
            <v>10014382</v>
          </cell>
          <cell r="B811" t="str">
            <v>YB01</v>
          </cell>
          <cell r="E811" t="str">
            <v>ECOGYP  SAS</v>
          </cell>
          <cell r="I811">
            <v>900149618</v>
          </cell>
          <cell r="K811" t="str">
            <v>VIA COLEGIO CAMBRIDGE COSTADO IZ</v>
          </cell>
          <cell r="P811" t="str">
            <v>BOGOTÁ D.C.</v>
          </cell>
          <cell r="Q811">
            <v>11</v>
          </cell>
          <cell r="R811" t="str">
            <v>ZD35</v>
          </cell>
          <cell r="S811" t="str">
            <v>Floricultores</v>
          </cell>
          <cell r="T811" t="str">
            <v>900149618 7</v>
          </cell>
          <cell r="U811">
            <v>31</v>
          </cell>
          <cell r="X811">
            <v>916928458</v>
          </cell>
          <cell r="AB811">
            <v>121000</v>
          </cell>
          <cell r="AC811" t="str">
            <v>ZD08</v>
          </cell>
          <cell r="AD811" t="str">
            <v>E2</v>
          </cell>
          <cell r="AF811">
            <v>3300</v>
          </cell>
          <cell r="AG811">
            <v>10</v>
          </cell>
          <cell r="AH811">
            <v>10</v>
          </cell>
          <cell r="AJ811" t="str">
            <v>Clientes Terceros</v>
          </cell>
          <cell r="AK811" t="str">
            <v>Flores</v>
          </cell>
          <cell r="AL811" t="str">
            <v>Flores Sabana Esp-CO</v>
          </cell>
          <cell r="AN811" t="str">
            <v>ZD02</v>
          </cell>
          <cell r="AO811" t="str">
            <v>Crédito 8 dias</v>
          </cell>
          <cell r="AQ811">
            <v>3300048</v>
          </cell>
          <cell r="AR811" t="str">
            <v>ANDRES LARGACHA SIGHINOLFI</v>
          </cell>
          <cell r="AS811">
            <v>0</v>
          </cell>
          <cell r="AT811">
            <v>0</v>
          </cell>
          <cell r="AU811" t="str">
            <v>Clientes Riesgo alto (Nuevos)</v>
          </cell>
          <cell r="AW811">
            <v>10</v>
          </cell>
          <cell r="AX811">
            <v>2</v>
          </cell>
          <cell r="AY811" t="str">
            <v>X</v>
          </cell>
          <cell r="AZ811" t="str">
            <v>01.01.2014</v>
          </cell>
          <cell r="BA811" t="str">
            <v>31.12.9999</v>
          </cell>
        </row>
        <row r="812">
          <cell r="A812">
            <v>10014425</v>
          </cell>
          <cell r="B812" t="str">
            <v>YB01</v>
          </cell>
          <cell r="E812" t="str">
            <v>CASAS RODRIGUEZ FREDY HUMBERTO</v>
          </cell>
          <cell r="I812">
            <v>11255509</v>
          </cell>
          <cell r="K812" t="str">
            <v>CR 5 7 41</v>
          </cell>
          <cell r="P812" t="str">
            <v>CHOCONTA</v>
          </cell>
          <cell r="Q812">
            <v>25</v>
          </cell>
          <cell r="R812" t="str">
            <v>ZD14</v>
          </cell>
          <cell r="S812" t="str">
            <v>Distribuidor General</v>
          </cell>
          <cell r="T812" t="str">
            <v>11255509 1</v>
          </cell>
          <cell r="U812">
            <v>13</v>
          </cell>
          <cell r="X812">
            <v>3107992365</v>
          </cell>
          <cell r="AB812">
            <v>121000</v>
          </cell>
          <cell r="AC812" t="str">
            <v>ZD08</v>
          </cell>
          <cell r="AD812" t="str">
            <v>A1</v>
          </cell>
          <cell r="AF812">
            <v>3300</v>
          </cell>
          <cell r="AG812">
            <v>30</v>
          </cell>
          <cell r="AH812">
            <v>10</v>
          </cell>
          <cell r="AJ812" t="str">
            <v>Clientes Terceros</v>
          </cell>
          <cell r="AK812" t="str">
            <v>Cundinamarca</v>
          </cell>
          <cell r="AL812" t="str">
            <v>Cundi / Boy – CO</v>
          </cell>
          <cell r="AN812" t="str">
            <v>ZD08</v>
          </cell>
          <cell r="AO812" t="str">
            <v>Crédito 90 dias</v>
          </cell>
          <cell r="AQ812">
            <v>3300104</v>
          </cell>
          <cell r="AR812" t="str">
            <v>RAUL MAURICIO VELASQUEZ LONDOÑO</v>
          </cell>
          <cell r="AS812">
            <v>33082.129999999997</v>
          </cell>
          <cell r="AT812">
            <v>38004.800000000003</v>
          </cell>
          <cell r="AU812" t="str">
            <v>Clientes Riesgo alto (Nuevos)</v>
          </cell>
          <cell r="AW812">
            <v>9</v>
          </cell>
          <cell r="AX812">
            <v>2</v>
          </cell>
          <cell r="AY812" t="str">
            <v>X</v>
          </cell>
          <cell r="AZ812" t="str">
            <v>19.06.2014</v>
          </cell>
          <cell r="BA812" t="str">
            <v>31.12.9999</v>
          </cell>
        </row>
        <row r="813">
          <cell r="A813">
            <v>10014440</v>
          </cell>
          <cell r="B813" t="str">
            <v>YB01</v>
          </cell>
          <cell r="E813" t="str">
            <v>NOREÑA PUERTA LIBIA ESTER</v>
          </cell>
          <cell r="I813">
            <v>42902541</v>
          </cell>
          <cell r="K813" t="str">
            <v>CL 31 27 22</v>
          </cell>
          <cell r="P813" t="str">
            <v>DON MATIAS</v>
          </cell>
          <cell r="Q813">
            <v>5</v>
          </cell>
          <cell r="R813" t="str">
            <v>ZD14</v>
          </cell>
          <cell r="S813" t="str">
            <v>Distribuidor General</v>
          </cell>
          <cell r="T813">
            <v>42902541</v>
          </cell>
          <cell r="U813">
            <v>13</v>
          </cell>
          <cell r="X813">
            <v>3146194751</v>
          </cell>
          <cell r="AB813">
            <v>121000</v>
          </cell>
          <cell r="AC813" t="str">
            <v>ZD08</v>
          </cell>
          <cell r="AD813" t="str">
            <v>A1</v>
          </cell>
          <cell r="AF813">
            <v>3300</v>
          </cell>
          <cell r="AG813">
            <v>10</v>
          </cell>
          <cell r="AH813">
            <v>10</v>
          </cell>
          <cell r="AJ813" t="str">
            <v>Clientes Terceros</v>
          </cell>
          <cell r="AK813" t="str">
            <v>Antioquia</v>
          </cell>
          <cell r="AL813" t="str">
            <v>Antioquia -CO</v>
          </cell>
          <cell r="AN813" t="str">
            <v>ZD06</v>
          </cell>
          <cell r="AO813" t="str">
            <v>Crédito 60 dias</v>
          </cell>
          <cell r="AQ813">
            <v>3300005</v>
          </cell>
          <cell r="AR813" t="str">
            <v>RICARDO ALONSO AVILA AVILA</v>
          </cell>
          <cell r="AS813">
            <v>2152</v>
          </cell>
          <cell r="AT813">
            <v>0</v>
          </cell>
          <cell r="AU813" t="str">
            <v>Clientes Riesgo alto (Nuevos)</v>
          </cell>
        </row>
        <row r="814">
          <cell r="A814">
            <v>10014442</v>
          </cell>
          <cell r="B814" t="str">
            <v>YB01</v>
          </cell>
          <cell r="E814" t="str">
            <v>CI AGROSABORES SAS</v>
          </cell>
          <cell r="I814">
            <v>890940649</v>
          </cell>
          <cell r="K814" t="str">
            <v>VDA RANCHERIA</v>
          </cell>
          <cell r="P814" t="str">
            <v>RIONEGRO</v>
          </cell>
          <cell r="Q814">
            <v>5</v>
          </cell>
          <cell r="R814" t="str">
            <v>ZD14</v>
          </cell>
          <cell r="S814" t="str">
            <v>Distribuidor General</v>
          </cell>
          <cell r="T814" t="str">
            <v>890940649 1</v>
          </cell>
          <cell r="U814">
            <v>31</v>
          </cell>
          <cell r="X814">
            <v>3216416029</v>
          </cell>
          <cell r="Y814">
            <v>5360888</v>
          </cell>
          <cell r="AB814">
            <v>121000</v>
          </cell>
          <cell r="AC814" t="str">
            <v>ZD08</v>
          </cell>
          <cell r="AD814" t="str">
            <v>A1</v>
          </cell>
          <cell r="AF814">
            <v>3300</v>
          </cell>
          <cell r="AG814">
            <v>30</v>
          </cell>
          <cell r="AH814">
            <v>10</v>
          </cell>
          <cell r="AJ814" t="str">
            <v>Clientes Terceros</v>
          </cell>
          <cell r="AK814" t="str">
            <v>Antioquia</v>
          </cell>
          <cell r="AL814" t="str">
            <v>Antioquia -CO</v>
          </cell>
          <cell r="AN814" t="str">
            <v>ZD04</v>
          </cell>
          <cell r="AO814" t="str">
            <v>Crédito 30 dias</v>
          </cell>
          <cell r="AQ814">
            <v>3300162</v>
          </cell>
          <cell r="AR814" t="str">
            <v>MAURICIO ARNOBY SERNA PELAEZ</v>
          </cell>
          <cell r="AS814">
            <v>1614</v>
          </cell>
          <cell r="AT814">
            <v>0</v>
          </cell>
          <cell r="AU814" t="str">
            <v>Clientes Riesgo alto (Nuevos)</v>
          </cell>
          <cell r="AW814">
            <v>10</v>
          </cell>
          <cell r="AX814">
            <v>2</v>
          </cell>
          <cell r="AY814" t="str">
            <v>X</v>
          </cell>
          <cell r="AZ814" t="str">
            <v>01.01.2014</v>
          </cell>
          <cell r="BA814" t="str">
            <v>31.12.9999</v>
          </cell>
        </row>
        <row r="815">
          <cell r="A815">
            <v>10014474</v>
          </cell>
          <cell r="B815" t="str">
            <v>YB01</v>
          </cell>
          <cell r="E815" t="str">
            <v>ZANAHORIAS DE COLOMBIAS SAS</v>
          </cell>
          <cell r="I815">
            <v>900703597</v>
          </cell>
          <cell r="K815" t="str">
            <v>CL 85 48 01 P1 OF 720 BL 31</v>
          </cell>
          <cell r="P815" t="str">
            <v>MEDELLIN</v>
          </cell>
          <cell r="Q815">
            <v>5</v>
          </cell>
          <cell r="R815" t="str">
            <v>ZD14</v>
          </cell>
          <cell r="S815" t="str">
            <v>Distribuidor General</v>
          </cell>
          <cell r="T815" t="str">
            <v>900703597 7</v>
          </cell>
          <cell r="U815">
            <v>31</v>
          </cell>
          <cell r="X815">
            <v>3203013718</v>
          </cell>
          <cell r="AB815">
            <v>121000</v>
          </cell>
          <cell r="AC815" t="str">
            <v>ZD08</v>
          </cell>
          <cell r="AD815" t="str">
            <v>A1</v>
          </cell>
          <cell r="AF815">
            <v>3300</v>
          </cell>
          <cell r="AG815">
            <v>10</v>
          </cell>
          <cell r="AH815">
            <v>10</v>
          </cell>
          <cell r="AJ815" t="str">
            <v>Clientes Terceros</v>
          </cell>
          <cell r="AK815" t="str">
            <v>Antioquia</v>
          </cell>
          <cell r="AL815" t="str">
            <v>Antioquia -CO</v>
          </cell>
          <cell r="AN815" t="str">
            <v>ZD08</v>
          </cell>
          <cell r="AO815" t="str">
            <v>Crédito 90 dias</v>
          </cell>
          <cell r="AQ815">
            <v>3300005</v>
          </cell>
          <cell r="AR815" t="str">
            <v>RICARDO ALONSO AVILA AVILA</v>
          </cell>
          <cell r="AS815">
            <v>26476</v>
          </cell>
          <cell r="AT815">
            <v>5731.71</v>
          </cell>
          <cell r="AU815" t="str">
            <v>Clientes Riesgo alto (Nuevos)</v>
          </cell>
          <cell r="AW815">
            <v>10</v>
          </cell>
          <cell r="AX815">
            <v>2</v>
          </cell>
          <cell r="AY815" t="str">
            <v>X</v>
          </cell>
          <cell r="AZ815" t="str">
            <v>01.01.2014</v>
          </cell>
          <cell r="BA815" t="str">
            <v>31.12.9999</v>
          </cell>
        </row>
        <row r="816">
          <cell r="A816">
            <v>10014492</v>
          </cell>
          <cell r="B816" t="str">
            <v>YB01</v>
          </cell>
          <cell r="E816" t="str">
            <v>INSUMOS AGROFERTIL SAS</v>
          </cell>
          <cell r="I816">
            <v>900440984</v>
          </cell>
          <cell r="K816" t="str">
            <v>CL 18 20 42</v>
          </cell>
          <cell r="P816" t="str">
            <v>LA CEJA</v>
          </cell>
          <cell r="Q816">
            <v>5</v>
          </cell>
          <cell r="R816" t="str">
            <v>ZD35</v>
          </cell>
          <cell r="S816" t="str">
            <v>Floricultores</v>
          </cell>
          <cell r="T816" t="str">
            <v>900440984 4</v>
          </cell>
          <cell r="U816">
            <v>31</v>
          </cell>
          <cell r="X816" t="str">
            <v>094 5539327</v>
          </cell>
          <cell r="Y816">
            <v>5530088</v>
          </cell>
          <cell r="AB816">
            <v>121000</v>
          </cell>
          <cell r="AC816" t="str">
            <v>ZD08</v>
          </cell>
          <cell r="AD816" t="str">
            <v>A1</v>
          </cell>
          <cell r="AF816">
            <v>3300</v>
          </cell>
          <cell r="AG816">
            <v>30</v>
          </cell>
          <cell r="AH816">
            <v>10</v>
          </cell>
          <cell r="AJ816" t="str">
            <v>Clientes Terceros</v>
          </cell>
          <cell r="AK816" t="str">
            <v>Flores</v>
          </cell>
          <cell r="AL816" t="str">
            <v>Flores Antioquia -CO</v>
          </cell>
          <cell r="AN816" t="str">
            <v>ZD02</v>
          </cell>
          <cell r="AO816" t="str">
            <v>Crédito 8 dias</v>
          </cell>
          <cell r="AQ816">
            <v>3300051</v>
          </cell>
          <cell r="AR816" t="str">
            <v>PAULA ANDREA LOPEZ RAMIREZ</v>
          </cell>
          <cell r="AS816">
            <v>5590</v>
          </cell>
          <cell r="AT816">
            <v>1382</v>
          </cell>
          <cell r="AU816" t="str">
            <v>Clientes Riesgo alto (Nuevos)</v>
          </cell>
          <cell r="AW816">
            <v>10</v>
          </cell>
          <cell r="AX816">
            <v>2</v>
          </cell>
          <cell r="AY816" t="str">
            <v>X</v>
          </cell>
          <cell r="AZ816" t="str">
            <v>01.01.2014</v>
          </cell>
          <cell r="BA816" t="str">
            <v>31.12.9999</v>
          </cell>
        </row>
        <row r="817">
          <cell r="A817">
            <v>10014506</v>
          </cell>
          <cell r="B817" t="str">
            <v>YB01</v>
          </cell>
          <cell r="E817" t="str">
            <v>NOVOA ORTIZ ANA BEATRIZ</v>
          </cell>
          <cell r="I817">
            <v>20484925</v>
          </cell>
          <cell r="K817" t="str">
            <v>CL 2 25 27</v>
          </cell>
          <cell r="P817" t="str">
            <v>FOMEQUE</v>
          </cell>
          <cell r="Q817">
            <v>25</v>
          </cell>
          <cell r="R817" t="str">
            <v>ZD14</v>
          </cell>
          <cell r="S817" t="str">
            <v>Distribuidor General</v>
          </cell>
          <cell r="T817" t="str">
            <v>20484925 7</v>
          </cell>
          <cell r="U817">
            <v>13</v>
          </cell>
          <cell r="X817">
            <v>3134039850</v>
          </cell>
          <cell r="AB817">
            <v>121000</v>
          </cell>
          <cell r="AC817" t="str">
            <v>ZD08</v>
          </cell>
          <cell r="AD817" t="str">
            <v>A1</v>
          </cell>
          <cell r="AF817">
            <v>3300</v>
          </cell>
          <cell r="AG817">
            <v>30</v>
          </cell>
          <cell r="AH817">
            <v>10</v>
          </cell>
          <cell r="AJ817" t="str">
            <v>Clientes Terceros</v>
          </cell>
          <cell r="AK817" t="str">
            <v>Cundinamarca</v>
          </cell>
          <cell r="AL817" t="str">
            <v>Cundi / Boy – CO</v>
          </cell>
          <cell r="AN817" t="str">
            <v>ZD06</v>
          </cell>
          <cell r="AO817" t="str">
            <v>Crédito 60 dias</v>
          </cell>
          <cell r="AQ817">
            <v>3300054</v>
          </cell>
          <cell r="AR817" t="str">
            <v>GLORIA YANETH MARENTES PRADA</v>
          </cell>
          <cell r="AS817">
            <v>10611</v>
          </cell>
          <cell r="AT817">
            <v>3654.42</v>
          </cell>
          <cell r="AU817" t="str">
            <v>Clientes Riesgo alto (Nuevos)</v>
          </cell>
          <cell r="AW817">
            <v>9</v>
          </cell>
          <cell r="AX817">
            <v>1</v>
          </cell>
          <cell r="AY817" t="str">
            <v>X</v>
          </cell>
          <cell r="AZ817" t="str">
            <v>19.08.2014</v>
          </cell>
          <cell r="BA817" t="str">
            <v>31.12.9999</v>
          </cell>
        </row>
        <row r="818">
          <cell r="A818">
            <v>10014513</v>
          </cell>
          <cell r="B818" t="str">
            <v>YB01</v>
          </cell>
          <cell r="E818" t="str">
            <v>AREIZA PEREZ RODOLFO ALBEIRO</v>
          </cell>
          <cell r="I818">
            <v>8154510</v>
          </cell>
          <cell r="K818" t="str">
            <v>CR 32 28 A 14</v>
          </cell>
          <cell r="P818" t="str">
            <v>SANTA.ROSA DE OSOS</v>
          </cell>
          <cell r="Q818">
            <v>5</v>
          </cell>
          <cell r="R818" t="str">
            <v>ZD14</v>
          </cell>
          <cell r="S818" t="str">
            <v>Distribuidor General</v>
          </cell>
          <cell r="T818">
            <v>8154510</v>
          </cell>
          <cell r="U818">
            <v>13</v>
          </cell>
          <cell r="X818">
            <v>3128519134</v>
          </cell>
          <cell r="AB818">
            <v>121000</v>
          </cell>
          <cell r="AC818" t="str">
            <v>ZD08</v>
          </cell>
          <cell r="AD818" t="str">
            <v>A1</v>
          </cell>
          <cell r="AF818">
            <v>3300</v>
          </cell>
          <cell r="AG818">
            <v>30</v>
          </cell>
          <cell r="AH818">
            <v>10</v>
          </cell>
          <cell r="AJ818" t="str">
            <v>Clientes Terceros</v>
          </cell>
          <cell r="AK818" t="str">
            <v>Antioquia</v>
          </cell>
          <cell r="AL818" t="str">
            <v>Antioquia -CO</v>
          </cell>
          <cell r="AN818" t="str">
            <v>ZD04</v>
          </cell>
          <cell r="AO818" t="str">
            <v>Crédito 30 dias</v>
          </cell>
          <cell r="AQ818">
            <v>3300005</v>
          </cell>
          <cell r="AR818" t="str">
            <v>RICARDO ALONSO AVILA AVILA</v>
          </cell>
          <cell r="AS818">
            <v>2659</v>
          </cell>
          <cell r="AT818">
            <v>0</v>
          </cell>
          <cell r="AU818" t="str">
            <v>Clientes Riesgo alto (Nuevos)</v>
          </cell>
        </row>
        <row r="819">
          <cell r="A819">
            <v>10014530</v>
          </cell>
          <cell r="B819" t="str">
            <v>YB01</v>
          </cell>
          <cell r="E819" t="str">
            <v>AULESTIA CASTRILLON JUAN CARLOS</v>
          </cell>
          <cell r="I819">
            <v>14895602</v>
          </cell>
          <cell r="K819" t="str">
            <v>CL 15 15 17</v>
          </cell>
          <cell r="P819" t="str">
            <v>GRANADA</v>
          </cell>
          <cell r="Q819">
            <v>50</v>
          </cell>
          <cell r="R819" t="str">
            <v>ZD14</v>
          </cell>
          <cell r="S819" t="str">
            <v>Distribuidor General</v>
          </cell>
          <cell r="T819" t="str">
            <v>14895602 5</v>
          </cell>
          <cell r="U819">
            <v>13</v>
          </cell>
          <cell r="X819">
            <v>986582779</v>
          </cell>
          <cell r="Y819">
            <v>986500616</v>
          </cell>
          <cell r="AB819">
            <v>121000</v>
          </cell>
          <cell r="AC819" t="str">
            <v>ZD08</v>
          </cell>
          <cell r="AD819" t="str">
            <v>E2</v>
          </cell>
          <cell r="AF819">
            <v>3300</v>
          </cell>
          <cell r="AG819">
            <v>30</v>
          </cell>
          <cell r="AH819">
            <v>10</v>
          </cell>
          <cell r="AJ819" t="str">
            <v>Clientes Terceros</v>
          </cell>
          <cell r="AK819" t="str">
            <v>Llanos</v>
          </cell>
          <cell r="AL819" t="str">
            <v>Tolima/LLanos-CO</v>
          </cell>
          <cell r="AN819" t="str">
            <v>ZD08</v>
          </cell>
          <cell r="AO819" t="str">
            <v>Crédito 90 dias</v>
          </cell>
          <cell r="AQ819">
            <v>3300167</v>
          </cell>
          <cell r="AR819" t="str">
            <v>GERMAN EDUARDO ROJAS CUBIDES</v>
          </cell>
          <cell r="AS819">
            <v>111199</v>
          </cell>
          <cell r="AT819">
            <v>5908.19</v>
          </cell>
          <cell r="AU819" t="str">
            <v>Clientes Riesgo alto (Nuevos)</v>
          </cell>
          <cell r="AW819">
            <v>10</v>
          </cell>
          <cell r="AX819">
            <v>2</v>
          </cell>
          <cell r="AY819" t="str">
            <v>X</v>
          </cell>
          <cell r="AZ819" t="str">
            <v>01.07.2014</v>
          </cell>
          <cell r="BA819" t="str">
            <v>31.12.9999</v>
          </cell>
        </row>
        <row r="820">
          <cell r="A820">
            <v>10014619</v>
          </cell>
          <cell r="B820" t="str">
            <v>YB01</v>
          </cell>
          <cell r="E820" t="str">
            <v>PERALTA ALVAREZ ANDRES FELIPE</v>
          </cell>
          <cell r="I820">
            <v>7585027</v>
          </cell>
          <cell r="K820" t="str">
            <v>TITAL DE COMBIA FINCA YERBABUENA</v>
          </cell>
          <cell r="P820" t="str">
            <v>PEREIRA</v>
          </cell>
          <cell r="Q820">
            <v>66</v>
          </cell>
          <cell r="R820" t="str">
            <v>ZK09</v>
          </cell>
          <cell r="S820" t="str">
            <v>Empleados</v>
          </cell>
          <cell r="T820" t="str">
            <v>75085027 6</v>
          </cell>
          <cell r="U820">
            <v>13</v>
          </cell>
          <cell r="X820">
            <v>3043770318</v>
          </cell>
          <cell r="AB820">
            <v>121000</v>
          </cell>
          <cell r="AC820" t="str">
            <v>ZD08</v>
          </cell>
          <cell r="AD820" t="str">
            <v>A1</v>
          </cell>
          <cell r="AF820">
            <v>3300</v>
          </cell>
          <cell r="AG820">
            <v>10</v>
          </cell>
          <cell r="AH820">
            <v>41</v>
          </cell>
          <cell r="AJ820" t="str">
            <v>Clientes Terceros</v>
          </cell>
          <cell r="AK820" t="str">
            <v>Eje Cafetero</v>
          </cell>
          <cell r="AL820" t="str">
            <v>Eje Cafetero-CO</v>
          </cell>
          <cell r="AN820" t="str">
            <v>ZD01</v>
          </cell>
          <cell r="AO820" t="str">
            <v>Contado</v>
          </cell>
          <cell r="AQ820">
            <v>3300203</v>
          </cell>
          <cell r="AR820" t="str">
            <v>ARGEMIRO NUÑEZ ROMERO</v>
          </cell>
          <cell r="AS820">
            <v>0</v>
          </cell>
          <cell r="AT820">
            <v>0</v>
          </cell>
          <cell r="AU820" t="str">
            <v>Clientes Riesgo alto (Nuevos)</v>
          </cell>
        </row>
        <row r="821">
          <cell r="A821">
            <v>10014619</v>
          </cell>
          <cell r="B821" t="str">
            <v>YB01</v>
          </cell>
          <cell r="E821" t="str">
            <v>PERALTA ALVAREZ ANDRES FELIPE</v>
          </cell>
          <cell r="I821">
            <v>7585027</v>
          </cell>
          <cell r="K821" t="str">
            <v>TITAL DE COMBIA FINCA YERBABUENA</v>
          </cell>
          <cell r="P821" t="str">
            <v>PEREIRA</v>
          </cell>
          <cell r="Q821">
            <v>66</v>
          </cell>
          <cell r="R821" t="str">
            <v>ZK09</v>
          </cell>
          <cell r="S821" t="str">
            <v>Empleados</v>
          </cell>
          <cell r="T821" t="str">
            <v>75085027 6</v>
          </cell>
          <cell r="U821">
            <v>13</v>
          </cell>
          <cell r="X821">
            <v>3043770318</v>
          </cell>
          <cell r="AB821">
            <v>121000</v>
          </cell>
          <cell r="AC821" t="str">
            <v>ZD08</v>
          </cell>
          <cell r="AD821" t="str">
            <v>A1</v>
          </cell>
          <cell r="AF821">
            <v>3300</v>
          </cell>
          <cell r="AG821">
            <v>30</v>
          </cell>
          <cell r="AH821">
            <v>10</v>
          </cell>
          <cell r="AJ821" t="str">
            <v>Clientes Terceros</v>
          </cell>
          <cell r="AK821" t="str">
            <v>Eje Cafetero</v>
          </cell>
          <cell r="AL821" t="str">
            <v>Eje Cafetero-CO</v>
          </cell>
          <cell r="AN821" t="str">
            <v>ZD02</v>
          </cell>
          <cell r="AO821" t="str">
            <v>Crédito 8 dias</v>
          </cell>
          <cell r="AQ821">
            <v>3300203</v>
          </cell>
          <cell r="AR821" t="str">
            <v>ARGEMIRO NUÑEZ ROMERO</v>
          </cell>
          <cell r="AS821">
            <v>0</v>
          </cell>
          <cell r="AT821">
            <v>0</v>
          </cell>
          <cell r="AU821" t="str">
            <v>Clientes Riesgo alto (Nuevos)</v>
          </cell>
        </row>
        <row r="822">
          <cell r="A822">
            <v>10014627</v>
          </cell>
          <cell r="B822" t="str">
            <v>YB01</v>
          </cell>
          <cell r="E822" t="str">
            <v>MUÑOZ TOVAR CLAUDIO OTONIEL</v>
          </cell>
          <cell r="I822">
            <v>6764643</v>
          </cell>
          <cell r="K822" t="str">
            <v>CL 4 5 45</v>
          </cell>
          <cell r="P822" t="str">
            <v>SORACA</v>
          </cell>
          <cell r="Q822">
            <v>15</v>
          </cell>
          <cell r="R822" t="str">
            <v>ZD14</v>
          </cell>
          <cell r="S822" t="str">
            <v>Distribuidor General</v>
          </cell>
          <cell r="T822" t="str">
            <v>6764643 6</v>
          </cell>
          <cell r="U822">
            <v>13</v>
          </cell>
          <cell r="X822">
            <v>3153166777</v>
          </cell>
          <cell r="AB822">
            <v>121000</v>
          </cell>
          <cell r="AC822" t="str">
            <v>ZD08</v>
          </cell>
          <cell r="AD822" t="str">
            <v>A1</v>
          </cell>
          <cell r="AF822">
            <v>3300</v>
          </cell>
          <cell r="AG822">
            <v>30</v>
          </cell>
          <cell r="AH822">
            <v>10</v>
          </cell>
          <cell r="AJ822" t="str">
            <v>Clientes Terceros</v>
          </cell>
          <cell r="AK822" t="str">
            <v>Boyaca</v>
          </cell>
          <cell r="AL822" t="str">
            <v>Cundi / Boy – CO</v>
          </cell>
          <cell r="AN822" t="str">
            <v>ZD06</v>
          </cell>
          <cell r="AO822" t="str">
            <v>Crédito 60 dias</v>
          </cell>
          <cell r="AQ822">
            <v>3300109</v>
          </cell>
          <cell r="AR822" t="str">
            <v>JUAN PABLO VILLAMIL CAMARGO</v>
          </cell>
          <cell r="AS822">
            <v>19849</v>
          </cell>
          <cell r="AT822">
            <v>7393.6</v>
          </cell>
          <cell r="AU822" t="str">
            <v>Clientes Riesgo alto (Nuevos)</v>
          </cell>
          <cell r="AW822">
            <v>10</v>
          </cell>
          <cell r="AX822">
            <v>2</v>
          </cell>
          <cell r="AY822" t="str">
            <v>X</v>
          </cell>
          <cell r="AZ822" t="str">
            <v>01.01.2014</v>
          </cell>
          <cell r="BA822" t="str">
            <v>31.12.9999</v>
          </cell>
        </row>
        <row r="823">
          <cell r="A823">
            <v>10014648</v>
          </cell>
          <cell r="B823" t="str">
            <v>YB01</v>
          </cell>
          <cell r="E823" t="str">
            <v>LA DESPENSA AGRICOLA SAS</v>
          </cell>
          <cell r="I823">
            <v>808003435</v>
          </cell>
          <cell r="K823" t="str">
            <v>CR 2 5 56</v>
          </cell>
          <cell r="P823" t="str">
            <v>ANAPOIMA</v>
          </cell>
          <cell r="Q823">
            <v>25</v>
          </cell>
          <cell r="R823" t="str">
            <v>ZD14</v>
          </cell>
          <cell r="S823" t="str">
            <v>Distribuidor General</v>
          </cell>
          <cell r="T823" t="str">
            <v>808003435 5</v>
          </cell>
          <cell r="U823">
            <v>31</v>
          </cell>
          <cell r="X823">
            <v>3156003627</v>
          </cell>
          <cell r="AB823">
            <v>121000</v>
          </cell>
          <cell r="AC823" t="str">
            <v>ZD08</v>
          </cell>
          <cell r="AD823" t="str">
            <v>A1</v>
          </cell>
          <cell r="AF823">
            <v>3300</v>
          </cell>
          <cell r="AG823">
            <v>30</v>
          </cell>
          <cell r="AH823">
            <v>10</v>
          </cell>
          <cell r="AJ823" t="str">
            <v>Clientes Terceros</v>
          </cell>
          <cell r="AK823" t="str">
            <v>Cundinamarca</v>
          </cell>
          <cell r="AL823" t="str">
            <v>Cundi / Boy – CO</v>
          </cell>
          <cell r="AN823" t="str">
            <v>ZD06</v>
          </cell>
          <cell r="AO823" t="str">
            <v>Crédito 60 dias</v>
          </cell>
          <cell r="AQ823">
            <v>3300054</v>
          </cell>
          <cell r="AR823" t="str">
            <v>GLORIA YANETH MARENTES PRADA</v>
          </cell>
          <cell r="AS823">
            <v>968</v>
          </cell>
          <cell r="AT823">
            <v>319.22000000000003</v>
          </cell>
          <cell r="AU823" t="str">
            <v>Clientes Riesgo alto (Nuevos)</v>
          </cell>
          <cell r="AW823">
            <v>10</v>
          </cell>
          <cell r="AX823">
            <v>2</v>
          </cell>
          <cell r="AY823" t="str">
            <v>X</v>
          </cell>
          <cell r="AZ823" t="str">
            <v>01.01.2014</v>
          </cell>
          <cell r="BA823" t="str">
            <v>31.12.9999</v>
          </cell>
        </row>
        <row r="824">
          <cell r="A824">
            <v>10014681</v>
          </cell>
          <cell r="B824" t="str">
            <v>YB01</v>
          </cell>
          <cell r="E824" t="str">
            <v>CRUZ CONTRERAS JOSE ARMANDO</v>
          </cell>
          <cell r="I824">
            <v>74364561</v>
          </cell>
          <cell r="K824" t="str">
            <v>CR 4 5 20</v>
          </cell>
          <cell r="P824" t="str">
            <v>TURMEQUE</v>
          </cell>
          <cell r="Q824">
            <v>15</v>
          </cell>
          <cell r="R824" t="str">
            <v>ZD08</v>
          </cell>
          <cell r="S824" t="str">
            <v>Tiendas</v>
          </cell>
          <cell r="T824" t="str">
            <v>74364561 1</v>
          </cell>
          <cell r="U824">
            <v>13</v>
          </cell>
          <cell r="X824">
            <v>3125080470</v>
          </cell>
          <cell r="AB824">
            <v>121000</v>
          </cell>
          <cell r="AC824" t="str">
            <v>ZD08</v>
          </cell>
          <cell r="AD824" t="str">
            <v>A1</v>
          </cell>
          <cell r="AF824">
            <v>3300</v>
          </cell>
          <cell r="AG824">
            <v>30</v>
          </cell>
          <cell r="AH824">
            <v>10</v>
          </cell>
          <cell r="AJ824" t="str">
            <v>Clientes Terceros</v>
          </cell>
          <cell r="AK824" t="str">
            <v>Boyaca</v>
          </cell>
          <cell r="AL824" t="str">
            <v>Cundi / Boy – CO</v>
          </cell>
          <cell r="AN824" t="str">
            <v>ZD06</v>
          </cell>
          <cell r="AO824" t="str">
            <v>Crédito 60 dias</v>
          </cell>
          <cell r="AQ824">
            <v>3300109</v>
          </cell>
          <cell r="AR824" t="str">
            <v>JUAN PABLO VILLAMIL CAMARGO</v>
          </cell>
          <cell r="AS824">
            <v>3738</v>
          </cell>
          <cell r="AT824">
            <v>3196.27</v>
          </cell>
          <cell r="AU824" t="str">
            <v>Clientes Riesgo alto (Nuevos)</v>
          </cell>
          <cell r="AW824">
            <v>9</v>
          </cell>
          <cell r="AX824">
            <v>1</v>
          </cell>
          <cell r="AY824" t="str">
            <v>X</v>
          </cell>
          <cell r="AZ824" t="str">
            <v>19.03.2015</v>
          </cell>
          <cell r="BA824" t="str">
            <v>31.12.9999</v>
          </cell>
        </row>
        <row r="825">
          <cell r="A825">
            <v>10014763</v>
          </cell>
          <cell r="B825" t="str">
            <v>YB01</v>
          </cell>
          <cell r="E825" t="str">
            <v>CARDENAS VANEGAS LUZ ANGELA</v>
          </cell>
          <cell r="I825">
            <v>52289350</v>
          </cell>
          <cell r="K825" t="str">
            <v>CR 3 2 36</v>
          </cell>
          <cell r="P825" t="str">
            <v>BOGOTÁ D.C.</v>
          </cell>
          <cell r="Q825">
            <v>11</v>
          </cell>
          <cell r="R825" t="str">
            <v>ZD14</v>
          </cell>
          <cell r="S825" t="str">
            <v>Distribuidor General</v>
          </cell>
          <cell r="T825" t="str">
            <v>52289350 3</v>
          </cell>
          <cell r="U825">
            <v>13</v>
          </cell>
          <cell r="X825">
            <v>3187200207</v>
          </cell>
          <cell r="AB825">
            <v>121000</v>
          </cell>
          <cell r="AC825" t="str">
            <v>ZD08</v>
          </cell>
          <cell r="AD825" t="str">
            <v>A1</v>
          </cell>
          <cell r="AF825">
            <v>3300</v>
          </cell>
          <cell r="AG825">
            <v>30</v>
          </cell>
          <cell r="AH825">
            <v>10</v>
          </cell>
          <cell r="AJ825" t="str">
            <v>Clientes Terceros</v>
          </cell>
          <cell r="AK825" t="str">
            <v>Cundinamarca</v>
          </cell>
          <cell r="AL825" t="str">
            <v>Cundi / Boy – CO</v>
          </cell>
          <cell r="AN825" t="str">
            <v>ZD02</v>
          </cell>
          <cell r="AO825" t="str">
            <v>Crédito 8 dias</v>
          </cell>
          <cell r="AQ825">
            <v>3300054</v>
          </cell>
          <cell r="AR825" t="str">
            <v>GLORIA YANETH MARENTES PRADA</v>
          </cell>
          <cell r="AS825">
            <v>0</v>
          </cell>
          <cell r="AT825">
            <v>133.94999999999999</v>
          </cell>
          <cell r="AU825" t="str">
            <v>Clientes Riesgo alto (Nuevos)</v>
          </cell>
        </row>
        <row r="826">
          <cell r="A826">
            <v>10014796</v>
          </cell>
          <cell r="B826" t="str">
            <v>YB01</v>
          </cell>
          <cell r="E826" t="str">
            <v>OSORNO MESA JAIME DE JESUS</v>
          </cell>
          <cell r="I826">
            <v>98495090</v>
          </cell>
          <cell r="K826" t="str">
            <v>CLL 28 22 260</v>
          </cell>
          <cell r="P826" t="str">
            <v>DON MATIAS</v>
          </cell>
          <cell r="Q826">
            <v>5</v>
          </cell>
          <cell r="R826" t="str">
            <v>ZD14</v>
          </cell>
          <cell r="S826" t="str">
            <v>Distribuidor General</v>
          </cell>
          <cell r="T826">
            <v>98495090</v>
          </cell>
          <cell r="U826">
            <v>13</v>
          </cell>
          <cell r="X826">
            <v>3206933534</v>
          </cell>
          <cell r="AB826">
            <v>121000</v>
          </cell>
          <cell r="AC826" t="str">
            <v>ZD08</v>
          </cell>
          <cell r="AD826" t="str">
            <v>A1</v>
          </cell>
          <cell r="AF826">
            <v>3300</v>
          </cell>
          <cell r="AG826">
            <v>30</v>
          </cell>
          <cell r="AH826">
            <v>10</v>
          </cell>
          <cell r="AJ826" t="str">
            <v>Clientes Terceros</v>
          </cell>
          <cell r="AK826" t="str">
            <v>Antioquia</v>
          </cell>
          <cell r="AL826" t="str">
            <v>Antioquia -CO</v>
          </cell>
          <cell r="AN826" t="str">
            <v>ZD06</v>
          </cell>
          <cell r="AO826" t="str">
            <v>Crédito 60 dias</v>
          </cell>
          <cell r="AQ826">
            <v>3300005</v>
          </cell>
          <cell r="AR826" t="str">
            <v>RICARDO ALONSO AVILA AVILA</v>
          </cell>
          <cell r="AS826">
            <v>4258</v>
          </cell>
          <cell r="AT826">
            <v>0</v>
          </cell>
          <cell r="AU826" t="str">
            <v>Clientes Riesgo alto (Nuevos)</v>
          </cell>
          <cell r="AW826">
            <v>10</v>
          </cell>
          <cell r="AX826">
            <v>2</v>
          </cell>
          <cell r="AY826" t="str">
            <v>X</v>
          </cell>
          <cell r="AZ826" t="str">
            <v>01.01.2014</v>
          </cell>
          <cell r="BA826" t="str">
            <v>31.12.9999</v>
          </cell>
        </row>
        <row r="827">
          <cell r="A827">
            <v>10014823</v>
          </cell>
          <cell r="B827" t="str">
            <v>YB01</v>
          </cell>
          <cell r="E827" t="str">
            <v>RUIZ VELANDIA JUAN PABLO</v>
          </cell>
          <cell r="I827">
            <v>1049642512</v>
          </cell>
          <cell r="K827" t="str">
            <v>VDA MONTOYA</v>
          </cell>
          <cell r="P827" t="str">
            <v>VENTAQUEMADA</v>
          </cell>
          <cell r="Q827">
            <v>15</v>
          </cell>
          <cell r="R827" t="str">
            <v>ZD26</v>
          </cell>
          <cell r="S827" t="str">
            <v>Hortalizas</v>
          </cell>
          <cell r="T827" t="str">
            <v>1049642512 3</v>
          </cell>
          <cell r="U827">
            <v>13</v>
          </cell>
          <cell r="X827">
            <v>3118807769</v>
          </cell>
          <cell r="AB827">
            <v>121000</v>
          </cell>
          <cell r="AC827" t="str">
            <v>ZD08</v>
          </cell>
          <cell r="AD827" t="str">
            <v>A1</v>
          </cell>
          <cell r="AF827">
            <v>3300</v>
          </cell>
          <cell r="AG827">
            <v>30</v>
          </cell>
          <cell r="AH827">
            <v>10</v>
          </cell>
          <cell r="AJ827" t="str">
            <v>Gpo.Otalora Muñoz</v>
          </cell>
          <cell r="AK827" t="str">
            <v>Boyaca</v>
          </cell>
          <cell r="AL827" t="str">
            <v>Cundi / Boy – CO</v>
          </cell>
          <cell r="AN827" t="str">
            <v>ZD01</v>
          </cell>
          <cell r="AO827" t="str">
            <v>Contado</v>
          </cell>
          <cell r="AQ827">
            <v>3300109</v>
          </cell>
          <cell r="AR827" t="str">
            <v>JUAN PABLO VILLAMIL CAMARGO</v>
          </cell>
          <cell r="AS827">
            <v>0</v>
          </cell>
          <cell r="AT827">
            <v>0</v>
          </cell>
          <cell r="AU827" t="str">
            <v>Clientes Riesgo alto (Nuevos)</v>
          </cell>
          <cell r="AW827">
            <v>10</v>
          </cell>
          <cell r="AX827">
            <v>2</v>
          </cell>
          <cell r="AY827" t="str">
            <v>X</v>
          </cell>
          <cell r="AZ827" t="str">
            <v>01.01.2014</v>
          </cell>
          <cell r="BA827" t="str">
            <v>31.12.9999</v>
          </cell>
        </row>
        <row r="828">
          <cell r="A828">
            <v>10014825</v>
          </cell>
          <cell r="B828" t="str">
            <v>YB01</v>
          </cell>
          <cell r="E828" t="str">
            <v>AVENDAÑO MOLINA OSCAR JAVIER</v>
          </cell>
          <cell r="I828">
            <v>70195946</v>
          </cell>
          <cell r="K828" t="str">
            <v>VDA LA CABAÑA FINCA SANTO TOMAS</v>
          </cell>
          <cell r="P828" t="str">
            <v>SANTA.ROSA DE OSOS</v>
          </cell>
          <cell r="Q828">
            <v>5</v>
          </cell>
          <cell r="R828" t="str">
            <v>ZD14</v>
          </cell>
          <cell r="S828" t="str">
            <v>Distribuidor General</v>
          </cell>
          <cell r="T828" t="str">
            <v>70195946 3</v>
          </cell>
          <cell r="U828">
            <v>13</v>
          </cell>
          <cell r="X828">
            <v>3117620055</v>
          </cell>
          <cell r="AB828">
            <v>121000</v>
          </cell>
          <cell r="AC828" t="str">
            <v>ZD08</v>
          </cell>
          <cell r="AD828" t="str">
            <v>A1</v>
          </cell>
          <cell r="AF828">
            <v>3300</v>
          </cell>
          <cell r="AG828">
            <v>10</v>
          </cell>
          <cell r="AH828">
            <v>10</v>
          </cell>
          <cell r="AJ828" t="str">
            <v>Clientes Terceros</v>
          </cell>
          <cell r="AK828" t="str">
            <v>Antioquia</v>
          </cell>
          <cell r="AL828" t="str">
            <v>Antioquia -CO</v>
          </cell>
          <cell r="AN828" t="str">
            <v>ZD06</v>
          </cell>
          <cell r="AO828" t="str">
            <v>Crédito 60 dias</v>
          </cell>
          <cell r="AQ828">
            <v>3300005</v>
          </cell>
          <cell r="AR828" t="str">
            <v>RICARDO ALONSO AVILA AVILA</v>
          </cell>
          <cell r="AS828">
            <v>50832</v>
          </cell>
          <cell r="AT828">
            <v>9276.19</v>
          </cell>
          <cell r="AU828" t="str">
            <v>Clientes Riesgo alto (Nuevos)</v>
          </cell>
          <cell r="AW828">
            <v>9</v>
          </cell>
          <cell r="AX828">
            <v>1</v>
          </cell>
          <cell r="AZ828" t="str">
            <v>08.01.2015</v>
          </cell>
          <cell r="BA828" t="str">
            <v>31.12.9999</v>
          </cell>
        </row>
        <row r="829">
          <cell r="A829">
            <v>10014846</v>
          </cell>
          <cell r="B829" t="str">
            <v>YB01</v>
          </cell>
          <cell r="E829" t="str">
            <v>CHACON BARONA MILTA LUCY</v>
          </cell>
          <cell r="I829">
            <v>34545468</v>
          </cell>
          <cell r="K829" t="str">
            <v>CR 6 4 88</v>
          </cell>
          <cell r="P829" t="str">
            <v>POPAYAN</v>
          </cell>
          <cell r="Q829">
            <v>19</v>
          </cell>
          <cell r="R829" t="str">
            <v>ZD14</v>
          </cell>
          <cell r="S829" t="str">
            <v>Distribuidor General</v>
          </cell>
          <cell r="T829" t="str">
            <v>34545468 6</v>
          </cell>
          <cell r="U829">
            <v>13</v>
          </cell>
          <cell r="X829">
            <v>3148304818</v>
          </cell>
          <cell r="AB829">
            <v>121000</v>
          </cell>
          <cell r="AC829" t="str">
            <v>ZD08</v>
          </cell>
          <cell r="AD829" t="str">
            <v>E2</v>
          </cell>
          <cell r="AF829">
            <v>3300</v>
          </cell>
          <cell r="AG829">
            <v>30</v>
          </cell>
          <cell r="AH829">
            <v>10</v>
          </cell>
          <cell r="AJ829" t="str">
            <v>Clientes Terceros</v>
          </cell>
          <cell r="AK829" t="str">
            <v>Cauca</v>
          </cell>
          <cell r="AL829" t="str">
            <v>Cauca/Nariño/Huil–CO</v>
          </cell>
          <cell r="AN829" t="str">
            <v>ZD08</v>
          </cell>
          <cell r="AO829" t="str">
            <v>Crédito 90 dias</v>
          </cell>
          <cell r="AQ829">
            <v>3300239</v>
          </cell>
          <cell r="AR829" t="str">
            <v>DARIO RICARDO CHAVEZ BURBANO</v>
          </cell>
          <cell r="AS829">
            <v>26528</v>
          </cell>
          <cell r="AT829">
            <v>327.06</v>
          </cell>
          <cell r="AU829" t="str">
            <v>Clientes Riesgo alto (Nuevos)</v>
          </cell>
          <cell r="AW829">
            <v>10</v>
          </cell>
          <cell r="AX829">
            <v>2</v>
          </cell>
          <cell r="AY829" t="str">
            <v>X</v>
          </cell>
          <cell r="AZ829" t="str">
            <v>01.01.2014</v>
          </cell>
          <cell r="BA829" t="str">
            <v>31.12.9999</v>
          </cell>
        </row>
        <row r="830">
          <cell r="A830">
            <v>10014850</v>
          </cell>
          <cell r="B830" t="str">
            <v>YB01</v>
          </cell>
          <cell r="E830" t="str">
            <v>PUENTES YEPES RAMIRO</v>
          </cell>
          <cell r="I830">
            <v>79781425</v>
          </cell>
          <cell r="K830" t="str">
            <v>CL 48 29A 76CA 116 CON J</v>
          </cell>
          <cell r="P830" t="str">
            <v>VILLAVICENCIO</v>
          </cell>
          <cell r="Q830">
            <v>50</v>
          </cell>
          <cell r="R830" t="str">
            <v>ZD14</v>
          </cell>
          <cell r="S830" t="str">
            <v>Distribuidor General</v>
          </cell>
          <cell r="T830" t="str">
            <v>79781425 4</v>
          </cell>
          <cell r="U830">
            <v>13</v>
          </cell>
          <cell r="X830">
            <v>3211474121</v>
          </cell>
          <cell r="AB830">
            <v>121000</v>
          </cell>
          <cell r="AC830" t="str">
            <v>ZD08</v>
          </cell>
          <cell r="AD830" t="str">
            <v>E2</v>
          </cell>
          <cell r="AF830">
            <v>3300</v>
          </cell>
          <cell r="AG830">
            <v>10</v>
          </cell>
          <cell r="AH830">
            <v>10</v>
          </cell>
          <cell r="AJ830" t="str">
            <v>Clientes Terceros</v>
          </cell>
          <cell r="AK830" t="str">
            <v>Llanos</v>
          </cell>
          <cell r="AL830" t="str">
            <v>Tolima/LLanos-CO</v>
          </cell>
          <cell r="AN830" t="str">
            <v>ZD06</v>
          </cell>
          <cell r="AO830" t="str">
            <v>Crédito 60 dias</v>
          </cell>
          <cell r="AQ830">
            <v>3300182</v>
          </cell>
          <cell r="AR830" t="str">
            <v>DIEGO PERDOMO ROJAS</v>
          </cell>
          <cell r="AS830">
            <v>19696</v>
          </cell>
          <cell r="AT830">
            <v>0</v>
          </cell>
          <cell r="AU830" t="str">
            <v>Clientes Riesgo alto (Nuevos)</v>
          </cell>
          <cell r="AW830">
            <v>9</v>
          </cell>
          <cell r="AX830">
            <v>1</v>
          </cell>
          <cell r="AY830" t="str">
            <v>X</v>
          </cell>
          <cell r="AZ830" t="str">
            <v>10.10.2014</v>
          </cell>
          <cell r="BA830" t="str">
            <v>31.12.9999</v>
          </cell>
        </row>
        <row r="831">
          <cell r="A831">
            <v>10014863</v>
          </cell>
          <cell r="B831" t="str">
            <v>YB01</v>
          </cell>
          <cell r="E831" t="str">
            <v>HORTIFRESCO VILLA LEOVI SAS</v>
          </cell>
          <cell r="I831">
            <v>830062640</v>
          </cell>
          <cell r="K831" t="str">
            <v>KM 5 VIA ZIPA NEMOCON VDA GRANJA</v>
          </cell>
          <cell r="P831" t="str">
            <v>ZIPAQUIRA</v>
          </cell>
          <cell r="Q831">
            <v>25</v>
          </cell>
          <cell r="R831" t="str">
            <v>ZD35</v>
          </cell>
          <cell r="S831" t="str">
            <v>Floricultores</v>
          </cell>
          <cell r="T831" t="str">
            <v>830062640 0</v>
          </cell>
          <cell r="U831">
            <v>31</v>
          </cell>
          <cell r="X831">
            <v>3105770499</v>
          </cell>
          <cell r="AB831">
            <v>121000</v>
          </cell>
          <cell r="AC831" t="str">
            <v>ZD08</v>
          </cell>
          <cell r="AD831" t="str">
            <v>A1</v>
          </cell>
          <cell r="AF831">
            <v>3300</v>
          </cell>
          <cell r="AG831">
            <v>10</v>
          </cell>
          <cell r="AH831">
            <v>10</v>
          </cell>
          <cell r="AJ831" t="str">
            <v>Clientes Terceros</v>
          </cell>
          <cell r="AK831" t="str">
            <v>Flores</v>
          </cell>
          <cell r="AL831" t="str">
            <v>Flores Sabana Esp-CO</v>
          </cell>
          <cell r="AN831" t="str">
            <v>ZD04</v>
          </cell>
          <cell r="AO831" t="str">
            <v>Crédito 30 dias</v>
          </cell>
          <cell r="AQ831">
            <v>3300211</v>
          </cell>
          <cell r="AR831" t="str">
            <v>ANA MARIA CORTES AMAYA</v>
          </cell>
          <cell r="AS831">
            <v>4008</v>
          </cell>
          <cell r="AT831">
            <v>580.09</v>
          </cell>
          <cell r="AU831" t="str">
            <v>Clientes Riesgo alto (Nuevos)</v>
          </cell>
          <cell r="AW831">
            <v>10</v>
          </cell>
          <cell r="AX831">
            <v>2</v>
          </cell>
          <cell r="AY831" t="str">
            <v>X</v>
          </cell>
          <cell r="AZ831" t="str">
            <v>01.01.2014</v>
          </cell>
          <cell r="BA831" t="str">
            <v>31.12.9999</v>
          </cell>
        </row>
        <row r="832">
          <cell r="A832">
            <v>10014867</v>
          </cell>
          <cell r="B832" t="str">
            <v>YB01</v>
          </cell>
          <cell r="E832" t="str">
            <v>MADRID BUELVAS MARIA VICTORIA</v>
          </cell>
          <cell r="I832">
            <v>42879572</v>
          </cell>
          <cell r="K832" t="str">
            <v>CR 36 14 18 SUR 110</v>
          </cell>
          <cell r="P832" t="str">
            <v>MEDELLIN</v>
          </cell>
          <cell r="Q832">
            <v>5</v>
          </cell>
          <cell r="R832" t="str">
            <v>ZD14</v>
          </cell>
          <cell r="S832" t="str">
            <v>Distribuidor General</v>
          </cell>
          <cell r="T832" t="str">
            <v>42879572 7</v>
          </cell>
          <cell r="U832">
            <v>13</v>
          </cell>
          <cell r="X832">
            <v>3126592437</v>
          </cell>
          <cell r="Y832">
            <v>3134933</v>
          </cell>
          <cell r="AB832">
            <v>121000</v>
          </cell>
          <cell r="AC832" t="str">
            <v>ZD08</v>
          </cell>
          <cell r="AD832" t="str">
            <v>A1</v>
          </cell>
          <cell r="AF832">
            <v>3300</v>
          </cell>
          <cell r="AG832">
            <v>10</v>
          </cell>
          <cell r="AH832">
            <v>10</v>
          </cell>
          <cell r="AJ832" t="str">
            <v>Clientes Terceros</v>
          </cell>
          <cell r="AK832" t="str">
            <v>Antioquia</v>
          </cell>
          <cell r="AL832" t="str">
            <v>Antioquia -CO</v>
          </cell>
          <cell r="AN832" t="str">
            <v>ZD06</v>
          </cell>
          <cell r="AO832" t="str">
            <v>Crédito 60 dias</v>
          </cell>
          <cell r="AQ832">
            <v>3300005</v>
          </cell>
          <cell r="AR832" t="str">
            <v>RICARDO ALONSO AVILA AVILA</v>
          </cell>
          <cell r="AS832">
            <v>3118</v>
          </cell>
          <cell r="AT832">
            <v>826.84</v>
          </cell>
          <cell r="AU832" t="str">
            <v>Clientes Riesgo alto (Nuevos)</v>
          </cell>
        </row>
        <row r="833">
          <cell r="A833">
            <v>10014890</v>
          </cell>
          <cell r="B833" t="str">
            <v>YB01</v>
          </cell>
          <cell r="E833" t="str">
            <v>FERREAGROINDUSTRIAL SAS</v>
          </cell>
          <cell r="I833">
            <v>900500932</v>
          </cell>
          <cell r="K833" t="str">
            <v>CL 23 12 49 BRR SAN JOSE</v>
          </cell>
          <cell r="P833" t="str">
            <v>ACACIAS</v>
          </cell>
          <cell r="Q833">
            <v>50</v>
          </cell>
          <cell r="R833" t="str">
            <v>ZD14</v>
          </cell>
          <cell r="S833" t="str">
            <v>Distribuidor General</v>
          </cell>
          <cell r="T833" t="str">
            <v>900500932 1</v>
          </cell>
          <cell r="U833">
            <v>31</v>
          </cell>
          <cell r="X833">
            <v>3182941875</v>
          </cell>
          <cell r="AB833">
            <v>121000</v>
          </cell>
          <cell r="AC833" t="str">
            <v>ZD08</v>
          </cell>
          <cell r="AD833" t="str">
            <v>A1</v>
          </cell>
          <cell r="AF833">
            <v>3300</v>
          </cell>
          <cell r="AG833">
            <v>30</v>
          </cell>
          <cell r="AH833">
            <v>10</v>
          </cell>
          <cell r="AJ833" t="str">
            <v>Clientes Terceros</v>
          </cell>
          <cell r="AK833" t="str">
            <v>Cundinamarca</v>
          </cell>
          <cell r="AL833" t="str">
            <v>Cundi / Boy – CO</v>
          </cell>
          <cell r="AN833" t="str">
            <v>ZD02</v>
          </cell>
          <cell r="AO833" t="str">
            <v>Crédito 8 dias</v>
          </cell>
          <cell r="AQ833">
            <v>3300054</v>
          </cell>
          <cell r="AR833" t="str">
            <v>GLORIA YANETH MARENTES PRADA</v>
          </cell>
          <cell r="AS833">
            <v>0</v>
          </cell>
          <cell r="AT833">
            <v>0</v>
          </cell>
          <cell r="AU833" t="str">
            <v>Clientes Riesgo alto (Nuevos)</v>
          </cell>
          <cell r="AW833">
            <v>10</v>
          </cell>
          <cell r="AX833">
            <v>2</v>
          </cell>
          <cell r="AY833" t="str">
            <v>X</v>
          </cell>
          <cell r="AZ833" t="str">
            <v>01.01.2014</v>
          </cell>
          <cell r="BA833" t="str">
            <v>31.12.9999</v>
          </cell>
        </row>
        <row r="834">
          <cell r="A834">
            <v>10014949</v>
          </cell>
          <cell r="B834" t="str">
            <v>YB01</v>
          </cell>
          <cell r="E834" t="str">
            <v>DINATEC LTDA</v>
          </cell>
          <cell r="I834">
            <v>860500170</v>
          </cell>
          <cell r="K834" t="str">
            <v>CR 52 79 33</v>
          </cell>
          <cell r="P834" t="str">
            <v>BOGOTÁ D.C.</v>
          </cell>
          <cell r="Q834">
            <v>11</v>
          </cell>
          <cell r="R834" t="str">
            <v>ZD14</v>
          </cell>
          <cell r="S834" t="str">
            <v>Distribuidor General</v>
          </cell>
          <cell r="T834" t="str">
            <v>860500170 1</v>
          </cell>
          <cell r="U834">
            <v>31</v>
          </cell>
          <cell r="X834">
            <v>912400832</v>
          </cell>
          <cell r="AB834">
            <v>121000</v>
          </cell>
          <cell r="AC834" t="str">
            <v>ZD08</v>
          </cell>
          <cell r="AD834" t="str">
            <v>A1</v>
          </cell>
          <cell r="AF834">
            <v>3300</v>
          </cell>
          <cell r="AG834">
            <v>30</v>
          </cell>
          <cell r="AH834">
            <v>10</v>
          </cell>
          <cell r="AJ834" t="str">
            <v>Clientes Terceros</v>
          </cell>
          <cell r="AK834" t="str">
            <v>Cundinamarca</v>
          </cell>
          <cell r="AL834" t="str">
            <v>Cundi / Boy – CO</v>
          </cell>
          <cell r="AN834" t="str">
            <v>ZD06</v>
          </cell>
          <cell r="AO834" t="str">
            <v>Crédito 60 dias</v>
          </cell>
          <cell r="AQ834">
            <v>3300132</v>
          </cell>
          <cell r="AR834" t="str">
            <v>JORGE ENRIQUE GIRALDO ARROYAVE</v>
          </cell>
          <cell r="AS834">
            <v>20540</v>
          </cell>
          <cell r="AT834">
            <v>61877.54</v>
          </cell>
          <cell r="AU834" t="str">
            <v>Clientes Riesgo alto (Nuevos)</v>
          </cell>
          <cell r="AW834">
            <v>10</v>
          </cell>
          <cell r="AX834">
            <v>2</v>
          </cell>
          <cell r="AY834" t="str">
            <v>X</v>
          </cell>
          <cell r="AZ834" t="str">
            <v>01.01.2014</v>
          </cell>
          <cell r="BA834" t="str">
            <v>31.12.9999</v>
          </cell>
        </row>
        <row r="835">
          <cell r="A835">
            <v>10015007</v>
          </cell>
          <cell r="B835" t="str">
            <v>YB01</v>
          </cell>
          <cell r="E835" t="str">
            <v>ROJAS CUBIDES GERMAN EDUARDO</v>
          </cell>
          <cell r="I835">
            <v>93371158</v>
          </cell>
          <cell r="K835" t="str">
            <v>CL 53 6 17</v>
          </cell>
          <cell r="P835" t="str">
            <v>IBAGUE</v>
          </cell>
          <cell r="Q835">
            <v>73</v>
          </cell>
          <cell r="R835" t="str">
            <v>ZK09</v>
          </cell>
          <cell r="S835" t="str">
            <v>Empleados</v>
          </cell>
          <cell r="T835" t="str">
            <v>93371158 4</v>
          </cell>
          <cell r="U835">
            <v>13</v>
          </cell>
          <cell r="X835">
            <v>3106962862</v>
          </cell>
          <cell r="AB835">
            <v>121000</v>
          </cell>
          <cell r="AC835" t="str">
            <v>ZD08</v>
          </cell>
          <cell r="AD835" t="str">
            <v>E2</v>
          </cell>
          <cell r="AF835">
            <v>3300</v>
          </cell>
          <cell r="AG835">
            <v>30</v>
          </cell>
          <cell r="AH835">
            <v>10</v>
          </cell>
          <cell r="AJ835" t="str">
            <v>Clientes Terceros</v>
          </cell>
          <cell r="AK835" t="str">
            <v>Tolima</v>
          </cell>
          <cell r="AL835" t="str">
            <v>Tolima/LLanos-CO</v>
          </cell>
          <cell r="AN835" t="str">
            <v>ZD02</v>
          </cell>
          <cell r="AO835" t="str">
            <v>Crédito 8 dias</v>
          </cell>
          <cell r="AQ835">
            <v>3300167</v>
          </cell>
          <cell r="AR835" t="str">
            <v>GERMAN EDUARDO ROJAS CUBIDES</v>
          </cell>
          <cell r="AS835">
            <v>0</v>
          </cell>
          <cell r="AT835">
            <v>0</v>
          </cell>
          <cell r="AU835" t="str">
            <v>Clientes Riesgo alto (Nuevos)</v>
          </cell>
        </row>
        <row r="836">
          <cell r="A836">
            <v>10015017</v>
          </cell>
          <cell r="B836" t="str">
            <v>YB01</v>
          </cell>
          <cell r="E836" t="str">
            <v>VALLEY FLOWERS SAS</v>
          </cell>
          <cell r="I836">
            <v>830116006</v>
          </cell>
          <cell r="K836" t="str">
            <v>CR 10 83 47 AP 201</v>
          </cell>
          <cell r="P836" t="str">
            <v>BOGOTÁ D.C.</v>
          </cell>
          <cell r="Q836">
            <v>11</v>
          </cell>
          <cell r="R836" t="str">
            <v>ZD35</v>
          </cell>
          <cell r="S836" t="str">
            <v>Floricultores</v>
          </cell>
          <cell r="T836" t="str">
            <v>830116006 4</v>
          </cell>
          <cell r="U836">
            <v>31</v>
          </cell>
          <cell r="X836">
            <v>916112032</v>
          </cell>
          <cell r="AB836">
            <v>121000</v>
          </cell>
          <cell r="AC836" t="str">
            <v>ZD08</v>
          </cell>
          <cell r="AD836" t="str">
            <v>A1</v>
          </cell>
          <cell r="AF836">
            <v>3300</v>
          </cell>
          <cell r="AG836">
            <v>10</v>
          </cell>
          <cell r="AH836">
            <v>10</v>
          </cell>
          <cell r="AJ836" t="str">
            <v>Clientes Terceros</v>
          </cell>
          <cell r="AK836" t="str">
            <v>Flores</v>
          </cell>
          <cell r="AL836" t="str">
            <v>Flores Sabana Esp-CO</v>
          </cell>
          <cell r="AN836" t="str">
            <v>ZD04</v>
          </cell>
          <cell r="AO836" t="str">
            <v>Crédito 30 dias</v>
          </cell>
          <cell r="AQ836">
            <v>3300263</v>
          </cell>
          <cell r="AR836" t="str">
            <v>ANTONIO GAMBOA ROJAS</v>
          </cell>
          <cell r="AS836">
            <v>2435</v>
          </cell>
          <cell r="AT836">
            <v>188.2</v>
          </cell>
          <cell r="AU836" t="str">
            <v>Clientes Riesgo alto (Nuevos)</v>
          </cell>
          <cell r="AW836">
            <v>10</v>
          </cell>
          <cell r="AX836">
            <v>2</v>
          </cell>
          <cell r="AY836" t="str">
            <v>X</v>
          </cell>
          <cell r="AZ836" t="str">
            <v>01.01.2014</v>
          </cell>
          <cell r="BA836" t="str">
            <v>31.12.9999</v>
          </cell>
        </row>
        <row r="837">
          <cell r="A837">
            <v>10015062</v>
          </cell>
          <cell r="B837" t="str">
            <v>YB01</v>
          </cell>
          <cell r="E837" t="str">
            <v>INVERSIONES DEL NEUSA  SAS</v>
          </cell>
          <cell r="I837">
            <v>900703463</v>
          </cell>
          <cell r="K837" t="str">
            <v>CL 150 16 56 OF 304</v>
          </cell>
          <cell r="P837" t="str">
            <v>BOGOTÁ D.C.</v>
          </cell>
          <cell r="Q837">
            <v>11</v>
          </cell>
          <cell r="R837" t="str">
            <v>ZD35</v>
          </cell>
          <cell r="S837" t="str">
            <v>Floricultores</v>
          </cell>
          <cell r="T837" t="str">
            <v>900703463 9</v>
          </cell>
          <cell r="U837">
            <v>31</v>
          </cell>
          <cell r="X837">
            <v>916145602</v>
          </cell>
          <cell r="AB837">
            <v>121000</v>
          </cell>
          <cell r="AC837" t="str">
            <v>ZD08</v>
          </cell>
          <cell r="AD837" t="str">
            <v>A1</v>
          </cell>
          <cell r="AF837">
            <v>3300</v>
          </cell>
          <cell r="AG837">
            <v>10</v>
          </cell>
          <cell r="AH837">
            <v>10</v>
          </cell>
          <cell r="AJ837" t="str">
            <v>Clientes Terceros</v>
          </cell>
          <cell r="AK837" t="str">
            <v>Flores</v>
          </cell>
          <cell r="AL837" t="str">
            <v>Flores Sabana Esp-CO</v>
          </cell>
          <cell r="AN837" t="str">
            <v>ZD06</v>
          </cell>
          <cell r="AO837" t="str">
            <v>Crédito 60 dias</v>
          </cell>
          <cell r="AQ837">
            <v>3300263</v>
          </cell>
          <cell r="AR837" t="str">
            <v>ANTONIO GAMBOA ROJAS</v>
          </cell>
          <cell r="AS837">
            <v>4866</v>
          </cell>
          <cell r="AT837">
            <v>186.05</v>
          </cell>
          <cell r="AU837" t="str">
            <v>Clientes Riesgo alto (Nuevos)</v>
          </cell>
          <cell r="AW837">
            <v>10</v>
          </cell>
          <cell r="AX837">
            <v>2</v>
          </cell>
          <cell r="AY837" t="str">
            <v>X</v>
          </cell>
          <cell r="AZ837" t="str">
            <v>01.01.2014</v>
          </cell>
          <cell r="BA837" t="str">
            <v>31.12.9999</v>
          </cell>
        </row>
        <row r="838">
          <cell r="A838">
            <v>10015065</v>
          </cell>
          <cell r="B838" t="str">
            <v>YB01</v>
          </cell>
          <cell r="E838" t="str">
            <v>ESPINOSA MONCADA JORGE GUSTAVO</v>
          </cell>
          <cell r="I838">
            <v>71875583</v>
          </cell>
          <cell r="K838" t="str">
            <v>CR 10 35 29</v>
          </cell>
          <cell r="P838" t="str">
            <v>JERICO</v>
          </cell>
          <cell r="Q838">
            <v>5</v>
          </cell>
          <cell r="R838" t="str">
            <v>ZD14</v>
          </cell>
          <cell r="S838" t="str">
            <v>Distribuidor General</v>
          </cell>
          <cell r="T838">
            <v>71875583</v>
          </cell>
          <cell r="U838">
            <v>13</v>
          </cell>
          <cell r="X838">
            <v>3206754063</v>
          </cell>
          <cell r="AB838">
            <v>121000</v>
          </cell>
          <cell r="AC838" t="str">
            <v>ZD08</v>
          </cell>
          <cell r="AD838" t="str">
            <v>A1</v>
          </cell>
          <cell r="AF838">
            <v>3300</v>
          </cell>
          <cell r="AG838">
            <v>30</v>
          </cell>
          <cell r="AH838">
            <v>10</v>
          </cell>
          <cell r="AJ838" t="str">
            <v>Clientes Terceros</v>
          </cell>
          <cell r="AK838" t="str">
            <v>Antioquia</v>
          </cell>
          <cell r="AL838" t="str">
            <v>Antioquia -CO</v>
          </cell>
          <cell r="AN838" t="str">
            <v>ZD04</v>
          </cell>
          <cell r="AO838" t="str">
            <v>Crédito 30 dias</v>
          </cell>
          <cell r="AQ838">
            <v>3300162</v>
          </cell>
          <cell r="AR838" t="str">
            <v>MAURICIO ARNOBY SERNA PELAEZ</v>
          </cell>
          <cell r="AS838">
            <v>3406</v>
          </cell>
          <cell r="AT838">
            <v>0</v>
          </cell>
          <cell r="AU838" t="str">
            <v>Clientes Riesgo alto (Nuevos)</v>
          </cell>
        </row>
        <row r="839">
          <cell r="A839">
            <v>10015066</v>
          </cell>
          <cell r="B839" t="str">
            <v>YB01</v>
          </cell>
          <cell r="E839" t="str">
            <v>BUITRAGO PEREZ ISABEL CRISTINA</v>
          </cell>
          <cell r="I839">
            <v>1097394083</v>
          </cell>
          <cell r="K839" t="str">
            <v>TV 6 3 78</v>
          </cell>
          <cell r="P839" t="str">
            <v>PASCA</v>
          </cell>
          <cell r="Q839">
            <v>25</v>
          </cell>
          <cell r="R839" t="str">
            <v>ZD14</v>
          </cell>
          <cell r="S839" t="str">
            <v>Distribuidor General</v>
          </cell>
          <cell r="T839" t="str">
            <v>1097394083 5</v>
          </cell>
          <cell r="U839">
            <v>13</v>
          </cell>
          <cell r="X839">
            <v>3138017888</v>
          </cell>
          <cell r="AB839">
            <v>121000</v>
          </cell>
          <cell r="AC839" t="str">
            <v>ZD08</v>
          </cell>
          <cell r="AD839" t="str">
            <v>A1</v>
          </cell>
          <cell r="AF839">
            <v>3300</v>
          </cell>
          <cell r="AG839">
            <v>30</v>
          </cell>
          <cell r="AH839">
            <v>10</v>
          </cell>
          <cell r="AJ839" t="str">
            <v>Clientes Terceros</v>
          </cell>
          <cell r="AK839" t="str">
            <v>Cundinamarca</v>
          </cell>
          <cell r="AL839" t="str">
            <v>Cundi / Boy – CO</v>
          </cell>
          <cell r="AN839" t="str">
            <v>ZD04</v>
          </cell>
          <cell r="AO839" t="str">
            <v>Crédito 30 dias</v>
          </cell>
          <cell r="AQ839">
            <v>3300054</v>
          </cell>
          <cell r="AR839" t="str">
            <v>GLORIA YANETH MARENTES PRADA</v>
          </cell>
          <cell r="AS839">
            <v>1458</v>
          </cell>
          <cell r="AT839">
            <v>0</v>
          </cell>
          <cell r="AU839" t="str">
            <v>Clientes Riesgo alto (Nuevos)</v>
          </cell>
          <cell r="AW839">
            <v>10</v>
          </cell>
          <cell r="AX839">
            <v>2</v>
          </cell>
          <cell r="AY839" t="str">
            <v>X</v>
          </cell>
          <cell r="AZ839" t="str">
            <v>01.01.2014</v>
          </cell>
          <cell r="BA839" t="str">
            <v>31.12.9999</v>
          </cell>
        </row>
        <row r="840">
          <cell r="A840">
            <v>10015072</v>
          </cell>
          <cell r="B840" t="str">
            <v>YB01</v>
          </cell>
          <cell r="E840" t="str">
            <v>OTUNAGRO SAS</v>
          </cell>
          <cell r="I840">
            <v>900299708</v>
          </cell>
          <cell r="K840" t="str">
            <v>SEC MERCASA BG l 12</v>
          </cell>
          <cell r="P840" t="str">
            <v>PEREIRA</v>
          </cell>
          <cell r="Q840">
            <v>66</v>
          </cell>
          <cell r="R840" t="str">
            <v>ZD14</v>
          </cell>
          <cell r="S840" t="str">
            <v>Distribuidor General</v>
          </cell>
          <cell r="T840" t="str">
            <v>900299708 4</v>
          </cell>
          <cell r="U840">
            <v>31</v>
          </cell>
          <cell r="X840">
            <v>3184152506</v>
          </cell>
          <cell r="AB840">
            <v>121000</v>
          </cell>
          <cell r="AC840" t="str">
            <v>ZD08</v>
          </cell>
          <cell r="AD840" t="str">
            <v>A1</v>
          </cell>
          <cell r="AF840">
            <v>3300</v>
          </cell>
          <cell r="AG840">
            <v>30</v>
          </cell>
          <cell r="AH840">
            <v>10</v>
          </cell>
          <cell r="AJ840" t="str">
            <v>Clientes Terceros</v>
          </cell>
          <cell r="AK840" t="str">
            <v>Eje Cafetero</v>
          </cell>
          <cell r="AL840" t="str">
            <v>Eje Cafetero-CO</v>
          </cell>
          <cell r="AN840" t="str">
            <v>ZD06</v>
          </cell>
          <cell r="AO840" t="str">
            <v>Crédito 60 dias</v>
          </cell>
          <cell r="AQ840">
            <v>3300258</v>
          </cell>
          <cell r="AR840" t="str">
            <v>DANIEL CARDONA RAMIREZ</v>
          </cell>
          <cell r="AS840">
            <v>11388</v>
          </cell>
          <cell r="AT840">
            <v>3604.32</v>
          </cell>
          <cell r="AU840" t="str">
            <v>Clientes Riesgo alto (Nuevos)</v>
          </cell>
          <cell r="AW840">
            <v>10</v>
          </cell>
          <cell r="AX840">
            <v>2</v>
          </cell>
          <cell r="AY840" t="str">
            <v>X</v>
          </cell>
          <cell r="AZ840" t="str">
            <v>26.05.2015</v>
          </cell>
          <cell r="BA840" t="str">
            <v>31.12.9999</v>
          </cell>
        </row>
        <row r="841">
          <cell r="A841">
            <v>10015088</v>
          </cell>
          <cell r="B841" t="str">
            <v>YB01</v>
          </cell>
          <cell r="E841" t="str">
            <v>AGROPECUARIA LA CEJA SAS</v>
          </cell>
          <cell r="I841">
            <v>890938691</v>
          </cell>
          <cell r="K841" t="str">
            <v>CL 100 A  96 83</v>
          </cell>
          <cell r="P841" t="str">
            <v>APARTADO</v>
          </cell>
          <cell r="Q841">
            <v>5</v>
          </cell>
          <cell r="R841" t="str">
            <v>ZD06</v>
          </cell>
          <cell r="S841" t="str">
            <v>Bananeras</v>
          </cell>
          <cell r="T841" t="str">
            <v>890938691 5</v>
          </cell>
          <cell r="U841">
            <v>31</v>
          </cell>
          <cell r="X841">
            <v>948280614</v>
          </cell>
          <cell r="Y841">
            <v>948280873</v>
          </cell>
          <cell r="AB841">
            <v>121000</v>
          </cell>
          <cell r="AC841" t="str">
            <v>ZD08</v>
          </cell>
          <cell r="AD841" t="str">
            <v>E2</v>
          </cell>
          <cell r="AF841">
            <v>3300</v>
          </cell>
          <cell r="AG841">
            <v>30</v>
          </cell>
          <cell r="AH841">
            <v>10</v>
          </cell>
          <cell r="AJ841" t="str">
            <v>Clientes Terceros</v>
          </cell>
          <cell r="AK841" t="str">
            <v>Antioquia</v>
          </cell>
          <cell r="AL841" t="str">
            <v>Antioquia -CO</v>
          </cell>
          <cell r="AN841" t="str">
            <v>ZD06</v>
          </cell>
          <cell r="AO841" t="str">
            <v>Crédito 60 dias</v>
          </cell>
          <cell r="AQ841">
            <v>3300198</v>
          </cell>
          <cell r="AR841" t="str">
            <v>GUSTAVO LONDOÑO BUITRAGO</v>
          </cell>
          <cell r="AS841">
            <v>14532</v>
          </cell>
          <cell r="AT841">
            <v>0</v>
          </cell>
          <cell r="AU841" t="str">
            <v>Clientes Riesgo alto (Nuevos)</v>
          </cell>
          <cell r="AW841">
            <v>10</v>
          </cell>
          <cell r="AX841">
            <v>2</v>
          </cell>
          <cell r="AY841" t="str">
            <v>X</v>
          </cell>
          <cell r="AZ841" t="str">
            <v>01.01.2014</v>
          </cell>
          <cell r="BA841" t="str">
            <v>31.12.9999</v>
          </cell>
        </row>
        <row r="842">
          <cell r="A842">
            <v>10015089</v>
          </cell>
          <cell r="B842" t="str">
            <v>YB01</v>
          </cell>
          <cell r="E842" t="str">
            <v>AGROPECUARIA TIKAL SA</v>
          </cell>
          <cell r="I842">
            <v>811039709</v>
          </cell>
          <cell r="K842" t="str">
            <v>CL 100 A 96 83</v>
          </cell>
          <cell r="P842" t="str">
            <v>APARTADO</v>
          </cell>
          <cell r="Q842">
            <v>5</v>
          </cell>
          <cell r="R842" t="str">
            <v>ZD06</v>
          </cell>
          <cell r="S842" t="str">
            <v>Bananeras</v>
          </cell>
          <cell r="T842" t="str">
            <v>811039709 4</v>
          </cell>
          <cell r="U842">
            <v>31</v>
          </cell>
          <cell r="X842">
            <v>3103965841</v>
          </cell>
          <cell r="AA842" t="str">
            <v>X</v>
          </cell>
          <cell r="AB842">
            <v>121000</v>
          </cell>
          <cell r="AC842" t="str">
            <v>ZD08</v>
          </cell>
          <cell r="AD842" t="str">
            <v>E2</v>
          </cell>
          <cell r="AF842">
            <v>3300</v>
          </cell>
          <cell r="AG842">
            <v>30</v>
          </cell>
          <cell r="AH842">
            <v>10</v>
          </cell>
          <cell r="AI842">
            <v>1</v>
          </cell>
          <cell r="AJ842" t="str">
            <v>Clientes Terceros</v>
          </cell>
          <cell r="AK842" t="str">
            <v>Antioquia</v>
          </cell>
          <cell r="AL842" t="str">
            <v>Antioquia -CO</v>
          </cell>
          <cell r="AN842" t="str">
            <v>ZD06</v>
          </cell>
          <cell r="AO842" t="str">
            <v>Crédito 60 dias</v>
          </cell>
          <cell r="AQ842">
            <v>3300198</v>
          </cell>
          <cell r="AR842" t="str">
            <v>GUSTAVO LONDOÑO BUITRAGO</v>
          </cell>
          <cell r="AS842">
            <v>14532</v>
          </cell>
          <cell r="AT842">
            <v>0</v>
          </cell>
          <cell r="AU842" t="str">
            <v>Clientes Riesgo alto (Nuevos)</v>
          </cell>
          <cell r="AW842">
            <v>10</v>
          </cell>
          <cell r="AX842">
            <v>2</v>
          </cell>
          <cell r="AY842" t="str">
            <v>X</v>
          </cell>
          <cell r="AZ842" t="str">
            <v>01.01.2014</v>
          </cell>
          <cell r="BA842" t="str">
            <v>31.12.9999</v>
          </cell>
        </row>
        <row r="843">
          <cell r="A843">
            <v>10015090</v>
          </cell>
          <cell r="B843" t="str">
            <v>YB01</v>
          </cell>
          <cell r="E843" t="str">
            <v>AGRICOLA EL EDEN SAS</v>
          </cell>
          <cell r="I843">
            <v>890938692</v>
          </cell>
          <cell r="K843" t="str">
            <v>CL 100 A 96 83</v>
          </cell>
          <cell r="P843" t="str">
            <v>APARTADO</v>
          </cell>
          <cell r="Q843">
            <v>5</v>
          </cell>
          <cell r="R843" t="str">
            <v>ZD06</v>
          </cell>
          <cell r="S843" t="str">
            <v>Bananeras</v>
          </cell>
          <cell r="T843" t="str">
            <v>890938692 2</v>
          </cell>
          <cell r="U843">
            <v>31</v>
          </cell>
          <cell r="X843">
            <v>948280873</v>
          </cell>
          <cell r="Y843">
            <v>3103965841</v>
          </cell>
          <cell r="AA843" t="str">
            <v>X</v>
          </cell>
          <cell r="AB843">
            <v>121000</v>
          </cell>
          <cell r="AC843" t="str">
            <v>ZD08</v>
          </cell>
          <cell r="AD843" t="str">
            <v>E2</v>
          </cell>
          <cell r="AF843">
            <v>3300</v>
          </cell>
          <cell r="AG843">
            <v>30</v>
          </cell>
          <cell r="AH843">
            <v>10</v>
          </cell>
          <cell r="AJ843" t="str">
            <v>Clientes Terceros</v>
          </cell>
          <cell r="AK843" t="str">
            <v>Antioquia</v>
          </cell>
          <cell r="AL843" t="str">
            <v>Antioquia -CO</v>
          </cell>
          <cell r="AN843" t="str">
            <v>ZD06</v>
          </cell>
          <cell r="AO843" t="str">
            <v>Crédito 60 dias</v>
          </cell>
          <cell r="AQ843">
            <v>3300198</v>
          </cell>
          <cell r="AR843" t="str">
            <v>GUSTAVO LONDOÑO BUITRAGO</v>
          </cell>
          <cell r="AS843">
            <v>14532</v>
          </cell>
          <cell r="AT843">
            <v>0</v>
          </cell>
          <cell r="AU843" t="str">
            <v>Clientes Riesgo alto (Nuevos)</v>
          </cell>
          <cell r="AW843">
            <v>10</v>
          </cell>
          <cell r="AX843">
            <v>2</v>
          </cell>
          <cell r="AY843" t="str">
            <v>X</v>
          </cell>
          <cell r="AZ843" t="str">
            <v>01.01.2014</v>
          </cell>
          <cell r="BA843" t="str">
            <v>31.12.9999</v>
          </cell>
        </row>
        <row r="844">
          <cell r="A844">
            <v>10015100</v>
          </cell>
          <cell r="B844" t="str">
            <v>YB01</v>
          </cell>
          <cell r="E844" t="str">
            <v>AGROPECUARIA LA MONICA SA</v>
          </cell>
          <cell r="I844">
            <v>811039710</v>
          </cell>
          <cell r="K844" t="str">
            <v>CL 100 A 96 83</v>
          </cell>
          <cell r="P844" t="str">
            <v>APARTADO</v>
          </cell>
          <cell r="Q844">
            <v>5</v>
          </cell>
          <cell r="R844" t="str">
            <v>ZD06</v>
          </cell>
          <cell r="S844" t="str">
            <v>Bananeras</v>
          </cell>
          <cell r="T844" t="str">
            <v>811039710 2</v>
          </cell>
          <cell r="U844">
            <v>31</v>
          </cell>
          <cell r="X844">
            <v>948280873</v>
          </cell>
          <cell r="Y844">
            <v>948280614</v>
          </cell>
          <cell r="AB844">
            <v>121000</v>
          </cell>
          <cell r="AC844" t="str">
            <v>ZD08</v>
          </cell>
          <cell r="AD844" t="str">
            <v>A1</v>
          </cell>
          <cell r="AF844">
            <v>3300</v>
          </cell>
          <cell r="AG844">
            <v>30</v>
          </cell>
          <cell r="AH844">
            <v>10</v>
          </cell>
          <cell r="AJ844" t="str">
            <v>Clientes Terceros</v>
          </cell>
          <cell r="AK844" t="str">
            <v>Antioquia</v>
          </cell>
          <cell r="AL844" t="str">
            <v>Antioquia -CO</v>
          </cell>
          <cell r="AN844" t="str">
            <v>ZD06</v>
          </cell>
          <cell r="AO844" t="str">
            <v>Crédito 60 dias</v>
          </cell>
          <cell r="AQ844">
            <v>3300198</v>
          </cell>
          <cell r="AR844" t="str">
            <v>GUSTAVO LONDOÑO BUITRAGO</v>
          </cell>
          <cell r="AS844">
            <v>14532</v>
          </cell>
          <cell r="AT844">
            <v>0</v>
          </cell>
          <cell r="AU844" t="str">
            <v>Clientes Riesgo alto (Nuevos)</v>
          </cell>
          <cell r="AW844">
            <v>10</v>
          </cell>
          <cell r="AX844">
            <v>2</v>
          </cell>
          <cell r="AY844" t="str">
            <v>X</v>
          </cell>
          <cell r="AZ844" t="str">
            <v>01.01.2014</v>
          </cell>
          <cell r="BA844" t="str">
            <v>31.12.9999</v>
          </cell>
        </row>
        <row r="845">
          <cell r="A845">
            <v>10015101</v>
          </cell>
          <cell r="B845" t="str">
            <v>YB01</v>
          </cell>
          <cell r="E845" t="str">
            <v>AGROPECUARIA TUMARADO SAS</v>
          </cell>
          <cell r="I845">
            <v>900560496</v>
          </cell>
          <cell r="K845" t="str">
            <v>CL 100A 96 83 BRR CHINITA</v>
          </cell>
          <cell r="P845" t="str">
            <v>APARTADO</v>
          </cell>
          <cell r="Q845">
            <v>5</v>
          </cell>
          <cell r="R845" t="str">
            <v>ZD06</v>
          </cell>
          <cell r="S845" t="str">
            <v>Bananeras</v>
          </cell>
          <cell r="T845" t="str">
            <v>900560496 6</v>
          </cell>
          <cell r="U845">
            <v>31</v>
          </cell>
          <cell r="X845">
            <v>948280614</v>
          </cell>
          <cell r="Y845">
            <v>948280873</v>
          </cell>
          <cell r="AB845">
            <v>121000</v>
          </cell>
          <cell r="AC845" t="str">
            <v>ZD08</v>
          </cell>
          <cell r="AD845" t="str">
            <v>A1</v>
          </cell>
          <cell r="AF845">
            <v>3300</v>
          </cell>
          <cell r="AG845">
            <v>30</v>
          </cell>
          <cell r="AH845">
            <v>10</v>
          </cell>
          <cell r="AJ845" t="str">
            <v>Clientes Terceros</v>
          </cell>
          <cell r="AK845" t="str">
            <v>Antioquia</v>
          </cell>
          <cell r="AL845" t="str">
            <v>Antioquia -CO</v>
          </cell>
          <cell r="AN845" t="str">
            <v>ZD06</v>
          </cell>
          <cell r="AO845" t="str">
            <v>Crédito 60 dias</v>
          </cell>
          <cell r="AQ845">
            <v>3300198</v>
          </cell>
          <cell r="AR845" t="str">
            <v>GUSTAVO LONDOÑO BUITRAGO</v>
          </cell>
          <cell r="AS845">
            <v>14532</v>
          </cell>
          <cell r="AT845">
            <v>0</v>
          </cell>
          <cell r="AU845" t="str">
            <v>Clientes Riesgo alto (Nuevos)</v>
          </cell>
          <cell r="AW845">
            <v>10</v>
          </cell>
          <cell r="AX845">
            <v>2</v>
          </cell>
          <cell r="AY845" t="str">
            <v>X</v>
          </cell>
          <cell r="AZ845" t="str">
            <v>01.01.2014</v>
          </cell>
          <cell r="BA845" t="str">
            <v>31.12.9999</v>
          </cell>
        </row>
        <row r="846">
          <cell r="A846">
            <v>10015118</v>
          </cell>
          <cell r="B846" t="str">
            <v>YB01</v>
          </cell>
          <cell r="E846" t="str">
            <v>SAVANNAH CROPS SAS</v>
          </cell>
          <cell r="I846">
            <v>900483131</v>
          </cell>
          <cell r="K846" t="str">
            <v>AC 26 59 15 P 9</v>
          </cell>
          <cell r="P846" t="str">
            <v>SANTA MARTA</v>
          </cell>
          <cell r="Q846">
            <v>47</v>
          </cell>
          <cell r="R846" t="str">
            <v>ZD31</v>
          </cell>
          <cell r="S846" t="str">
            <v>Piña</v>
          </cell>
          <cell r="T846" t="str">
            <v>900483131 3</v>
          </cell>
          <cell r="U846">
            <v>31</v>
          </cell>
          <cell r="X846">
            <v>917445454</v>
          </cell>
          <cell r="AB846">
            <v>121000</v>
          </cell>
          <cell r="AC846" t="str">
            <v>ZD08</v>
          </cell>
          <cell r="AD846" t="str">
            <v>A1</v>
          </cell>
          <cell r="AF846">
            <v>3300</v>
          </cell>
          <cell r="AG846">
            <v>30</v>
          </cell>
          <cell r="AH846">
            <v>10</v>
          </cell>
          <cell r="AJ846" t="str">
            <v>Clientes Terceros</v>
          </cell>
          <cell r="AK846" t="str">
            <v>Santander</v>
          </cell>
          <cell r="AL846" t="str">
            <v>Santander - CO</v>
          </cell>
          <cell r="AN846" t="str">
            <v>ZD02</v>
          </cell>
          <cell r="AO846" t="str">
            <v>Crédito 8 dias</v>
          </cell>
          <cell r="AQ846">
            <v>3300254</v>
          </cell>
          <cell r="AR846" t="str">
            <v>CARLOS OMAR ARAQUE FLOREZ</v>
          </cell>
          <cell r="AS846">
            <v>0</v>
          </cell>
          <cell r="AT846">
            <v>0</v>
          </cell>
          <cell r="AU846" t="str">
            <v>Clientes Riesgo alto (Nuevos)</v>
          </cell>
          <cell r="AW846">
            <v>10</v>
          </cell>
          <cell r="AX846">
            <v>2</v>
          </cell>
          <cell r="AY846" t="str">
            <v>X</v>
          </cell>
          <cell r="AZ846" t="str">
            <v>01.01.2014</v>
          </cell>
          <cell r="BA846" t="str">
            <v>31.12.9999</v>
          </cell>
        </row>
        <row r="847">
          <cell r="A847">
            <v>10015142</v>
          </cell>
          <cell r="B847" t="str">
            <v>YB01</v>
          </cell>
          <cell r="E847" t="str">
            <v>OTALORA MUÑOZ ROSALBA</v>
          </cell>
          <cell r="I847">
            <v>24219165</v>
          </cell>
          <cell r="K847" t="str">
            <v>TUNJA-CENTRO</v>
          </cell>
          <cell r="P847" t="str">
            <v>TUNJA</v>
          </cell>
          <cell r="Q847">
            <v>15</v>
          </cell>
          <cell r="R847" t="str">
            <v>ZD14</v>
          </cell>
          <cell r="S847" t="str">
            <v>Distribuidor General</v>
          </cell>
          <cell r="T847" t="str">
            <v>24219165 6</v>
          </cell>
          <cell r="U847">
            <v>13</v>
          </cell>
          <cell r="X847">
            <v>3118807769</v>
          </cell>
          <cell r="AB847">
            <v>121000</v>
          </cell>
          <cell r="AC847" t="str">
            <v>ZD08</v>
          </cell>
          <cell r="AD847" t="str">
            <v>A1</v>
          </cell>
          <cell r="AF847">
            <v>3300</v>
          </cell>
          <cell r="AG847">
            <v>30</v>
          </cell>
          <cell r="AH847">
            <v>10</v>
          </cell>
          <cell r="AI847">
            <v>1</v>
          </cell>
          <cell r="AJ847" t="str">
            <v>Gpo.Otalora Muñoz</v>
          </cell>
          <cell r="AK847" t="str">
            <v>Boyaca</v>
          </cell>
          <cell r="AL847" t="str">
            <v>Cundi / Boy – CO</v>
          </cell>
          <cell r="AN847" t="str">
            <v>ZD01</v>
          </cell>
          <cell r="AO847" t="str">
            <v>Contado</v>
          </cell>
          <cell r="AQ847">
            <v>3300109</v>
          </cell>
          <cell r="AR847" t="str">
            <v>JUAN PABLO VILLAMIL CAMARGO</v>
          </cell>
          <cell r="AS847">
            <v>0</v>
          </cell>
          <cell r="AT847">
            <v>0</v>
          </cell>
          <cell r="AU847" t="str">
            <v>Clientes Riesgo alto (Nuevos)</v>
          </cell>
        </row>
        <row r="848">
          <cell r="A848">
            <v>10015175</v>
          </cell>
          <cell r="B848" t="str">
            <v>YB01</v>
          </cell>
          <cell r="E848" t="str">
            <v>JAIME URIBE HERMANAS LTDA</v>
          </cell>
          <cell r="I848">
            <v>860000698</v>
          </cell>
          <cell r="K848" t="str">
            <v>CR 11 A 90 15 OF 305</v>
          </cell>
          <cell r="P848" t="str">
            <v>BOGOTÁ D.C.</v>
          </cell>
          <cell r="Q848">
            <v>11</v>
          </cell>
          <cell r="R848" t="str">
            <v>ZD14</v>
          </cell>
          <cell r="S848" t="str">
            <v>Distribuidor General</v>
          </cell>
          <cell r="T848" t="str">
            <v>860000698 0</v>
          </cell>
          <cell r="U848">
            <v>31</v>
          </cell>
          <cell r="X848">
            <v>916101963</v>
          </cell>
          <cell r="AB848">
            <v>121000</v>
          </cell>
          <cell r="AC848" t="str">
            <v>ZD08</v>
          </cell>
          <cell r="AD848" t="str">
            <v>E2</v>
          </cell>
          <cell r="AF848">
            <v>3300</v>
          </cell>
          <cell r="AG848">
            <v>30</v>
          </cell>
          <cell r="AH848">
            <v>10</v>
          </cell>
          <cell r="AJ848" t="str">
            <v>Clientes Terceros</v>
          </cell>
          <cell r="AK848" t="str">
            <v>Tolima</v>
          </cell>
          <cell r="AL848" t="str">
            <v>Tolima/LLanos-CO</v>
          </cell>
          <cell r="AN848" t="str">
            <v>ZD04</v>
          </cell>
          <cell r="AO848" t="str">
            <v>Crédito 30 dias</v>
          </cell>
          <cell r="AQ848">
            <v>3300265</v>
          </cell>
          <cell r="AR848" t="str">
            <v>DORIS PATRICIA SILVA BETANCOURT</v>
          </cell>
          <cell r="AS848">
            <v>32916</v>
          </cell>
          <cell r="AT848">
            <v>4277.9399999999996</v>
          </cell>
          <cell r="AU848" t="str">
            <v>Clientes Riesgo alto (Nuevos)</v>
          </cell>
          <cell r="AW848">
            <v>10</v>
          </cell>
          <cell r="AX848">
            <v>2</v>
          </cell>
          <cell r="AY848" t="str">
            <v>X</v>
          </cell>
          <cell r="AZ848" t="str">
            <v>01.01.2014</v>
          </cell>
          <cell r="BA848" t="str">
            <v>31.12.9999</v>
          </cell>
        </row>
        <row r="849">
          <cell r="A849">
            <v>10015176</v>
          </cell>
          <cell r="B849" t="str">
            <v>YB01</v>
          </cell>
          <cell r="E849" t="str">
            <v>QUINTERO MEDINA LUZ ANGELA</v>
          </cell>
          <cell r="I849">
            <v>1056954866</v>
          </cell>
          <cell r="K849" t="str">
            <v>VDA EL CARMEN SEC ALBARRACIN</v>
          </cell>
          <cell r="P849" t="str">
            <v>VENTAQUEMADA</v>
          </cell>
          <cell r="Q849">
            <v>15</v>
          </cell>
          <cell r="R849" t="str">
            <v>ZD14</v>
          </cell>
          <cell r="S849" t="str">
            <v>Distribuidor General</v>
          </cell>
          <cell r="T849" t="str">
            <v>1056954866 1</v>
          </cell>
          <cell r="U849">
            <v>13</v>
          </cell>
          <cell r="X849">
            <v>3122621936</v>
          </cell>
          <cell r="AB849">
            <v>121000</v>
          </cell>
          <cell r="AC849" t="str">
            <v>ZD08</v>
          </cell>
          <cell r="AD849" t="str">
            <v>A1</v>
          </cell>
          <cell r="AF849">
            <v>3300</v>
          </cell>
          <cell r="AG849">
            <v>30</v>
          </cell>
          <cell r="AH849">
            <v>10</v>
          </cell>
          <cell r="AJ849" t="str">
            <v>Clientes Terceros</v>
          </cell>
          <cell r="AK849" t="str">
            <v>Boyaca</v>
          </cell>
          <cell r="AL849" t="str">
            <v>Cundi / Boy – CO</v>
          </cell>
          <cell r="AN849" t="str">
            <v>ZD06</v>
          </cell>
          <cell r="AO849" t="str">
            <v>Crédito 60 dias</v>
          </cell>
          <cell r="AQ849">
            <v>3300109</v>
          </cell>
          <cell r="AR849" t="str">
            <v>JUAN PABLO VILLAMIL CAMARGO</v>
          </cell>
          <cell r="AS849">
            <v>6373</v>
          </cell>
          <cell r="AT849">
            <v>3612.78</v>
          </cell>
          <cell r="AU849" t="str">
            <v>Clientes Riesgo alto (Nuevos)</v>
          </cell>
        </row>
        <row r="850">
          <cell r="A850">
            <v>10015185</v>
          </cell>
          <cell r="B850" t="str">
            <v>YB01</v>
          </cell>
          <cell r="E850" t="str">
            <v>INSUMOS REBOLLEDO SIOUFI</v>
          </cell>
          <cell r="I850">
            <v>805019159</v>
          </cell>
          <cell r="K850" t="str">
            <v>CL 43N 2E - 38 BRR VIPASA</v>
          </cell>
          <cell r="P850" t="str">
            <v>CALI</v>
          </cell>
          <cell r="Q850">
            <v>76</v>
          </cell>
          <cell r="R850" t="str">
            <v>ZD14</v>
          </cell>
          <cell r="S850" t="str">
            <v>Distribuidor General</v>
          </cell>
          <cell r="T850" t="str">
            <v>805019159 6</v>
          </cell>
          <cell r="U850">
            <v>31</v>
          </cell>
          <cell r="X850">
            <v>926977912</v>
          </cell>
          <cell r="AB850">
            <v>121000</v>
          </cell>
          <cell r="AC850" t="str">
            <v>ZD08</v>
          </cell>
          <cell r="AD850" t="str">
            <v>E2</v>
          </cell>
          <cell r="AF850">
            <v>3300</v>
          </cell>
          <cell r="AG850">
            <v>30</v>
          </cell>
          <cell r="AH850">
            <v>10</v>
          </cell>
          <cell r="AJ850" t="str">
            <v>Clientes Terceros</v>
          </cell>
          <cell r="AK850" t="str">
            <v>Tolima</v>
          </cell>
          <cell r="AL850" t="str">
            <v>Tolima/LLanos-CO</v>
          </cell>
          <cell r="AN850" t="str">
            <v>ZD08</v>
          </cell>
          <cell r="AO850" t="str">
            <v>Crédito 90 dias</v>
          </cell>
          <cell r="AQ850">
            <v>3300132</v>
          </cell>
          <cell r="AR850" t="str">
            <v>JORGE ENRIQUE GIRALDO ARROYAVE</v>
          </cell>
          <cell r="AS850">
            <v>11997</v>
          </cell>
          <cell r="AT850">
            <v>0</v>
          </cell>
          <cell r="AU850" t="str">
            <v>Clientes Riesgo alto (Nuevos)</v>
          </cell>
          <cell r="AW850">
            <v>10</v>
          </cell>
          <cell r="AX850">
            <v>2</v>
          </cell>
          <cell r="AY850" t="str">
            <v>X</v>
          </cell>
          <cell r="AZ850" t="str">
            <v>01.01.2014</v>
          </cell>
          <cell r="BA850" t="str">
            <v>31.12.9999</v>
          </cell>
        </row>
        <row r="851">
          <cell r="A851">
            <v>10015189</v>
          </cell>
          <cell r="B851" t="str">
            <v>YB01</v>
          </cell>
          <cell r="E851" t="str">
            <v>CASTELLANOS GALEANO JORGE IVAN</v>
          </cell>
          <cell r="I851">
            <v>10264515</v>
          </cell>
          <cell r="K851" t="str">
            <v>CL 17 23 21 LC 28</v>
          </cell>
          <cell r="P851" t="str">
            <v>MANIZALES</v>
          </cell>
          <cell r="Q851">
            <v>17</v>
          </cell>
          <cell r="R851" t="str">
            <v>ZD14</v>
          </cell>
          <cell r="S851" t="str">
            <v>Distribuidor General</v>
          </cell>
          <cell r="T851">
            <v>102645150</v>
          </cell>
          <cell r="U851">
            <v>13</v>
          </cell>
          <cell r="X851">
            <v>8804202</v>
          </cell>
          <cell r="AB851">
            <v>121000</v>
          </cell>
          <cell r="AC851" t="str">
            <v>ZD08</v>
          </cell>
          <cell r="AD851" t="str">
            <v>A1</v>
          </cell>
          <cell r="AF851">
            <v>3300</v>
          </cell>
          <cell r="AG851">
            <v>30</v>
          </cell>
          <cell r="AH851">
            <v>10</v>
          </cell>
          <cell r="AJ851" t="str">
            <v>Clientes Terceros</v>
          </cell>
          <cell r="AK851" t="str">
            <v>Eje Cafetero</v>
          </cell>
          <cell r="AL851" t="str">
            <v>Eje Cafetero-CO</v>
          </cell>
          <cell r="AN851" t="str">
            <v>ZD06</v>
          </cell>
          <cell r="AO851" t="str">
            <v>Crédito 60 dias</v>
          </cell>
          <cell r="AQ851">
            <v>3300268</v>
          </cell>
          <cell r="AR851" t="str">
            <v>JORGE HERNAN VALENCIA HERNANDEZ</v>
          </cell>
          <cell r="AS851">
            <v>12474</v>
          </cell>
          <cell r="AT851">
            <v>1058.01</v>
          </cell>
          <cell r="AU851" t="str">
            <v>Clientes Riesgo alto (Nuevos)</v>
          </cell>
          <cell r="AW851">
            <v>10</v>
          </cell>
          <cell r="AX851">
            <v>2</v>
          </cell>
          <cell r="AY851" t="str">
            <v>X</v>
          </cell>
          <cell r="AZ851" t="str">
            <v>01.01.2014</v>
          </cell>
          <cell r="BA851" t="str">
            <v>31.12.9999</v>
          </cell>
        </row>
        <row r="852">
          <cell r="A852">
            <v>10015190</v>
          </cell>
          <cell r="B852" t="str">
            <v>YB01</v>
          </cell>
          <cell r="E852" t="str">
            <v>MAZO RESTREPO RUBEN DARIO</v>
          </cell>
          <cell r="I852">
            <v>75073570</v>
          </cell>
          <cell r="K852" t="str">
            <v>CL 9 8 12</v>
          </cell>
          <cell r="P852" t="str">
            <v>CHINCHINA</v>
          </cell>
          <cell r="Q852">
            <v>17</v>
          </cell>
          <cell r="R852" t="str">
            <v>ZD14</v>
          </cell>
          <cell r="S852" t="str">
            <v>Distribuidor General</v>
          </cell>
          <cell r="T852" t="str">
            <v>75073570 2</v>
          </cell>
          <cell r="U852">
            <v>13</v>
          </cell>
          <cell r="X852">
            <v>968500025</v>
          </cell>
          <cell r="AB852">
            <v>121000</v>
          </cell>
          <cell r="AC852" t="str">
            <v>ZD08</v>
          </cell>
          <cell r="AD852" t="str">
            <v>A1</v>
          </cell>
          <cell r="AF852">
            <v>3300</v>
          </cell>
          <cell r="AG852">
            <v>30</v>
          </cell>
          <cell r="AH852">
            <v>10</v>
          </cell>
          <cell r="AJ852" t="str">
            <v>Clientes Terceros</v>
          </cell>
          <cell r="AK852" t="str">
            <v>Eje Cafetero</v>
          </cell>
          <cell r="AL852" t="str">
            <v>Eje Cafetero-CO</v>
          </cell>
          <cell r="AN852" t="str">
            <v>ZD06</v>
          </cell>
          <cell r="AO852" t="str">
            <v>Crédito 60 dias</v>
          </cell>
          <cell r="AQ852">
            <v>3300268</v>
          </cell>
          <cell r="AR852" t="str">
            <v>JORGE HERNAN VALENCIA HERNANDEZ</v>
          </cell>
          <cell r="AS852">
            <v>33082.129999999997</v>
          </cell>
          <cell r="AT852">
            <v>7277.48</v>
          </cell>
          <cell r="AU852" t="str">
            <v>Clientes Riesgo alto (Nuevos)</v>
          </cell>
          <cell r="AW852">
            <v>10</v>
          </cell>
          <cell r="AX852">
            <v>2</v>
          </cell>
          <cell r="AY852" t="str">
            <v>X</v>
          </cell>
          <cell r="AZ852" t="str">
            <v>01.01.2014</v>
          </cell>
          <cell r="BA852" t="str">
            <v>31.12.9999</v>
          </cell>
        </row>
        <row r="853">
          <cell r="A853">
            <v>10015191</v>
          </cell>
          <cell r="B853" t="str">
            <v>YB01</v>
          </cell>
          <cell r="E853" t="str">
            <v>AGRICOLA EL SAMAN SAS</v>
          </cell>
          <cell r="I853">
            <v>900766077</v>
          </cell>
          <cell r="K853" t="str">
            <v>CL 45 25 61</v>
          </cell>
          <cell r="P853" t="str">
            <v>MANIZALES</v>
          </cell>
          <cell r="Q853">
            <v>17</v>
          </cell>
          <cell r="R853" t="str">
            <v>ZD14</v>
          </cell>
          <cell r="S853" t="str">
            <v>Distribuidor General</v>
          </cell>
          <cell r="T853" t="str">
            <v>900766077 9</v>
          </cell>
          <cell r="U853">
            <v>31</v>
          </cell>
          <cell r="X853">
            <v>3113183948</v>
          </cell>
          <cell r="AB853">
            <v>121000</v>
          </cell>
          <cell r="AC853" t="str">
            <v>ZD08</v>
          </cell>
          <cell r="AD853" t="str">
            <v>A1</v>
          </cell>
          <cell r="AF853">
            <v>3300</v>
          </cell>
          <cell r="AG853">
            <v>30</v>
          </cell>
          <cell r="AH853">
            <v>10</v>
          </cell>
          <cell r="AJ853" t="str">
            <v>Clientes Terceros</v>
          </cell>
          <cell r="AK853" t="str">
            <v>Eje Cafetero</v>
          </cell>
          <cell r="AL853" t="str">
            <v>Eje Cafetero-CO</v>
          </cell>
          <cell r="AN853" t="str">
            <v>ZD08</v>
          </cell>
          <cell r="AO853" t="str">
            <v>Crédito 90 dias</v>
          </cell>
          <cell r="AQ853">
            <v>3300268</v>
          </cell>
          <cell r="AR853" t="str">
            <v>JORGE HERNAN VALENCIA HERNANDEZ</v>
          </cell>
          <cell r="AS853">
            <v>20256</v>
          </cell>
          <cell r="AT853">
            <v>4332.63</v>
          </cell>
          <cell r="AU853" t="str">
            <v>Clientes Riesgo alto (Nuevos)</v>
          </cell>
          <cell r="AW853">
            <v>10</v>
          </cell>
          <cell r="AX853">
            <v>2</v>
          </cell>
          <cell r="AY853" t="str">
            <v>X</v>
          </cell>
          <cell r="AZ853" t="str">
            <v>01.01.2014</v>
          </cell>
          <cell r="BA853" t="str">
            <v>31.12.9999</v>
          </cell>
        </row>
        <row r="854">
          <cell r="A854">
            <v>10015192</v>
          </cell>
          <cell r="B854" t="str">
            <v>YB01</v>
          </cell>
          <cell r="E854" t="str">
            <v>PACHON VASQUEZ GUSTAVO ENRIQUE</v>
          </cell>
          <cell r="I854">
            <v>10273627</v>
          </cell>
          <cell r="K854" t="str">
            <v>CL 13 8 52</v>
          </cell>
          <cell r="P854" t="str">
            <v>CHINCHINA</v>
          </cell>
          <cell r="Q854">
            <v>17</v>
          </cell>
          <cell r="R854" t="str">
            <v>ZD14</v>
          </cell>
          <cell r="S854" t="str">
            <v>Distribuidor General</v>
          </cell>
          <cell r="T854" t="str">
            <v>10273627 5</v>
          </cell>
          <cell r="U854">
            <v>13</v>
          </cell>
          <cell r="X854">
            <v>968507218</v>
          </cell>
          <cell r="AB854">
            <v>121000</v>
          </cell>
          <cell r="AC854" t="str">
            <v>ZD08</v>
          </cell>
          <cell r="AD854" t="str">
            <v>A1</v>
          </cell>
          <cell r="AF854">
            <v>3300</v>
          </cell>
          <cell r="AG854">
            <v>30</v>
          </cell>
          <cell r="AH854">
            <v>10</v>
          </cell>
          <cell r="AJ854" t="str">
            <v>Clientes Terceros</v>
          </cell>
          <cell r="AK854" t="str">
            <v>Eje Cafetero</v>
          </cell>
          <cell r="AL854" t="str">
            <v>Eje Cafetero-CO</v>
          </cell>
          <cell r="AN854" t="str">
            <v>ZD06</v>
          </cell>
          <cell r="AO854" t="str">
            <v>Crédito 60 dias</v>
          </cell>
          <cell r="AQ854">
            <v>3300268</v>
          </cell>
          <cell r="AR854" t="str">
            <v>JORGE HERNAN VALENCIA HERNANDEZ</v>
          </cell>
          <cell r="AS854">
            <v>83700</v>
          </cell>
          <cell r="AT854">
            <v>2021.35</v>
          </cell>
          <cell r="AU854" t="str">
            <v>Clientes Riesgo alto (Nuevos)</v>
          </cell>
          <cell r="AW854">
            <v>10</v>
          </cell>
          <cell r="AX854">
            <v>2</v>
          </cell>
          <cell r="AY854" t="str">
            <v>X</v>
          </cell>
          <cell r="AZ854" t="str">
            <v>01.01.2014</v>
          </cell>
          <cell r="BA854" t="str">
            <v>31.12.9999</v>
          </cell>
        </row>
        <row r="855">
          <cell r="A855">
            <v>10015196</v>
          </cell>
          <cell r="B855" t="str">
            <v>YB01</v>
          </cell>
          <cell r="E855" t="str">
            <v>BICHOPOLIS SAS</v>
          </cell>
          <cell r="I855">
            <v>900365006</v>
          </cell>
          <cell r="K855" t="str">
            <v>CL 10 11 37</v>
          </cell>
          <cell r="P855" t="str">
            <v>CHIA</v>
          </cell>
          <cell r="Q855">
            <v>25</v>
          </cell>
          <cell r="R855" t="str">
            <v>ZD35</v>
          </cell>
          <cell r="S855" t="str">
            <v>Floricultores</v>
          </cell>
          <cell r="T855" t="str">
            <v>900365006 5</v>
          </cell>
          <cell r="U855">
            <v>31</v>
          </cell>
          <cell r="X855">
            <v>3138453040</v>
          </cell>
          <cell r="AB855">
            <v>121000</v>
          </cell>
          <cell r="AC855" t="str">
            <v>ZD08</v>
          </cell>
          <cell r="AD855" t="str">
            <v>A1</v>
          </cell>
          <cell r="AF855">
            <v>3300</v>
          </cell>
          <cell r="AG855">
            <v>10</v>
          </cell>
          <cell r="AH855">
            <v>10</v>
          </cell>
          <cell r="AJ855" t="str">
            <v>Clientes Terceros</v>
          </cell>
          <cell r="AK855" t="str">
            <v>Flores</v>
          </cell>
          <cell r="AL855" t="str">
            <v>Flores Sabana Esp-CO</v>
          </cell>
          <cell r="AN855" t="str">
            <v>ZD01</v>
          </cell>
          <cell r="AO855" t="str">
            <v>Contado</v>
          </cell>
          <cell r="AQ855">
            <v>3300048</v>
          </cell>
          <cell r="AR855" t="str">
            <v>ANDRES LARGACHA SIGHINOLFI</v>
          </cell>
          <cell r="AS855">
            <v>0</v>
          </cell>
          <cell r="AT855">
            <v>0</v>
          </cell>
          <cell r="AU855" t="str">
            <v>Clientes Riesgo alto (Nuevos)</v>
          </cell>
          <cell r="AW855">
            <v>10</v>
          </cell>
          <cell r="AX855">
            <v>2</v>
          </cell>
          <cell r="AY855" t="str">
            <v>X</v>
          </cell>
          <cell r="AZ855" t="str">
            <v>01.01.2014</v>
          </cell>
          <cell r="BA855" t="str">
            <v>31.12.9999</v>
          </cell>
        </row>
        <row r="856">
          <cell r="A856">
            <v>10015200</v>
          </cell>
          <cell r="B856" t="str">
            <v>YB01</v>
          </cell>
          <cell r="E856" t="str">
            <v>JIMENEZ QUINTERO ENOC</v>
          </cell>
          <cell r="I856">
            <v>16245888</v>
          </cell>
          <cell r="K856" t="str">
            <v>CR 26 27 69 LC 1</v>
          </cell>
          <cell r="P856" t="str">
            <v>PALMIRA</v>
          </cell>
          <cell r="Q856">
            <v>76</v>
          </cell>
          <cell r="R856" t="str">
            <v>ZD14</v>
          </cell>
          <cell r="S856" t="str">
            <v>Distribuidor General</v>
          </cell>
          <cell r="T856" t="str">
            <v>16245888 3</v>
          </cell>
          <cell r="U856">
            <v>13</v>
          </cell>
          <cell r="X856">
            <v>3154900498</v>
          </cell>
          <cell r="AB856">
            <v>121000</v>
          </cell>
          <cell r="AC856" t="str">
            <v>ZD08</v>
          </cell>
          <cell r="AD856" t="str">
            <v>A1</v>
          </cell>
          <cell r="AF856">
            <v>3300</v>
          </cell>
          <cell r="AG856">
            <v>30</v>
          </cell>
          <cell r="AH856">
            <v>10</v>
          </cell>
          <cell r="AJ856" t="str">
            <v>Clientes Terceros</v>
          </cell>
          <cell r="AK856" t="str">
            <v>Eje Cafetero</v>
          </cell>
          <cell r="AL856" t="str">
            <v>Eje Cafetero-CO</v>
          </cell>
          <cell r="AN856" t="str">
            <v>ZD04</v>
          </cell>
          <cell r="AO856" t="str">
            <v>Crédito 30 dias</v>
          </cell>
          <cell r="AQ856">
            <v>3300186</v>
          </cell>
          <cell r="AR856" t="str">
            <v>WILMER HERNEY CRUZ AUSECHA</v>
          </cell>
          <cell r="AS856">
            <v>8316</v>
          </cell>
          <cell r="AT856">
            <v>0.01</v>
          </cell>
          <cell r="AU856" t="str">
            <v>Clientes Riesgo alto (Nuevos)</v>
          </cell>
          <cell r="AW856">
            <v>10</v>
          </cell>
          <cell r="AX856">
            <v>2</v>
          </cell>
          <cell r="AY856" t="str">
            <v>X</v>
          </cell>
          <cell r="AZ856" t="str">
            <v>01.01.2014</v>
          </cell>
          <cell r="BA856" t="str">
            <v>31.12.9999</v>
          </cell>
        </row>
        <row r="857">
          <cell r="A857">
            <v>10015201</v>
          </cell>
          <cell r="B857" t="str">
            <v>YB01</v>
          </cell>
          <cell r="E857" t="str">
            <v>AGROINSUMOS PRADERA MS SAS</v>
          </cell>
          <cell r="I857">
            <v>900485201</v>
          </cell>
          <cell r="K857" t="str">
            <v>CR 11 8 25</v>
          </cell>
          <cell r="P857" t="str">
            <v>PRADERA</v>
          </cell>
          <cell r="Q857">
            <v>76</v>
          </cell>
          <cell r="R857" t="str">
            <v>ZD14</v>
          </cell>
          <cell r="S857" t="str">
            <v>Distribuidor General</v>
          </cell>
          <cell r="T857" t="str">
            <v>900485201 1</v>
          </cell>
          <cell r="U857">
            <v>31</v>
          </cell>
          <cell r="X857">
            <v>3104529634</v>
          </cell>
          <cell r="Y857">
            <v>922670955</v>
          </cell>
          <cell r="AB857">
            <v>121000</v>
          </cell>
          <cell r="AC857" t="str">
            <v>ZD08</v>
          </cell>
          <cell r="AD857" t="str">
            <v>A1</v>
          </cell>
          <cell r="AF857">
            <v>3300</v>
          </cell>
          <cell r="AG857">
            <v>30</v>
          </cell>
          <cell r="AH857">
            <v>10</v>
          </cell>
          <cell r="AJ857" t="str">
            <v>Clientes Terceros</v>
          </cell>
          <cell r="AK857" t="str">
            <v>Eje Cafetero</v>
          </cell>
          <cell r="AL857" t="str">
            <v>Eje Cafetero-CO</v>
          </cell>
          <cell r="AN857" t="str">
            <v>ZD04</v>
          </cell>
          <cell r="AO857" t="str">
            <v>Crédito 30 dias</v>
          </cell>
          <cell r="AQ857">
            <v>3300186</v>
          </cell>
          <cell r="AR857" t="str">
            <v>WILMER HERNEY CRUZ AUSECHA</v>
          </cell>
          <cell r="AS857">
            <v>6142</v>
          </cell>
          <cell r="AT857">
            <v>1916.38</v>
          </cell>
          <cell r="AU857" t="str">
            <v>Clientes Riesgo alto (Nuevos)</v>
          </cell>
          <cell r="AW857">
            <v>10</v>
          </cell>
          <cell r="AX857">
            <v>2</v>
          </cell>
          <cell r="AY857" t="str">
            <v>X</v>
          </cell>
          <cell r="AZ857" t="str">
            <v>01.01.2014</v>
          </cell>
          <cell r="BA857" t="str">
            <v>31.12.9999</v>
          </cell>
        </row>
        <row r="858">
          <cell r="A858">
            <v>10015202</v>
          </cell>
          <cell r="B858" t="str">
            <v>YB01</v>
          </cell>
          <cell r="E858" t="str">
            <v>AGROFERTI SAS</v>
          </cell>
          <cell r="I858">
            <v>815001258</v>
          </cell>
          <cell r="K858" t="str">
            <v>CL 8 A 8 35 BRR LA CABAÑA</v>
          </cell>
          <cell r="P858" t="str">
            <v>FLORIDA</v>
          </cell>
          <cell r="Q858">
            <v>76</v>
          </cell>
          <cell r="R858" t="str">
            <v>ZD14</v>
          </cell>
          <cell r="S858" t="str">
            <v>Distribuidor General</v>
          </cell>
          <cell r="T858" t="str">
            <v>815001258 4</v>
          </cell>
          <cell r="U858">
            <v>31</v>
          </cell>
          <cell r="X858">
            <v>922640328</v>
          </cell>
          <cell r="AB858">
            <v>121000</v>
          </cell>
          <cell r="AC858" t="str">
            <v>ZD08</v>
          </cell>
          <cell r="AD858" t="str">
            <v>A1</v>
          </cell>
          <cell r="AF858">
            <v>3300</v>
          </cell>
          <cell r="AG858">
            <v>30</v>
          </cell>
          <cell r="AH858">
            <v>10</v>
          </cell>
          <cell r="AJ858" t="str">
            <v>Clientes Terceros</v>
          </cell>
          <cell r="AK858" t="str">
            <v>Eje Cafetero</v>
          </cell>
          <cell r="AL858" t="str">
            <v>Eje Cafetero-CO</v>
          </cell>
          <cell r="AN858" t="str">
            <v>ZD04</v>
          </cell>
          <cell r="AO858" t="str">
            <v>Crédito 30 dias</v>
          </cell>
          <cell r="AQ858">
            <v>3300186</v>
          </cell>
          <cell r="AR858" t="str">
            <v>WILMER HERNEY CRUZ AUSECHA</v>
          </cell>
          <cell r="AS858">
            <v>8190</v>
          </cell>
          <cell r="AT858">
            <v>917.79</v>
          </cell>
          <cell r="AU858" t="str">
            <v>Clientes Riesgo alto (Nuevos)</v>
          </cell>
          <cell r="AW858">
            <v>10</v>
          </cell>
          <cell r="AX858">
            <v>2</v>
          </cell>
          <cell r="AY858" t="str">
            <v>X</v>
          </cell>
          <cell r="AZ858" t="str">
            <v>01.01.2014</v>
          </cell>
          <cell r="BA858" t="str">
            <v>31.12.9999</v>
          </cell>
        </row>
        <row r="859">
          <cell r="A859">
            <v>10015203</v>
          </cell>
          <cell r="B859" t="str">
            <v>YB01</v>
          </cell>
          <cell r="E859" t="str">
            <v>CAFIOCCIDENTE - COOPERATIVA DE</v>
          </cell>
          <cell r="F859" t="str">
            <v>CAFICULTORES DEL SUR OCCIDENTE DEL</v>
          </cell>
          <cell r="I859">
            <v>890305174</v>
          </cell>
          <cell r="K859" t="str">
            <v>CR 10 9 17 BR CENTRO</v>
          </cell>
          <cell r="P859" t="str">
            <v>RESTREPO</v>
          </cell>
          <cell r="Q859">
            <v>76</v>
          </cell>
          <cell r="R859" t="str">
            <v>ZD14</v>
          </cell>
          <cell r="S859" t="str">
            <v>Distribuidor General</v>
          </cell>
          <cell r="T859" t="str">
            <v>890305174 2</v>
          </cell>
          <cell r="U859">
            <v>31</v>
          </cell>
          <cell r="X859" t="str">
            <v>0922522717/19</v>
          </cell>
          <cell r="Y859">
            <v>922522631</v>
          </cell>
          <cell r="AB859">
            <v>121000</v>
          </cell>
          <cell r="AC859" t="str">
            <v>ZD08</v>
          </cell>
          <cell r="AD859" t="str">
            <v>A1</v>
          </cell>
          <cell r="AF859">
            <v>3300</v>
          </cell>
          <cell r="AG859">
            <v>30</v>
          </cell>
          <cell r="AH859">
            <v>10</v>
          </cell>
          <cell r="AJ859" t="str">
            <v>Clientes Terceros</v>
          </cell>
          <cell r="AK859" t="str">
            <v>Eje Cafetero</v>
          </cell>
          <cell r="AL859" t="str">
            <v>Eje Cafetero-CO</v>
          </cell>
          <cell r="AN859" t="str">
            <v>ZD06</v>
          </cell>
          <cell r="AO859" t="str">
            <v>Crédito 60 dias</v>
          </cell>
          <cell r="AQ859">
            <v>3300186</v>
          </cell>
          <cell r="AR859" t="str">
            <v>WILMER HERNEY CRUZ AUSECHA</v>
          </cell>
          <cell r="AS859">
            <v>86807.06</v>
          </cell>
          <cell r="AT859">
            <v>27600.82</v>
          </cell>
          <cell r="AU859" t="str">
            <v>Clientes Riesgo alto (Nuevos)</v>
          </cell>
          <cell r="AW859">
            <v>10</v>
          </cell>
          <cell r="AX859">
            <v>2</v>
          </cell>
          <cell r="AY859" t="str">
            <v>X</v>
          </cell>
          <cell r="AZ859" t="str">
            <v>01.01.2014</v>
          </cell>
          <cell r="BA859" t="str">
            <v>31.12.9999</v>
          </cell>
        </row>
        <row r="860">
          <cell r="A860">
            <v>10015205</v>
          </cell>
          <cell r="B860" t="str">
            <v>YB01</v>
          </cell>
          <cell r="D860" t="str">
            <v xml:space="preserve">BARRETO AGUDELO MARIA LUISA   </v>
          </cell>
          <cell r="E860" t="str">
            <v>BARRETO AGUDELO MARIA LUISA</v>
          </cell>
          <cell r="I860">
            <v>41890814</v>
          </cell>
          <cell r="J860" t="str">
            <v xml:space="preserve">CL 26 15 47 LC 3    </v>
          </cell>
          <cell r="K860" t="str">
            <v>CL 26 15 47 LC 3</v>
          </cell>
          <cell r="P860" t="str">
            <v>ARMENIA</v>
          </cell>
          <cell r="Q860">
            <v>63</v>
          </cell>
          <cell r="R860" t="str">
            <v>ZD14</v>
          </cell>
          <cell r="S860" t="str">
            <v>Distribuidor General</v>
          </cell>
          <cell r="T860" t="str">
            <v>41890814 5</v>
          </cell>
          <cell r="U860">
            <v>13</v>
          </cell>
          <cell r="X860">
            <v>3155830929</v>
          </cell>
          <cell r="AB860">
            <v>121000</v>
          </cell>
          <cell r="AC860" t="str">
            <v>ZD08</v>
          </cell>
          <cell r="AD860" t="str">
            <v>A1</v>
          </cell>
          <cell r="AF860">
            <v>3300</v>
          </cell>
          <cell r="AG860">
            <v>30</v>
          </cell>
          <cell r="AH860">
            <v>10</v>
          </cell>
          <cell r="AJ860" t="str">
            <v>Clientes Terceros</v>
          </cell>
          <cell r="AK860" t="str">
            <v>Eje Cafetero</v>
          </cell>
          <cell r="AL860" t="str">
            <v>Eje Cafetero-CO</v>
          </cell>
          <cell r="AN860" t="str">
            <v>ZD04</v>
          </cell>
          <cell r="AO860" t="str">
            <v>Crédito 30 dias</v>
          </cell>
          <cell r="AQ860">
            <v>3300225</v>
          </cell>
          <cell r="AR860" t="str">
            <v>YENSI NATALIA CARDONA MUÑOZ</v>
          </cell>
          <cell r="AS860">
            <v>30159</v>
          </cell>
          <cell r="AT860">
            <v>11888.52</v>
          </cell>
          <cell r="AU860" t="str">
            <v>Clientes Riesgo alto (Nuevos)</v>
          </cell>
          <cell r="AW860">
            <v>10</v>
          </cell>
          <cell r="AX860">
            <v>2</v>
          </cell>
          <cell r="AY860" t="str">
            <v>X</v>
          </cell>
          <cell r="AZ860" t="str">
            <v>01.01.2014</v>
          </cell>
          <cell r="BA860" t="str">
            <v>31.12.9999</v>
          </cell>
        </row>
        <row r="861">
          <cell r="A861">
            <v>10015209</v>
          </cell>
          <cell r="B861" t="str">
            <v>YB01</v>
          </cell>
          <cell r="D861" t="str">
            <v xml:space="preserve">ORGANIPLAST SAS   </v>
          </cell>
          <cell r="E861" t="str">
            <v>ORGANIPLAST SAS</v>
          </cell>
          <cell r="I861">
            <v>900132411</v>
          </cell>
          <cell r="J861" t="str">
            <v xml:space="preserve">CL 26 15 50 LC 3    </v>
          </cell>
          <cell r="K861" t="str">
            <v>CL 26 15 50 LC 3</v>
          </cell>
          <cell r="P861" t="str">
            <v>ARMENIA</v>
          </cell>
          <cell r="Q861">
            <v>63</v>
          </cell>
          <cell r="R861" t="str">
            <v>ZD14</v>
          </cell>
          <cell r="S861" t="str">
            <v>Distribuidor General</v>
          </cell>
          <cell r="T861" t="str">
            <v>900132411 5</v>
          </cell>
          <cell r="U861">
            <v>31</v>
          </cell>
          <cell r="X861">
            <v>3104215110</v>
          </cell>
          <cell r="AB861">
            <v>121000</v>
          </cell>
          <cell r="AC861" t="str">
            <v>ZD08</v>
          </cell>
          <cell r="AD861" t="str">
            <v>A1</v>
          </cell>
          <cell r="AF861">
            <v>3300</v>
          </cell>
          <cell r="AG861">
            <v>30</v>
          </cell>
          <cell r="AH861">
            <v>10</v>
          </cell>
          <cell r="AJ861" t="str">
            <v>Clientes Terceros</v>
          </cell>
          <cell r="AK861" t="str">
            <v>Eje Cafetero</v>
          </cell>
          <cell r="AL861" t="str">
            <v>Eje Cafetero-CO</v>
          </cell>
          <cell r="AN861" t="str">
            <v>ZD04</v>
          </cell>
          <cell r="AO861" t="str">
            <v>Crédito 30 dias</v>
          </cell>
          <cell r="AQ861">
            <v>3300225</v>
          </cell>
          <cell r="AR861" t="str">
            <v>YENSI NATALIA CARDONA MUÑOZ</v>
          </cell>
          <cell r="AS861">
            <v>6320</v>
          </cell>
          <cell r="AT861">
            <v>958.77</v>
          </cell>
          <cell r="AU861" t="str">
            <v>Clientes Riesgo alto (Nuevos)</v>
          </cell>
          <cell r="AW861">
            <v>10</v>
          </cell>
          <cell r="AX861">
            <v>2</v>
          </cell>
          <cell r="AY861" t="str">
            <v>X</v>
          </cell>
          <cell r="AZ861" t="str">
            <v>01.01.2014</v>
          </cell>
          <cell r="BA861" t="str">
            <v>31.12.9999</v>
          </cell>
        </row>
        <row r="862">
          <cell r="A862">
            <v>10015210</v>
          </cell>
          <cell r="B862" t="str">
            <v>YB01</v>
          </cell>
          <cell r="D862" t="str">
            <v xml:space="preserve">MI DESPENSA AGROPECUARIA SAS   </v>
          </cell>
          <cell r="E862" t="str">
            <v>MI DESPENSA AGROPECUARIA SAS</v>
          </cell>
          <cell r="I862">
            <v>900642394</v>
          </cell>
          <cell r="J862" t="str">
            <v xml:space="preserve">CL 4 4 36 LC 1    </v>
          </cell>
          <cell r="K862" t="str">
            <v>CL 4 4 36 LC 1</v>
          </cell>
          <cell r="P862" t="str">
            <v>FILANDIA</v>
          </cell>
          <cell r="Q862">
            <v>63</v>
          </cell>
          <cell r="R862" t="str">
            <v>ZD14</v>
          </cell>
          <cell r="S862" t="str">
            <v>Distribuidor General</v>
          </cell>
          <cell r="T862" t="str">
            <v>900642394 6</v>
          </cell>
          <cell r="U862">
            <v>31</v>
          </cell>
          <cell r="X862">
            <v>3113294632</v>
          </cell>
          <cell r="AB862">
            <v>121000</v>
          </cell>
          <cell r="AC862" t="str">
            <v>ZD08</v>
          </cell>
          <cell r="AD862" t="str">
            <v>A1</v>
          </cell>
          <cell r="AF862">
            <v>3300</v>
          </cell>
          <cell r="AG862">
            <v>30</v>
          </cell>
          <cell r="AH862">
            <v>10</v>
          </cell>
          <cell r="AJ862" t="str">
            <v>Clientes Terceros</v>
          </cell>
          <cell r="AK862" t="str">
            <v>Eje Cafetero</v>
          </cell>
          <cell r="AL862" t="str">
            <v>Eje Cafetero-CO</v>
          </cell>
          <cell r="AN862" t="str">
            <v>ZD04</v>
          </cell>
          <cell r="AO862" t="str">
            <v>Crédito 30 dias</v>
          </cell>
          <cell r="AQ862">
            <v>3300225</v>
          </cell>
          <cell r="AR862" t="str">
            <v>YENSI NATALIA CARDONA MUÑOZ</v>
          </cell>
          <cell r="AS862">
            <v>1466</v>
          </cell>
          <cell r="AT862">
            <v>802.38</v>
          </cell>
          <cell r="AU862" t="str">
            <v>Clientes Riesgo alto (Nuevos)</v>
          </cell>
          <cell r="AW862">
            <v>10</v>
          </cell>
          <cell r="AX862">
            <v>2</v>
          </cell>
          <cell r="AY862" t="str">
            <v>X</v>
          </cell>
          <cell r="AZ862" t="str">
            <v>01.01.2014</v>
          </cell>
          <cell r="BA862" t="str">
            <v>31.12.9999</v>
          </cell>
        </row>
        <row r="863">
          <cell r="A863">
            <v>10015211</v>
          </cell>
          <cell r="B863" t="str">
            <v>YB01</v>
          </cell>
          <cell r="D863" t="str">
            <v xml:space="preserve">CONTRERAS FERNANDEZ FERNANDO   </v>
          </cell>
          <cell r="E863" t="str">
            <v>CONTRERAS FERNANDEZ FERNANDO</v>
          </cell>
          <cell r="I863">
            <v>7520758</v>
          </cell>
          <cell r="J863" t="str">
            <v xml:space="preserve">CL 26 15 12 LC 13    </v>
          </cell>
          <cell r="K863" t="str">
            <v>CL 26 15 12 LC 13</v>
          </cell>
          <cell r="P863" t="str">
            <v>ARMENIA</v>
          </cell>
          <cell r="Q863">
            <v>63</v>
          </cell>
          <cell r="R863" t="str">
            <v>ZD14</v>
          </cell>
          <cell r="S863" t="str">
            <v>Distribuidor General</v>
          </cell>
          <cell r="T863" t="str">
            <v>7520758 0</v>
          </cell>
          <cell r="U863">
            <v>13</v>
          </cell>
          <cell r="X863">
            <v>3155027412</v>
          </cell>
          <cell r="AB863">
            <v>121000</v>
          </cell>
          <cell r="AC863" t="str">
            <v>ZD08</v>
          </cell>
          <cell r="AD863" t="str">
            <v>A1</v>
          </cell>
          <cell r="AF863">
            <v>3300</v>
          </cell>
          <cell r="AG863">
            <v>30</v>
          </cell>
          <cell r="AH863">
            <v>10</v>
          </cell>
          <cell r="AJ863" t="str">
            <v>Clientes Terceros</v>
          </cell>
          <cell r="AK863" t="str">
            <v>Eje Cafetero</v>
          </cell>
          <cell r="AL863" t="str">
            <v>Eje Cafetero-CO</v>
          </cell>
          <cell r="AN863" t="str">
            <v>ZD04</v>
          </cell>
          <cell r="AO863" t="str">
            <v>Crédito 30 dias</v>
          </cell>
          <cell r="AQ863">
            <v>3300225</v>
          </cell>
          <cell r="AR863" t="str">
            <v>YENSI NATALIA CARDONA MUÑOZ</v>
          </cell>
          <cell r="AS863">
            <v>20540</v>
          </cell>
          <cell r="AT863">
            <v>6532.57</v>
          </cell>
          <cell r="AU863" t="str">
            <v>Clientes Riesgo alto (Nuevos)</v>
          </cell>
          <cell r="AW863">
            <v>10</v>
          </cell>
          <cell r="AX863">
            <v>2</v>
          </cell>
          <cell r="AY863" t="str">
            <v>X</v>
          </cell>
          <cell r="AZ863" t="str">
            <v>01.01.2014</v>
          </cell>
          <cell r="BA863" t="str">
            <v>31.12.9999</v>
          </cell>
        </row>
        <row r="864">
          <cell r="A864">
            <v>10015214</v>
          </cell>
          <cell r="B864" t="str">
            <v>YB01</v>
          </cell>
          <cell r="E864" t="str">
            <v>CODEGAR LTDA - COOPERATIVA DE GANAD</v>
          </cell>
          <cell r="F864" t="str">
            <v>Y AGRICULTORES DEL RISARALDA LTDA</v>
          </cell>
          <cell r="I864">
            <v>891401093</v>
          </cell>
          <cell r="K864" t="str">
            <v>CR 7 43 224 L 4</v>
          </cell>
          <cell r="P864" t="str">
            <v>PEREIRA</v>
          </cell>
          <cell r="Q864">
            <v>66</v>
          </cell>
          <cell r="R864" t="str">
            <v>ZD14</v>
          </cell>
          <cell r="S864" t="str">
            <v>Distribuidor General</v>
          </cell>
          <cell r="T864" t="str">
            <v>891401093 9</v>
          </cell>
          <cell r="U864">
            <v>31</v>
          </cell>
          <cell r="X864">
            <v>963364036</v>
          </cell>
          <cell r="Y864">
            <v>963363971</v>
          </cell>
          <cell r="AB864">
            <v>121000</v>
          </cell>
          <cell r="AC864" t="str">
            <v>ZD08</v>
          </cell>
          <cell r="AD864" t="str">
            <v>E2</v>
          </cell>
          <cell r="AF864">
            <v>3300</v>
          </cell>
          <cell r="AG864">
            <v>30</v>
          </cell>
          <cell r="AH864">
            <v>10</v>
          </cell>
          <cell r="AJ864" t="str">
            <v>Clientes Terceros</v>
          </cell>
          <cell r="AK864" t="str">
            <v>Eje Cafetero</v>
          </cell>
          <cell r="AL864" t="str">
            <v>Eje Cafetero-CO</v>
          </cell>
          <cell r="AN864" t="str">
            <v>ZD04</v>
          </cell>
          <cell r="AO864" t="str">
            <v>Crédito 30 dias</v>
          </cell>
          <cell r="AQ864">
            <v>3300258</v>
          </cell>
          <cell r="AR864" t="str">
            <v>DANIEL CARDONA RAMIREZ</v>
          </cell>
          <cell r="AS864">
            <v>34722.83</v>
          </cell>
          <cell r="AT864">
            <v>8162.25</v>
          </cell>
          <cell r="AU864" t="str">
            <v>Clientes Riesgo alto (Nuevos)</v>
          </cell>
          <cell r="AW864">
            <v>10</v>
          </cell>
          <cell r="AX864">
            <v>2</v>
          </cell>
          <cell r="AY864" t="str">
            <v>X</v>
          </cell>
          <cell r="AZ864" t="str">
            <v>14.11.2014</v>
          </cell>
          <cell r="BA864" t="str">
            <v>31.12.9999</v>
          </cell>
        </row>
        <row r="865">
          <cell r="A865">
            <v>10015215</v>
          </cell>
          <cell r="B865" t="str">
            <v>YB01</v>
          </cell>
          <cell r="E865" t="str">
            <v>MUÑOZ GIRALDO HERMAN</v>
          </cell>
          <cell r="I865">
            <v>15906888</v>
          </cell>
          <cell r="K865" t="str">
            <v>CR 24 A 45 47</v>
          </cell>
          <cell r="P865" t="str">
            <v>MANIZALES</v>
          </cell>
          <cell r="Q865">
            <v>17</v>
          </cell>
          <cell r="R865" t="str">
            <v>ZD14</v>
          </cell>
          <cell r="S865" t="str">
            <v>Distribuidor General</v>
          </cell>
          <cell r="T865" t="str">
            <v>15906888 7</v>
          </cell>
          <cell r="U865">
            <v>13</v>
          </cell>
          <cell r="X865">
            <v>968922413</v>
          </cell>
          <cell r="AA865" t="str">
            <v>X</v>
          </cell>
          <cell r="AB865">
            <v>121000</v>
          </cell>
          <cell r="AC865" t="str">
            <v>ZD08</v>
          </cell>
          <cell r="AD865" t="str">
            <v>E2</v>
          </cell>
          <cell r="AF865">
            <v>3300</v>
          </cell>
          <cell r="AG865">
            <v>30</v>
          </cell>
          <cell r="AH865">
            <v>10</v>
          </cell>
          <cell r="AI865">
            <v>1</v>
          </cell>
          <cell r="AJ865" t="str">
            <v>Clientes Terceros</v>
          </cell>
          <cell r="AK865" t="str">
            <v>Eje Cafetero</v>
          </cell>
          <cell r="AL865" t="str">
            <v>Eje Cafetero-CO</v>
          </cell>
          <cell r="AN865" t="str">
            <v>ZD01</v>
          </cell>
          <cell r="AO865" t="str">
            <v>Contado</v>
          </cell>
          <cell r="AQ865">
            <v>3300268</v>
          </cell>
          <cell r="AR865" t="str">
            <v>JORGE HERNAN VALENCIA HERNANDEZ</v>
          </cell>
          <cell r="AS865">
            <v>0</v>
          </cell>
          <cell r="AT865">
            <v>0</v>
          </cell>
          <cell r="AU865" t="str">
            <v>Clientes Riesgo alto (Nuevos)</v>
          </cell>
          <cell r="AW865">
            <v>9</v>
          </cell>
          <cell r="AX865">
            <v>1</v>
          </cell>
          <cell r="AY865" t="str">
            <v>X</v>
          </cell>
          <cell r="AZ865" t="str">
            <v>09.01.2015</v>
          </cell>
          <cell r="BA865" t="str">
            <v>31.12.9999</v>
          </cell>
        </row>
        <row r="866">
          <cell r="A866">
            <v>10015218</v>
          </cell>
          <cell r="B866" t="str">
            <v>YB01</v>
          </cell>
          <cell r="E866" t="str">
            <v>DIAGROVAL SA - DISTRIBUCIONES</v>
          </cell>
          <cell r="F866" t="str">
            <v>AGROPECUARIAS DEL VALLE SA</v>
          </cell>
          <cell r="I866">
            <v>900131512</v>
          </cell>
          <cell r="K866" t="str">
            <v>CR 2 43 82</v>
          </cell>
          <cell r="P866" t="str">
            <v>CARTAGO</v>
          </cell>
          <cell r="Q866">
            <v>76</v>
          </cell>
          <cell r="R866" t="str">
            <v>ZD14</v>
          </cell>
          <cell r="S866" t="str">
            <v>Distribuidor General</v>
          </cell>
          <cell r="T866" t="str">
            <v>900131512 6</v>
          </cell>
          <cell r="U866">
            <v>31</v>
          </cell>
          <cell r="X866">
            <v>922145657</v>
          </cell>
          <cell r="AB866">
            <v>121000</v>
          </cell>
          <cell r="AC866" t="str">
            <v>ZD08</v>
          </cell>
          <cell r="AD866" t="str">
            <v>E2</v>
          </cell>
          <cell r="AF866">
            <v>3300</v>
          </cell>
          <cell r="AG866">
            <v>30</v>
          </cell>
          <cell r="AH866">
            <v>10</v>
          </cell>
          <cell r="AJ866" t="str">
            <v>Clientes Terceros</v>
          </cell>
          <cell r="AK866" t="str">
            <v>Eje Cafetero</v>
          </cell>
          <cell r="AL866" t="str">
            <v>Eje Cafetero-CO</v>
          </cell>
          <cell r="AN866" t="str">
            <v>ZD06</v>
          </cell>
          <cell r="AO866" t="str">
            <v>Crédito 60 dias</v>
          </cell>
          <cell r="AQ866">
            <v>3300203</v>
          </cell>
          <cell r="AR866" t="str">
            <v>ARGEMIRO NUÑEZ ROMERO</v>
          </cell>
          <cell r="AS866">
            <v>36165</v>
          </cell>
          <cell r="AT866">
            <v>19952.05</v>
          </cell>
          <cell r="AU866" t="str">
            <v>Clientes Riesgo alto (Nuevos)</v>
          </cell>
          <cell r="AW866">
            <v>10</v>
          </cell>
          <cell r="AX866">
            <v>2</v>
          </cell>
          <cell r="AY866" t="str">
            <v>X</v>
          </cell>
          <cell r="AZ866" t="str">
            <v>14.11.2014</v>
          </cell>
          <cell r="BA866" t="str">
            <v>31.12.9999</v>
          </cell>
        </row>
        <row r="867">
          <cell r="A867">
            <v>10015220</v>
          </cell>
          <cell r="B867" t="str">
            <v>YB01</v>
          </cell>
          <cell r="E867" t="str">
            <v>DISAGRO MANIZALEZ SAS</v>
          </cell>
          <cell r="I867">
            <v>900308138</v>
          </cell>
          <cell r="K867" t="str">
            <v>CL 49 27 22</v>
          </cell>
          <cell r="P867" t="str">
            <v>MANIZALES</v>
          </cell>
          <cell r="Q867">
            <v>17</v>
          </cell>
          <cell r="R867" t="str">
            <v>ZD14</v>
          </cell>
          <cell r="S867" t="str">
            <v>Distribuidor General</v>
          </cell>
          <cell r="T867" t="str">
            <v>900308138 6</v>
          </cell>
          <cell r="U867">
            <v>31</v>
          </cell>
          <cell r="X867">
            <v>968812899</v>
          </cell>
          <cell r="AB867">
            <v>121000</v>
          </cell>
          <cell r="AC867" t="str">
            <v>ZD08</v>
          </cell>
          <cell r="AD867" t="str">
            <v>E2</v>
          </cell>
          <cell r="AF867">
            <v>3300</v>
          </cell>
          <cell r="AG867">
            <v>30</v>
          </cell>
          <cell r="AH867">
            <v>10</v>
          </cell>
          <cell r="AJ867" t="str">
            <v>Clientes Terceros</v>
          </cell>
          <cell r="AK867" t="str">
            <v>Eje Cafetero</v>
          </cell>
          <cell r="AL867" t="str">
            <v>Eje Cafetero-CO</v>
          </cell>
          <cell r="AN867" t="str">
            <v>ZD06</v>
          </cell>
          <cell r="AO867" t="str">
            <v>Crédito 60 dias</v>
          </cell>
          <cell r="AQ867">
            <v>3300268</v>
          </cell>
          <cell r="AR867" t="str">
            <v>JORGE HERNAN VALENCIA HERNANDEZ</v>
          </cell>
          <cell r="AS867">
            <v>10267</v>
          </cell>
          <cell r="AT867">
            <v>113.74</v>
          </cell>
          <cell r="AU867" t="str">
            <v>Clientes Riesgo alto (Nuevos)</v>
          </cell>
          <cell r="AW867">
            <v>10</v>
          </cell>
          <cell r="AX867">
            <v>2</v>
          </cell>
          <cell r="AY867" t="str">
            <v>X</v>
          </cell>
          <cell r="AZ867" t="str">
            <v>14.11.2014</v>
          </cell>
          <cell r="BA867" t="str">
            <v>31.12.9999</v>
          </cell>
        </row>
        <row r="868">
          <cell r="A868">
            <v>10015222</v>
          </cell>
          <cell r="B868" t="str">
            <v>YB01</v>
          </cell>
          <cell r="E868" t="str">
            <v>ANDINO AGRICOLA DEL EJE CAFETERO</v>
          </cell>
          <cell r="F868" t="str">
            <v>SAS</v>
          </cell>
          <cell r="I868">
            <v>900785534</v>
          </cell>
          <cell r="K868" t="str">
            <v>ED SAN FRANCISCO OF 201</v>
          </cell>
          <cell r="P868" t="str">
            <v>CHINCHINA</v>
          </cell>
          <cell r="Q868">
            <v>17</v>
          </cell>
          <cell r="R868" t="str">
            <v>ZD14</v>
          </cell>
          <cell r="S868" t="str">
            <v>Distribuidor General</v>
          </cell>
          <cell r="T868" t="str">
            <v>900785534 4</v>
          </cell>
          <cell r="U868">
            <v>31</v>
          </cell>
          <cell r="X868">
            <v>3208164611</v>
          </cell>
          <cell r="AB868">
            <v>121000</v>
          </cell>
          <cell r="AC868" t="str">
            <v>ZD08</v>
          </cell>
          <cell r="AD868" t="str">
            <v>E2</v>
          </cell>
          <cell r="AF868">
            <v>3300</v>
          </cell>
          <cell r="AG868">
            <v>30</v>
          </cell>
          <cell r="AH868">
            <v>10</v>
          </cell>
          <cell r="AJ868" t="str">
            <v>Clientes Terceros</v>
          </cell>
          <cell r="AK868" t="str">
            <v>Eje Cafetero</v>
          </cell>
          <cell r="AL868" t="str">
            <v>Eje Cafetero-CO</v>
          </cell>
          <cell r="AN868" t="str">
            <v>ZD06</v>
          </cell>
          <cell r="AO868" t="str">
            <v>Crédito 60 dias</v>
          </cell>
          <cell r="AQ868">
            <v>3300268</v>
          </cell>
          <cell r="AR868" t="str">
            <v>JORGE HERNAN VALENCIA HERNANDEZ</v>
          </cell>
          <cell r="AS868">
            <v>16381</v>
          </cell>
          <cell r="AT868">
            <v>1706.38</v>
          </cell>
          <cell r="AU868" t="str">
            <v>Clientes Riesgo alto (Nuevos)</v>
          </cell>
          <cell r="AW868">
            <v>10</v>
          </cell>
          <cell r="AX868">
            <v>2</v>
          </cell>
          <cell r="AY868" t="str">
            <v>X</v>
          </cell>
          <cell r="AZ868" t="str">
            <v>14.11.2014</v>
          </cell>
          <cell r="BA868" t="str">
            <v>31.12.9999</v>
          </cell>
        </row>
        <row r="869">
          <cell r="A869">
            <v>10015279</v>
          </cell>
          <cell r="B869" t="str">
            <v>YB01</v>
          </cell>
          <cell r="E869" t="str">
            <v>VARGAS CORREDOR RAFAEL</v>
          </cell>
          <cell r="I869">
            <v>72325090</v>
          </cell>
          <cell r="K869" t="str">
            <v>DG 2 5 73 BR EL CARMEN</v>
          </cell>
          <cell r="P869" t="str">
            <v>RAMIRIQUI</v>
          </cell>
          <cell r="Q869">
            <v>15</v>
          </cell>
          <cell r="R869" t="str">
            <v>ZD14</v>
          </cell>
          <cell r="S869" t="str">
            <v>Distribuidor General</v>
          </cell>
          <cell r="T869" t="str">
            <v>72325090 0</v>
          </cell>
          <cell r="U869">
            <v>13</v>
          </cell>
          <cell r="X869">
            <v>3118827243</v>
          </cell>
          <cell r="AB869">
            <v>121000</v>
          </cell>
          <cell r="AC869" t="str">
            <v>ZD08</v>
          </cell>
          <cell r="AD869" t="str">
            <v>A1</v>
          </cell>
          <cell r="AF869">
            <v>3300</v>
          </cell>
          <cell r="AG869">
            <v>30</v>
          </cell>
          <cell r="AH869">
            <v>10</v>
          </cell>
          <cell r="AJ869" t="str">
            <v>Clientes Terceros</v>
          </cell>
          <cell r="AK869" t="str">
            <v>Boyaca</v>
          </cell>
          <cell r="AL869" t="str">
            <v>Cundi / Boy – CO</v>
          </cell>
          <cell r="AN869" t="str">
            <v>ZD01</v>
          </cell>
          <cell r="AO869" t="str">
            <v>Contado</v>
          </cell>
          <cell r="AQ869">
            <v>3300109</v>
          </cell>
          <cell r="AR869" t="str">
            <v>JUAN PABLO VILLAMIL CAMARGO</v>
          </cell>
          <cell r="AS869">
            <v>0</v>
          </cell>
          <cell r="AT869">
            <v>0</v>
          </cell>
          <cell r="AU869" t="str">
            <v>Clientes Riesgo alto (Nuevos)</v>
          </cell>
        </row>
        <row r="870">
          <cell r="A870">
            <v>10015280</v>
          </cell>
          <cell r="B870" t="str">
            <v>YB01</v>
          </cell>
          <cell r="E870" t="str">
            <v>TECNO AGRO CHINCHINA SAS</v>
          </cell>
          <cell r="I870">
            <v>900710484</v>
          </cell>
          <cell r="K870" t="str">
            <v>CR 6 12 51</v>
          </cell>
          <cell r="P870" t="str">
            <v>CHINCHINA</v>
          </cell>
          <cell r="Q870">
            <v>17</v>
          </cell>
          <cell r="R870" t="str">
            <v>ZD14</v>
          </cell>
          <cell r="S870" t="str">
            <v>Distribuidor General</v>
          </cell>
          <cell r="T870" t="str">
            <v>900710484 2</v>
          </cell>
          <cell r="U870">
            <v>31</v>
          </cell>
          <cell r="X870">
            <v>3113499495</v>
          </cell>
          <cell r="AB870">
            <v>121000</v>
          </cell>
          <cell r="AC870" t="str">
            <v>ZD08</v>
          </cell>
          <cell r="AD870" t="str">
            <v>A1</v>
          </cell>
          <cell r="AF870">
            <v>3300</v>
          </cell>
          <cell r="AG870">
            <v>30</v>
          </cell>
          <cell r="AH870">
            <v>10</v>
          </cell>
          <cell r="AJ870" t="str">
            <v>Clientes Terceros</v>
          </cell>
          <cell r="AK870" t="str">
            <v>Eje Cafetero</v>
          </cell>
          <cell r="AL870" t="str">
            <v>Eje Cafetero-CO</v>
          </cell>
          <cell r="AN870" t="str">
            <v>ZD01</v>
          </cell>
          <cell r="AO870" t="str">
            <v>Contado</v>
          </cell>
          <cell r="AQ870">
            <v>3300268</v>
          </cell>
          <cell r="AR870" t="str">
            <v>JORGE HERNAN VALENCIA HERNANDEZ</v>
          </cell>
          <cell r="AS870">
            <v>0</v>
          </cell>
          <cell r="AT870">
            <v>10.07</v>
          </cell>
          <cell r="AU870" t="str">
            <v>Clientes Riesgo alto (Nuevos)</v>
          </cell>
          <cell r="AW870">
            <v>10</v>
          </cell>
          <cell r="AX870">
            <v>2</v>
          </cell>
          <cell r="AY870" t="str">
            <v>X</v>
          </cell>
          <cell r="AZ870" t="str">
            <v>01.01.2014</v>
          </cell>
          <cell r="BA870" t="str">
            <v>31.12.9999</v>
          </cell>
        </row>
        <row r="871">
          <cell r="A871">
            <v>10015281</v>
          </cell>
          <cell r="B871" t="str">
            <v>YB01</v>
          </cell>
          <cell r="E871" t="str">
            <v>FEDERACION NACIONAL DE CAFETEROS</v>
          </cell>
          <cell r="F871" t="str">
            <v>DE COLOMBIA</v>
          </cell>
          <cell r="I871">
            <v>860007538</v>
          </cell>
          <cell r="K871" t="str">
            <v>CL 73 8 13</v>
          </cell>
          <cell r="P871" t="str">
            <v>BOGOTÁ D.C.</v>
          </cell>
          <cell r="Q871">
            <v>11</v>
          </cell>
          <cell r="R871" t="str">
            <v>ZD14</v>
          </cell>
          <cell r="S871" t="str">
            <v>Distribuidor General</v>
          </cell>
          <cell r="T871" t="str">
            <v>860007538 2</v>
          </cell>
          <cell r="U871">
            <v>31</v>
          </cell>
          <cell r="X871">
            <v>963136600</v>
          </cell>
          <cell r="AB871">
            <v>121000</v>
          </cell>
          <cell r="AC871" t="str">
            <v>ZD08</v>
          </cell>
          <cell r="AD871" t="str">
            <v>A1</v>
          </cell>
          <cell r="AF871">
            <v>3300</v>
          </cell>
          <cell r="AG871">
            <v>30</v>
          </cell>
          <cell r="AH871">
            <v>10</v>
          </cell>
          <cell r="AJ871" t="str">
            <v>Clientes Terceros</v>
          </cell>
          <cell r="AK871" t="str">
            <v>Eje Cafetero</v>
          </cell>
          <cell r="AL871" t="str">
            <v>Eje Cafetero-CO</v>
          </cell>
          <cell r="AN871" t="str">
            <v>ZD04</v>
          </cell>
          <cell r="AO871" t="str">
            <v>Crédito 30 dias</v>
          </cell>
          <cell r="AQ871">
            <v>3300268</v>
          </cell>
          <cell r="AR871" t="str">
            <v>JORGE HERNAN VALENCIA HERNANDEZ</v>
          </cell>
          <cell r="AS871">
            <v>52084.24</v>
          </cell>
          <cell r="AT871">
            <v>0</v>
          </cell>
          <cell r="AU871" t="str">
            <v>Clientes Riesgo alto (Nuevos)</v>
          </cell>
          <cell r="AW871">
            <v>10</v>
          </cell>
          <cell r="AX871">
            <v>2</v>
          </cell>
          <cell r="AY871" t="str">
            <v>X</v>
          </cell>
          <cell r="AZ871" t="str">
            <v>01.01.2014</v>
          </cell>
          <cell r="BA871" t="str">
            <v>31.12.9999</v>
          </cell>
        </row>
        <row r="872">
          <cell r="A872">
            <v>10015282</v>
          </cell>
          <cell r="B872" t="str">
            <v>YB01</v>
          </cell>
          <cell r="D872" t="str">
            <v xml:space="preserve">MARTINEZ HURTADO NUBIA   </v>
          </cell>
          <cell r="E872" t="str">
            <v>MARTINEZ HURTADO NUBIA</v>
          </cell>
          <cell r="I872">
            <v>25016809</v>
          </cell>
          <cell r="J872" t="str">
            <v xml:space="preserve">CR 5 18 01    </v>
          </cell>
          <cell r="K872" t="str">
            <v>CR 5 18 01</v>
          </cell>
          <cell r="P872" t="str">
            <v>QUIMBAYA</v>
          </cell>
          <cell r="Q872">
            <v>63</v>
          </cell>
          <cell r="R872" t="str">
            <v>ZD14</v>
          </cell>
          <cell r="S872" t="str">
            <v>Distribuidor General</v>
          </cell>
          <cell r="T872" t="str">
            <v>25016809 2</v>
          </cell>
          <cell r="U872">
            <v>13</v>
          </cell>
          <cell r="X872">
            <v>3147681850</v>
          </cell>
          <cell r="Y872">
            <v>3122860802</v>
          </cell>
          <cell r="AB872">
            <v>121000</v>
          </cell>
          <cell r="AC872" t="str">
            <v>ZD08</v>
          </cell>
          <cell r="AD872" t="str">
            <v>A1</v>
          </cell>
          <cell r="AF872">
            <v>3300</v>
          </cell>
          <cell r="AG872">
            <v>30</v>
          </cell>
          <cell r="AH872">
            <v>10</v>
          </cell>
          <cell r="AJ872" t="str">
            <v>Clientes Terceros</v>
          </cell>
          <cell r="AK872" t="str">
            <v>Eje Cafetero</v>
          </cell>
          <cell r="AL872" t="str">
            <v>Eje Cafetero-CO</v>
          </cell>
          <cell r="AN872" t="str">
            <v>ZD04</v>
          </cell>
          <cell r="AO872" t="str">
            <v>Crédito 30 dias</v>
          </cell>
          <cell r="AQ872">
            <v>3300225</v>
          </cell>
          <cell r="AR872" t="str">
            <v>YENSI NATALIA CARDONA MUÑOZ</v>
          </cell>
          <cell r="AS872">
            <v>12640</v>
          </cell>
          <cell r="AT872">
            <v>0</v>
          </cell>
          <cell r="AU872" t="str">
            <v>Clientes Riesgo alto (Nuevos)</v>
          </cell>
          <cell r="AW872">
            <v>10</v>
          </cell>
          <cell r="AX872">
            <v>2</v>
          </cell>
          <cell r="AY872" t="str">
            <v>X</v>
          </cell>
          <cell r="AZ872" t="str">
            <v>01.01.2014</v>
          </cell>
          <cell r="BA872" t="str">
            <v>31.12.9999</v>
          </cell>
        </row>
        <row r="873">
          <cell r="A873">
            <v>10015295</v>
          </cell>
          <cell r="B873" t="str">
            <v>YB01</v>
          </cell>
          <cell r="D873" t="str">
            <v xml:space="preserve">GAVIRIA JOSE   </v>
          </cell>
          <cell r="E873" t="str">
            <v>GAVIRIA JOSE</v>
          </cell>
          <cell r="I873">
            <v>7508676</v>
          </cell>
          <cell r="J873" t="str">
            <v xml:space="preserve">CR 19 3 97    </v>
          </cell>
          <cell r="K873" t="str">
            <v>CR 19 3 97</v>
          </cell>
          <cell r="P873" t="str">
            <v>ARMENIA</v>
          </cell>
          <cell r="Q873">
            <v>63</v>
          </cell>
          <cell r="R873" t="str">
            <v>ZD14</v>
          </cell>
          <cell r="S873" t="str">
            <v>Distribuidor General</v>
          </cell>
          <cell r="T873" t="str">
            <v>7508676 6</v>
          </cell>
          <cell r="U873">
            <v>13</v>
          </cell>
          <cell r="X873">
            <v>967461244</v>
          </cell>
          <cell r="Y873">
            <v>967461246</v>
          </cell>
          <cell r="AB873">
            <v>121000</v>
          </cell>
          <cell r="AC873" t="str">
            <v>ZD08</v>
          </cell>
          <cell r="AD873" t="str">
            <v>A1</v>
          </cell>
          <cell r="AF873">
            <v>3300</v>
          </cell>
          <cell r="AG873">
            <v>30</v>
          </cell>
          <cell r="AH873">
            <v>10</v>
          </cell>
          <cell r="AJ873" t="str">
            <v>Clientes Terceros</v>
          </cell>
          <cell r="AK873" t="str">
            <v>Eje Cafetero</v>
          </cell>
          <cell r="AL873" t="str">
            <v>Eje Cafetero-CO</v>
          </cell>
          <cell r="AN873" t="str">
            <v>ZD06</v>
          </cell>
          <cell r="AO873" t="str">
            <v>Crédito 60 dias</v>
          </cell>
          <cell r="AQ873">
            <v>3300225</v>
          </cell>
          <cell r="AR873" t="str">
            <v>YENSI NATALIA CARDONA MUÑOZ</v>
          </cell>
          <cell r="AS873">
            <v>33522</v>
          </cell>
          <cell r="AT873">
            <v>18747.2</v>
          </cell>
          <cell r="AU873" t="str">
            <v>Clientes Riesgo alto (Nuevos)</v>
          </cell>
          <cell r="AW873">
            <v>10</v>
          </cell>
          <cell r="AX873">
            <v>2</v>
          </cell>
          <cell r="AY873" t="str">
            <v>X</v>
          </cell>
          <cell r="AZ873" t="str">
            <v>01.01.2014</v>
          </cell>
          <cell r="BA873" t="str">
            <v>31.12.9999</v>
          </cell>
        </row>
        <row r="874">
          <cell r="A874">
            <v>10015300</v>
          </cell>
          <cell r="B874" t="str">
            <v>YB01</v>
          </cell>
          <cell r="D874" t="str">
            <v xml:space="preserve">JARAMILLO JARAMILLO GUSTAVO ALBERTO   </v>
          </cell>
          <cell r="E874" t="str">
            <v>JARAMILLO JARAMILLO GUSTAVO ALBERTO</v>
          </cell>
          <cell r="I874">
            <v>18392425</v>
          </cell>
          <cell r="J874" t="str">
            <v xml:space="preserve">CL 38 23 35    </v>
          </cell>
          <cell r="K874" t="str">
            <v>CL 38 23 35</v>
          </cell>
          <cell r="P874" t="str">
            <v>CALARCA</v>
          </cell>
          <cell r="Q874">
            <v>63</v>
          </cell>
          <cell r="R874" t="str">
            <v>ZD14</v>
          </cell>
          <cell r="S874" t="str">
            <v>Distribuidor General</v>
          </cell>
          <cell r="T874" t="str">
            <v>18392425 3</v>
          </cell>
          <cell r="U874">
            <v>13</v>
          </cell>
          <cell r="X874">
            <v>3117615193</v>
          </cell>
          <cell r="AB874">
            <v>121000</v>
          </cell>
          <cell r="AC874" t="str">
            <v>ZD08</v>
          </cell>
          <cell r="AD874" t="str">
            <v>A1</v>
          </cell>
          <cell r="AF874">
            <v>3300</v>
          </cell>
          <cell r="AG874">
            <v>30</v>
          </cell>
          <cell r="AH874">
            <v>10</v>
          </cell>
          <cell r="AJ874" t="str">
            <v>Clientes Terceros</v>
          </cell>
          <cell r="AK874" t="str">
            <v>Eje Cafetero</v>
          </cell>
          <cell r="AL874" t="str">
            <v>Eje Cafetero-CO</v>
          </cell>
          <cell r="AN874" t="str">
            <v>ZD04</v>
          </cell>
          <cell r="AO874" t="str">
            <v>Crédito 30 dias</v>
          </cell>
          <cell r="AQ874">
            <v>3300225</v>
          </cell>
          <cell r="AR874" t="str">
            <v>YENSI NATALIA CARDONA MUÑOZ</v>
          </cell>
          <cell r="AS874">
            <v>0</v>
          </cell>
          <cell r="AT874">
            <v>0</v>
          </cell>
          <cell r="AU874" t="str">
            <v>Clientes Riesgo alto (Nuevos)</v>
          </cell>
          <cell r="AW874">
            <v>9</v>
          </cell>
          <cell r="AX874">
            <v>1</v>
          </cell>
          <cell r="AY874" t="str">
            <v>X</v>
          </cell>
          <cell r="AZ874" t="str">
            <v>24.02.2015</v>
          </cell>
          <cell r="BA874" t="str">
            <v>31.12.9999</v>
          </cell>
        </row>
        <row r="875">
          <cell r="A875">
            <v>10015308</v>
          </cell>
          <cell r="B875" t="str">
            <v>YB01</v>
          </cell>
          <cell r="E875" t="str">
            <v>CORREDOR ALIPIO JUAN CARLOS</v>
          </cell>
          <cell r="I875">
            <v>7128002</v>
          </cell>
          <cell r="K875" t="str">
            <v>CR 3 4 46</v>
          </cell>
          <cell r="P875" t="str">
            <v>SACHICA</v>
          </cell>
          <cell r="Q875">
            <v>15</v>
          </cell>
          <cell r="R875" t="str">
            <v>ZD14</v>
          </cell>
          <cell r="S875" t="str">
            <v>Distribuidor General</v>
          </cell>
          <cell r="T875" t="str">
            <v>7128002 1</v>
          </cell>
          <cell r="U875">
            <v>13</v>
          </cell>
          <cell r="X875">
            <v>3208520512</v>
          </cell>
          <cell r="AB875">
            <v>121000</v>
          </cell>
          <cell r="AC875" t="str">
            <v>ZD08</v>
          </cell>
          <cell r="AD875" t="str">
            <v>A1</v>
          </cell>
          <cell r="AF875">
            <v>3300</v>
          </cell>
          <cell r="AG875">
            <v>30</v>
          </cell>
          <cell r="AH875">
            <v>10</v>
          </cell>
          <cell r="AJ875" t="str">
            <v>Clientes Terceros</v>
          </cell>
          <cell r="AK875" t="str">
            <v>Boyaca</v>
          </cell>
          <cell r="AL875" t="str">
            <v>Cundi / Boy – CO</v>
          </cell>
          <cell r="AN875" t="str">
            <v>ZD06</v>
          </cell>
          <cell r="AO875" t="str">
            <v>Crédito 60 dias</v>
          </cell>
          <cell r="AQ875">
            <v>3300109</v>
          </cell>
          <cell r="AR875" t="str">
            <v>JUAN PABLO VILLAMIL CAMARGO</v>
          </cell>
          <cell r="AS875">
            <v>0</v>
          </cell>
          <cell r="AT875">
            <v>334.02</v>
          </cell>
          <cell r="AU875" t="str">
            <v>Clientes Riesgo alto (Nuevos)</v>
          </cell>
          <cell r="AW875">
            <v>9</v>
          </cell>
          <cell r="AX875">
            <v>1</v>
          </cell>
          <cell r="AZ875" t="str">
            <v>25.05.2015</v>
          </cell>
          <cell r="BA875" t="str">
            <v>31.12.9999</v>
          </cell>
        </row>
        <row r="876">
          <cell r="A876">
            <v>10015310</v>
          </cell>
          <cell r="B876" t="str">
            <v>YB01</v>
          </cell>
          <cell r="E876" t="str">
            <v>GORDILLO MILAN PEDRO NEL</v>
          </cell>
          <cell r="I876">
            <v>94273705</v>
          </cell>
          <cell r="K876" t="str">
            <v>CR 10 14 69</v>
          </cell>
          <cell r="P876" t="str">
            <v>LA UNION</v>
          </cell>
          <cell r="Q876">
            <v>76</v>
          </cell>
          <cell r="R876" t="str">
            <v>ZD14</v>
          </cell>
          <cell r="S876" t="str">
            <v>Distribuidor General</v>
          </cell>
          <cell r="T876" t="str">
            <v>94273705 7</v>
          </cell>
          <cell r="U876">
            <v>13</v>
          </cell>
          <cell r="X876">
            <v>3172171798</v>
          </cell>
          <cell r="AB876">
            <v>121000</v>
          </cell>
          <cell r="AC876" t="str">
            <v>ZD08</v>
          </cell>
          <cell r="AD876" t="str">
            <v>A1</v>
          </cell>
          <cell r="AF876">
            <v>3300</v>
          </cell>
          <cell r="AG876">
            <v>30</v>
          </cell>
          <cell r="AH876">
            <v>10</v>
          </cell>
          <cell r="AJ876" t="str">
            <v>Clientes Terceros</v>
          </cell>
          <cell r="AK876" t="str">
            <v>Eje Cafetero</v>
          </cell>
          <cell r="AL876" t="str">
            <v>Eje Cafetero-CO</v>
          </cell>
          <cell r="AN876" t="str">
            <v>ZD04</v>
          </cell>
          <cell r="AO876" t="str">
            <v>Crédito 30 dias</v>
          </cell>
          <cell r="AQ876">
            <v>3300203</v>
          </cell>
          <cell r="AR876" t="str">
            <v>ARGEMIRO NUÑEZ ROMERO</v>
          </cell>
          <cell r="AS876">
            <v>16079</v>
          </cell>
          <cell r="AT876">
            <v>10454.98</v>
          </cell>
          <cell r="AU876" t="str">
            <v>Clientes Riesgo alto (Nuevos)</v>
          </cell>
          <cell r="AW876">
            <v>10</v>
          </cell>
          <cell r="AX876">
            <v>2</v>
          </cell>
          <cell r="AY876" t="str">
            <v>X</v>
          </cell>
          <cell r="AZ876" t="str">
            <v>01.01.2014</v>
          </cell>
          <cell r="BA876" t="str">
            <v>31.12.9999</v>
          </cell>
        </row>
        <row r="877">
          <cell r="A877">
            <v>10015311</v>
          </cell>
          <cell r="B877" t="str">
            <v>YB01</v>
          </cell>
          <cell r="E877" t="str">
            <v>JIMENEZ TRUJILLO JUAN CARLOS</v>
          </cell>
          <cell r="I877">
            <v>6342159</v>
          </cell>
          <cell r="K877" t="str">
            <v>CL 5 5  51</v>
          </cell>
          <cell r="P877" t="str">
            <v>LA CUMBRE</v>
          </cell>
          <cell r="Q877">
            <v>76</v>
          </cell>
          <cell r="R877" t="str">
            <v>ZD26</v>
          </cell>
          <cell r="S877" t="str">
            <v>Hortalizas</v>
          </cell>
          <cell r="T877" t="str">
            <v>6342159 1</v>
          </cell>
          <cell r="U877">
            <v>13</v>
          </cell>
          <cell r="X877">
            <v>3108219704</v>
          </cell>
          <cell r="AB877">
            <v>121000</v>
          </cell>
          <cell r="AC877" t="str">
            <v>ZD08</v>
          </cell>
          <cell r="AD877" t="str">
            <v>A1</v>
          </cell>
          <cell r="AF877">
            <v>3300</v>
          </cell>
          <cell r="AG877">
            <v>10</v>
          </cell>
          <cell r="AH877">
            <v>10</v>
          </cell>
          <cell r="AJ877" t="str">
            <v>Clientes Terceros</v>
          </cell>
          <cell r="AK877" t="str">
            <v>Eje Cafetero</v>
          </cell>
          <cell r="AL877" t="str">
            <v>Eje Cafetero-CO</v>
          </cell>
          <cell r="AN877" t="str">
            <v>ZD04</v>
          </cell>
          <cell r="AO877" t="str">
            <v>Crédito 30 dias</v>
          </cell>
          <cell r="AQ877">
            <v>3300186</v>
          </cell>
          <cell r="AR877" t="str">
            <v>WILMER HERNEY CRUZ AUSECHA</v>
          </cell>
          <cell r="AS877">
            <v>6000</v>
          </cell>
          <cell r="AT877">
            <v>3777.82</v>
          </cell>
          <cell r="AU877" t="str">
            <v>Clientes Riesgo alto (Nuevos)</v>
          </cell>
          <cell r="AW877">
            <v>10</v>
          </cell>
          <cell r="AX877">
            <v>2</v>
          </cell>
          <cell r="AY877" t="str">
            <v>X</v>
          </cell>
          <cell r="AZ877" t="str">
            <v>01.01.2014</v>
          </cell>
          <cell r="BA877" t="str">
            <v>31.12.9999</v>
          </cell>
        </row>
        <row r="878">
          <cell r="A878">
            <v>10015312</v>
          </cell>
          <cell r="B878" t="str">
            <v>YB01</v>
          </cell>
          <cell r="E878" t="str">
            <v>BENGALA AGRICOLA SAS</v>
          </cell>
          <cell r="I878">
            <v>900511074</v>
          </cell>
          <cell r="K878" t="str">
            <v>CR 1 24 56 OF 707</v>
          </cell>
          <cell r="P878" t="str">
            <v>CALI</v>
          </cell>
          <cell r="Q878">
            <v>76</v>
          </cell>
          <cell r="R878" t="str">
            <v>ZD31</v>
          </cell>
          <cell r="S878" t="str">
            <v>Piña</v>
          </cell>
          <cell r="T878" t="str">
            <v>900511074 2</v>
          </cell>
          <cell r="U878">
            <v>31</v>
          </cell>
          <cell r="X878">
            <v>924855974</v>
          </cell>
          <cell r="AB878">
            <v>121000</v>
          </cell>
          <cell r="AC878" t="str">
            <v>ZD08</v>
          </cell>
          <cell r="AD878" t="str">
            <v>A1</v>
          </cell>
          <cell r="AF878">
            <v>3300</v>
          </cell>
          <cell r="AG878">
            <v>30</v>
          </cell>
          <cell r="AH878">
            <v>10</v>
          </cell>
          <cell r="AJ878" t="str">
            <v>Clientes Terceros</v>
          </cell>
          <cell r="AK878" t="str">
            <v>Eje Cafetero</v>
          </cell>
          <cell r="AL878" t="str">
            <v>Eje Cafetero-CO</v>
          </cell>
          <cell r="AN878" t="str">
            <v>ZD04</v>
          </cell>
          <cell r="AO878" t="str">
            <v>Crédito 30 dias</v>
          </cell>
          <cell r="AQ878">
            <v>3300203</v>
          </cell>
          <cell r="AR878" t="str">
            <v>ARGEMIRO NUÑEZ ROMERO</v>
          </cell>
          <cell r="AS878">
            <v>93662</v>
          </cell>
          <cell r="AT878">
            <v>2369.86</v>
          </cell>
          <cell r="AU878" t="str">
            <v>Clientes Riesgo alto (Nuevos)</v>
          </cell>
          <cell r="AW878">
            <v>10</v>
          </cell>
          <cell r="AX878">
            <v>2</v>
          </cell>
          <cell r="AY878" t="str">
            <v>X</v>
          </cell>
          <cell r="AZ878" t="str">
            <v>07.12.2015</v>
          </cell>
          <cell r="BA878" t="str">
            <v>31.12.9999</v>
          </cell>
        </row>
        <row r="879">
          <cell r="A879">
            <v>10015322</v>
          </cell>
          <cell r="B879" t="str">
            <v>YB01</v>
          </cell>
          <cell r="E879" t="str">
            <v>FARMAQUIM SAS</v>
          </cell>
          <cell r="I879">
            <v>900700594</v>
          </cell>
          <cell r="K879" t="str">
            <v>CL 38 B SUR 47A 04</v>
          </cell>
          <cell r="P879" t="str">
            <v>ENVIGADO</v>
          </cell>
          <cell r="Q879">
            <v>5</v>
          </cell>
          <cell r="R879" t="str">
            <v>ZD14</v>
          </cell>
          <cell r="S879" t="str">
            <v>Distribuidor General</v>
          </cell>
          <cell r="T879" t="str">
            <v>900700594 1</v>
          </cell>
          <cell r="U879">
            <v>31</v>
          </cell>
          <cell r="X879">
            <v>3218015855</v>
          </cell>
          <cell r="AB879">
            <v>121000</v>
          </cell>
          <cell r="AC879" t="str">
            <v>ZD08</v>
          </cell>
          <cell r="AD879" t="str">
            <v>A1</v>
          </cell>
          <cell r="AF879">
            <v>3300</v>
          </cell>
          <cell r="AG879">
            <v>30</v>
          </cell>
          <cell r="AH879">
            <v>10</v>
          </cell>
          <cell r="AJ879" t="str">
            <v>Clientes Terceros</v>
          </cell>
          <cell r="AK879" t="str">
            <v>Antioquia</v>
          </cell>
          <cell r="AL879" t="str">
            <v>Antioquia -CO</v>
          </cell>
          <cell r="AN879" t="str">
            <v>ZD06</v>
          </cell>
          <cell r="AO879" t="str">
            <v>Crédito 60 dias</v>
          </cell>
          <cell r="AQ879">
            <v>3300198</v>
          </cell>
          <cell r="AR879" t="str">
            <v>GUSTAVO LONDOÑO BUITRAGO</v>
          </cell>
          <cell r="AS879">
            <v>6950</v>
          </cell>
          <cell r="AT879">
            <v>0</v>
          </cell>
          <cell r="AU879" t="str">
            <v>Clientes Riesgo alto (Nuevos)</v>
          </cell>
          <cell r="AW879">
            <v>10</v>
          </cell>
          <cell r="AX879">
            <v>2</v>
          </cell>
          <cell r="AY879" t="str">
            <v>X</v>
          </cell>
          <cell r="AZ879" t="str">
            <v>01.01.2014</v>
          </cell>
          <cell r="BA879" t="str">
            <v>31.12.9999</v>
          </cell>
        </row>
        <row r="880">
          <cell r="A880">
            <v>10015325</v>
          </cell>
          <cell r="B880" t="str">
            <v>YB01</v>
          </cell>
          <cell r="E880" t="str">
            <v>ORDOÑEZ URBANO HECTOR ULISES</v>
          </cell>
          <cell r="I880">
            <v>6247572</v>
          </cell>
          <cell r="K880" t="str">
            <v>CR 30 19 37</v>
          </cell>
          <cell r="P880" t="str">
            <v>CALI</v>
          </cell>
          <cell r="Q880">
            <v>76</v>
          </cell>
          <cell r="R880" t="str">
            <v>ZD26</v>
          </cell>
          <cell r="S880" t="str">
            <v>Hortalizas</v>
          </cell>
          <cell r="T880" t="str">
            <v>6247572 4</v>
          </cell>
          <cell r="U880">
            <v>13</v>
          </cell>
          <cell r="X880">
            <v>3113497892</v>
          </cell>
          <cell r="AB880">
            <v>121000</v>
          </cell>
          <cell r="AC880" t="str">
            <v>ZD08</v>
          </cell>
          <cell r="AD880" t="str">
            <v>A1</v>
          </cell>
          <cell r="AF880">
            <v>3300</v>
          </cell>
          <cell r="AG880">
            <v>10</v>
          </cell>
          <cell r="AH880">
            <v>10</v>
          </cell>
          <cell r="AJ880" t="str">
            <v>Clientes Terceros</v>
          </cell>
          <cell r="AK880" t="str">
            <v>Eje Cafetero</v>
          </cell>
          <cell r="AL880" t="str">
            <v>Eje Cafetero-CO</v>
          </cell>
          <cell r="AN880" t="str">
            <v>ZD04</v>
          </cell>
          <cell r="AO880" t="str">
            <v>Crédito 30 dias</v>
          </cell>
          <cell r="AQ880">
            <v>3300186</v>
          </cell>
          <cell r="AR880" t="str">
            <v>WILMER HERNEY CRUZ AUSECHA</v>
          </cell>
          <cell r="AS880">
            <v>6042</v>
          </cell>
          <cell r="AT880">
            <v>0</v>
          </cell>
          <cell r="AU880" t="str">
            <v>Clientes Riesgo alto (Nuevos)</v>
          </cell>
          <cell r="AW880">
            <v>9</v>
          </cell>
          <cell r="AX880">
            <v>1</v>
          </cell>
          <cell r="AZ880" t="str">
            <v>09.01.2015</v>
          </cell>
          <cell r="BA880" t="str">
            <v>31.12.9999</v>
          </cell>
        </row>
        <row r="881">
          <cell r="A881">
            <v>10015326</v>
          </cell>
          <cell r="B881" t="str">
            <v>YB01</v>
          </cell>
          <cell r="E881" t="str">
            <v>ALMACEN Y DISTRIBUCIONES AGRICOLAS</v>
          </cell>
          <cell r="F881" t="str">
            <v>EL RUIZ SA</v>
          </cell>
          <cell r="I881">
            <v>810006056</v>
          </cell>
          <cell r="K881" t="str">
            <v>CL 16 19 55</v>
          </cell>
          <cell r="P881" t="str">
            <v>MANIZALES</v>
          </cell>
          <cell r="Q881">
            <v>17</v>
          </cell>
          <cell r="R881" t="str">
            <v>ZD14</v>
          </cell>
          <cell r="S881" t="str">
            <v>Distribuidor General</v>
          </cell>
          <cell r="T881" t="str">
            <v>810006056 8</v>
          </cell>
          <cell r="U881">
            <v>31</v>
          </cell>
          <cell r="X881">
            <v>3148219740</v>
          </cell>
          <cell r="AB881">
            <v>121000</v>
          </cell>
          <cell r="AC881" t="str">
            <v>ZD08</v>
          </cell>
          <cell r="AD881" t="str">
            <v>A1</v>
          </cell>
          <cell r="AF881">
            <v>3300</v>
          </cell>
          <cell r="AG881">
            <v>30</v>
          </cell>
          <cell r="AH881">
            <v>10</v>
          </cell>
          <cell r="AJ881" t="str">
            <v>Clientes Terceros</v>
          </cell>
          <cell r="AK881" t="str">
            <v>Eje Cafetero</v>
          </cell>
          <cell r="AL881" t="str">
            <v>Eje Cafetero-CO</v>
          </cell>
          <cell r="AN881" t="str">
            <v>ZD08</v>
          </cell>
          <cell r="AO881" t="str">
            <v>Crédito 90 dias</v>
          </cell>
          <cell r="AQ881">
            <v>3300268</v>
          </cell>
          <cell r="AR881" t="str">
            <v>JORGE HERNAN VALENCIA HERNANDEZ</v>
          </cell>
          <cell r="AS881">
            <v>67777</v>
          </cell>
          <cell r="AT881">
            <v>36557.72</v>
          </cell>
          <cell r="AU881" t="str">
            <v>Clientes Riesgo alto (Nuevos)</v>
          </cell>
          <cell r="AW881">
            <v>10</v>
          </cell>
          <cell r="AX881">
            <v>2</v>
          </cell>
          <cell r="AY881" t="str">
            <v>X</v>
          </cell>
          <cell r="AZ881" t="str">
            <v>01.01.2014</v>
          </cell>
          <cell r="BA881" t="str">
            <v>31.12.9999</v>
          </cell>
        </row>
        <row r="882">
          <cell r="A882">
            <v>10015327</v>
          </cell>
          <cell r="B882" t="str">
            <v>YB01</v>
          </cell>
          <cell r="D882" t="str">
            <v xml:space="preserve">AGROPECUARIA LA HUELLA LTDA   </v>
          </cell>
          <cell r="E882" t="str">
            <v>AGROPECUARIA LA HUELLA LTDA</v>
          </cell>
          <cell r="I882">
            <v>900109722</v>
          </cell>
          <cell r="J882" t="str">
            <v xml:space="preserve">MERCAR BG 1 LC 8    </v>
          </cell>
          <cell r="K882" t="str">
            <v>MERCAR BG 1 LC 8</v>
          </cell>
          <cell r="P882" t="str">
            <v>ARMENIA</v>
          </cell>
          <cell r="Q882">
            <v>63</v>
          </cell>
          <cell r="R882" t="str">
            <v>ZD14</v>
          </cell>
          <cell r="S882" t="str">
            <v>Distribuidor General</v>
          </cell>
          <cell r="T882" t="str">
            <v>900109722 4</v>
          </cell>
          <cell r="U882">
            <v>31</v>
          </cell>
          <cell r="X882">
            <v>3122591824</v>
          </cell>
          <cell r="AB882">
            <v>121000</v>
          </cell>
          <cell r="AC882" t="str">
            <v>ZD08</v>
          </cell>
          <cell r="AD882" t="str">
            <v>A1</v>
          </cell>
          <cell r="AF882">
            <v>3300</v>
          </cell>
          <cell r="AG882">
            <v>30</v>
          </cell>
          <cell r="AH882">
            <v>10</v>
          </cell>
          <cell r="AJ882" t="str">
            <v>Clientes Terceros</v>
          </cell>
          <cell r="AK882" t="str">
            <v>Eje Cafetero</v>
          </cell>
          <cell r="AL882" t="str">
            <v>Eje Cafetero-CO</v>
          </cell>
          <cell r="AN882" t="str">
            <v>ZD04</v>
          </cell>
          <cell r="AO882" t="str">
            <v>Crédito 30 dias</v>
          </cell>
          <cell r="AQ882">
            <v>3300225</v>
          </cell>
          <cell r="AR882" t="str">
            <v>YENSI NATALIA CARDONA MUÑOZ</v>
          </cell>
          <cell r="AS882">
            <v>4089</v>
          </cell>
          <cell r="AT882">
            <v>156.30000000000001</v>
          </cell>
          <cell r="AU882" t="str">
            <v>Clientes Riesgo alto (Nuevos)</v>
          </cell>
          <cell r="AW882">
            <v>10</v>
          </cell>
          <cell r="AX882">
            <v>2</v>
          </cell>
          <cell r="AY882" t="str">
            <v>X</v>
          </cell>
          <cell r="AZ882" t="str">
            <v>01.01.2014</v>
          </cell>
          <cell r="BA882" t="str">
            <v>31.12.9999</v>
          </cell>
        </row>
        <row r="883">
          <cell r="A883">
            <v>10015328</v>
          </cell>
          <cell r="B883" t="str">
            <v>YB01</v>
          </cell>
          <cell r="E883" t="str">
            <v>CASA DEL AGRICULTOR LTDA</v>
          </cell>
          <cell r="I883">
            <v>821002268</v>
          </cell>
          <cell r="K883" t="str">
            <v>CL 13 13 55</v>
          </cell>
          <cell r="P883" t="str">
            <v>LA UNION</v>
          </cell>
          <cell r="Q883">
            <v>76</v>
          </cell>
          <cell r="R883" t="str">
            <v>ZD14</v>
          </cell>
          <cell r="S883" t="str">
            <v>Distribuidor General</v>
          </cell>
          <cell r="T883" t="str">
            <v>821002268 4</v>
          </cell>
          <cell r="U883">
            <v>31</v>
          </cell>
          <cell r="X883">
            <v>922292116</v>
          </cell>
          <cell r="AB883">
            <v>121000</v>
          </cell>
          <cell r="AC883" t="str">
            <v>ZD08</v>
          </cell>
          <cell r="AD883" t="str">
            <v>A1</v>
          </cell>
          <cell r="AF883">
            <v>3300</v>
          </cell>
          <cell r="AG883">
            <v>30</v>
          </cell>
          <cell r="AH883">
            <v>10</v>
          </cell>
          <cell r="AJ883" t="str">
            <v>Clientes Terceros</v>
          </cell>
          <cell r="AK883" t="str">
            <v>Eje Cafetero</v>
          </cell>
          <cell r="AL883" t="str">
            <v>Eje Cafetero-CO</v>
          </cell>
          <cell r="AN883" t="str">
            <v>ZD06</v>
          </cell>
          <cell r="AO883" t="str">
            <v>Crédito 60 dias</v>
          </cell>
          <cell r="AQ883">
            <v>3300203</v>
          </cell>
          <cell r="AR883" t="str">
            <v>ARGEMIRO NUÑEZ ROMERO</v>
          </cell>
          <cell r="AS883">
            <v>58654</v>
          </cell>
          <cell r="AT883">
            <v>50202.1</v>
          </cell>
          <cell r="AU883" t="str">
            <v>Clientes Riesgo alto (Nuevos)</v>
          </cell>
          <cell r="AW883">
            <v>10</v>
          </cell>
          <cell r="AX883">
            <v>2</v>
          </cell>
          <cell r="AY883" t="str">
            <v>X</v>
          </cell>
          <cell r="AZ883" t="str">
            <v>01.01.2014</v>
          </cell>
          <cell r="BA883" t="str">
            <v>31.12.9999</v>
          </cell>
        </row>
        <row r="884">
          <cell r="A884">
            <v>10015329</v>
          </cell>
          <cell r="B884" t="str">
            <v>YB01</v>
          </cell>
          <cell r="E884" t="str">
            <v>BUITRON MOLANO LADY ROCIO</v>
          </cell>
          <cell r="I884">
            <v>29665896</v>
          </cell>
          <cell r="K884" t="str">
            <v>CL 16 13 06</v>
          </cell>
          <cell r="P884" t="str">
            <v>CANDELARIA</v>
          </cell>
          <cell r="Q884">
            <v>76</v>
          </cell>
          <cell r="R884" t="str">
            <v>ZD14</v>
          </cell>
          <cell r="S884" t="str">
            <v>Distribuidor General</v>
          </cell>
          <cell r="T884" t="str">
            <v>29665896 1</v>
          </cell>
          <cell r="U884">
            <v>13</v>
          </cell>
          <cell r="X884">
            <v>3216441065</v>
          </cell>
          <cell r="AB884">
            <v>121000</v>
          </cell>
          <cell r="AC884" t="str">
            <v>ZD08</v>
          </cell>
          <cell r="AD884" t="str">
            <v>A1</v>
          </cell>
          <cell r="AF884">
            <v>3300</v>
          </cell>
          <cell r="AG884">
            <v>30</v>
          </cell>
          <cell r="AH884">
            <v>10</v>
          </cell>
          <cell r="AJ884" t="str">
            <v>Clientes Terceros</v>
          </cell>
          <cell r="AK884" t="str">
            <v>Eje Cafetero</v>
          </cell>
          <cell r="AL884" t="str">
            <v>Eje Cafetero-CO</v>
          </cell>
          <cell r="AN884" t="str">
            <v>ZD04</v>
          </cell>
          <cell r="AO884" t="str">
            <v>Crédito 30 dias</v>
          </cell>
          <cell r="AQ884">
            <v>3300186</v>
          </cell>
          <cell r="AR884" t="str">
            <v>WILMER HERNEY CRUZ AUSECHA</v>
          </cell>
          <cell r="AS884">
            <v>4195</v>
          </cell>
          <cell r="AT884">
            <v>0</v>
          </cell>
          <cell r="AU884" t="str">
            <v>Clientes Riesgo alto (Nuevos)</v>
          </cell>
          <cell r="AW884">
            <v>10</v>
          </cell>
          <cell r="AX884">
            <v>2</v>
          </cell>
          <cell r="AY884" t="str">
            <v>X</v>
          </cell>
          <cell r="AZ884" t="str">
            <v>01.01.2014</v>
          </cell>
          <cell r="BA884" t="str">
            <v>31.12.9999</v>
          </cell>
        </row>
        <row r="885">
          <cell r="A885">
            <v>10015330</v>
          </cell>
          <cell r="B885" t="str">
            <v>YB01</v>
          </cell>
          <cell r="E885" t="str">
            <v>CAFENORTE - COOPERATIVA DE</v>
          </cell>
          <cell r="F885" t="str">
            <v>CAFETALEROS DEL NORTE DEL VALLE</v>
          </cell>
          <cell r="I885">
            <v>891900475</v>
          </cell>
          <cell r="K885" t="str">
            <v>CL 10 6 87</v>
          </cell>
          <cell r="P885" t="str">
            <v>CARTAGO</v>
          </cell>
          <cell r="Q885">
            <v>76</v>
          </cell>
          <cell r="R885" t="str">
            <v>ZD14</v>
          </cell>
          <cell r="S885" t="str">
            <v>Distribuidor General</v>
          </cell>
          <cell r="T885" t="str">
            <v>891900475 1</v>
          </cell>
          <cell r="U885">
            <v>31</v>
          </cell>
          <cell r="X885">
            <v>922143810</v>
          </cell>
          <cell r="Y885">
            <v>922140021</v>
          </cell>
          <cell r="AB885">
            <v>121000</v>
          </cell>
          <cell r="AC885" t="str">
            <v>ZD08</v>
          </cell>
          <cell r="AD885" t="str">
            <v>A1</v>
          </cell>
          <cell r="AF885">
            <v>3300</v>
          </cell>
          <cell r="AG885">
            <v>30</v>
          </cell>
          <cell r="AH885">
            <v>10</v>
          </cell>
          <cell r="AJ885" t="str">
            <v>Clientes Terceros</v>
          </cell>
          <cell r="AK885" t="str">
            <v>Eje Cafetero</v>
          </cell>
          <cell r="AL885" t="str">
            <v>Eje Cafetero-CO</v>
          </cell>
          <cell r="AN885" t="str">
            <v>ZD04</v>
          </cell>
          <cell r="AO885" t="str">
            <v>Crédito 30 dias</v>
          </cell>
          <cell r="AQ885">
            <v>3300203</v>
          </cell>
          <cell r="AR885" t="str">
            <v>ARGEMIRO NUÑEZ ROMERO</v>
          </cell>
          <cell r="AS885">
            <v>125550</v>
          </cell>
          <cell r="AT885">
            <v>35011.61</v>
          </cell>
          <cell r="AU885" t="str">
            <v>Clientes Riesgo alto (Nuevos)</v>
          </cell>
          <cell r="AW885">
            <v>10</v>
          </cell>
          <cell r="AX885">
            <v>2</v>
          </cell>
          <cell r="AY885" t="str">
            <v>X</v>
          </cell>
          <cell r="AZ885" t="str">
            <v>01.01.2014</v>
          </cell>
          <cell r="BA885" t="str">
            <v>31.12.9999</v>
          </cell>
        </row>
        <row r="886">
          <cell r="A886">
            <v>10015336</v>
          </cell>
          <cell r="B886" t="str">
            <v>YB01</v>
          </cell>
          <cell r="E886" t="str">
            <v>SERRATO ALFONSO CARMEN CELMIRA</v>
          </cell>
          <cell r="I886">
            <v>41579043</v>
          </cell>
          <cell r="K886" t="str">
            <v>CL 4 1 A S N - 300 CORR PAVAS</v>
          </cell>
          <cell r="P886" t="str">
            <v>LA CUMBRE</v>
          </cell>
          <cell r="Q886">
            <v>76</v>
          </cell>
          <cell r="R886" t="str">
            <v>ZD14</v>
          </cell>
          <cell r="S886" t="str">
            <v>Distribuidor General</v>
          </cell>
          <cell r="T886" t="str">
            <v>41579043 1</v>
          </cell>
          <cell r="U886">
            <v>13</v>
          </cell>
          <cell r="X886">
            <v>3206989217</v>
          </cell>
          <cell r="AB886">
            <v>121000</v>
          </cell>
          <cell r="AC886" t="str">
            <v>ZD08</v>
          </cell>
          <cell r="AD886" t="str">
            <v>A1</v>
          </cell>
          <cell r="AF886">
            <v>3300</v>
          </cell>
          <cell r="AG886">
            <v>30</v>
          </cell>
          <cell r="AH886">
            <v>10</v>
          </cell>
          <cell r="AJ886" t="str">
            <v>Clientes Terceros</v>
          </cell>
          <cell r="AK886" t="str">
            <v>Eje Cafetero</v>
          </cell>
          <cell r="AL886" t="str">
            <v>Eje Cafetero-CO</v>
          </cell>
          <cell r="AN886" t="str">
            <v>ZD04</v>
          </cell>
          <cell r="AO886" t="str">
            <v>Crédito 30 dias</v>
          </cell>
          <cell r="AQ886">
            <v>3300186</v>
          </cell>
          <cell r="AR886" t="str">
            <v>WILMER HERNEY CRUZ AUSECHA</v>
          </cell>
          <cell r="AS886">
            <v>4089</v>
          </cell>
          <cell r="AT886">
            <v>386.27</v>
          </cell>
          <cell r="AU886" t="str">
            <v>Clientes Riesgo alto (Nuevos)</v>
          </cell>
          <cell r="AW886">
            <v>9</v>
          </cell>
          <cell r="AX886">
            <v>1</v>
          </cell>
          <cell r="AY886" t="str">
            <v>X</v>
          </cell>
          <cell r="AZ886" t="str">
            <v>24.02.2015</v>
          </cell>
          <cell r="BA886" t="str">
            <v>31.12.9999</v>
          </cell>
        </row>
        <row r="887">
          <cell r="A887">
            <v>10015353</v>
          </cell>
          <cell r="B887" t="str">
            <v>YB01</v>
          </cell>
          <cell r="E887" t="str">
            <v>CASTAÑO LOPEZ RUBEN DARIO</v>
          </cell>
          <cell r="F887" t="str">
            <v xml:space="preserve"> AGROINSUMOS MARSELLA</v>
          </cell>
          <cell r="I887">
            <v>9817403</v>
          </cell>
          <cell r="K887" t="str">
            <v>CL6 B 11 32 BRR VILLA RICA</v>
          </cell>
          <cell r="P887" t="str">
            <v>MARSELLA</v>
          </cell>
          <cell r="Q887">
            <v>66</v>
          </cell>
          <cell r="R887" t="str">
            <v>ZD14</v>
          </cell>
          <cell r="S887" t="str">
            <v>Distribuidor General</v>
          </cell>
          <cell r="T887" t="str">
            <v>9817403 5</v>
          </cell>
          <cell r="U887">
            <v>13</v>
          </cell>
          <cell r="X887">
            <v>963686115</v>
          </cell>
          <cell r="AB887">
            <v>121000</v>
          </cell>
          <cell r="AC887" t="str">
            <v>ZD08</v>
          </cell>
          <cell r="AD887" t="str">
            <v>E2</v>
          </cell>
          <cell r="AF887">
            <v>3300</v>
          </cell>
          <cell r="AG887">
            <v>30</v>
          </cell>
          <cell r="AH887">
            <v>10</v>
          </cell>
          <cell r="AJ887" t="str">
            <v>Clientes Terceros</v>
          </cell>
          <cell r="AK887" t="str">
            <v>Eje Cafetero</v>
          </cell>
          <cell r="AL887" t="str">
            <v>Eje Cafetero-CO</v>
          </cell>
          <cell r="AN887" t="str">
            <v>ZD04</v>
          </cell>
          <cell r="AO887" t="str">
            <v>Crédito 30 dias</v>
          </cell>
          <cell r="AQ887">
            <v>3300258</v>
          </cell>
          <cell r="AR887" t="str">
            <v>DANIEL CARDONA RAMIREZ</v>
          </cell>
          <cell r="AS887">
            <v>4090</v>
          </cell>
          <cell r="AT887">
            <v>646.41</v>
          </cell>
          <cell r="AU887" t="str">
            <v>Clientes Riesgo alto (Nuevos)</v>
          </cell>
          <cell r="AW887">
            <v>10</v>
          </cell>
          <cell r="AX887">
            <v>2</v>
          </cell>
          <cell r="AY887" t="str">
            <v>X</v>
          </cell>
          <cell r="AZ887" t="str">
            <v>28.11.2014</v>
          </cell>
          <cell r="BA887" t="str">
            <v>31.12.9999</v>
          </cell>
        </row>
        <row r="888">
          <cell r="A888">
            <v>10015354</v>
          </cell>
          <cell r="B888" t="str">
            <v>YB01</v>
          </cell>
          <cell r="E888" t="str">
            <v>MORENO SOSQUE JORGE IGNACIO</v>
          </cell>
          <cell r="I888">
            <v>6247862</v>
          </cell>
          <cell r="K888" t="str">
            <v>CL 10 12 53 BRR CHAPINERO</v>
          </cell>
          <cell r="P888" t="str">
            <v>DAGUA</v>
          </cell>
          <cell r="Q888">
            <v>76</v>
          </cell>
          <cell r="R888" t="str">
            <v>ZD14</v>
          </cell>
          <cell r="S888" t="str">
            <v>Distribuidor General</v>
          </cell>
          <cell r="T888" t="str">
            <v>6247862 5</v>
          </cell>
          <cell r="U888">
            <v>13</v>
          </cell>
          <cell r="X888">
            <v>3173656016</v>
          </cell>
          <cell r="AB888">
            <v>121000</v>
          </cell>
          <cell r="AC888" t="str">
            <v>ZD08</v>
          </cell>
          <cell r="AD888" t="str">
            <v>A1</v>
          </cell>
          <cell r="AF888">
            <v>3300</v>
          </cell>
          <cell r="AG888">
            <v>30</v>
          </cell>
          <cell r="AH888">
            <v>10</v>
          </cell>
          <cell r="AJ888" t="str">
            <v>Clientes Terceros</v>
          </cell>
          <cell r="AK888" t="str">
            <v>Eje Cafetero</v>
          </cell>
          <cell r="AL888" t="str">
            <v>Eje Cafetero-CO</v>
          </cell>
          <cell r="AN888" t="str">
            <v>ZD04</v>
          </cell>
          <cell r="AO888" t="str">
            <v>Crédito 30 dias</v>
          </cell>
          <cell r="AQ888">
            <v>3300186</v>
          </cell>
          <cell r="AR888" t="str">
            <v>WILMER HERNEY CRUZ AUSECHA</v>
          </cell>
          <cell r="AS888">
            <v>4825</v>
          </cell>
          <cell r="AT888">
            <v>0</v>
          </cell>
          <cell r="AU888" t="str">
            <v>Clientes Riesgo alto (Nuevos)</v>
          </cell>
          <cell r="AW888">
            <v>9</v>
          </cell>
          <cell r="AX888">
            <v>1</v>
          </cell>
          <cell r="AY888" t="str">
            <v>X</v>
          </cell>
          <cell r="AZ888" t="str">
            <v>24.02.2015</v>
          </cell>
          <cell r="BA888" t="str">
            <v>31.12.9999</v>
          </cell>
        </row>
        <row r="889">
          <cell r="A889">
            <v>10015355</v>
          </cell>
          <cell r="B889" t="str">
            <v>YB01</v>
          </cell>
          <cell r="E889" t="str">
            <v>GUERRA DIAZ LUIS ANTONIO</v>
          </cell>
          <cell r="I889">
            <v>98334464</v>
          </cell>
          <cell r="K889" t="str">
            <v>VDA GIGUALES CORR YOTOCO</v>
          </cell>
          <cell r="P889" t="str">
            <v>CALIMA</v>
          </cell>
          <cell r="Q889">
            <v>76</v>
          </cell>
          <cell r="R889" t="str">
            <v>ZD26</v>
          </cell>
          <cell r="S889" t="str">
            <v>Hortalizas</v>
          </cell>
          <cell r="T889" t="str">
            <v>98334454 4</v>
          </cell>
          <cell r="U889">
            <v>13</v>
          </cell>
          <cell r="X889">
            <v>3108230167</v>
          </cell>
          <cell r="AB889">
            <v>121000</v>
          </cell>
          <cell r="AC889" t="str">
            <v>ZD08</v>
          </cell>
          <cell r="AD889" t="str">
            <v>A1</v>
          </cell>
          <cell r="AF889">
            <v>3300</v>
          </cell>
          <cell r="AG889">
            <v>10</v>
          </cell>
          <cell r="AH889">
            <v>10</v>
          </cell>
          <cell r="AJ889" t="str">
            <v>Clientes Terceros</v>
          </cell>
          <cell r="AK889" t="str">
            <v>Eje Cafetero</v>
          </cell>
          <cell r="AL889" t="str">
            <v>Eje Cafetero-CO</v>
          </cell>
          <cell r="AN889" t="str">
            <v>ZD04</v>
          </cell>
          <cell r="AO889" t="str">
            <v>Crédito 30 dias</v>
          </cell>
          <cell r="AQ889">
            <v>3300186</v>
          </cell>
          <cell r="AR889" t="str">
            <v>WILMER HERNEY CRUZ AUSECHA</v>
          </cell>
          <cell r="AS889">
            <v>9936</v>
          </cell>
          <cell r="AT889">
            <v>3650.37</v>
          </cell>
          <cell r="AU889" t="str">
            <v>Clientes Riesgo alto (Nuevos)</v>
          </cell>
        </row>
        <row r="890">
          <cell r="A890">
            <v>10015367</v>
          </cell>
          <cell r="B890" t="str">
            <v>YB01</v>
          </cell>
          <cell r="E890" t="str">
            <v>ABAHONZA  GOMEZ JOSE DUVAN</v>
          </cell>
          <cell r="I890">
            <v>94407443</v>
          </cell>
          <cell r="K890" t="str">
            <v>CL 5 8 16</v>
          </cell>
          <cell r="P890" t="str">
            <v>ALCALA</v>
          </cell>
          <cell r="Q890">
            <v>76</v>
          </cell>
          <cell r="R890" t="str">
            <v>ZD14</v>
          </cell>
          <cell r="S890" t="str">
            <v>Distribuidor General</v>
          </cell>
          <cell r="T890" t="str">
            <v>94407443 1</v>
          </cell>
          <cell r="U890">
            <v>13</v>
          </cell>
          <cell r="X890">
            <v>3206311043</v>
          </cell>
          <cell r="AB890">
            <v>121000</v>
          </cell>
          <cell r="AC890" t="str">
            <v>ZD08</v>
          </cell>
          <cell r="AD890" t="str">
            <v>A1</v>
          </cell>
          <cell r="AF890">
            <v>3300</v>
          </cell>
          <cell r="AG890">
            <v>30</v>
          </cell>
          <cell r="AH890">
            <v>10</v>
          </cell>
          <cell r="AJ890" t="str">
            <v>Clientes Terceros</v>
          </cell>
          <cell r="AK890" t="str">
            <v>Eje Cafetero</v>
          </cell>
          <cell r="AL890" t="str">
            <v>Eje Cafetero-CO</v>
          </cell>
          <cell r="AN890" t="str">
            <v>ZD04</v>
          </cell>
          <cell r="AO890" t="str">
            <v>Crédito 30 dias</v>
          </cell>
          <cell r="AQ890">
            <v>3300203</v>
          </cell>
          <cell r="AR890" t="str">
            <v>ARGEMIRO NUÑEZ ROMERO</v>
          </cell>
          <cell r="AS890">
            <v>4063</v>
          </cell>
          <cell r="AT890">
            <v>0</v>
          </cell>
          <cell r="AU890" t="str">
            <v>Clientes Riesgo alto (Nuevos)</v>
          </cell>
          <cell r="AW890">
            <v>9</v>
          </cell>
          <cell r="AX890">
            <v>1</v>
          </cell>
          <cell r="AY890" t="str">
            <v>X</v>
          </cell>
          <cell r="AZ890" t="str">
            <v>27.04.2015</v>
          </cell>
          <cell r="BA890" t="str">
            <v>31.12.9999</v>
          </cell>
        </row>
        <row r="891">
          <cell r="A891">
            <v>10015380</v>
          </cell>
          <cell r="B891" t="str">
            <v>YB01</v>
          </cell>
          <cell r="E891" t="str">
            <v>CASTAÑEDA SALCEDO ELIECER</v>
          </cell>
          <cell r="I891">
            <v>6017727</v>
          </cell>
          <cell r="K891" t="str">
            <v>CL 75 94 31</v>
          </cell>
          <cell r="P891" t="str">
            <v>BOGOTÁ D.C.</v>
          </cell>
          <cell r="Q891">
            <v>11</v>
          </cell>
          <cell r="R891" t="str">
            <v>ZK09</v>
          </cell>
          <cell r="S891" t="str">
            <v>Empleados</v>
          </cell>
          <cell r="T891">
            <v>6017727</v>
          </cell>
          <cell r="U891">
            <v>13</v>
          </cell>
          <cell r="X891">
            <v>3178420086</v>
          </cell>
          <cell r="AB891">
            <v>121000</v>
          </cell>
          <cell r="AC891" t="str">
            <v>ZD08</v>
          </cell>
          <cell r="AD891" t="str">
            <v>A1</v>
          </cell>
          <cell r="AF891">
            <v>3300</v>
          </cell>
          <cell r="AG891">
            <v>30</v>
          </cell>
          <cell r="AH891">
            <v>10</v>
          </cell>
          <cell r="AJ891" t="str">
            <v>Clientes Terceros</v>
          </cell>
          <cell r="AK891" t="str">
            <v>Cundinamarca</v>
          </cell>
          <cell r="AL891" t="str">
            <v>Cundi / Boy – CO</v>
          </cell>
          <cell r="AN891" t="str">
            <v>ZD03</v>
          </cell>
          <cell r="AO891" t="str">
            <v>Crédito 15 dias</v>
          </cell>
          <cell r="AQ891">
            <v>3300104</v>
          </cell>
          <cell r="AR891" t="str">
            <v>RAUL MAURICIO VELASQUEZ LONDOÑO</v>
          </cell>
          <cell r="AS891">
            <v>0</v>
          </cell>
          <cell r="AT891">
            <v>0</v>
          </cell>
          <cell r="AU891" t="str">
            <v>Clientes Riesgo alto (Nuevos)</v>
          </cell>
        </row>
        <row r="892">
          <cell r="A892">
            <v>10015393</v>
          </cell>
          <cell r="B892" t="str">
            <v>YB01</v>
          </cell>
          <cell r="E892" t="str">
            <v>CASTRO PAVAS JOSE LEONEL</v>
          </cell>
          <cell r="I892">
            <v>15350225</v>
          </cell>
          <cell r="K892" t="str">
            <v>VDA EL ESPINAL</v>
          </cell>
          <cell r="P892" t="str">
            <v>MEDELLIN</v>
          </cell>
          <cell r="Q892">
            <v>5</v>
          </cell>
          <cell r="R892" t="str">
            <v>ZD14</v>
          </cell>
          <cell r="S892" t="str">
            <v>Distribuidor General</v>
          </cell>
          <cell r="T892">
            <v>15350225</v>
          </cell>
          <cell r="U892">
            <v>13</v>
          </cell>
          <cell r="X892">
            <v>3103473873</v>
          </cell>
          <cell r="AB892">
            <v>121000</v>
          </cell>
          <cell r="AC892" t="str">
            <v>ZD08</v>
          </cell>
          <cell r="AD892" t="str">
            <v>A1</v>
          </cell>
          <cell r="AF892">
            <v>3300</v>
          </cell>
          <cell r="AG892">
            <v>30</v>
          </cell>
          <cell r="AH892">
            <v>10</v>
          </cell>
          <cell r="AJ892" t="str">
            <v>Clientes Terceros</v>
          </cell>
          <cell r="AK892" t="str">
            <v>Antioquia</v>
          </cell>
          <cell r="AL892" t="str">
            <v>Antioquia -CO</v>
          </cell>
          <cell r="AN892" t="str">
            <v>ZD06</v>
          </cell>
          <cell r="AO892" t="str">
            <v>Crédito 60 dias</v>
          </cell>
          <cell r="AQ892">
            <v>3300005</v>
          </cell>
          <cell r="AR892" t="str">
            <v>RICARDO ALONSO AVILA AVILA</v>
          </cell>
          <cell r="AS892">
            <v>1736</v>
          </cell>
          <cell r="AT892">
            <v>708.66</v>
          </cell>
          <cell r="AU892" t="str">
            <v>Clientes Riesgo alto (Nuevos)</v>
          </cell>
          <cell r="AW892">
            <v>9</v>
          </cell>
          <cell r="AX892">
            <v>1</v>
          </cell>
          <cell r="AY892" t="str">
            <v>X</v>
          </cell>
          <cell r="AZ892" t="str">
            <v>16.09.2010</v>
          </cell>
          <cell r="BA892" t="str">
            <v>31.12.9999</v>
          </cell>
        </row>
        <row r="893">
          <cell r="A893">
            <v>10015407</v>
          </cell>
          <cell r="B893" t="str">
            <v>YB01</v>
          </cell>
          <cell r="E893" t="str">
            <v>CABLAZQUEZ SAS</v>
          </cell>
          <cell r="I893">
            <v>900473544</v>
          </cell>
          <cell r="K893" t="str">
            <v>KM 12 SALIDA SUR CONJ PANORAMA 13</v>
          </cell>
          <cell r="P893" t="str">
            <v>GUADALAJARA DE BUGA</v>
          </cell>
          <cell r="Q893">
            <v>76</v>
          </cell>
          <cell r="R893" t="str">
            <v>ZD14</v>
          </cell>
          <cell r="S893" t="str">
            <v>Distribuidor General</v>
          </cell>
          <cell r="T893" t="str">
            <v>900473544 9</v>
          </cell>
          <cell r="U893">
            <v>31</v>
          </cell>
          <cell r="X893">
            <v>922286033</v>
          </cell>
          <cell r="AB893">
            <v>121000</v>
          </cell>
          <cell r="AC893" t="str">
            <v>ZD08</v>
          </cell>
          <cell r="AD893" t="str">
            <v>A1</v>
          </cell>
          <cell r="AF893">
            <v>3300</v>
          </cell>
          <cell r="AG893">
            <v>30</v>
          </cell>
          <cell r="AH893">
            <v>10</v>
          </cell>
          <cell r="AJ893" t="str">
            <v>Clientes Terceros</v>
          </cell>
          <cell r="AK893" t="str">
            <v>Eje Cafetero</v>
          </cell>
          <cell r="AL893" t="str">
            <v>Eje Cafetero-CO</v>
          </cell>
          <cell r="AN893" t="str">
            <v>ZD04</v>
          </cell>
          <cell r="AO893" t="str">
            <v>Crédito 30 dias</v>
          </cell>
          <cell r="AQ893">
            <v>3300186</v>
          </cell>
          <cell r="AR893" t="str">
            <v>WILMER HERNEY CRUZ AUSECHA</v>
          </cell>
          <cell r="AS893">
            <v>2352</v>
          </cell>
          <cell r="AT893">
            <v>0</v>
          </cell>
          <cell r="AU893" t="str">
            <v>Clientes Riesgo alto (Nuevos)</v>
          </cell>
          <cell r="AW893">
            <v>10</v>
          </cell>
          <cell r="AX893">
            <v>2</v>
          </cell>
          <cell r="AY893" t="str">
            <v>X</v>
          </cell>
          <cell r="AZ893" t="str">
            <v>01.01.2014</v>
          </cell>
          <cell r="BA893" t="str">
            <v>31.12.9999</v>
          </cell>
        </row>
        <row r="894">
          <cell r="A894">
            <v>10015409</v>
          </cell>
          <cell r="B894" t="str">
            <v>YB01</v>
          </cell>
          <cell r="E894" t="str">
            <v>PROVISION AGRICOLA CORINTO SAS</v>
          </cell>
          <cell r="I894">
            <v>900149535</v>
          </cell>
          <cell r="K894" t="str">
            <v>CL 7 11 62 BRR CENTRO</v>
          </cell>
          <cell r="P894" t="str">
            <v>CORINTO</v>
          </cell>
          <cell r="Q894">
            <v>19</v>
          </cell>
          <cell r="R894" t="str">
            <v>ZD14</v>
          </cell>
          <cell r="S894" t="str">
            <v>Distribuidor General</v>
          </cell>
          <cell r="T894" t="str">
            <v>900149535 4</v>
          </cell>
          <cell r="U894">
            <v>31</v>
          </cell>
          <cell r="X894">
            <v>3122060879</v>
          </cell>
          <cell r="AB894">
            <v>121000</v>
          </cell>
          <cell r="AC894" t="str">
            <v>ZD08</v>
          </cell>
          <cell r="AD894" t="str">
            <v>A1</v>
          </cell>
          <cell r="AF894">
            <v>3300</v>
          </cell>
          <cell r="AG894">
            <v>30</v>
          </cell>
          <cell r="AH894">
            <v>10</v>
          </cell>
          <cell r="AJ894" t="str">
            <v>Clientes Terceros</v>
          </cell>
          <cell r="AK894" t="str">
            <v>Eje Cafetero</v>
          </cell>
          <cell r="AL894" t="str">
            <v>Eje Cafetero-CO</v>
          </cell>
          <cell r="AN894" t="str">
            <v>ZD04</v>
          </cell>
          <cell r="AO894" t="str">
            <v>Crédito 30 dias</v>
          </cell>
          <cell r="AQ894">
            <v>3300186</v>
          </cell>
          <cell r="AR894" t="str">
            <v>WILMER HERNEY CRUZ AUSECHA</v>
          </cell>
          <cell r="AS894">
            <v>4000</v>
          </cell>
          <cell r="AT894">
            <v>1437.92</v>
          </cell>
          <cell r="AU894" t="str">
            <v>Clientes Riesgo alto (Nuevos)</v>
          </cell>
          <cell r="AW894">
            <v>10</v>
          </cell>
          <cell r="AX894">
            <v>2</v>
          </cell>
          <cell r="AY894" t="str">
            <v>X</v>
          </cell>
          <cell r="AZ894" t="str">
            <v>01.01.2014</v>
          </cell>
          <cell r="BA894" t="str">
            <v>31.12.9999</v>
          </cell>
        </row>
        <row r="895">
          <cell r="A895">
            <v>10015410</v>
          </cell>
          <cell r="B895" t="str">
            <v>YB01</v>
          </cell>
          <cell r="D895" t="str">
            <v xml:space="preserve">COOPERATIVA DE CAFICULTORES DE SEVILLA  CAFISEVILLA  </v>
          </cell>
          <cell r="E895" t="str">
            <v>COOPERATIVA DE CAFICULTORES DE</v>
          </cell>
          <cell r="F895" t="str">
            <v>SEVILLA  CAFISEVILLA</v>
          </cell>
          <cell r="I895">
            <v>891900391</v>
          </cell>
          <cell r="J895" t="str">
            <v xml:space="preserve">CL 49 47 57    </v>
          </cell>
          <cell r="K895" t="str">
            <v>CL 49 47 57</v>
          </cell>
          <cell r="P895" t="str">
            <v>SEVILLA</v>
          </cell>
          <cell r="Q895">
            <v>76</v>
          </cell>
          <cell r="R895" t="str">
            <v>ZD14</v>
          </cell>
          <cell r="S895" t="str">
            <v>Distribuidor General</v>
          </cell>
          <cell r="T895" t="str">
            <v>891900391 1</v>
          </cell>
          <cell r="U895">
            <v>31</v>
          </cell>
          <cell r="X895">
            <v>2196568</v>
          </cell>
          <cell r="AA895" t="str">
            <v>X</v>
          </cell>
          <cell r="AB895">
            <v>121000</v>
          </cell>
          <cell r="AC895" t="str">
            <v>ZD08</v>
          </cell>
          <cell r="AD895" t="str">
            <v>A1</v>
          </cell>
          <cell r="AF895">
            <v>3300</v>
          </cell>
          <cell r="AG895">
            <v>30</v>
          </cell>
          <cell r="AH895">
            <v>10</v>
          </cell>
          <cell r="AI895">
            <v>1</v>
          </cell>
          <cell r="AJ895" t="str">
            <v>Clientes Terceros</v>
          </cell>
          <cell r="AK895" t="str">
            <v>Eje Cafetero</v>
          </cell>
          <cell r="AL895" t="str">
            <v>Eje Cafetero-CO</v>
          </cell>
          <cell r="AN895" t="str">
            <v>ZD04</v>
          </cell>
          <cell r="AO895" t="str">
            <v>Crédito 30 dias</v>
          </cell>
          <cell r="AQ895">
            <v>3300225</v>
          </cell>
          <cell r="AR895" t="str">
            <v>YENSI NATALIA CARDONA MUÑOZ</v>
          </cell>
          <cell r="AS895">
            <v>20385.77</v>
          </cell>
          <cell r="AT895">
            <v>0</v>
          </cell>
          <cell r="AU895" t="str">
            <v>Clientes Riesgo alto (Nuevos)</v>
          </cell>
          <cell r="AW895">
            <v>10</v>
          </cell>
          <cell r="AX895">
            <v>2</v>
          </cell>
          <cell r="AY895" t="str">
            <v>X</v>
          </cell>
          <cell r="AZ895" t="str">
            <v>01.01.2014</v>
          </cell>
          <cell r="BA895" t="str">
            <v>31.12.9999</v>
          </cell>
        </row>
        <row r="896">
          <cell r="A896">
            <v>10015411</v>
          </cell>
          <cell r="B896" t="str">
            <v>YB01</v>
          </cell>
          <cell r="D896" t="str">
            <v xml:space="preserve">CAFICAICEDONIA - COOPERATIVA DE CAFICULTORES DE CAICEDONIA  </v>
          </cell>
          <cell r="E896" t="str">
            <v>CAFICAICEDONIA - COOPERATIVA DE</v>
          </cell>
          <cell r="F896" t="str">
            <v>CAFICULTORES DE CAICEDONIA</v>
          </cell>
          <cell r="I896">
            <v>891900487</v>
          </cell>
          <cell r="J896" t="str">
            <v xml:space="preserve">CR 16 CL 5 ESQ    </v>
          </cell>
          <cell r="K896" t="str">
            <v>CR 16 CL 5 ESQ</v>
          </cell>
          <cell r="P896" t="str">
            <v>CAICEDONIA</v>
          </cell>
          <cell r="Q896">
            <v>76</v>
          </cell>
          <cell r="R896" t="str">
            <v>ZD14</v>
          </cell>
          <cell r="S896" t="str">
            <v>Distribuidor General</v>
          </cell>
          <cell r="T896" t="str">
            <v>891900487 8</v>
          </cell>
          <cell r="U896">
            <v>31</v>
          </cell>
          <cell r="X896">
            <v>922160696</v>
          </cell>
          <cell r="AB896">
            <v>121000</v>
          </cell>
          <cell r="AC896" t="str">
            <v>ZD08</v>
          </cell>
          <cell r="AD896" t="str">
            <v>A1</v>
          </cell>
          <cell r="AF896">
            <v>3300</v>
          </cell>
          <cell r="AG896">
            <v>30</v>
          </cell>
          <cell r="AH896">
            <v>10</v>
          </cell>
          <cell r="AJ896" t="str">
            <v>Clientes Terceros</v>
          </cell>
          <cell r="AK896" t="str">
            <v>Eje Cafetero</v>
          </cell>
          <cell r="AL896" t="str">
            <v>Eje Cafetero-CO</v>
          </cell>
          <cell r="AN896" t="str">
            <v>ZD06</v>
          </cell>
          <cell r="AO896" t="str">
            <v>Crédito 60 dias</v>
          </cell>
          <cell r="AQ896">
            <v>3300225</v>
          </cell>
          <cell r="AR896" t="str">
            <v>YENSI NATALIA CARDONA MUÑOZ</v>
          </cell>
          <cell r="AS896">
            <v>20448</v>
          </cell>
          <cell r="AT896">
            <v>336.83</v>
          </cell>
          <cell r="AU896" t="str">
            <v>Clientes Riesgo alto (Nuevos)</v>
          </cell>
          <cell r="AW896">
            <v>10</v>
          </cell>
          <cell r="AX896">
            <v>2</v>
          </cell>
          <cell r="AY896" t="str">
            <v>X</v>
          </cell>
          <cell r="AZ896" t="str">
            <v>01.01.2014</v>
          </cell>
          <cell r="BA896" t="str">
            <v>31.12.9999</v>
          </cell>
        </row>
        <row r="897">
          <cell r="A897">
            <v>10015412</v>
          </cell>
          <cell r="B897" t="str">
            <v>YB01</v>
          </cell>
          <cell r="E897" t="str">
            <v>TODOAGRO DEL NORTE SAS</v>
          </cell>
          <cell r="I897">
            <v>900741284</v>
          </cell>
          <cell r="K897" t="str">
            <v>CR 6 9 22 BRR EL COMERCIO</v>
          </cell>
          <cell r="P897" t="str">
            <v>VERSALLES</v>
          </cell>
          <cell r="Q897">
            <v>76</v>
          </cell>
          <cell r="R897" t="str">
            <v>ZD14</v>
          </cell>
          <cell r="S897" t="str">
            <v>Distribuidor General</v>
          </cell>
          <cell r="T897" t="str">
            <v>900741284 9</v>
          </cell>
          <cell r="U897">
            <v>31</v>
          </cell>
          <cell r="X897">
            <v>3137444780</v>
          </cell>
          <cell r="AB897">
            <v>121000</v>
          </cell>
          <cell r="AC897" t="str">
            <v>ZD08</v>
          </cell>
          <cell r="AD897" t="str">
            <v>A1</v>
          </cell>
          <cell r="AF897">
            <v>3300</v>
          </cell>
          <cell r="AG897">
            <v>30</v>
          </cell>
          <cell r="AH897">
            <v>10</v>
          </cell>
          <cell r="AJ897" t="str">
            <v>Clientes Terceros</v>
          </cell>
          <cell r="AK897" t="str">
            <v>Eje Cafetero</v>
          </cell>
          <cell r="AL897" t="str">
            <v>Eje Cafetero-CO</v>
          </cell>
          <cell r="AN897" t="str">
            <v>ZD06</v>
          </cell>
          <cell r="AO897" t="str">
            <v>Crédito 60 dias</v>
          </cell>
          <cell r="AQ897">
            <v>3300203</v>
          </cell>
          <cell r="AR897" t="str">
            <v>ARGEMIRO NUÑEZ ROMERO</v>
          </cell>
          <cell r="AS897">
            <v>8492</v>
          </cell>
          <cell r="AT897">
            <v>3008.47</v>
          </cell>
          <cell r="AU897" t="str">
            <v>Clientes Riesgo alto (Nuevos)</v>
          </cell>
          <cell r="AW897">
            <v>10</v>
          </cell>
          <cell r="AX897">
            <v>2</v>
          </cell>
          <cell r="AY897" t="str">
            <v>X</v>
          </cell>
          <cell r="AZ897" t="str">
            <v>01.01.2014</v>
          </cell>
          <cell r="BA897" t="str">
            <v>31.12.9999</v>
          </cell>
        </row>
        <row r="898">
          <cell r="A898">
            <v>10015413</v>
          </cell>
          <cell r="B898" t="str">
            <v>YB01</v>
          </cell>
          <cell r="E898" t="str">
            <v>FRUTALES LAS LAJAS SA</v>
          </cell>
          <cell r="I898">
            <v>830515183</v>
          </cell>
          <cell r="K898" t="str">
            <v>KM 1 VIA ZARZAL CARTAGO</v>
          </cell>
          <cell r="P898" t="str">
            <v>ZARZAL</v>
          </cell>
          <cell r="Q898">
            <v>76</v>
          </cell>
          <cell r="R898" t="str">
            <v>ZD05</v>
          </cell>
          <cell r="S898" t="str">
            <v>Cañeros</v>
          </cell>
          <cell r="T898" t="str">
            <v>830515183 1</v>
          </cell>
          <cell r="U898">
            <v>31</v>
          </cell>
          <cell r="X898">
            <v>923352691</v>
          </cell>
          <cell r="AB898">
            <v>121000</v>
          </cell>
          <cell r="AC898" t="str">
            <v>ZD08</v>
          </cell>
          <cell r="AD898" t="str">
            <v>A1</v>
          </cell>
          <cell r="AF898">
            <v>3300</v>
          </cell>
          <cell r="AG898">
            <v>10</v>
          </cell>
          <cell r="AH898">
            <v>10</v>
          </cell>
          <cell r="AJ898" t="str">
            <v>Clientes Terceros</v>
          </cell>
          <cell r="AK898" t="str">
            <v>Eje Cafetero</v>
          </cell>
          <cell r="AL898" t="str">
            <v>Eje Cafetero-CO</v>
          </cell>
          <cell r="AN898" t="str">
            <v>ZD04</v>
          </cell>
          <cell r="AO898" t="str">
            <v>Crédito 30 dias</v>
          </cell>
          <cell r="AQ898">
            <v>3300203</v>
          </cell>
          <cell r="AR898" t="str">
            <v>ARGEMIRO NUÑEZ ROMERO</v>
          </cell>
          <cell r="AS898">
            <v>19995</v>
          </cell>
          <cell r="AT898">
            <v>1634.87</v>
          </cell>
          <cell r="AU898" t="str">
            <v>Clientes Riesgo alto (Nuevos)</v>
          </cell>
          <cell r="AW898">
            <v>10</v>
          </cell>
          <cell r="AX898">
            <v>2</v>
          </cell>
          <cell r="AY898" t="str">
            <v>X</v>
          </cell>
          <cell r="AZ898" t="str">
            <v>01.01.2014</v>
          </cell>
          <cell r="BA898" t="str">
            <v>31.12.9999</v>
          </cell>
        </row>
        <row r="899">
          <cell r="A899">
            <v>10015414</v>
          </cell>
          <cell r="B899" t="str">
            <v>YB01</v>
          </cell>
          <cell r="E899" t="str">
            <v>AGRICOLA AUTOMOTRIZ DEL NORTE SAS</v>
          </cell>
          <cell r="I899">
            <v>900583164</v>
          </cell>
          <cell r="K899" t="str">
            <v>CL 10 2SN 120</v>
          </cell>
          <cell r="P899" t="str">
            <v>ROLDANILLO</v>
          </cell>
          <cell r="Q899">
            <v>76</v>
          </cell>
          <cell r="R899" t="str">
            <v>ZD14</v>
          </cell>
          <cell r="S899" t="str">
            <v>Distribuidor General</v>
          </cell>
          <cell r="T899" t="str">
            <v>900583164 5</v>
          </cell>
          <cell r="U899">
            <v>31</v>
          </cell>
          <cell r="X899">
            <v>3116061633</v>
          </cell>
          <cell r="AB899">
            <v>121000</v>
          </cell>
          <cell r="AC899" t="str">
            <v>ZD08</v>
          </cell>
          <cell r="AD899" t="str">
            <v>A1</v>
          </cell>
          <cell r="AF899">
            <v>3300</v>
          </cell>
          <cell r="AG899">
            <v>30</v>
          </cell>
          <cell r="AH899">
            <v>10</v>
          </cell>
          <cell r="AJ899" t="str">
            <v>Clientes Terceros</v>
          </cell>
          <cell r="AK899" t="str">
            <v>Eje Cafetero</v>
          </cell>
          <cell r="AL899" t="str">
            <v>Eje Cafetero-CO</v>
          </cell>
          <cell r="AN899" t="str">
            <v>ZD04</v>
          </cell>
          <cell r="AO899" t="str">
            <v>Crédito 30 dias</v>
          </cell>
          <cell r="AQ899">
            <v>3300203</v>
          </cell>
          <cell r="AR899" t="str">
            <v>ARGEMIRO NUÑEZ ROMERO</v>
          </cell>
          <cell r="AS899">
            <v>12474</v>
          </cell>
          <cell r="AT899">
            <v>2431.64</v>
          </cell>
          <cell r="AU899" t="str">
            <v>Clientes Riesgo alto (Nuevos)</v>
          </cell>
          <cell r="AW899">
            <v>10</v>
          </cell>
          <cell r="AX899">
            <v>2</v>
          </cell>
          <cell r="AY899" t="str">
            <v>X</v>
          </cell>
          <cell r="AZ899" t="str">
            <v>01.01.2014</v>
          </cell>
          <cell r="BA899" t="str">
            <v>31.12.9999</v>
          </cell>
        </row>
        <row r="900">
          <cell r="A900">
            <v>10015417</v>
          </cell>
          <cell r="B900" t="str">
            <v>YB01</v>
          </cell>
          <cell r="E900" t="str">
            <v>FLORES PRISMA SA</v>
          </cell>
          <cell r="I900">
            <v>800137443</v>
          </cell>
          <cell r="K900" t="str">
            <v>CL 86 A 13 42 P 6</v>
          </cell>
          <cell r="P900" t="str">
            <v>BOGOTÁ D.C.</v>
          </cell>
          <cell r="Q900">
            <v>11</v>
          </cell>
          <cell r="R900" t="str">
            <v>ZD35</v>
          </cell>
          <cell r="S900" t="str">
            <v>Floricultores</v>
          </cell>
          <cell r="T900" t="str">
            <v>800137443 0</v>
          </cell>
          <cell r="U900">
            <v>31</v>
          </cell>
          <cell r="X900">
            <v>915313985</v>
          </cell>
          <cell r="AB900">
            <v>121000</v>
          </cell>
          <cell r="AC900" t="str">
            <v>ZD08</v>
          </cell>
          <cell r="AD900" t="str">
            <v>E2</v>
          </cell>
          <cell r="AF900">
            <v>3300</v>
          </cell>
          <cell r="AG900">
            <v>10</v>
          </cell>
          <cell r="AH900">
            <v>10</v>
          </cell>
          <cell r="AJ900" t="str">
            <v>Clientes Terceros</v>
          </cell>
          <cell r="AK900" t="str">
            <v>Flores</v>
          </cell>
          <cell r="AL900" t="str">
            <v>Flores Sabana Ful–CO</v>
          </cell>
          <cell r="AN900" t="str">
            <v>ZD06</v>
          </cell>
          <cell r="AO900" t="str">
            <v>Crédito 60 dias</v>
          </cell>
          <cell r="AQ900">
            <v>3300263</v>
          </cell>
          <cell r="AR900" t="str">
            <v>ANTONIO GAMBOA ROJAS</v>
          </cell>
          <cell r="AS900">
            <v>25871</v>
          </cell>
          <cell r="AT900">
            <v>7240.16</v>
          </cell>
          <cell r="AU900" t="str">
            <v>Clientes Riesgo alto (Nuevos)</v>
          </cell>
          <cell r="AW900">
            <v>10</v>
          </cell>
          <cell r="AX900">
            <v>2</v>
          </cell>
          <cell r="AY900" t="str">
            <v>X</v>
          </cell>
          <cell r="AZ900" t="str">
            <v>10.12.2014</v>
          </cell>
          <cell r="BA900" t="str">
            <v>31.12.9999</v>
          </cell>
        </row>
        <row r="901">
          <cell r="A901">
            <v>10015418</v>
          </cell>
          <cell r="B901" t="str">
            <v>YB01</v>
          </cell>
          <cell r="E901" t="str">
            <v>CODELCAMPO SAS</v>
          </cell>
          <cell r="I901">
            <v>900528742</v>
          </cell>
          <cell r="K901" t="str">
            <v>CL 23 37 34 38 40 BRR SAN BENITO</v>
          </cell>
          <cell r="P901" t="str">
            <v>VILLAVICENCIO</v>
          </cell>
          <cell r="Q901">
            <v>50</v>
          </cell>
          <cell r="R901" t="str">
            <v>ZD14</v>
          </cell>
          <cell r="S901" t="str">
            <v>Distribuidor General</v>
          </cell>
          <cell r="T901" t="str">
            <v>900528742 9</v>
          </cell>
          <cell r="U901">
            <v>31</v>
          </cell>
          <cell r="X901">
            <v>986826745</v>
          </cell>
          <cell r="AB901">
            <v>121000</v>
          </cell>
          <cell r="AC901" t="str">
            <v>ZD08</v>
          </cell>
          <cell r="AD901" t="str">
            <v>E2</v>
          </cell>
          <cell r="AF901">
            <v>3300</v>
          </cell>
          <cell r="AG901">
            <v>30</v>
          </cell>
          <cell r="AH901">
            <v>10</v>
          </cell>
          <cell r="AJ901" t="str">
            <v>Clientes Terceros</v>
          </cell>
          <cell r="AK901" t="str">
            <v>Llanos</v>
          </cell>
          <cell r="AL901" t="str">
            <v>Tolima/LLanos-CO</v>
          </cell>
          <cell r="AN901" t="str">
            <v>ZD01</v>
          </cell>
          <cell r="AO901" t="str">
            <v>Contado</v>
          </cell>
          <cell r="AQ901">
            <v>3300182</v>
          </cell>
          <cell r="AR901" t="str">
            <v>DIEGO PERDOMO ROJAS</v>
          </cell>
          <cell r="AS901">
            <v>118906</v>
          </cell>
          <cell r="AT901">
            <v>0</v>
          </cell>
          <cell r="AU901" t="str">
            <v>Clientes Riesgo alto (Nuevos)</v>
          </cell>
          <cell r="AW901">
            <v>10</v>
          </cell>
          <cell r="AX901">
            <v>2</v>
          </cell>
          <cell r="AY901" t="str">
            <v>X</v>
          </cell>
          <cell r="AZ901" t="str">
            <v>10.12.2014</v>
          </cell>
          <cell r="BA901" t="str">
            <v>31.12.9999</v>
          </cell>
        </row>
        <row r="902">
          <cell r="A902">
            <v>10015432</v>
          </cell>
          <cell r="B902" t="str">
            <v>YB01</v>
          </cell>
          <cell r="E902" t="str">
            <v>RIVERA HERNAN</v>
          </cell>
          <cell r="I902">
            <v>93150692</v>
          </cell>
          <cell r="K902" t="str">
            <v>CL 15 13 25</v>
          </cell>
          <cell r="P902" t="str">
            <v>SALDAÑA</v>
          </cell>
          <cell r="Q902">
            <v>73</v>
          </cell>
          <cell r="R902" t="str">
            <v>ZD14</v>
          </cell>
          <cell r="S902" t="str">
            <v>Distribuidor General</v>
          </cell>
          <cell r="T902" t="str">
            <v>93150692 8</v>
          </cell>
          <cell r="U902">
            <v>13</v>
          </cell>
          <cell r="X902">
            <v>3163103651</v>
          </cell>
          <cell r="AB902">
            <v>121000</v>
          </cell>
          <cell r="AC902" t="str">
            <v>ZD08</v>
          </cell>
          <cell r="AD902" t="str">
            <v>E2</v>
          </cell>
          <cell r="AF902">
            <v>3300</v>
          </cell>
          <cell r="AG902">
            <v>30</v>
          </cell>
          <cell r="AH902">
            <v>10</v>
          </cell>
          <cell r="AJ902" t="str">
            <v>Clientes Terceros</v>
          </cell>
          <cell r="AK902" t="str">
            <v>Tolima</v>
          </cell>
          <cell r="AL902" t="str">
            <v>Tolima/LLanos-CO</v>
          </cell>
          <cell r="AN902" t="str">
            <v>ZD02</v>
          </cell>
          <cell r="AO902" t="str">
            <v>Crédito 8 dias</v>
          </cell>
          <cell r="AQ902">
            <v>3300194</v>
          </cell>
          <cell r="AR902" t="str">
            <v>JEFERSON MAURICIO RUBIO ROMERO</v>
          </cell>
          <cell r="AS902">
            <v>0</v>
          </cell>
          <cell r="AT902">
            <v>0</v>
          </cell>
          <cell r="AU902" t="str">
            <v>Clientes Riesgo alto (Nuevos)</v>
          </cell>
        </row>
        <row r="903">
          <cell r="A903">
            <v>10015441</v>
          </cell>
          <cell r="B903" t="str">
            <v>YB01</v>
          </cell>
          <cell r="E903" t="str">
            <v>FIORI COLOMBIA SAS</v>
          </cell>
          <cell r="I903">
            <v>900783814</v>
          </cell>
          <cell r="K903" t="str">
            <v>CL 7 11 34 OF 204</v>
          </cell>
          <cell r="P903" t="str">
            <v>ZIPAQUIRA</v>
          </cell>
          <cell r="Q903">
            <v>25</v>
          </cell>
          <cell r="R903" t="str">
            <v>ZD35</v>
          </cell>
          <cell r="S903" t="str">
            <v>Floricultores</v>
          </cell>
          <cell r="T903" t="str">
            <v>900783814 2</v>
          </cell>
          <cell r="U903">
            <v>31</v>
          </cell>
          <cell r="X903">
            <v>3103013087</v>
          </cell>
          <cell r="AB903">
            <v>121000</v>
          </cell>
          <cell r="AC903" t="str">
            <v>ZD08</v>
          </cell>
          <cell r="AD903" t="str">
            <v>A1</v>
          </cell>
          <cell r="AF903">
            <v>3300</v>
          </cell>
          <cell r="AG903">
            <v>10</v>
          </cell>
          <cell r="AH903">
            <v>10</v>
          </cell>
          <cell r="AJ903" t="str">
            <v>Clientes Terceros</v>
          </cell>
          <cell r="AK903" t="str">
            <v>Flores</v>
          </cell>
          <cell r="AL903" t="str">
            <v>Flores Sabana Esp-CO</v>
          </cell>
          <cell r="AN903" t="str">
            <v>ZD01</v>
          </cell>
          <cell r="AO903" t="str">
            <v>Contado</v>
          </cell>
          <cell r="AQ903">
            <v>3300139</v>
          </cell>
          <cell r="AR903" t="str">
            <v>JULIETH ANDREA RODRIGUEZ PARDO</v>
          </cell>
          <cell r="AS903">
            <v>0</v>
          </cell>
          <cell r="AT903">
            <v>0</v>
          </cell>
          <cell r="AU903" t="str">
            <v>Clientes Riesgo alto (Nuevos)</v>
          </cell>
          <cell r="AW903">
            <v>10</v>
          </cell>
          <cell r="AX903">
            <v>2</v>
          </cell>
          <cell r="AY903" t="str">
            <v>X</v>
          </cell>
          <cell r="AZ903" t="str">
            <v>01.01.2014</v>
          </cell>
          <cell r="BA903" t="str">
            <v>31.12.9999</v>
          </cell>
        </row>
        <row r="904">
          <cell r="A904">
            <v>10015442</v>
          </cell>
          <cell r="B904" t="str">
            <v>YB01</v>
          </cell>
          <cell r="E904" t="str">
            <v>SOCIEDAD ALMACEN EL HACENDADO LTDA</v>
          </cell>
          <cell r="I904">
            <v>800096422</v>
          </cell>
          <cell r="K904" t="str">
            <v>CR 8 10 42</v>
          </cell>
          <cell r="P904" t="str">
            <v>PEREIRA</v>
          </cell>
          <cell r="Q904">
            <v>66</v>
          </cell>
          <cell r="R904" t="str">
            <v>ZD14</v>
          </cell>
          <cell r="S904" t="str">
            <v>Distribuidor General</v>
          </cell>
          <cell r="T904" t="str">
            <v>800096422 9</v>
          </cell>
          <cell r="U904">
            <v>31</v>
          </cell>
          <cell r="X904">
            <v>963335768</v>
          </cell>
          <cell r="Y904">
            <v>3122884602</v>
          </cell>
          <cell r="AB904">
            <v>121000</v>
          </cell>
          <cell r="AC904" t="str">
            <v>ZD08</v>
          </cell>
          <cell r="AD904" t="str">
            <v>A1</v>
          </cell>
          <cell r="AF904">
            <v>3300</v>
          </cell>
          <cell r="AG904">
            <v>30</v>
          </cell>
          <cell r="AH904">
            <v>10</v>
          </cell>
          <cell r="AJ904" t="str">
            <v>Clientes Terceros</v>
          </cell>
          <cell r="AK904" t="str">
            <v>Eje Cafetero</v>
          </cell>
          <cell r="AL904" t="str">
            <v>Eje Cafetero-CO</v>
          </cell>
          <cell r="AN904" t="str">
            <v>ZD04</v>
          </cell>
          <cell r="AO904" t="str">
            <v>Crédito 30 dias</v>
          </cell>
          <cell r="AQ904">
            <v>3300258</v>
          </cell>
          <cell r="AR904" t="str">
            <v>DANIEL CARDONA RAMIREZ</v>
          </cell>
          <cell r="AS904">
            <v>20073</v>
          </cell>
          <cell r="AT904">
            <v>13784.25</v>
          </cell>
          <cell r="AU904" t="str">
            <v>Clientes Riesgo alto (Nuevos)</v>
          </cell>
          <cell r="AW904">
            <v>10</v>
          </cell>
          <cell r="AX904">
            <v>2</v>
          </cell>
          <cell r="AY904" t="str">
            <v>X</v>
          </cell>
          <cell r="AZ904" t="str">
            <v>01.01.2014</v>
          </cell>
          <cell r="BA904" t="str">
            <v>31.12.9999</v>
          </cell>
        </row>
        <row r="905">
          <cell r="A905">
            <v>10015443</v>
          </cell>
          <cell r="B905" t="str">
            <v>YB01</v>
          </cell>
          <cell r="E905" t="str">
            <v>CASTRILLON CALDERON ELIZABETH</v>
          </cell>
          <cell r="I905">
            <v>42091267</v>
          </cell>
          <cell r="K905" t="str">
            <v>CR 10 25 14 LC 2 SEC LAGO URIBE</v>
          </cell>
          <cell r="P905" t="str">
            <v>PEREIRA</v>
          </cell>
          <cell r="Q905">
            <v>66</v>
          </cell>
          <cell r="R905" t="str">
            <v>ZD14</v>
          </cell>
          <cell r="S905" t="str">
            <v>Distribuidor General</v>
          </cell>
          <cell r="T905" t="str">
            <v>42091267 1</v>
          </cell>
          <cell r="U905">
            <v>13</v>
          </cell>
          <cell r="X905">
            <v>3113349504</v>
          </cell>
          <cell r="AB905">
            <v>121000</v>
          </cell>
          <cell r="AC905" t="str">
            <v>ZD08</v>
          </cell>
          <cell r="AD905" t="str">
            <v>A1</v>
          </cell>
          <cell r="AF905">
            <v>3300</v>
          </cell>
          <cell r="AG905">
            <v>30</v>
          </cell>
          <cell r="AH905">
            <v>10</v>
          </cell>
          <cell r="AJ905" t="str">
            <v>Clientes Terceros</v>
          </cell>
          <cell r="AK905" t="str">
            <v>Eje Cafetero</v>
          </cell>
          <cell r="AL905" t="str">
            <v>Eje Cafetero-CO</v>
          </cell>
          <cell r="AN905" t="str">
            <v>ZD06</v>
          </cell>
          <cell r="AO905" t="str">
            <v>Crédito 60 dias</v>
          </cell>
          <cell r="AQ905">
            <v>3300258</v>
          </cell>
          <cell r="AR905" t="str">
            <v>DANIEL CARDONA RAMIREZ</v>
          </cell>
          <cell r="AS905">
            <v>14466</v>
          </cell>
          <cell r="AT905">
            <v>9959.15</v>
          </cell>
          <cell r="AU905" t="str">
            <v>Clientes Riesgo alto (Nuevos)</v>
          </cell>
          <cell r="AW905">
            <v>10</v>
          </cell>
          <cell r="AX905">
            <v>2</v>
          </cell>
          <cell r="AY905" t="str">
            <v>X</v>
          </cell>
          <cell r="AZ905" t="str">
            <v>01.01.2014</v>
          </cell>
          <cell r="BA905" t="str">
            <v>31.12.9999</v>
          </cell>
        </row>
        <row r="906">
          <cell r="A906">
            <v>10015444</v>
          </cell>
          <cell r="B906" t="str">
            <v>YB01</v>
          </cell>
          <cell r="E906" t="str">
            <v>AGUDELO RUIZ LUZ AMPARO</v>
          </cell>
          <cell r="I906">
            <v>38893609</v>
          </cell>
          <cell r="K906" t="str">
            <v>CR 7 5 62 SEC CENTRO</v>
          </cell>
          <cell r="P906" t="str">
            <v>EL DOVIO</v>
          </cell>
          <cell r="Q906">
            <v>76</v>
          </cell>
          <cell r="R906" t="str">
            <v>ZD14</v>
          </cell>
          <cell r="S906" t="str">
            <v>Distribuidor General</v>
          </cell>
          <cell r="T906" t="str">
            <v>38893609 4</v>
          </cell>
          <cell r="U906">
            <v>13</v>
          </cell>
          <cell r="X906">
            <v>3203061175</v>
          </cell>
          <cell r="AB906">
            <v>121000</v>
          </cell>
          <cell r="AC906" t="str">
            <v>ZD08</v>
          </cell>
          <cell r="AD906" t="str">
            <v>A1</v>
          </cell>
          <cell r="AF906">
            <v>3300</v>
          </cell>
          <cell r="AG906">
            <v>30</v>
          </cell>
          <cell r="AH906">
            <v>10</v>
          </cell>
          <cell r="AJ906" t="str">
            <v>Clientes Terceros</v>
          </cell>
          <cell r="AK906" t="str">
            <v>Eje Cafetero</v>
          </cell>
          <cell r="AL906" t="str">
            <v>Eje Cafetero-CO</v>
          </cell>
          <cell r="AN906" t="str">
            <v>ZD04</v>
          </cell>
          <cell r="AO906" t="str">
            <v>Crédito 30 dias</v>
          </cell>
          <cell r="AQ906">
            <v>3300203</v>
          </cell>
          <cell r="AR906" t="str">
            <v>ARGEMIRO NUÑEZ ROMERO</v>
          </cell>
          <cell r="AS906">
            <v>8179</v>
          </cell>
          <cell r="AT906">
            <v>0</v>
          </cell>
          <cell r="AU906" t="str">
            <v>Clientes Riesgo alto (Nuevos)</v>
          </cell>
          <cell r="AW906">
            <v>9</v>
          </cell>
          <cell r="AX906">
            <v>1</v>
          </cell>
          <cell r="AY906" t="str">
            <v>X</v>
          </cell>
          <cell r="AZ906" t="str">
            <v>24.02.2015</v>
          </cell>
          <cell r="BA906" t="str">
            <v>31.12.9999</v>
          </cell>
        </row>
        <row r="907">
          <cell r="A907">
            <v>10015445</v>
          </cell>
          <cell r="B907" t="str">
            <v>YB01</v>
          </cell>
          <cell r="E907" t="str">
            <v>COOPERATIVA DE GANADEROS DEL CENTRO</v>
          </cell>
          <cell r="F907" t="str">
            <v>Y NORTE DEL VALLE DEL CAUCA</v>
          </cell>
          <cell r="I907">
            <v>800193348</v>
          </cell>
          <cell r="K907" t="str">
            <v>CR 23 29 28</v>
          </cell>
          <cell r="P907" t="str">
            <v>TULUA</v>
          </cell>
          <cell r="Q907">
            <v>76</v>
          </cell>
          <cell r="R907" t="str">
            <v>ZD14</v>
          </cell>
          <cell r="S907" t="str">
            <v>Distribuidor General</v>
          </cell>
          <cell r="T907" t="str">
            <v>800193348 7</v>
          </cell>
          <cell r="U907">
            <v>31</v>
          </cell>
          <cell r="X907">
            <v>3187201692</v>
          </cell>
          <cell r="AB907">
            <v>121000</v>
          </cell>
          <cell r="AC907" t="str">
            <v>ZD08</v>
          </cell>
          <cell r="AD907" t="str">
            <v>A1</v>
          </cell>
          <cell r="AF907">
            <v>3300</v>
          </cell>
          <cell r="AG907">
            <v>30</v>
          </cell>
          <cell r="AH907">
            <v>10</v>
          </cell>
          <cell r="AJ907" t="str">
            <v>Clientes Terceros</v>
          </cell>
          <cell r="AK907" t="str">
            <v>Eje Cafetero</v>
          </cell>
          <cell r="AL907" t="str">
            <v>Eje Cafetero-CO</v>
          </cell>
          <cell r="AN907" t="str">
            <v>ZD04</v>
          </cell>
          <cell r="AO907" t="str">
            <v>Crédito 30 dias</v>
          </cell>
          <cell r="AQ907">
            <v>3300186</v>
          </cell>
          <cell r="AR907" t="str">
            <v>WILMER HERNEY CRUZ AUSECHA</v>
          </cell>
          <cell r="AS907">
            <v>5096.4399999999996</v>
          </cell>
          <cell r="AT907">
            <v>0</v>
          </cell>
          <cell r="AU907" t="str">
            <v>Clientes Riesgo alto (Nuevos)</v>
          </cell>
          <cell r="AW907">
            <v>10</v>
          </cell>
          <cell r="AX907">
            <v>2</v>
          </cell>
          <cell r="AY907" t="str">
            <v>X</v>
          </cell>
          <cell r="AZ907" t="str">
            <v>01.01.2014</v>
          </cell>
          <cell r="BA907" t="str">
            <v>31.12.9999</v>
          </cell>
        </row>
        <row r="908">
          <cell r="A908">
            <v>10015446</v>
          </cell>
          <cell r="B908" t="str">
            <v>YB01</v>
          </cell>
          <cell r="E908" t="str">
            <v>COOPERATIVA DE CAFICULTORES DEL</v>
          </cell>
          <cell r="F908" t="str">
            <v>CENTRO DEL VALLE</v>
          </cell>
          <cell r="I908">
            <v>891900236</v>
          </cell>
          <cell r="K908" t="str">
            <v>CR 20 26 29</v>
          </cell>
          <cell r="P908" t="str">
            <v>TULUA</v>
          </cell>
          <cell r="Q908">
            <v>76</v>
          </cell>
          <cell r="R908" t="str">
            <v>ZD14</v>
          </cell>
          <cell r="S908" t="str">
            <v>Distribuidor General</v>
          </cell>
          <cell r="T908" t="str">
            <v>891900236 6</v>
          </cell>
          <cell r="U908">
            <v>31</v>
          </cell>
          <cell r="X908">
            <v>2243490</v>
          </cell>
          <cell r="AB908">
            <v>121000</v>
          </cell>
          <cell r="AC908" t="str">
            <v>ZD08</v>
          </cell>
          <cell r="AD908" t="str">
            <v>A1</v>
          </cell>
          <cell r="AF908">
            <v>3300</v>
          </cell>
          <cell r="AG908">
            <v>30</v>
          </cell>
          <cell r="AH908">
            <v>10</v>
          </cell>
          <cell r="AJ908" t="str">
            <v>Clientes Terceros</v>
          </cell>
          <cell r="AK908" t="str">
            <v>Eje Cafetero</v>
          </cell>
          <cell r="AL908" t="str">
            <v>Eje Cafetero-CO</v>
          </cell>
          <cell r="AN908" t="str">
            <v>ZD06</v>
          </cell>
          <cell r="AO908" t="str">
            <v>Crédito 60 dias</v>
          </cell>
          <cell r="AQ908">
            <v>3300186</v>
          </cell>
          <cell r="AR908" t="str">
            <v>WILMER HERNEY CRUZ AUSECHA</v>
          </cell>
          <cell r="AS908">
            <v>9337</v>
          </cell>
          <cell r="AT908">
            <v>1915.6</v>
          </cell>
          <cell r="AU908" t="str">
            <v>Clientes Riesgo alto (Nuevos)</v>
          </cell>
          <cell r="AW908">
            <v>10</v>
          </cell>
          <cell r="AX908">
            <v>2</v>
          </cell>
          <cell r="AY908" t="str">
            <v>X</v>
          </cell>
          <cell r="AZ908" t="str">
            <v>01.01.2014</v>
          </cell>
          <cell r="BA908" t="str">
            <v>31.12.9999</v>
          </cell>
        </row>
        <row r="909">
          <cell r="A909">
            <v>10015472</v>
          </cell>
          <cell r="B909" t="str">
            <v>YB01</v>
          </cell>
          <cell r="E909" t="str">
            <v>NOVA CASTELLANOS WILMAR ALFONSO</v>
          </cell>
          <cell r="I909">
            <v>1056482062</v>
          </cell>
          <cell r="K909" t="str">
            <v>CL 2 3 66</v>
          </cell>
          <cell r="P909" t="str">
            <v>TUNJA</v>
          </cell>
          <cell r="Q909">
            <v>15</v>
          </cell>
          <cell r="R909" t="str">
            <v>ZK09</v>
          </cell>
          <cell r="S909" t="str">
            <v>Empleados</v>
          </cell>
          <cell r="T909">
            <v>1056482062</v>
          </cell>
          <cell r="U909">
            <v>13</v>
          </cell>
          <cell r="X909">
            <v>311250634</v>
          </cell>
          <cell r="AB909">
            <v>121000</v>
          </cell>
          <cell r="AC909" t="str">
            <v>ZD08</v>
          </cell>
          <cell r="AD909" t="str">
            <v>A1</v>
          </cell>
          <cell r="AF909">
            <v>3300</v>
          </cell>
          <cell r="AG909">
            <v>10</v>
          </cell>
          <cell r="AH909">
            <v>10</v>
          </cell>
          <cell r="AJ909" t="str">
            <v>Clientes Terceros</v>
          </cell>
          <cell r="AK909" t="str">
            <v>Boyaca</v>
          </cell>
          <cell r="AL909" t="str">
            <v>Cundi / Boy – CO</v>
          </cell>
          <cell r="AN909" t="str">
            <v>ZD04</v>
          </cell>
          <cell r="AO909" t="str">
            <v>Crédito 30 dias</v>
          </cell>
          <cell r="AQ909">
            <v>3300109</v>
          </cell>
          <cell r="AR909" t="str">
            <v>JUAN PABLO VILLAMIL CAMARGO</v>
          </cell>
          <cell r="AS909">
            <v>491</v>
          </cell>
          <cell r="AT909">
            <v>340.53</v>
          </cell>
          <cell r="AU909" t="str">
            <v>Clientes Riesgo alto (Nuevos)</v>
          </cell>
        </row>
        <row r="910">
          <cell r="A910">
            <v>10015495</v>
          </cell>
          <cell r="B910" t="str">
            <v>YB01</v>
          </cell>
          <cell r="E910" t="str">
            <v>RIOPAILA CASTILLA SA</v>
          </cell>
          <cell r="I910">
            <v>900087414</v>
          </cell>
          <cell r="K910" t="str">
            <v>CORR LA PAILA RIOPAILA</v>
          </cell>
          <cell r="P910" t="str">
            <v>ZARZAL</v>
          </cell>
          <cell r="Q910">
            <v>76</v>
          </cell>
          <cell r="R910" t="str">
            <v>ZD05</v>
          </cell>
          <cell r="S910" t="str">
            <v>Cañeros</v>
          </cell>
          <cell r="T910" t="str">
            <v>900087414 4</v>
          </cell>
          <cell r="U910">
            <v>31</v>
          </cell>
          <cell r="X910">
            <v>922653100</v>
          </cell>
          <cell r="AB910">
            <v>121000</v>
          </cell>
          <cell r="AC910" t="str">
            <v>ZD08</v>
          </cell>
          <cell r="AD910" t="str">
            <v>E2</v>
          </cell>
          <cell r="AF910">
            <v>3300</v>
          </cell>
          <cell r="AG910">
            <v>10</v>
          </cell>
          <cell r="AH910">
            <v>10</v>
          </cell>
          <cell r="AJ910" t="str">
            <v>Clientes Terceros</v>
          </cell>
          <cell r="AK910" t="str">
            <v>Llanos</v>
          </cell>
          <cell r="AL910" t="str">
            <v>Tolima/LLanos-CO</v>
          </cell>
          <cell r="AN910" t="str">
            <v>ZD06</v>
          </cell>
          <cell r="AO910" t="str">
            <v>Crédito 60 dias</v>
          </cell>
          <cell r="AQ910">
            <v>3300182</v>
          </cell>
          <cell r="AR910" t="str">
            <v>DIEGO PERDOMO ROJAS</v>
          </cell>
          <cell r="AS910">
            <v>199982</v>
          </cell>
          <cell r="AT910">
            <v>0</v>
          </cell>
          <cell r="AU910" t="str">
            <v>Clientes Riesgo alto (Nuevos)</v>
          </cell>
          <cell r="AW910">
            <v>10</v>
          </cell>
          <cell r="AX910">
            <v>2</v>
          </cell>
          <cell r="AY910" t="str">
            <v>X</v>
          </cell>
          <cell r="AZ910" t="str">
            <v>20.01.2015</v>
          </cell>
          <cell r="BA910" t="str">
            <v>31.12.9999</v>
          </cell>
        </row>
        <row r="911">
          <cell r="A911">
            <v>10015506</v>
          </cell>
          <cell r="B911" t="str">
            <v>YB01</v>
          </cell>
          <cell r="E911" t="str">
            <v>LLANOS AYALA JAIME</v>
          </cell>
          <cell r="I911">
            <v>16366170</v>
          </cell>
          <cell r="K911" t="str">
            <v>CALLEJON CUNCHIPA 3 CORR</v>
          </cell>
          <cell r="L911" t="str">
            <v>TRES ESQUINAS</v>
          </cell>
          <cell r="P911" t="str">
            <v>TULUA</v>
          </cell>
          <cell r="Q911">
            <v>76</v>
          </cell>
          <cell r="R911" t="str">
            <v>ZD26</v>
          </cell>
          <cell r="S911" t="str">
            <v>Hortalizas</v>
          </cell>
          <cell r="T911" t="str">
            <v>16366170 3</v>
          </cell>
          <cell r="U911">
            <v>13</v>
          </cell>
          <cell r="X911">
            <v>3188798014</v>
          </cell>
          <cell r="AB911">
            <v>121000</v>
          </cell>
          <cell r="AC911" t="str">
            <v>ZD08</v>
          </cell>
          <cell r="AD911" t="str">
            <v>E2</v>
          </cell>
          <cell r="AF911">
            <v>3300</v>
          </cell>
          <cell r="AG911">
            <v>10</v>
          </cell>
          <cell r="AH911">
            <v>10</v>
          </cell>
          <cell r="AJ911" t="str">
            <v>Clientes Terceros</v>
          </cell>
          <cell r="AK911" t="str">
            <v>Eje Cafetero</v>
          </cell>
          <cell r="AL911" t="str">
            <v>Eje Cafetero-CO</v>
          </cell>
          <cell r="AN911" t="str">
            <v>ZD04</v>
          </cell>
          <cell r="AO911" t="str">
            <v>Crédito 30 dias</v>
          </cell>
          <cell r="AQ911">
            <v>3300186</v>
          </cell>
          <cell r="AR911" t="str">
            <v>WILMER HERNEY CRUZ AUSECHA</v>
          </cell>
          <cell r="AS911">
            <v>4213</v>
          </cell>
          <cell r="AT911">
            <v>0</v>
          </cell>
          <cell r="AU911" t="str">
            <v>Clientes Riesgo alto (Nuevos)</v>
          </cell>
          <cell r="AW911">
            <v>9</v>
          </cell>
          <cell r="AX911">
            <v>1</v>
          </cell>
          <cell r="AZ911" t="str">
            <v>26.01.2015</v>
          </cell>
          <cell r="BA911" t="str">
            <v>31.12.9999</v>
          </cell>
        </row>
        <row r="912">
          <cell r="A912">
            <v>10015507</v>
          </cell>
          <cell r="B912" t="str">
            <v>YB01</v>
          </cell>
          <cell r="E912" t="str">
            <v>TECNICAMPO DEL CENTRO SAS</v>
          </cell>
          <cell r="I912">
            <v>900765464</v>
          </cell>
          <cell r="K912" t="str">
            <v>CR 23 29 A 10 BRR CENTRO</v>
          </cell>
          <cell r="P912" t="str">
            <v>TULUA</v>
          </cell>
          <cell r="Q912">
            <v>76</v>
          </cell>
          <cell r="R912" t="str">
            <v>ZD14</v>
          </cell>
          <cell r="S912" t="str">
            <v>Distribuidor General</v>
          </cell>
          <cell r="T912" t="str">
            <v>900765464 1</v>
          </cell>
          <cell r="U912">
            <v>31</v>
          </cell>
          <cell r="X912">
            <v>3128639097</v>
          </cell>
          <cell r="AB912">
            <v>121000</v>
          </cell>
          <cell r="AC912" t="str">
            <v>ZD08</v>
          </cell>
          <cell r="AD912" t="str">
            <v>E2</v>
          </cell>
          <cell r="AF912">
            <v>3300</v>
          </cell>
          <cell r="AG912">
            <v>30</v>
          </cell>
          <cell r="AH912">
            <v>10</v>
          </cell>
          <cell r="AJ912" t="str">
            <v>Clientes Terceros</v>
          </cell>
          <cell r="AK912" t="str">
            <v>Eje Cafetero</v>
          </cell>
          <cell r="AL912" t="str">
            <v>Eje Cafetero-CO</v>
          </cell>
          <cell r="AN912" t="str">
            <v>ZD04</v>
          </cell>
          <cell r="AO912" t="str">
            <v>Crédito 30 dias</v>
          </cell>
          <cell r="AQ912">
            <v>3300186</v>
          </cell>
          <cell r="AR912" t="str">
            <v>WILMER HERNEY CRUZ AUSECHA</v>
          </cell>
          <cell r="AS912">
            <v>10295</v>
          </cell>
          <cell r="AT912">
            <v>4210.49</v>
          </cell>
          <cell r="AU912" t="str">
            <v>Clientes Riesgo alto (Nuevos)</v>
          </cell>
          <cell r="AW912">
            <v>10</v>
          </cell>
          <cell r="AX912">
            <v>2</v>
          </cell>
          <cell r="AY912" t="str">
            <v>X</v>
          </cell>
          <cell r="AZ912" t="str">
            <v>26.01.2015</v>
          </cell>
          <cell r="BA912" t="str">
            <v>31.12.9999</v>
          </cell>
        </row>
        <row r="913">
          <cell r="A913">
            <v>10015509</v>
          </cell>
          <cell r="B913" t="str">
            <v>YB01</v>
          </cell>
          <cell r="E913" t="str">
            <v>AGROMIX DEL NORTE SAS</v>
          </cell>
          <cell r="I913">
            <v>900539592</v>
          </cell>
          <cell r="K913" t="str">
            <v>CR 15 13 17</v>
          </cell>
          <cell r="P913" t="str">
            <v>LA UNION</v>
          </cell>
          <cell r="Q913">
            <v>76</v>
          </cell>
          <cell r="R913" t="str">
            <v>ZD14</v>
          </cell>
          <cell r="S913" t="str">
            <v>Distribuidor General</v>
          </cell>
          <cell r="T913" t="str">
            <v>900539592 8</v>
          </cell>
          <cell r="U913">
            <v>31</v>
          </cell>
          <cell r="X913">
            <v>922296622</v>
          </cell>
          <cell r="AB913">
            <v>121000</v>
          </cell>
          <cell r="AC913" t="str">
            <v>ZD08</v>
          </cell>
          <cell r="AD913" t="str">
            <v>E2</v>
          </cell>
          <cell r="AF913">
            <v>3300</v>
          </cell>
          <cell r="AG913">
            <v>30</v>
          </cell>
          <cell r="AH913">
            <v>10</v>
          </cell>
          <cell r="AJ913" t="str">
            <v>Clientes Terceros</v>
          </cell>
          <cell r="AK913" t="str">
            <v>Eje Cafetero</v>
          </cell>
          <cell r="AL913" t="str">
            <v>Eje Cafetero-CO</v>
          </cell>
          <cell r="AN913" t="str">
            <v>ZD06</v>
          </cell>
          <cell r="AO913" t="str">
            <v>Crédito 60 dias</v>
          </cell>
          <cell r="AQ913">
            <v>3300203</v>
          </cell>
          <cell r="AR913" t="str">
            <v>ARGEMIRO NUÑEZ ROMERO</v>
          </cell>
          <cell r="AS913">
            <v>20834</v>
          </cell>
          <cell r="AT913">
            <v>14411.35</v>
          </cell>
          <cell r="AU913" t="str">
            <v>Clientes Riesgo alto (Nuevos)</v>
          </cell>
          <cell r="AW913">
            <v>10</v>
          </cell>
          <cell r="AX913">
            <v>2</v>
          </cell>
          <cell r="AY913" t="str">
            <v>X</v>
          </cell>
          <cell r="AZ913" t="str">
            <v>26.01.2015</v>
          </cell>
          <cell r="BA913" t="str">
            <v>31.12.9999</v>
          </cell>
        </row>
        <row r="914">
          <cell r="A914">
            <v>10015515</v>
          </cell>
          <cell r="B914" t="str">
            <v>YB01</v>
          </cell>
          <cell r="E914" t="str">
            <v>AGROTARAZA SAS</v>
          </cell>
          <cell r="I914">
            <v>900802908</v>
          </cell>
          <cell r="K914" t="str">
            <v>CL 36 30 41</v>
          </cell>
          <cell r="P914" t="str">
            <v>TARAZA</v>
          </cell>
          <cell r="Q914">
            <v>5</v>
          </cell>
          <cell r="R914" t="str">
            <v>ZD14</v>
          </cell>
          <cell r="S914" t="str">
            <v>Distribuidor General</v>
          </cell>
          <cell r="T914" t="str">
            <v>900802908 9</v>
          </cell>
          <cell r="U914">
            <v>31</v>
          </cell>
          <cell r="X914">
            <v>3206942458</v>
          </cell>
          <cell r="AB914">
            <v>121000</v>
          </cell>
          <cell r="AC914" t="str">
            <v>ZD08</v>
          </cell>
          <cell r="AD914" t="str">
            <v>A1</v>
          </cell>
          <cell r="AF914">
            <v>3300</v>
          </cell>
          <cell r="AG914">
            <v>30</v>
          </cell>
          <cell r="AH914">
            <v>10</v>
          </cell>
          <cell r="AJ914" t="str">
            <v>Clientes Terceros</v>
          </cell>
          <cell r="AK914" t="str">
            <v>Antioquia</v>
          </cell>
          <cell r="AL914" t="str">
            <v>Antioquia -CO</v>
          </cell>
          <cell r="AN914" t="str">
            <v>ZD06</v>
          </cell>
          <cell r="AO914" t="str">
            <v>Crédito 60 dias</v>
          </cell>
          <cell r="AQ914">
            <v>3300005</v>
          </cell>
          <cell r="AR914" t="str">
            <v>RICARDO ALONSO AVILA AVILA</v>
          </cell>
          <cell r="AS914">
            <v>6479</v>
          </cell>
          <cell r="AT914">
            <v>0</v>
          </cell>
          <cell r="AU914" t="str">
            <v>Clientes Riesgo alto (Nuevos)</v>
          </cell>
          <cell r="AW914">
            <v>10</v>
          </cell>
          <cell r="AX914">
            <v>2</v>
          </cell>
          <cell r="AY914" t="str">
            <v>X</v>
          </cell>
          <cell r="AZ914" t="str">
            <v>01.01.2014</v>
          </cell>
          <cell r="BA914" t="str">
            <v>31.12.9999</v>
          </cell>
        </row>
        <row r="915">
          <cell r="A915">
            <v>10015517</v>
          </cell>
          <cell r="B915" t="str">
            <v>YB01</v>
          </cell>
          <cell r="E915" t="str">
            <v>ESCOBAR HERRERA JORGE URIEL</v>
          </cell>
          <cell r="I915">
            <v>15486804</v>
          </cell>
          <cell r="K915" t="str">
            <v>ESCOBAR HERRERA JORGE URIEL</v>
          </cell>
          <cell r="P915" t="str">
            <v>URRAO</v>
          </cell>
          <cell r="Q915">
            <v>5</v>
          </cell>
          <cell r="R915" t="str">
            <v>ZD14</v>
          </cell>
          <cell r="S915" t="str">
            <v>Distribuidor General</v>
          </cell>
          <cell r="T915" t="str">
            <v>15486804 5</v>
          </cell>
          <cell r="U915">
            <v>13</v>
          </cell>
          <cell r="X915">
            <v>3146185801</v>
          </cell>
          <cell r="AB915">
            <v>121000</v>
          </cell>
          <cell r="AC915" t="str">
            <v>ZD08</v>
          </cell>
          <cell r="AD915" t="str">
            <v>A1</v>
          </cell>
          <cell r="AF915">
            <v>3300</v>
          </cell>
          <cell r="AG915">
            <v>30</v>
          </cell>
          <cell r="AH915">
            <v>10</v>
          </cell>
          <cell r="AJ915" t="str">
            <v>Clientes Terceros</v>
          </cell>
          <cell r="AK915" t="str">
            <v>Antioquia</v>
          </cell>
          <cell r="AL915" t="str">
            <v>Antioquia -CO</v>
          </cell>
          <cell r="AN915" t="str">
            <v>ZD01</v>
          </cell>
          <cell r="AO915" t="str">
            <v>Contado</v>
          </cell>
          <cell r="AQ915">
            <v>3300005</v>
          </cell>
          <cell r="AR915" t="str">
            <v>RICARDO ALONSO AVILA AVILA</v>
          </cell>
          <cell r="AS915">
            <v>0</v>
          </cell>
          <cell r="AT915">
            <v>0</v>
          </cell>
          <cell r="AU915" t="str">
            <v>Clientes Riesgo alto (Nuevos)</v>
          </cell>
          <cell r="AW915">
            <v>10</v>
          </cell>
          <cell r="AX915">
            <v>2</v>
          </cell>
          <cell r="AY915" t="str">
            <v>X</v>
          </cell>
          <cell r="AZ915" t="str">
            <v>01.01.2014</v>
          </cell>
          <cell r="BA915" t="str">
            <v>31.12.9999</v>
          </cell>
        </row>
        <row r="916">
          <cell r="A916">
            <v>10015522</v>
          </cell>
          <cell r="B916" t="str">
            <v>YB01</v>
          </cell>
          <cell r="E916" t="str">
            <v>GONZALEZ CEBALLOS CARLOS HUMBERTO</v>
          </cell>
          <cell r="I916">
            <v>75065538</v>
          </cell>
          <cell r="K916" t="str">
            <v>CONJ CAMPIÑAS DE COMBIA CA 87 ET 4</v>
          </cell>
          <cell r="P916" t="str">
            <v>PEREIRA</v>
          </cell>
          <cell r="Q916">
            <v>66</v>
          </cell>
          <cell r="R916" t="str">
            <v>ZK09</v>
          </cell>
          <cell r="S916" t="str">
            <v>Empleados</v>
          </cell>
          <cell r="T916" t="str">
            <v>75065538 2</v>
          </cell>
          <cell r="U916">
            <v>13</v>
          </cell>
          <cell r="X916">
            <v>963144843</v>
          </cell>
          <cell r="AB916">
            <v>121000</v>
          </cell>
          <cell r="AC916" t="str">
            <v>ZD08</v>
          </cell>
          <cell r="AD916" t="str">
            <v>E2</v>
          </cell>
          <cell r="AF916">
            <v>3300</v>
          </cell>
          <cell r="AG916">
            <v>10</v>
          </cell>
          <cell r="AH916">
            <v>10</v>
          </cell>
          <cell r="AJ916" t="str">
            <v>Clientes Terceros</v>
          </cell>
          <cell r="AK916" t="str">
            <v>Eje Cafetero</v>
          </cell>
          <cell r="AL916" t="str">
            <v>Eje Cafetero-CO</v>
          </cell>
          <cell r="AN916" t="str">
            <v>ZD06</v>
          </cell>
          <cell r="AO916" t="str">
            <v>Crédito 60 dias</v>
          </cell>
          <cell r="AQ916">
            <v>3300258</v>
          </cell>
          <cell r="AR916" t="str">
            <v>DANIEL CARDONA RAMIREZ</v>
          </cell>
          <cell r="AS916">
            <v>7726</v>
          </cell>
          <cell r="AT916">
            <v>0</v>
          </cell>
          <cell r="AU916" t="str">
            <v>Clientes Riesgo alto (Nuevos)</v>
          </cell>
          <cell r="AW916">
            <v>9</v>
          </cell>
          <cell r="AX916">
            <v>1</v>
          </cell>
          <cell r="AY916" t="str">
            <v>X</v>
          </cell>
          <cell r="AZ916" t="str">
            <v>05.06.2015</v>
          </cell>
          <cell r="BA916" t="str">
            <v>31.12.9999</v>
          </cell>
        </row>
        <row r="917">
          <cell r="A917">
            <v>10015524</v>
          </cell>
          <cell r="B917" t="str">
            <v>YB01</v>
          </cell>
          <cell r="E917" t="str">
            <v>COOPCAFER-COOPERATIVA DEPARTAMENTAL</v>
          </cell>
          <cell r="F917" t="str">
            <v>CAFICULTORES DEL RISARALDA</v>
          </cell>
          <cell r="I917">
            <v>891400088</v>
          </cell>
          <cell r="K917" t="str">
            <v>CR 9 37 15</v>
          </cell>
          <cell r="P917" t="str">
            <v>PEREIRA</v>
          </cell>
          <cell r="Q917">
            <v>66</v>
          </cell>
          <cell r="R917" t="str">
            <v>ZD14</v>
          </cell>
          <cell r="S917" t="str">
            <v>Distribuidor General</v>
          </cell>
          <cell r="T917" t="str">
            <v>891400088 7</v>
          </cell>
          <cell r="U917">
            <v>31</v>
          </cell>
          <cell r="X917">
            <v>3366839</v>
          </cell>
          <cell r="AB917">
            <v>121000</v>
          </cell>
          <cell r="AC917" t="str">
            <v>ZD08</v>
          </cell>
          <cell r="AD917" t="str">
            <v>A1</v>
          </cell>
          <cell r="AF917">
            <v>3300</v>
          </cell>
          <cell r="AG917">
            <v>30</v>
          </cell>
          <cell r="AH917">
            <v>10</v>
          </cell>
          <cell r="AJ917" t="str">
            <v>Clientes Terceros</v>
          </cell>
          <cell r="AK917" t="str">
            <v>Eje Cafetero</v>
          </cell>
          <cell r="AL917" t="str">
            <v>Eje Cafetero-CO</v>
          </cell>
          <cell r="AN917" t="str">
            <v>ZD04</v>
          </cell>
          <cell r="AO917" t="str">
            <v>Crédito 30 dias</v>
          </cell>
          <cell r="AQ917">
            <v>3300258</v>
          </cell>
          <cell r="AR917" t="str">
            <v>DANIEL CARDONA RAMIREZ</v>
          </cell>
          <cell r="AS917">
            <v>48565.75</v>
          </cell>
          <cell r="AT917">
            <v>1721.65</v>
          </cell>
          <cell r="AU917" t="str">
            <v>Clientes Riesgo alto (Nuevos)</v>
          </cell>
          <cell r="AW917">
            <v>10</v>
          </cell>
          <cell r="AX917">
            <v>2</v>
          </cell>
          <cell r="AY917" t="str">
            <v>X</v>
          </cell>
          <cell r="AZ917" t="str">
            <v>01.01.2014</v>
          </cell>
          <cell r="BA917" t="str">
            <v>31.12.9999</v>
          </cell>
        </row>
        <row r="918">
          <cell r="A918">
            <v>10015529</v>
          </cell>
          <cell r="B918" t="str">
            <v>YB01</v>
          </cell>
          <cell r="E918" t="str">
            <v>D'AGROS SAS</v>
          </cell>
          <cell r="I918">
            <v>900803721</v>
          </cell>
          <cell r="K918" t="str">
            <v>VDA RIO DE PIEDRAS</v>
          </cell>
          <cell r="P918" t="str">
            <v>TUTA</v>
          </cell>
          <cell r="Q918">
            <v>15</v>
          </cell>
          <cell r="R918" t="str">
            <v>ZD14</v>
          </cell>
          <cell r="S918" t="str">
            <v>Distribuidor General</v>
          </cell>
          <cell r="T918" t="str">
            <v>900803721 3</v>
          </cell>
          <cell r="U918">
            <v>31</v>
          </cell>
          <cell r="X918">
            <v>3124822618</v>
          </cell>
          <cell r="AB918">
            <v>121000</v>
          </cell>
          <cell r="AC918" t="str">
            <v>ZD08</v>
          </cell>
          <cell r="AD918" t="str">
            <v>A1</v>
          </cell>
          <cell r="AF918">
            <v>3300</v>
          </cell>
          <cell r="AG918">
            <v>30</v>
          </cell>
          <cell r="AH918">
            <v>10</v>
          </cell>
          <cell r="AJ918" t="str">
            <v>RIAÑO ALFONSO DIANA</v>
          </cell>
          <cell r="AK918" t="str">
            <v>Boyaca</v>
          </cell>
          <cell r="AL918" t="str">
            <v>Cundi / Boy – CO</v>
          </cell>
          <cell r="AN918" t="str">
            <v>ZD06</v>
          </cell>
          <cell r="AO918" t="str">
            <v>Crédito 60 dias</v>
          </cell>
          <cell r="AQ918">
            <v>3300109</v>
          </cell>
          <cell r="AR918" t="str">
            <v>JUAN PABLO VILLAMIL CAMARGO</v>
          </cell>
          <cell r="AS918">
            <v>10549</v>
          </cell>
          <cell r="AT918">
            <v>4401.4399999999996</v>
          </cell>
          <cell r="AU918" t="str">
            <v>Clientes Riesgo alto (Nuevos)</v>
          </cell>
          <cell r="AW918">
            <v>10</v>
          </cell>
          <cell r="AX918">
            <v>2</v>
          </cell>
          <cell r="AY918" t="str">
            <v>X</v>
          </cell>
          <cell r="AZ918" t="str">
            <v>01.01.2014</v>
          </cell>
          <cell r="BA918" t="str">
            <v>31.12.9999</v>
          </cell>
        </row>
        <row r="919">
          <cell r="A919">
            <v>10015532</v>
          </cell>
          <cell r="B919" t="str">
            <v>YB01</v>
          </cell>
          <cell r="E919" t="str">
            <v>LOPEZ JIMENEZ YUDY ALEXANDRA</v>
          </cell>
          <cell r="I919">
            <v>33367879</v>
          </cell>
          <cell r="K919" t="str">
            <v>VDA MONTOYA</v>
          </cell>
          <cell r="P919" t="str">
            <v>VENTAQUEMADA</v>
          </cell>
          <cell r="Q919">
            <v>15</v>
          </cell>
          <cell r="R919" t="str">
            <v>ZD26</v>
          </cell>
          <cell r="S919" t="str">
            <v>Hortalizas</v>
          </cell>
          <cell r="T919" t="str">
            <v>33367879 2</v>
          </cell>
          <cell r="U919">
            <v>13</v>
          </cell>
          <cell r="AB919">
            <v>121000</v>
          </cell>
          <cell r="AC919" t="str">
            <v>ZD08</v>
          </cell>
          <cell r="AD919" t="str">
            <v>A1</v>
          </cell>
          <cell r="AF919">
            <v>3300</v>
          </cell>
          <cell r="AG919">
            <v>30</v>
          </cell>
          <cell r="AH919">
            <v>10</v>
          </cell>
          <cell r="AJ919" t="str">
            <v>Clientes Terceros</v>
          </cell>
          <cell r="AK919" t="str">
            <v>Boyaca</v>
          </cell>
          <cell r="AL919" t="str">
            <v>Cundi / Boy – CO</v>
          </cell>
          <cell r="AN919" t="str">
            <v>ZD02</v>
          </cell>
          <cell r="AO919" t="str">
            <v>Crédito 8 dias</v>
          </cell>
          <cell r="AQ919">
            <v>3300109</v>
          </cell>
          <cell r="AR919" t="str">
            <v>JUAN PABLO VILLAMIL CAMARGO</v>
          </cell>
          <cell r="AS919">
            <v>0</v>
          </cell>
          <cell r="AT919">
            <v>0</v>
          </cell>
          <cell r="AU919" t="str">
            <v>Clientes Riesgo alto (Nuevos)</v>
          </cell>
        </row>
        <row r="920">
          <cell r="A920">
            <v>10015539</v>
          </cell>
          <cell r="B920" t="str">
            <v>YB01</v>
          </cell>
          <cell r="E920" t="str">
            <v>RONCANCIO CASTELLANOS YHOVANY</v>
          </cell>
          <cell r="I920">
            <v>94193035</v>
          </cell>
          <cell r="K920" t="str">
            <v>CR 7 8  12</v>
          </cell>
          <cell r="P920" t="str">
            <v>EL DOVIO</v>
          </cell>
          <cell r="Q920">
            <v>76</v>
          </cell>
          <cell r="R920" t="str">
            <v>ZD05</v>
          </cell>
          <cell r="S920" t="str">
            <v>Cañeros</v>
          </cell>
          <cell r="T920" t="str">
            <v>94193035 7</v>
          </cell>
          <cell r="U920">
            <v>13</v>
          </cell>
          <cell r="X920">
            <v>3217770992</v>
          </cell>
          <cell r="Y920">
            <v>3207770992</v>
          </cell>
          <cell r="AB920">
            <v>121000</v>
          </cell>
          <cell r="AC920" t="str">
            <v>ZD08</v>
          </cell>
          <cell r="AD920" t="str">
            <v>A1</v>
          </cell>
          <cell r="AF920">
            <v>3300</v>
          </cell>
          <cell r="AG920">
            <v>30</v>
          </cell>
          <cell r="AH920">
            <v>10</v>
          </cell>
          <cell r="AJ920" t="str">
            <v>Clientes Terceros</v>
          </cell>
          <cell r="AK920" t="str">
            <v>Eje Cafetero</v>
          </cell>
          <cell r="AL920" t="str">
            <v>Eje Cafetero-CO</v>
          </cell>
          <cell r="AN920" t="str">
            <v>ZD01</v>
          </cell>
          <cell r="AO920" t="str">
            <v>Contado</v>
          </cell>
          <cell r="AQ920">
            <v>3300203</v>
          </cell>
          <cell r="AR920" t="str">
            <v>ARGEMIRO NUÑEZ ROMERO</v>
          </cell>
          <cell r="AS920">
            <v>0</v>
          </cell>
          <cell r="AT920">
            <v>0</v>
          </cell>
          <cell r="AU920" t="str">
            <v>Clientes Riesgo alto (Nuevos)</v>
          </cell>
          <cell r="AW920">
            <v>10</v>
          </cell>
          <cell r="AX920">
            <v>2</v>
          </cell>
          <cell r="AY920" t="str">
            <v>X</v>
          </cell>
          <cell r="AZ920" t="str">
            <v>10.07.2015</v>
          </cell>
          <cell r="BA920" t="str">
            <v>31.12.9999</v>
          </cell>
        </row>
        <row r="921">
          <cell r="A921">
            <v>10015545</v>
          </cell>
          <cell r="B921" t="str">
            <v>YB01</v>
          </cell>
          <cell r="E921" t="str">
            <v>OBALIS SAS</v>
          </cell>
          <cell r="I921">
            <v>900749866</v>
          </cell>
          <cell r="K921" t="str">
            <v>CL 3 9 99</v>
          </cell>
          <cell r="P921" t="str">
            <v>DUITAMA</v>
          </cell>
          <cell r="Q921">
            <v>15</v>
          </cell>
          <cell r="R921" t="str">
            <v>ZD01</v>
          </cell>
          <cell r="S921" t="str">
            <v>Público</v>
          </cell>
          <cell r="T921" t="str">
            <v>900749866 1</v>
          </cell>
          <cell r="U921">
            <v>31</v>
          </cell>
          <cell r="X921">
            <v>7601676</v>
          </cell>
          <cell r="AB921">
            <v>121000</v>
          </cell>
          <cell r="AC921" t="str">
            <v>ZD08</v>
          </cell>
          <cell r="AD921" t="str">
            <v>A1</v>
          </cell>
          <cell r="AF921">
            <v>3300</v>
          </cell>
          <cell r="AG921">
            <v>30</v>
          </cell>
          <cell r="AH921">
            <v>10</v>
          </cell>
          <cell r="AJ921" t="str">
            <v>Clientes Terceros</v>
          </cell>
          <cell r="AK921" t="str">
            <v>Boyaca</v>
          </cell>
          <cell r="AL921" t="str">
            <v>Cundi / Boy – CO</v>
          </cell>
          <cell r="AN921" t="str">
            <v>ZD02</v>
          </cell>
          <cell r="AO921" t="str">
            <v>Crédito 8 dias</v>
          </cell>
          <cell r="AQ921">
            <v>3300109</v>
          </cell>
          <cell r="AR921" t="str">
            <v>JUAN PABLO VILLAMIL CAMARGO</v>
          </cell>
          <cell r="AS921">
            <v>0</v>
          </cell>
          <cell r="AT921">
            <v>0</v>
          </cell>
          <cell r="AU921" t="str">
            <v>Clientes Riesgo alto (Nuevos)</v>
          </cell>
          <cell r="AW921">
            <v>10</v>
          </cell>
          <cell r="AX921">
            <v>2</v>
          </cell>
          <cell r="AY921" t="str">
            <v>X</v>
          </cell>
          <cell r="AZ921" t="str">
            <v>01.01.2014</v>
          </cell>
          <cell r="BA921" t="str">
            <v>31.12.9999</v>
          </cell>
        </row>
        <row r="922">
          <cell r="A922">
            <v>10015549</v>
          </cell>
          <cell r="B922" t="str">
            <v>YB01</v>
          </cell>
          <cell r="E922" t="str">
            <v>DEMETER INVERSIONES SAS</v>
          </cell>
          <cell r="I922">
            <v>900775482</v>
          </cell>
          <cell r="K922" t="str">
            <v>CL 1F 49 149 OF 523</v>
          </cell>
          <cell r="P922" t="str">
            <v>TUNJA</v>
          </cell>
          <cell r="Q922">
            <v>15</v>
          </cell>
          <cell r="R922" t="str">
            <v>ZD01</v>
          </cell>
          <cell r="S922" t="str">
            <v>Público</v>
          </cell>
          <cell r="T922" t="str">
            <v>900775482 7</v>
          </cell>
          <cell r="U922">
            <v>31</v>
          </cell>
          <cell r="X922">
            <v>3115714052</v>
          </cell>
          <cell r="AB922">
            <v>121000</v>
          </cell>
          <cell r="AC922" t="str">
            <v>ZD08</v>
          </cell>
          <cell r="AD922" t="str">
            <v>A1</v>
          </cell>
          <cell r="AF922">
            <v>3300</v>
          </cell>
          <cell r="AG922">
            <v>30</v>
          </cell>
          <cell r="AH922">
            <v>10</v>
          </cell>
          <cell r="AJ922" t="str">
            <v>DEMETER INVERSIONES</v>
          </cell>
          <cell r="AK922" t="str">
            <v>Boyaca</v>
          </cell>
          <cell r="AL922" t="str">
            <v>Cundi / Boy – CO</v>
          </cell>
          <cell r="AN922" t="str">
            <v>ZD04</v>
          </cell>
          <cell r="AO922" t="str">
            <v>Crédito 30 dias</v>
          </cell>
          <cell r="AQ922">
            <v>3300109</v>
          </cell>
          <cell r="AR922" t="str">
            <v>JUAN PABLO VILLAMIL CAMARGO</v>
          </cell>
          <cell r="AS922">
            <v>4063</v>
          </cell>
          <cell r="AT922">
            <v>0</v>
          </cell>
          <cell r="AU922" t="str">
            <v>Clientes Riesgo alto (Nuevos)</v>
          </cell>
          <cell r="AW922">
            <v>10</v>
          </cell>
          <cell r="AX922">
            <v>2</v>
          </cell>
          <cell r="AY922" t="str">
            <v>X</v>
          </cell>
          <cell r="AZ922" t="str">
            <v>01.01.2014</v>
          </cell>
          <cell r="BA922" t="str">
            <v>31.12.9999</v>
          </cell>
        </row>
        <row r="923">
          <cell r="A923">
            <v>10015571</v>
          </cell>
          <cell r="B923" t="str">
            <v>YB01</v>
          </cell>
          <cell r="E923" t="str">
            <v>CALERO ARANA MANUEL DE JESUS</v>
          </cell>
          <cell r="I923">
            <v>6318177</v>
          </cell>
          <cell r="K923" t="str">
            <v>CR 5 4 53</v>
          </cell>
          <cell r="P923" t="str">
            <v>GUACARI</v>
          </cell>
          <cell r="Q923">
            <v>76</v>
          </cell>
          <cell r="R923" t="str">
            <v>ZD01</v>
          </cell>
          <cell r="S923" t="str">
            <v>Público</v>
          </cell>
          <cell r="T923" t="str">
            <v>6318177 3</v>
          </cell>
          <cell r="U923">
            <v>13</v>
          </cell>
          <cell r="X923">
            <v>3147993944</v>
          </cell>
          <cell r="AB923">
            <v>121000</v>
          </cell>
          <cell r="AC923" t="str">
            <v>ZD08</v>
          </cell>
          <cell r="AD923" t="str">
            <v>A1</v>
          </cell>
          <cell r="AF923">
            <v>3300</v>
          </cell>
          <cell r="AG923">
            <v>30</v>
          </cell>
          <cell r="AH923">
            <v>10</v>
          </cell>
          <cell r="AJ923" t="str">
            <v>Clientes Terceros</v>
          </cell>
          <cell r="AK923" t="str">
            <v>Eje Cafetero</v>
          </cell>
          <cell r="AL923" t="str">
            <v>Eje Cafetero-CO</v>
          </cell>
          <cell r="AN923" t="str">
            <v>ZD02</v>
          </cell>
          <cell r="AO923" t="str">
            <v>Crédito 8 dias</v>
          </cell>
          <cell r="AQ923">
            <v>3300186</v>
          </cell>
          <cell r="AR923" t="str">
            <v>WILMER HERNEY CRUZ AUSECHA</v>
          </cell>
          <cell r="AS923">
            <v>0</v>
          </cell>
          <cell r="AT923">
            <v>0</v>
          </cell>
          <cell r="AU923" t="str">
            <v>Clientes Riesgo alto (Nuevos)</v>
          </cell>
        </row>
        <row r="924">
          <cell r="A924">
            <v>10015580</v>
          </cell>
          <cell r="B924" t="str">
            <v>YB01</v>
          </cell>
          <cell r="E924" t="str">
            <v>AGROINSUMOS Y MATERIALES DE</v>
          </cell>
          <cell r="F924" t="str">
            <v>COLOMBIA SAS</v>
          </cell>
          <cell r="I924">
            <v>815003648</v>
          </cell>
          <cell r="K924" t="str">
            <v>CL 2 11 26</v>
          </cell>
          <cell r="P924" t="str">
            <v>GUADALAJARA DE BUGA</v>
          </cell>
          <cell r="Q924">
            <v>76</v>
          </cell>
          <cell r="R924" t="str">
            <v>ZD14</v>
          </cell>
          <cell r="S924" t="str">
            <v>Distribuidor General</v>
          </cell>
          <cell r="T924" t="str">
            <v>815003648 2</v>
          </cell>
          <cell r="U924">
            <v>31</v>
          </cell>
          <cell r="X924">
            <v>922274321</v>
          </cell>
          <cell r="AB924">
            <v>121000</v>
          </cell>
          <cell r="AC924" t="str">
            <v>ZD08</v>
          </cell>
          <cell r="AD924" t="str">
            <v>A1</v>
          </cell>
          <cell r="AF924">
            <v>3300</v>
          </cell>
          <cell r="AG924">
            <v>30</v>
          </cell>
          <cell r="AH924">
            <v>10</v>
          </cell>
          <cell r="AJ924" t="str">
            <v>Clientes Terceros</v>
          </cell>
          <cell r="AK924" t="str">
            <v>Eje Cafetero</v>
          </cell>
          <cell r="AL924" t="str">
            <v>Eje Cafetero-CO</v>
          </cell>
          <cell r="AN924" t="str">
            <v>ZD01</v>
          </cell>
          <cell r="AO924" t="str">
            <v>Contado</v>
          </cell>
          <cell r="AQ924">
            <v>3300186</v>
          </cell>
          <cell r="AR924" t="str">
            <v>WILMER HERNEY CRUZ AUSECHA</v>
          </cell>
          <cell r="AS924">
            <v>0</v>
          </cell>
          <cell r="AT924">
            <v>0</v>
          </cell>
          <cell r="AU924" t="str">
            <v>Clientes Riesgo alto (Nuevos)</v>
          </cell>
          <cell r="AW924">
            <v>10</v>
          </cell>
          <cell r="AX924">
            <v>2</v>
          </cell>
          <cell r="AY924" t="str">
            <v>X</v>
          </cell>
          <cell r="AZ924" t="str">
            <v>01.01.2014</v>
          </cell>
          <cell r="BA924" t="str">
            <v>31.12.9999</v>
          </cell>
        </row>
        <row r="925">
          <cell r="A925">
            <v>10015584</v>
          </cell>
          <cell r="B925" t="str">
            <v>YB01</v>
          </cell>
          <cell r="E925" t="str">
            <v>BURBANO LOPEZ LUIS EDUARDO</v>
          </cell>
          <cell r="I925">
            <v>9807051</v>
          </cell>
          <cell r="K925" t="str">
            <v>SEC CAVASA BG 2 LC 84</v>
          </cell>
          <cell r="P925" t="str">
            <v>CANDELARIA</v>
          </cell>
          <cell r="Q925">
            <v>76</v>
          </cell>
          <cell r="R925" t="str">
            <v>ZD26</v>
          </cell>
          <cell r="S925" t="str">
            <v>Hortalizas</v>
          </cell>
          <cell r="T925" t="str">
            <v>9807051 3</v>
          </cell>
          <cell r="U925">
            <v>13</v>
          </cell>
          <cell r="X925">
            <v>3137481229</v>
          </cell>
          <cell r="AB925">
            <v>121000</v>
          </cell>
          <cell r="AC925" t="str">
            <v>ZD08</v>
          </cell>
          <cell r="AD925" t="str">
            <v>A1</v>
          </cell>
          <cell r="AF925">
            <v>3300</v>
          </cell>
          <cell r="AG925">
            <v>10</v>
          </cell>
          <cell r="AH925">
            <v>10</v>
          </cell>
          <cell r="AJ925" t="str">
            <v>Familia Burbano</v>
          </cell>
          <cell r="AK925" t="str">
            <v>Eje Cafetero</v>
          </cell>
          <cell r="AL925" t="str">
            <v>Eje Cafetero-CO</v>
          </cell>
          <cell r="AN925" t="str">
            <v>ZD04</v>
          </cell>
          <cell r="AO925" t="str">
            <v>Crédito 30 dias</v>
          </cell>
          <cell r="AQ925">
            <v>3300186</v>
          </cell>
          <cell r="AR925" t="str">
            <v>WILMER HERNEY CRUZ AUSECHA</v>
          </cell>
          <cell r="AS925">
            <v>40226</v>
          </cell>
          <cell r="AT925">
            <v>4498.3</v>
          </cell>
          <cell r="AU925" t="str">
            <v>Clientes Riesgo alto (Nuevos)</v>
          </cell>
          <cell r="AW925">
            <v>9</v>
          </cell>
          <cell r="AX925">
            <v>1</v>
          </cell>
          <cell r="AY925" t="str">
            <v>X</v>
          </cell>
          <cell r="AZ925" t="str">
            <v>26.02.2015</v>
          </cell>
          <cell r="BA925" t="str">
            <v>31.12.9999</v>
          </cell>
        </row>
        <row r="926">
          <cell r="A926">
            <v>10015588</v>
          </cell>
          <cell r="B926" t="str">
            <v>YB01</v>
          </cell>
          <cell r="E926" t="str">
            <v>GRUPO CENAGRO SAS</v>
          </cell>
          <cell r="I926">
            <v>900321419</v>
          </cell>
          <cell r="K926" t="str">
            <v>CL 14 27A 156 BG 5 BL 3 B</v>
          </cell>
          <cell r="P926" t="str">
            <v>YUMBO</v>
          </cell>
          <cell r="Q926">
            <v>76</v>
          </cell>
          <cell r="R926" t="str">
            <v>ZD14</v>
          </cell>
          <cell r="S926" t="str">
            <v>Distribuidor General</v>
          </cell>
          <cell r="T926" t="str">
            <v>900321419 4</v>
          </cell>
          <cell r="U926">
            <v>31</v>
          </cell>
          <cell r="X926">
            <v>3137197077</v>
          </cell>
          <cell r="Y926">
            <v>928293883</v>
          </cell>
          <cell r="AB926">
            <v>121000</v>
          </cell>
          <cell r="AC926" t="str">
            <v>ZD08</v>
          </cell>
          <cell r="AD926" t="str">
            <v>A1</v>
          </cell>
          <cell r="AF926">
            <v>3300</v>
          </cell>
          <cell r="AG926">
            <v>30</v>
          </cell>
          <cell r="AH926">
            <v>10</v>
          </cell>
          <cell r="AJ926" t="str">
            <v>Clientes Terceros</v>
          </cell>
          <cell r="AK926" t="str">
            <v>Eje Cafetero</v>
          </cell>
          <cell r="AL926" t="str">
            <v>Eje Cafetero-CO</v>
          </cell>
          <cell r="AN926" t="str">
            <v>ZD06</v>
          </cell>
          <cell r="AO926" t="str">
            <v>Crédito 60 dias</v>
          </cell>
          <cell r="AQ926">
            <v>3300186</v>
          </cell>
          <cell r="AR926" t="str">
            <v>WILMER HERNEY CRUZ AUSECHA</v>
          </cell>
          <cell r="AS926">
            <v>54221</v>
          </cell>
          <cell r="AT926">
            <v>37749.17</v>
          </cell>
          <cell r="AU926" t="str">
            <v>Clientes Riesgo alto (Nuevos)</v>
          </cell>
          <cell r="AW926">
            <v>10</v>
          </cell>
          <cell r="AX926">
            <v>2</v>
          </cell>
          <cell r="AY926" t="str">
            <v>X</v>
          </cell>
          <cell r="AZ926" t="str">
            <v>01.01.2014</v>
          </cell>
          <cell r="BA926" t="str">
            <v>31.12.9999</v>
          </cell>
        </row>
        <row r="927">
          <cell r="A927">
            <v>10015589</v>
          </cell>
          <cell r="B927" t="str">
            <v>YB01</v>
          </cell>
          <cell r="E927" t="str">
            <v>JIMENEZ LOAIZA NESTOR MAURICIO</v>
          </cell>
          <cell r="I927">
            <v>9957626</v>
          </cell>
          <cell r="K927" t="str">
            <v>CL 6 6 66</v>
          </cell>
          <cell r="P927" t="str">
            <v>SANTUARIO</v>
          </cell>
          <cell r="Q927">
            <v>66</v>
          </cell>
          <cell r="R927" t="str">
            <v>ZD14</v>
          </cell>
          <cell r="S927" t="str">
            <v>Distribuidor General</v>
          </cell>
          <cell r="T927" t="str">
            <v>9957626 0</v>
          </cell>
          <cell r="U927">
            <v>13</v>
          </cell>
          <cell r="X927">
            <v>3137215943</v>
          </cell>
          <cell r="Y927">
            <v>3116041084</v>
          </cell>
          <cell r="AB927">
            <v>121000</v>
          </cell>
          <cell r="AC927" t="str">
            <v>ZD08</v>
          </cell>
          <cell r="AD927" t="str">
            <v>A1</v>
          </cell>
          <cell r="AF927">
            <v>3300</v>
          </cell>
          <cell r="AG927">
            <v>30</v>
          </cell>
          <cell r="AH927">
            <v>10</v>
          </cell>
          <cell r="AJ927" t="str">
            <v>Clientes Terceros</v>
          </cell>
          <cell r="AK927" t="str">
            <v>Eje Cafetero</v>
          </cell>
          <cell r="AL927" t="str">
            <v>Eje Cafetero-CO</v>
          </cell>
          <cell r="AN927" t="str">
            <v>ZD06</v>
          </cell>
          <cell r="AO927" t="str">
            <v>Crédito 60 dias</v>
          </cell>
          <cell r="AQ927">
            <v>3300258</v>
          </cell>
          <cell r="AR927" t="str">
            <v>DANIEL CARDONA RAMIREZ</v>
          </cell>
          <cell r="AS927">
            <v>8134</v>
          </cell>
          <cell r="AT927">
            <v>5633.62</v>
          </cell>
          <cell r="AU927" t="str">
            <v>Clientes Riesgo alto (Nuevos)</v>
          </cell>
          <cell r="AW927">
            <v>10</v>
          </cell>
          <cell r="AX927">
            <v>2</v>
          </cell>
          <cell r="AY927" t="str">
            <v>X</v>
          </cell>
          <cell r="AZ927" t="str">
            <v>01.01.2014</v>
          </cell>
          <cell r="BA927" t="str">
            <v>31.12.9999</v>
          </cell>
        </row>
        <row r="928">
          <cell r="A928">
            <v>10015590</v>
          </cell>
          <cell r="B928" t="str">
            <v>YB01</v>
          </cell>
          <cell r="E928" t="str">
            <v>AGROAPLICACIONES SAS</v>
          </cell>
          <cell r="I928">
            <v>900137473</v>
          </cell>
          <cell r="K928" t="str">
            <v>VDA AGUA AZUL SEC LA PALMA</v>
          </cell>
          <cell r="P928" t="str">
            <v>VILLA RICA</v>
          </cell>
          <cell r="Q928">
            <v>19</v>
          </cell>
          <cell r="R928" t="str">
            <v>ZD14</v>
          </cell>
          <cell r="S928" t="str">
            <v>Distribuidor General</v>
          </cell>
          <cell r="T928" t="str">
            <v>900137473 4</v>
          </cell>
          <cell r="U928">
            <v>31</v>
          </cell>
          <cell r="X928">
            <v>3128430436</v>
          </cell>
          <cell r="AB928">
            <v>121000</v>
          </cell>
          <cell r="AC928" t="str">
            <v>ZD08</v>
          </cell>
          <cell r="AD928" t="str">
            <v>A1</v>
          </cell>
          <cell r="AF928">
            <v>3300</v>
          </cell>
          <cell r="AG928">
            <v>30</v>
          </cell>
          <cell r="AH928">
            <v>10</v>
          </cell>
          <cell r="AI928">
            <v>1</v>
          </cell>
          <cell r="AJ928" t="str">
            <v>Clientes Terceros</v>
          </cell>
          <cell r="AK928" t="str">
            <v>Eje Cafetero</v>
          </cell>
          <cell r="AL928" t="str">
            <v>Eje Cafetero-CO</v>
          </cell>
          <cell r="AN928" t="str">
            <v>ZD06</v>
          </cell>
          <cell r="AO928" t="str">
            <v>Crédito 60 dias</v>
          </cell>
          <cell r="AQ928">
            <v>3300186</v>
          </cell>
          <cell r="AR928" t="str">
            <v>WILMER HERNEY CRUZ AUSECHA</v>
          </cell>
          <cell r="AS928">
            <v>8034</v>
          </cell>
          <cell r="AT928">
            <v>0</v>
          </cell>
          <cell r="AU928" t="str">
            <v>Clientes Riesgo alto (Nuevos)</v>
          </cell>
          <cell r="AW928">
            <v>10</v>
          </cell>
          <cell r="AX928">
            <v>2</v>
          </cell>
          <cell r="AY928" t="str">
            <v>X</v>
          </cell>
          <cell r="AZ928" t="str">
            <v>01.01.2014</v>
          </cell>
          <cell r="BA928" t="str">
            <v>31.12.9999</v>
          </cell>
        </row>
        <row r="929">
          <cell r="A929">
            <v>10015591</v>
          </cell>
          <cell r="B929" t="str">
            <v>YB01</v>
          </cell>
          <cell r="E929" t="str">
            <v>MORENO GUTIERREZ LUZ ADRIANA</v>
          </cell>
          <cell r="I929">
            <v>1130625032</v>
          </cell>
          <cell r="K929" t="str">
            <v>KM 30 CL PPAL 8 61 CORR BORRERO</v>
          </cell>
          <cell r="P929" t="str">
            <v>DAGUA</v>
          </cell>
          <cell r="Q929">
            <v>76</v>
          </cell>
          <cell r="R929" t="str">
            <v>ZD14</v>
          </cell>
          <cell r="S929" t="str">
            <v>Distribuidor General</v>
          </cell>
          <cell r="T929" t="str">
            <v>1130625032 1</v>
          </cell>
          <cell r="U929">
            <v>13</v>
          </cell>
          <cell r="X929">
            <v>3116426241</v>
          </cell>
          <cell r="AB929">
            <v>121000</v>
          </cell>
          <cell r="AC929" t="str">
            <v>ZD08</v>
          </cell>
          <cell r="AD929" t="str">
            <v>A1</v>
          </cell>
          <cell r="AF929">
            <v>3300</v>
          </cell>
          <cell r="AG929">
            <v>30</v>
          </cell>
          <cell r="AH929">
            <v>10</v>
          </cell>
          <cell r="AJ929" t="str">
            <v>Clientes Terceros</v>
          </cell>
          <cell r="AK929" t="str">
            <v>Eje Cafetero</v>
          </cell>
          <cell r="AL929" t="str">
            <v>Eje Cafetero-CO</v>
          </cell>
          <cell r="AN929" t="str">
            <v>ZD04</v>
          </cell>
          <cell r="AO929" t="str">
            <v>Crédito 30 dias</v>
          </cell>
          <cell r="AQ929">
            <v>3300186</v>
          </cell>
          <cell r="AR929" t="str">
            <v>WILMER HERNEY CRUZ AUSECHA</v>
          </cell>
          <cell r="AS929">
            <v>3607</v>
          </cell>
          <cell r="AT929">
            <v>1180.8499999999999</v>
          </cell>
          <cell r="AU929" t="str">
            <v>Clientes Riesgo alto (Nuevos)</v>
          </cell>
          <cell r="AW929">
            <v>9</v>
          </cell>
          <cell r="AX929">
            <v>1</v>
          </cell>
          <cell r="AY929" t="str">
            <v>X</v>
          </cell>
          <cell r="AZ929" t="str">
            <v>20.04.2015</v>
          </cell>
          <cell r="BA929" t="str">
            <v>31.12.9999</v>
          </cell>
        </row>
        <row r="930">
          <cell r="A930">
            <v>10015592</v>
          </cell>
          <cell r="B930" t="str">
            <v>YB01</v>
          </cell>
          <cell r="E930" t="str">
            <v>MEJIA ARANGO DIANA MARCELA</v>
          </cell>
          <cell r="I930">
            <v>43366080</v>
          </cell>
          <cell r="K930" t="str">
            <v>CORR SAN FELIX</v>
          </cell>
          <cell r="P930" t="str">
            <v>BELLO</v>
          </cell>
          <cell r="Q930">
            <v>5</v>
          </cell>
          <cell r="R930" t="str">
            <v>ZD14</v>
          </cell>
          <cell r="S930" t="str">
            <v>Distribuidor General</v>
          </cell>
          <cell r="T930" t="str">
            <v>43366080 7</v>
          </cell>
          <cell r="U930">
            <v>13</v>
          </cell>
          <cell r="X930">
            <v>3137213034</v>
          </cell>
          <cell r="AB930">
            <v>121000</v>
          </cell>
          <cell r="AC930" t="str">
            <v>ZD08</v>
          </cell>
          <cell r="AD930" t="str">
            <v>A1</v>
          </cell>
          <cell r="AF930">
            <v>3300</v>
          </cell>
          <cell r="AG930">
            <v>30</v>
          </cell>
          <cell r="AH930">
            <v>10</v>
          </cell>
          <cell r="AJ930" t="str">
            <v>Clientes Terceros</v>
          </cell>
          <cell r="AK930" t="str">
            <v>Antioquia</v>
          </cell>
          <cell r="AL930" t="str">
            <v>Antioquia -CO</v>
          </cell>
          <cell r="AN930" t="str">
            <v>ZD06</v>
          </cell>
          <cell r="AO930" t="str">
            <v>Crédito 60 dias</v>
          </cell>
          <cell r="AQ930">
            <v>3300005</v>
          </cell>
          <cell r="AR930" t="str">
            <v>RICARDO ALONSO AVILA AVILA</v>
          </cell>
          <cell r="AS930">
            <v>4000</v>
          </cell>
          <cell r="AT930">
            <v>0</v>
          </cell>
          <cell r="AU930" t="str">
            <v>Clientes Riesgo alto (Nuevos)</v>
          </cell>
          <cell r="AW930">
            <v>9</v>
          </cell>
          <cell r="AX930">
            <v>1</v>
          </cell>
          <cell r="AY930" t="str">
            <v>X</v>
          </cell>
          <cell r="AZ930" t="str">
            <v>25.02.2015</v>
          </cell>
          <cell r="BA930" t="str">
            <v>31.12.9999</v>
          </cell>
        </row>
        <row r="931">
          <cell r="A931">
            <v>10015593</v>
          </cell>
          <cell r="B931" t="str">
            <v>YB01</v>
          </cell>
          <cell r="E931" t="str">
            <v>MUNERA GONZALEZ NATALIA</v>
          </cell>
          <cell r="I931">
            <v>43366346</v>
          </cell>
          <cell r="K931" t="str">
            <v>CR 50 CL 44C 15 IN 158</v>
          </cell>
          <cell r="P931" t="str">
            <v>SAN PEDRO</v>
          </cell>
          <cell r="Q931">
            <v>5</v>
          </cell>
          <cell r="R931" t="str">
            <v>ZD14</v>
          </cell>
          <cell r="S931" t="str">
            <v>Distribuidor General</v>
          </cell>
          <cell r="T931" t="str">
            <v>43366346 0</v>
          </cell>
          <cell r="U931">
            <v>13</v>
          </cell>
          <cell r="X931">
            <v>3113625369</v>
          </cell>
          <cell r="AB931">
            <v>121000</v>
          </cell>
          <cell r="AC931" t="str">
            <v>ZD08</v>
          </cell>
          <cell r="AD931" t="str">
            <v>A1</v>
          </cell>
          <cell r="AF931">
            <v>3300</v>
          </cell>
          <cell r="AG931">
            <v>30</v>
          </cell>
          <cell r="AH931">
            <v>10</v>
          </cell>
          <cell r="AJ931" t="str">
            <v>Clientes Terceros</v>
          </cell>
          <cell r="AK931" t="str">
            <v>Antioquia</v>
          </cell>
          <cell r="AL931" t="str">
            <v>Antioquia -CO</v>
          </cell>
          <cell r="AN931" t="str">
            <v>ZD04</v>
          </cell>
          <cell r="AO931" t="str">
            <v>Crédito 30 dias</v>
          </cell>
          <cell r="AQ931">
            <v>3300005</v>
          </cell>
          <cell r="AR931" t="str">
            <v>RICARDO ALONSO AVILA AVILA</v>
          </cell>
          <cell r="AS931">
            <v>2399</v>
          </cell>
          <cell r="AT931">
            <v>0</v>
          </cell>
          <cell r="AU931" t="str">
            <v>Clientes Riesgo alto (Nuevos)</v>
          </cell>
          <cell r="AW931">
            <v>10</v>
          </cell>
          <cell r="AX931">
            <v>2</v>
          </cell>
          <cell r="AY931" t="str">
            <v>X</v>
          </cell>
          <cell r="AZ931" t="str">
            <v>01.01.2014</v>
          </cell>
          <cell r="BA931" t="str">
            <v>31.12.9999</v>
          </cell>
        </row>
        <row r="932">
          <cell r="A932">
            <v>10015594</v>
          </cell>
          <cell r="B932" t="str">
            <v>YB01</v>
          </cell>
          <cell r="E932" t="str">
            <v>S &amp; M AGRO SAS</v>
          </cell>
          <cell r="I932">
            <v>900608308</v>
          </cell>
          <cell r="K932" t="str">
            <v>CL 28A 22 102 BG 101</v>
          </cell>
          <cell r="P932" t="str">
            <v>DON MATIAS</v>
          </cell>
          <cell r="Q932">
            <v>5</v>
          </cell>
          <cell r="R932" t="str">
            <v>ZD14</v>
          </cell>
          <cell r="S932" t="str">
            <v>Distribuidor General</v>
          </cell>
          <cell r="T932" t="str">
            <v>900608308 9</v>
          </cell>
          <cell r="U932">
            <v>31</v>
          </cell>
          <cell r="X932">
            <v>3104709545</v>
          </cell>
          <cell r="AB932">
            <v>121000</v>
          </cell>
          <cell r="AC932" t="str">
            <v>ZD08</v>
          </cell>
          <cell r="AD932" t="str">
            <v>A1</v>
          </cell>
          <cell r="AF932">
            <v>3300</v>
          </cell>
          <cell r="AG932">
            <v>30</v>
          </cell>
          <cell r="AH932">
            <v>10</v>
          </cell>
          <cell r="AJ932" t="str">
            <v>Clientes Terceros</v>
          </cell>
          <cell r="AK932" t="str">
            <v>Antioquia</v>
          </cell>
          <cell r="AL932" t="str">
            <v>Antioquia -CO</v>
          </cell>
          <cell r="AN932" t="str">
            <v>ZD06</v>
          </cell>
          <cell r="AO932" t="str">
            <v>Crédito 60 dias</v>
          </cell>
          <cell r="AQ932">
            <v>3300005</v>
          </cell>
          <cell r="AR932" t="str">
            <v>RICARDO ALONSO AVILA AVILA</v>
          </cell>
          <cell r="AS932">
            <v>1800</v>
          </cell>
          <cell r="AT932">
            <v>0</v>
          </cell>
          <cell r="AU932" t="str">
            <v>Clientes Riesgo alto (Nuevos)</v>
          </cell>
          <cell r="AW932">
            <v>10</v>
          </cell>
          <cell r="AX932">
            <v>2</v>
          </cell>
          <cell r="AY932" t="str">
            <v>X</v>
          </cell>
          <cell r="AZ932" t="str">
            <v>01.01.2014</v>
          </cell>
          <cell r="BA932" t="str">
            <v>31.12.9999</v>
          </cell>
        </row>
        <row r="933">
          <cell r="A933">
            <v>10015598</v>
          </cell>
          <cell r="B933" t="str">
            <v>YB01</v>
          </cell>
          <cell r="E933" t="str">
            <v>AGROINSUMOS SAS</v>
          </cell>
          <cell r="I933">
            <v>836000548</v>
          </cell>
          <cell r="K933" t="str">
            <v>CL 13 56 20</v>
          </cell>
          <cell r="P933" t="str">
            <v>CARTAGO</v>
          </cell>
          <cell r="Q933">
            <v>76</v>
          </cell>
          <cell r="R933" t="str">
            <v>ZD14</v>
          </cell>
          <cell r="S933" t="str">
            <v>Distribuidor General</v>
          </cell>
          <cell r="T933" t="str">
            <v>836000548 7</v>
          </cell>
          <cell r="U933">
            <v>31</v>
          </cell>
          <cell r="X933">
            <v>922149910</v>
          </cell>
          <cell r="AB933">
            <v>121000</v>
          </cell>
          <cell r="AC933" t="str">
            <v>ZD08</v>
          </cell>
          <cell r="AD933" t="str">
            <v>A1</v>
          </cell>
          <cell r="AF933">
            <v>3300</v>
          </cell>
          <cell r="AG933">
            <v>30</v>
          </cell>
          <cell r="AH933">
            <v>10</v>
          </cell>
          <cell r="AJ933" t="str">
            <v>Clientes Terceros</v>
          </cell>
          <cell r="AK933" t="str">
            <v>Eje Cafetero</v>
          </cell>
          <cell r="AL933" t="str">
            <v>Eje Cafetero-CO</v>
          </cell>
          <cell r="AN933" t="str">
            <v>ZD04</v>
          </cell>
          <cell r="AO933" t="str">
            <v>Crédito 30 dias</v>
          </cell>
          <cell r="AQ933">
            <v>3300203</v>
          </cell>
          <cell r="AR933" t="str">
            <v>ARGEMIRO NUÑEZ ROMERO</v>
          </cell>
          <cell r="AS933">
            <v>12051</v>
          </cell>
          <cell r="AT933">
            <v>0</v>
          </cell>
          <cell r="AU933" t="str">
            <v>Clientes Riesgo alto (Nuevos)</v>
          </cell>
          <cell r="AW933">
            <v>10</v>
          </cell>
          <cell r="AX933">
            <v>2</v>
          </cell>
          <cell r="AY933" t="str">
            <v>X</v>
          </cell>
          <cell r="AZ933" t="str">
            <v>01.01.2014</v>
          </cell>
          <cell r="BA933" t="str">
            <v>31.12.9999</v>
          </cell>
        </row>
        <row r="934">
          <cell r="A934">
            <v>10015600</v>
          </cell>
          <cell r="B934" t="str">
            <v>YB01</v>
          </cell>
          <cell r="E934" t="str">
            <v>BURBANO VALDES ELIZABETH</v>
          </cell>
          <cell r="I934">
            <v>1144062795</v>
          </cell>
          <cell r="K934" t="str">
            <v>CR 7 11 34</v>
          </cell>
          <cell r="P934" t="str">
            <v>CALIMA</v>
          </cell>
          <cell r="Q934">
            <v>76</v>
          </cell>
          <cell r="R934" t="str">
            <v>ZD14</v>
          </cell>
          <cell r="S934" t="str">
            <v>Distribuidor General</v>
          </cell>
          <cell r="T934" t="str">
            <v>1144062795 6</v>
          </cell>
          <cell r="U934">
            <v>13</v>
          </cell>
          <cell r="X934">
            <v>3186937339</v>
          </cell>
          <cell r="AB934">
            <v>121000</v>
          </cell>
          <cell r="AC934" t="str">
            <v>ZD08</v>
          </cell>
          <cell r="AD934" t="str">
            <v>A1</v>
          </cell>
          <cell r="AF934">
            <v>3300</v>
          </cell>
          <cell r="AG934">
            <v>10</v>
          </cell>
          <cell r="AH934">
            <v>10</v>
          </cell>
          <cell r="AJ934" t="str">
            <v>Familia Burbano</v>
          </cell>
          <cell r="AK934" t="str">
            <v>Eje Cafetero</v>
          </cell>
          <cell r="AL934" t="str">
            <v>Eje Cafetero-CO</v>
          </cell>
          <cell r="AN934" t="str">
            <v>ZD04</v>
          </cell>
          <cell r="AO934" t="str">
            <v>Crédito 30 dias</v>
          </cell>
          <cell r="AQ934">
            <v>3300186</v>
          </cell>
          <cell r="AR934" t="str">
            <v>WILMER HERNEY CRUZ AUSECHA</v>
          </cell>
          <cell r="AS934">
            <v>26818</v>
          </cell>
          <cell r="AT934">
            <v>13257.18</v>
          </cell>
          <cell r="AU934" t="str">
            <v>Clientes Riesgo alto (Nuevos)</v>
          </cell>
          <cell r="AW934">
            <v>9</v>
          </cell>
          <cell r="AX934">
            <v>1</v>
          </cell>
          <cell r="AY934" t="str">
            <v>X</v>
          </cell>
          <cell r="AZ934" t="str">
            <v>26.02.2015</v>
          </cell>
          <cell r="BA934" t="str">
            <v>31.12.9999</v>
          </cell>
        </row>
        <row r="935">
          <cell r="A935">
            <v>10015615</v>
          </cell>
          <cell r="B935" t="str">
            <v>YB01</v>
          </cell>
          <cell r="E935" t="str">
            <v>AVILA BAQUERO EDNA MABEL</v>
          </cell>
          <cell r="G935" t="str">
            <v>(AGROINSUMOS GRANADA)</v>
          </cell>
          <cell r="I935">
            <v>40396175</v>
          </cell>
          <cell r="K935" t="str">
            <v>CR 16 14 71 BRR CENTRO</v>
          </cell>
          <cell r="P935" t="str">
            <v>GRANADA</v>
          </cell>
          <cell r="Q935">
            <v>50</v>
          </cell>
          <cell r="R935" t="str">
            <v>ZD14</v>
          </cell>
          <cell r="S935" t="str">
            <v>Distribuidor General</v>
          </cell>
          <cell r="T935" t="str">
            <v>40396175 5</v>
          </cell>
          <cell r="U935">
            <v>13</v>
          </cell>
          <cell r="X935">
            <v>3153655759</v>
          </cell>
          <cell r="AB935">
            <v>121000</v>
          </cell>
          <cell r="AC935" t="str">
            <v>ZD08</v>
          </cell>
          <cell r="AD935" t="str">
            <v>A1</v>
          </cell>
          <cell r="AF935">
            <v>3300</v>
          </cell>
          <cell r="AG935">
            <v>30</v>
          </cell>
          <cell r="AH935">
            <v>10</v>
          </cell>
          <cell r="AJ935" t="str">
            <v>Clientes Terceros</v>
          </cell>
          <cell r="AK935" t="str">
            <v>Llanos</v>
          </cell>
          <cell r="AL935" t="str">
            <v>Tolima/LLanos-CO</v>
          </cell>
          <cell r="AN935" t="str">
            <v>ZD08</v>
          </cell>
          <cell r="AO935" t="str">
            <v>Crédito 90 dias</v>
          </cell>
          <cell r="AQ935">
            <v>3300167</v>
          </cell>
          <cell r="AR935" t="str">
            <v>GERMAN EDUARDO ROJAS CUBIDES</v>
          </cell>
          <cell r="AS935">
            <v>75451</v>
          </cell>
          <cell r="AT935">
            <v>19792.03</v>
          </cell>
          <cell r="AU935" t="str">
            <v>Clientes Riesgo alto (Nuevos)</v>
          </cell>
          <cell r="AW935">
            <v>10</v>
          </cell>
          <cell r="AX935">
            <v>2</v>
          </cell>
          <cell r="AY935" t="str">
            <v>X</v>
          </cell>
          <cell r="AZ935" t="str">
            <v>01.01.2014</v>
          </cell>
          <cell r="BA935" t="str">
            <v>31.12.9999</v>
          </cell>
        </row>
        <row r="936">
          <cell r="A936">
            <v>10015633</v>
          </cell>
          <cell r="B936" t="str">
            <v>YB01</v>
          </cell>
          <cell r="E936" t="str">
            <v>CORPORACION DE PLASTICOS AGRICOLAS</v>
          </cell>
          <cell r="G936" t="str">
            <v>CORPOAGRO SAS</v>
          </cell>
          <cell r="I936">
            <v>811029497</v>
          </cell>
          <cell r="K936" t="str">
            <v>CR 48 61 SUR 115 IN 103</v>
          </cell>
          <cell r="P936" t="str">
            <v>SABANETA</v>
          </cell>
          <cell r="Q936">
            <v>5</v>
          </cell>
          <cell r="R936" t="str">
            <v>ZD14</v>
          </cell>
          <cell r="S936" t="str">
            <v>Distribuidor General</v>
          </cell>
          <cell r="T936" t="str">
            <v>811029497 5</v>
          </cell>
          <cell r="U936">
            <v>31</v>
          </cell>
          <cell r="X936">
            <v>3014070736</v>
          </cell>
          <cell r="AB936">
            <v>121000</v>
          </cell>
          <cell r="AC936" t="str">
            <v>ZD08</v>
          </cell>
          <cell r="AD936" t="str">
            <v>A1</v>
          </cell>
          <cell r="AF936">
            <v>3300</v>
          </cell>
          <cell r="AG936">
            <v>30</v>
          </cell>
          <cell r="AH936">
            <v>10</v>
          </cell>
          <cell r="AJ936" t="str">
            <v>Clientes Terceros</v>
          </cell>
          <cell r="AK936" t="str">
            <v>Antioquia</v>
          </cell>
          <cell r="AL936" t="str">
            <v>Antioquia -CO</v>
          </cell>
          <cell r="AN936" t="str">
            <v>ZD06</v>
          </cell>
          <cell r="AO936" t="str">
            <v>Crédito 60 dias</v>
          </cell>
          <cell r="AQ936">
            <v>3300198</v>
          </cell>
          <cell r="AR936" t="str">
            <v>GUSTAVO LONDOÑO BUITRAGO</v>
          </cell>
          <cell r="AS936">
            <v>19720</v>
          </cell>
          <cell r="AT936">
            <v>9711.31</v>
          </cell>
          <cell r="AU936" t="str">
            <v>Clientes Riesgo alto (Nuevos)</v>
          </cell>
          <cell r="AW936">
            <v>10</v>
          </cell>
          <cell r="AX936">
            <v>2</v>
          </cell>
          <cell r="AY936" t="str">
            <v>X</v>
          </cell>
          <cell r="AZ936" t="str">
            <v>01.01.2014</v>
          </cell>
          <cell r="BA936" t="str">
            <v>31.12.9999</v>
          </cell>
        </row>
        <row r="937">
          <cell r="A937">
            <v>10015640</v>
          </cell>
          <cell r="B937" t="str">
            <v>YB01</v>
          </cell>
          <cell r="E937" t="str">
            <v>ROLDAN PEREZ JUAN FERNANDO</v>
          </cell>
          <cell r="I937">
            <v>71906062</v>
          </cell>
          <cell r="K937" t="str">
            <v>VDA MALAMBO</v>
          </cell>
          <cell r="P937" t="str">
            <v>SANTA.ROSA DE OSOS</v>
          </cell>
          <cell r="Q937">
            <v>5</v>
          </cell>
          <cell r="R937" t="str">
            <v>ZD14</v>
          </cell>
          <cell r="S937" t="str">
            <v>Distribuidor General</v>
          </cell>
          <cell r="T937" t="str">
            <v>71906062 4</v>
          </cell>
          <cell r="U937">
            <v>13</v>
          </cell>
          <cell r="X937">
            <v>3136849356</v>
          </cell>
          <cell r="AB937">
            <v>121000</v>
          </cell>
          <cell r="AC937" t="str">
            <v>ZD08</v>
          </cell>
          <cell r="AD937" t="str">
            <v>A1</v>
          </cell>
          <cell r="AF937">
            <v>3300</v>
          </cell>
          <cell r="AG937">
            <v>30</v>
          </cell>
          <cell r="AH937">
            <v>10</v>
          </cell>
          <cell r="AJ937" t="str">
            <v>Clientes Terceros</v>
          </cell>
          <cell r="AK937" t="str">
            <v>Antioquia</v>
          </cell>
          <cell r="AL937" t="str">
            <v>Antioquia -CO</v>
          </cell>
          <cell r="AN937" t="str">
            <v>ZD08</v>
          </cell>
          <cell r="AO937" t="str">
            <v>Crédito 90 dias</v>
          </cell>
          <cell r="AQ937">
            <v>3300005</v>
          </cell>
          <cell r="AR937" t="str">
            <v>RICARDO ALONSO AVILA AVILA</v>
          </cell>
          <cell r="AS937">
            <v>3958</v>
          </cell>
          <cell r="AT937">
            <v>326.05</v>
          </cell>
          <cell r="AU937" t="str">
            <v>Clientes Riesgo alto (Nuevos)</v>
          </cell>
        </row>
        <row r="938">
          <cell r="A938">
            <v>10015647</v>
          </cell>
          <cell r="B938" t="str">
            <v>YB01</v>
          </cell>
          <cell r="E938" t="str">
            <v>DIAZ RODRIGUEZ ZULMA MILENA</v>
          </cell>
          <cell r="I938">
            <v>52888194</v>
          </cell>
          <cell r="K938" t="str">
            <v>CL 2 3 03</v>
          </cell>
          <cell r="P938" t="str">
            <v>VENECIA</v>
          </cell>
          <cell r="Q938">
            <v>25</v>
          </cell>
          <cell r="R938" t="str">
            <v>ZD14</v>
          </cell>
          <cell r="S938" t="str">
            <v>Distribuidor General</v>
          </cell>
          <cell r="T938" t="str">
            <v>52888194 0</v>
          </cell>
          <cell r="U938">
            <v>13</v>
          </cell>
          <cell r="X938">
            <v>3133956529</v>
          </cell>
          <cell r="AB938">
            <v>121000</v>
          </cell>
          <cell r="AC938" t="str">
            <v>ZD08</v>
          </cell>
          <cell r="AD938" t="str">
            <v>A1</v>
          </cell>
          <cell r="AF938">
            <v>3300</v>
          </cell>
          <cell r="AG938">
            <v>30</v>
          </cell>
          <cell r="AH938">
            <v>10</v>
          </cell>
          <cell r="AJ938" t="str">
            <v>Clientes Terceros</v>
          </cell>
          <cell r="AK938" t="str">
            <v>Cundinamarca</v>
          </cell>
          <cell r="AL938" t="str">
            <v>Cundi / Boy – CO</v>
          </cell>
          <cell r="AN938" t="str">
            <v>ZD04</v>
          </cell>
          <cell r="AO938" t="str">
            <v>Crédito 30 dias</v>
          </cell>
          <cell r="AQ938">
            <v>3300054</v>
          </cell>
          <cell r="AR938" t="str">
            <v>GLORIA YANETH MARENTES PRADA</v>
          </cell>
          <cell r="AS938">
            <v>2047</v>
          </cell>
          <cell r="AT938">
            <v>571.89</v>
          </cell>
          <cell r="AU938" t="str">
            <v>Clientes Riesgo alto (Nuevos)</v>
          </cell>
          <cell r="AW938">
            <v>9</v>
          </cell>
          <cell r="AX938">
            <v>1</v>
          </cell>
          <cell r="AY938" t="str">
            <v>X</v>
          </cell>
          <cell r="AZ938" t="str">
            <v>19.12.2014</v>
          </cell>
          <cell r="BA938" t="str">
            <v>31.12.9999</v>
          </cell>
        </row>
        <row r="939">
          <cell r="A939">
            <v>10015700</v>
          </cell>
          <cell r="B939" t="str">
            <v>YB01</v>
          </cell>
          <cell r="E939" t="str">
            <v>SALAMANCA WILMER</v>
          </cell>
          <cell r="I939">
            <v>11448163</v>
          </cell>
          <cell r="K939" t="str">
            <v>CR 5 2 08</v>
          </cell>
          <cell r="P939" t="str">
            <v>SUBACHOQUE</v>
          </cell>
          <cell r="Q939">
            <v>25</v>
          </cell>
          <cell r="R939" t="str">
            <v>ZD14</v>
          </cell>
          <cell r="S939" t="str">
            <v>Distribuidor General</v>
          </cell>
          <cell r="T939" t="str">
            <v>11448163 6</v>
          </cell>
          <cell r="U939">
            <v>13</v>
          </cell>
          <cell r="X939">
            <v>3133791779</v>
          </cell>
          <cell r="AB939">
            <v>121000</v>
          </cell>
          <cell r="AC939" t="str">
            <v>ZD08</v>
          </cell>
          <cell r="AD939" t="str">
            <v>A1</v>
          </cell>
          <cell r="AF939">
            <v>3300</v>
          </cell>
          <cell r="AG939">
            <v>30</v>
          </cell>
          <cell r="AH939">
            <v>10</v>
          </cell>
          <cell r="AJ939" t="str">
            <v>Clientes Terceros</v>
          </cell>
          <cell r="AK939" t="str">
            <v>Cundinamarca</v>
          </cell>
          <cell r="AL939" t="str">
            <v>Cundi / Boy – CO</v>
          </cell>
          <cell r="AN939" t="str">
            <v>ZD02</v>
          </cell>
          <cell r="AO939" t="str">
            <v>Crédito 8 dias</v>
          </cell>
          <cell r="AQ939">
            <v>3300104</v>
          </cell>
          <cell r="AR939" t="str">
            <v>RAUL MAURICIO VELASQUEZ LONDOÑO</v>
          </cell>
          <cell r="AS939">
            <v>0</v>
          </cell>
          <cell r="AT939">
            <v>0</v>
          </cell>
          <cell r="AU939" t="str">
            <v>Clientes Riesgo alto (Nuevos)</v>
          </cell>
        </row>
        <row r="940">
          <cell r="A940">
            <v>10015703</v>
          </cell>
          <cell r="B940" t="str">
            <v>YB01</v>
          </cell>
          <cell r="E940" t="str">
            <v>JARAMILLO GALLO MAURICIO</v>
          </cell>
          <cell r="I940">
            <v>10238804</v>
          </cell>
          <cell r="K940" t="str">
            <v>CL 49A 28 08</v>
          </cell>
          <cell r="P940" t="str">
            <v>MANIZALES</v>
          </cell>
          <cell r="Q940">
            <v>17</v>
          </cell>
          <cell r="R940" t="str">
            <v>ZD28</v>
          </cell>
          <cell r="S940" t="str">
            <v>Cafe</v>
          </cell>
          <cell r="T940" t="str">
            <v>10238804 4</v>
          </cell>
          <cell r="U940">
            <v>13</v>
          </cell>
          <cell r="X940">
            <v>3122547151</v>
          </cell>
          <cell r="AB940">
            <v>121000</v>
          </cell>
          <cell r="AC940" t="str">
            <v>ZD08</v>
          </cell>
          <cell r="AD940" t="str">
            <v>A1</v>
          </cell>
          <cell r="AF940">
            <v>3300</v>
          </cell>
          <cell r="AG940">
            <v>10</v>
          </cell>
          <cell r="AH940">
            <v>10</v>
          </cell>
          <cell r="AJ940" t="str">
            <v>Giraldo Jaramillo</v>
          </cell>
          <cell r="AK940" t="str">
            <v>Eje Cafetero</v>
          </cell>
          <cell r="AL940" t="str">
            <v>Eje Cafetero-CO</v>
          </cell>
          <cell r="AN940" t="str">
            <v>ZD06</v>
          </cell>
          <cell r="AO940" t="str">
            <v>Crédito 60 dias</v>
          </cell>
          <cell r="AQ940">
            <v>3300268</v>
          </cell>
          <cell r="AR940" t="str">
            <v>JORGE HERNAN VALENCIA HERNANDEZ</v>
          </cell>
          <cell r="AS940">
            <v>3958</v>
          </cell>
          <cell r="AT940">
            <v>0</v>
          </cell>
          <cell r="AU940" t="str">
            <v>Clientes Riesgo alto (Nuevos)</v>
          </cell>
        </row>
        <row r="941">
          <cell r="A941">
            <v>10015705</v>
          </cell>
          <cell r="B941" t="str">
            <v>YB01</v>
          </cell>
          <cell r="E941" t="str">
            <v>UNIVERSIDAD MILITAR NUEVA GRANADA</v>
          </cell>
          <cell r="I941">
            <v>800225340</v>
          </cell>
          <cell r="K941" t="str">
            <v>CR 11 101 80</v>
          </cell>
          <cell r="P941" t="str">
            <v>BOGOTÁ D.C.</v>
          </cell>
          <cell r="Q941">
            <v>11</v>
          </cell>
          <cell r="R941" t="str">
            <v>ZD14</v>
          </cell>
          <cell r="S941" t="str">
            <v>Distribuidor General</v>
          </cell>
          <cell r="T941" t="str">
            <v>800225340 8</v>
          </cell>
          <cell r="U941">
            <v>31</v>
          </cell>
          <cell r="X941">
            <v>65000000</v>
          </cell>
          <cell r="AB941">
            <v>121000</v>
          </cell>
          <cell r="AC941" t="str">
            <v>ZD08</v>
          </cell>
          <cell r="AD941" t="str">
            <v>A1</v>
          </cell>
          <cell r="AF941">
            <v>3300</v>
          </cell>
          <cell r="AG941">
            <v>30</v>
          </cell>
          <cell r="AH941">
            <v>10</v>
          </cell>
          <cell r="AJ941" t="str">
            <v>Clientes Terceros</v>
          </cell>
          <cell r="AK941" t="str">
            <v>Cundinamarca</v>
          </cell>
          <cell r="AL941" t="str">
            <v>Cundi / Boy – CO</v>
          </cell>
          <cell r="AN941" t="str">
            <v>ZD02</v>
          </cell>
          <cell r="AO941" t="str">
            <v>Crédito 8 dias</v>
          </cell>
          <cell r="AQ941">
            <v>3300104</v>
          </cell>
          <cell r="AR941" t="str">
            <v>RAUL MAURICIO VELASQUEZ LONDOÑO</v>
          </cell>
          <cell r="AS941">
            <v>0</v>
          </cell>
          <cell r="AT941">
            <v>0</v>
          </cell>
          <cell r="AU941" t="str">
            <v>Clientes Riesgo alto (Nuevos)</v>
          </cell>
          <cell r="AW941">
            <v>10</v>
          </cell>
          <cell r="AX941">
            <v>2</v>
          </cell>
          <cell r="AY941" t="str">
            <v>X</v>
          </cell>
          <cell r="AZ941" t="str">
            <v>01.01.2014</v>
          </cell>
          <cell r="BA941" t="str">
            <v>31.12.9999</v>
          </cell>
        </row>
        <row r="942">
          <cell r="A942">
            <v>10015709</v>
          </cell>
          <cell r="B942" t="str">
            <v>YB01</v>
          </cell>
          <cell r="E942" t="str">
            <v>GIRALDO JARAMILLO Y CIA S EN C.A.</v>
          </cell>
          <cell r="I942">
            <v>810002448</v>
          </cell>
          <cell r="K942" t="str">
            <v>CL 49A 2808</v>
          </cell>
          <cell r="P942" t="str">
            <v>MANIZALES</v>
          </cell>
          <cell r="Q942">
            <v>17</v>
          </cell>
          <cell r="R942" t="str">
            <v>ZD28</v>
          </cell>
          <cell r="S942" t="str">
            <v>Cafe</v>
          </cell>
          <cell r="T942" t="str">
            <v>810002448 3</v>
          </cell>
          <cell r="U942">
            <v>31</v>
          </cell>
          <cell r="X942">
            <v>3122547151</v>
          </cell>
          <cell r="AB942">
            <v>121000</v>
          </cell>
          <cell r="AC942" t="str">
            <v>ZD08</v>
          </cell>
          <cell r="AD942" t="str">
            <v>A1</v>
          </cell>
          <cell r="AF942">
            <v>3300</v>
          </cell>
          <cell r="AG942">
            <v>10</v>
          </cell>
          <cell r="AH942">
            <v>10</v>
          </cell>
          <cell r="AJ942" t="str">
            <v>Giraldo Jaramillo</v>
          </cell>
          <cell r="AK942" t="str">
            <v>Eje Cafetero</v>
          </cell>
          <cell r="AL942" t="str">
            <v>Eje Cafetero-CO</v>
          </cell>
          <cell r="AN942" t="str">
            <v>ZD06</v>
          </cell>
          <cell r="AO942" t="str">
            <v>Crédito 60 dias</v>
          </cell>
          <cell r="AQ942">
            <v>3300268</v>
          </cell>
          <cell r="AR942" t="str">
            <v>JORGE HERNAN VALENCIA HERNANDEZ</v>
          </cell>
          <cell r="AS942">
            <v>3958</v>
          </cell>
          <cell r="AT942">
            <v>0</v>
          </cell>
          <cell r="AU942" t="str">
            <v>Clientes Riesgo alto (Nuevos)</v>
          </cell>
          <cell r="AW942">
            <v>10</v>
          </cell>
          <cell r="AX942">
            <v>2</v>
          </cell>
          <cell r="AY942" t="str">
            <v>X</v>
          </cell>
          <cell r="AZ942" t="str">
            <v>01.01.2014</v>
          </cell>
          <cell r="BA942" t="str">
            <v>31.12.9999</v>
          </cell>
        </row>
        <row r="943">
          <cell r="A943">
            <v>10015710</v>
          </cell>
          <cell r="B943" t="str">
            <v>YB01</v>
          </cell>
          <cell r="E943" t="str">
            <v>JARAMILLO Y CIA SA</v>
          </cell>
          <cell r="I943">
            <v>810002407</v>
          </cell>
          <cell r="K943" t="str">
            <v>CL 49A 28 08</v>
          </cell>
          <cell r="P943" t="str">
            <v>MANIZALES</v>
          </cell>
          <cell r="Q943">
            <v>17</v>
          </cell>
          <cell r="R943" t="str">
            <v>ZD28</v>
          </cell>
          <cell r="S943" t="str">
            <v>Cafe</v>
          </cell>
          <cell r="T943" t="str">
            <v>810002407 1</v>
          </cell>
          <cell r="U943">
            <v>31</v>
          </cell>
          <cell r="X943">
            <v>3104591767</v>
          </cell>
          <cell r="AB943">
            <v>121000</v>
          </cell>
          <cell r="AC943" t="str">
            <v>ZD08</v>
          </cell>
          <cell r="AD943" t="str">
            <v>A1</v>
          </cell>
          <cell r="AF943">
            <v>3300</v>
          </cell>
          <cell r="AG943">
            <v>10</v>
          </cell>
          <cell r="AH943">
            <v>10</v>
          </cell>
          <cell r="AJ943" t="str">
            <v>Giraldo Jaramillo</v>
          </cell>
          <cell r="AK943" t="str">
            <v>Eje Cafetero</v>
          </cell>
          <cell r="AL943" t="str">
            <v>Eje Cafetero-CO</v>
          </cell>
          <cell r="AN943" t="str">
            <v>ZD06</v>
          </cell>
          <cell r="AO943" t="str">
            <v>Crédito 60 dias</v>
          </cell>
          <cell r="AQ943">
            <v>3300268</v>
          </cell>
          <cell r="AR943" t="str">
            <v>JORGE HERNAN VALENCIA HERNANDEZ</v>
          </cell>
          <cell r="AS943">
            <v>3958</v>
          </cell>
          <cell r="AT943">
            <v>339.68</v>
          </cell>
          <cell r="AU943" t="str">
            <v>Clientes Riesgo alto (Nuevos)</v>
          </cell>
          <cell r="AW943">
            <v>10</v>
          </cell>
          <cell r="AX943">
            <v>2</v>
          </cell>
          <cell r="AY943" t="str">
            <v>X</v>
          </cell>
          <cell r="AZ943" t="str">
            <v>01.01.2014</v>
          </cell>
          <cell r="BA943" t="str">
            <v>31.12.9999</v>
          </cell>
        </row>
        <row r="944">
          <cell r="A944">
            <v>10015711</v>
          </cell>
          <cell r="B944" t="str">
            <v>YB01</v>
          </cell>
          <cell r="E944" t="str">
            <v>COROZAL SA</v>
          </cell>
          <cell r="I944">
            <v>810004072</v>
          </cell>
          <cell r="K944" t="str">
            <v>CL 49A 28 08</v>
          </cell>
          <cell r="P944" t="str">
            <v>MANIZALES</v>
          </cell>
          <cell r="Q944">
            <v>17</v>
          </cell>
          <cell r="R944" t="str">
            <v>ZD26</v>
          </cell>
          <cell r="S944" t="str">
            <v>Hortalizas</v>
          </cell>
          <cell r="T944" t="str">
            <v>810004072 7</v>
          </cell>
          <cell r="U944">
            <v>31</v>
          </cell>
          <cell r="X944">
            <v>3104591767</v>
          </cell>
          <cell r="AB944">
            <v>121000</v>
          </cell>
          <cell r="AC944" t="str">
            <v>ZD08</v>
          </cell>
          <cell r="AD944" t="str">
            <v>A1</v>
          </cell>
          <cell r="AF944">
            <v>3300</v>
          </cell>
          <cell r="AG944">
            <v>10</v>
          </cell>
          <cell r="AH944">
            <v>10</v>
          </cell>
          <cell r="AJ944" t="str">
            <v>Giraldo Jaramillo</v>
          </cell>
          <cell r="AK944" t="str">
            <v>Eje Cafetero</v>
          </cell>
          <cell r="AL944" t="str">
            <v>Eje Cafetero-CO</v>
          </cell>
          <cell r="AN944" t="str">
            <v>ZD06</v>
          </cell>
          <cell r="AO944" t="str">
            <v>Crédito 60 dias</v>
          </cell>
          <cell r="AQ944">
            <v>3300268</v>
          </cell>
          <cell r="AR944" t="str">
            <v>JORGE HERNAN VALENCIA HERNANDEZ</v>
          </cell>
          <cell r="AS944">
            <v>3958</v>
          </cell>
          <cell r="AT944">
            <v>0</v>
          </cell>
          <cell r="AU944" t="str">
            <v>Clientes Riesgo alto (Nuevos)</v>
          </cell>
          <cell r="AW944">
            <v>10</v>
          </cell>
          <cell r="AX944">
            <v>2</v>
          </cell>
          <cell r="AY944" t="str">
            <v>X</v>
          </cell>
          <cell r="AZ944" t="str">
            <v>01.01.2014</v>
          </cell>
          <cell r="BA944" t="str">
            <v>31.12.9999</v>
          </cell>
        </row>
        <row r="945">
          <cell r="A945">
            <v>10015712</v>
          </cell>
          <cell r="B945" t="str">
            <v>YB01</v>
          </cell>
          <cell r="E945" t="str">
            <v>PORCICOLA PRADERA SA</v>
          </cell>
          <cell r="I945">
            <v>900208066</v>
          </cell>
          <cell r="K945" t="str">
            <v>CL 49A 28 08</v>
          </cell>
          <cell r="P945" t="str">
            <v>MANIZALES</v>
          </cell>
          <cell r="Q945">
            <v>17</v>
          </cell>
          <cell r="R945" t="str">
            <v>ZD26</v>
          </cell>
          <cell r="S945" t="str">
            <v>Hortalizas</v>
          </cell>
          <cell r="T945" t="str">
            <v>900208066 5</v>
          </cell>
          <cell r="U945">
            <v>31</v>
          </cell>
          <cell r="X945">
            <v>3104591767</v>
          </cell>
          <cell r="AB945">
            <v>121000</v>
          </cell>
          <cell r="AC945" t="str">
            <v>ZD08</v>
          </cell>
          <cell r="AD945" t="str">
            <v>A1</v>
          </cell>
          <cell r="AF945">
            <v>3300</v>
          </cell>
          <cell r="AG945">
            <v>10</v>
          </cell>
          <cell r="AH945">
            <v>10</v>
          </cell>
          <cell r="AJ945" t="str">
            <v>Giraldo Jaramillo</v>
          </cell>
          <cell r="AK945" t="str">
            <v>Eje Cafetero</v>
          </cell>
          <cell r="AL945" t="str">
            <v>Eje Cafetero-CO</v>
          </cell>
          <cell r="AN945" t="str">
            <v>ZD06</v>
          </cell>
          <cell r="AO945" t="str">
            <v>Crédito 60 dias</v>
          </cell>
          <cell r="AQ945">
            <v>3300268</v>
          </cell>
          <cell r="AR945" t="str">
            <v>JORGE HERNAN VALENCIA HERNANDEZ</v>
          </cell>
          <cell r="AS945">
            <v>3958</v>
          </cell>
          <cell r="AT945">
            <v>0</v>
          </cell>
          <cell r="AU945" t="str">
            <v>Clientes Riesgo alto (Nuevos)</v>
          </cell>
          <cell r="AW945">
            <v>10</v>
          </cell>
          <cell r="AX945">
            <v>2</v>
          </cell>
          <cell r="AY945" t="str">
            <v>X</v>
          </cell>
          <cell r="AZ945" t="str">
            <v>01.01.2014</v>
          </cell>
          <cell r="BA945" t="str">
            <v>31.12.9999</v>
          </cell>
        </row>
        <row r="946">
          <cell r="A946">
            <v>10015713</v>
          </cell>
          <cell r="B946" t="str">
            <v>YB01</v>
          </cell>
          <cell r="E946" t="str">
            <v>JARAMILLO GIRALDO Y CIA S EN CA</v>
          </cell>
          <cell r="I946">
            <v>800047367</v>
          </cell>
          <cell r="K946" t="str">
            <v>CL 49A 28 08</v>
          </cell>
          <cell r="P946" t="str">
            <v>MANIZALES</v>
          </cell>
          <cell r="Q946">
            <v>17</v>
          </cell>
          <cell r="R946" t="str">
            <v>ZD28</v>
          </cell>
          <cell r="S946" t="str">
            <v>Cafe</v>
          </cell>
          <cell r="T946" t="str">
            <v>800047367 2</v>
          </cell>
          <cell r="U946">
            <v>31</v>
          </cell>
          <cell r="X946">
            <v>3104591767</v>
          </cell>
          <cell r="AB946">
            <v>121000</v>
          </cell>
          <cell r="AC946" t="str">
            <v>ZD08</v>
          </cell>
          <cell r="AD946" t="str">
            <v>A1</v>
          </cell>
          <cell r="AF946">
            <v>3300</v>
          </cell>
          <cell r="AG946">
            <v>10</v>
          </cell>
          <cell r="AH946">
            <v>10</v>
          </cell>
          <cell r="AJ946" t="str">
            <v>Giraldo Jaramillo</v>
          </cell>
          <cell r="AK946" t="str">
            <v>Eje Cafetero</v>
          </cell>
          <cell r="AL946" t="str">
            <v>Eje Cafetero-CO</v>
          </cell>
          <cell r="AN946" t="str">
            <v>ZD06</v>
          </cell>
          <cell r="AO946" t="str">
            <v>Crédito 60 dias</v>
          </cell>
          <cell r="AQ946">
            <v>3300268</v>
          </cell>
          <cell r="AR946" t="str">
            <v>JORGE HERNAN VALENCIA HERNANDEZ</v>
          </cell>
          <cell r="AS946">
            <v>3958</v>
          </cell>
          <cell r="AT946">
            <v>0</v>
          </cell>
          <cell r="AU946" t="str">
            <v>Clientes Riesgo alto (Nuevos)</v>
          </cell>
          <cell r="AW946">
            <v>10</v>
          </cell>
          <cell r="AX946">
            <v>2</v>
          </cell>
          <cell r="AY946" t="str">
            <v>X</v>
          </cell>
          <cell r="AZ946" t="str">
            <v>01.01.2014</v>
          </cell>
          <cell r="BA946" t="str">
            <v>31.12.9999</v>
          </cell>
        </row>
        <row r="947">
          <cell r="A947">
            <v>10015714</v>
          </cell>
          <cell r="B947" t="str">
            <v>YB01</v>
          </cell>
          <cell r="E947" t="str">
            <v>LOPEZ SOSA PATRICIA</v>
          </cell>
          <cell r="I947">
            <v>40042418</v>
          </cell>
          <cell r="K947" t="str">
            <v>CR 13 6 06 SUR SEC PLAZA DE MERC</v>
          </cell>
          <cell r="P947" t="str">
            <v>TUNJA</v>
          </cell>
          <cell r="Q947">
            <v>15</v>
          </cell>
          <cell r="R947" t="str">
            <v>ZD26</v>
          </cell>
          <cell r="S947" t="str">
            <v>Hortalizas</v>
          </cell>
          <cell r="T947" t="str">
            <v>40042418 0</v>
          </cell>
          <cell r="U947">
            <v>13</v>
          </cell>
          <cell r="X947">
            <v>3143891681</v>
          </cell>
          <cell r="AB947">
            <v>121000</v>
          </cell>
          <cell r="AC947" t="str">
            <v>ZD08</v>
          </cell>
          <cell r="AD947" t="str">
            <v>A1</v>
          </cell>
          <cell r="AF947">
            <v>3300</v>
          </cell>
          <cell r="AG947">
            <v>30</v>
          </cell>
          <cell r="AH947">
            <v>10</v>
          </cell>
          <cell r="AJ947" t="str">
            <v>Clientes Terceros</v>
          </cell>
          <cell r="AK947" t="str">
            <v>Boyaca</v>
          </cell>
          <cell r="AL947" t="str">
            <v>Cundi / Boy – CO</v>
          </cell>
          <cell r="AN947" t="str">
            <v>ZD06</v>
          </cell>
          <cell r="AO947" t="str">
            <v>Crédito 60 dias</v>
          </cell>
          <cell r="AQ947">
            <v>3300109</v>
          </cell>
          <cell r="AR947" t="str">
            <v>JUAN PABLO VILLAMIL CAMARGO</v>
          </cell>
          <cell r="AS947">
            <v>6616</v>
          </cell>
          <cell r="AT947">
            <v>1547.31</v>
          </cell>
          <cell r="AU947" t="str">
            <v>Clientes Riesgo alto (Nuevos)</v>
          </cell>
          <cell r="AW947">
            <v>9</v>
          </cell>
          <cell r="AX947">
            <v>1</v>
          </cell>
          <cell r="AZ947" t="str">
            <v>28.06.2016</v>
          </cell>
          <cell r="BA947" t="str">
            <v>31.12.9999</v>
          </cell>
        </row>
        <row r="948">
          <cell r="A948">
            <v>10015716</v>
          </cell>
          <cell r="B948" t="str">
            <v>YB01</v>
          </cell>
          <cell r="E948" t="str">
            <v>SUAGRO INSUMOS AGRICOLAS SA</v>
          </cell>
          <cell r="I948">
            <v>816006464</v>
          </cell>
          <cell r="K948" t="str">
            <v>GALPON 5 BG ZP D MERCASA</v>
          </cell>
          <cell r="P948" t="str">
            <v>PEREIRA</v>
          </cell>
          <cell r="Q948">
            <v>66</v>
          </cell>
          <cell r="R948" t="str">
            <v>ZD14</v>
          </cell>
          <cell r="S948" t="str">
            <v>Distribuidor General</v>
          </cell>
          <cell r="T948" t="str">
            <v>816006464 1</v>
          </cell>
          <cell r="U948">
            <v>31</v>
          </cell>
          <cell r="X948">
            <v>3176592305</v>
          </cell>
          <cell r="Y948">
            <v>963205374</v>
          </cell>
          <cell r="AB948">
            <v>121000</v>
          </cell>
          <cell r="AC948" t="str">
            <v>ZD08</v>
          </cell>
          <cell r="AD948" t="str">
            <v>A1</v>
          </cell>
          <cell r="AF948">
            <v>3300</v>
          </cell>
          <cell r="AG948">
            <v>30</v>
          </cell>
          <cell r="AH948">
            <v>10</v>
          </cell>
          <cell r="AJ948" t="str">
            <v>Clientes Terceros</v>
          </cell>
          <cell r="AK948" t="str">
            <v>Eje Cafetero</v>
          </cell>
          <cell r="AL948" t="str">
            <v>Eje Cafetero-CO</v>
          </cell>
          <cell r="AN948" t="str">
            <v>ZD06</v>
          </cell>
          <cell r="AO948" t="str">
            <v>Crédito 60 dias</v>
          </cell>
          <cell r="AQ948">
            <v>3300258</v>
          </cell>
          <cell r="AR948" t="str">
            <v>DANIEL CARDONA RAMIREZ</v>
          </cell>
          <cell r="AS948">
            <v>52084.24</v>
          </cell>
          <cell r="AT948">
            <v>6626.94</v>
          </cell>
          <cell r="AU948" t="str">
            <v>Clientes Riesgo alto (Nuevos)</v>
          </cell>
          <cell r="AW948">
            <v>10</v>
          </cell>
          <cell r="AX948">
            <v>2</v>
          </cell>
          <cell r="AY948" t="str">
            <v>X</v>
          </cell>
          <cell r="AZ948" t="str">
            <v>01.01.2014</v>
          </cell>
          <cell r="BA948" t="str">
            <v>31.12.9999</v>
          </cell>
        </row>
        <row r="949">
          <cell r="A949">
            <v>10015719</v>
          </cell>
          <cell r="B949" t="str">
            <v>YB01</v>
          </cell>
          <cell r="E949" t="str">
            <v>RUDAS MUÑOZ LUIS EVELIO</v>
          </cell>
          <cell r="I949">
            <v>4340961</v>
          </cell>
          <cell r="K949" t="str">
            <v>CR 4 12 38</v>
          </cell>
          <cell r="P949" t="str">
            <v>ANSERMA</v>
          </cell>
          <cell r="Q949">
            <v>17</v>
          </cell>
          <cell r="R949" t="str">
            <v>ZD14</v>
          </cell>
          <cell r="S949" t="str">
            <v>Distribuidor General</v>
          </cell>
          <cell r="T949" t="str">
            <v>4340961 6</v>
          </cell>
          <cell r="U949">
            <v>13</v>
          </cell>
          <cell r="X949">
            <v>3104595704</v>
          </cell>
          <cell r="AB949">
            <v>121000</v>
          </cell>
          <cell r="AC949" t="str">
            <v>ZD08</v>
          </cell>
          <cell r="AD949" t="str">
            <v>A1</v>
          </cell>
          <cell r="AF949">
            <v>3300</v>
          </cell>
          <cell r="AG949">
            <v>30</v>
          </cell>
          <cell r="AH949">
            <v>10</v>
          </cell>
          <cell r="AJ949" t="str">
            <v>Clientes Terceros</v>
          </cell>
          <cell r="AK949" t="str">
            <v>Eje Cafetero</v>
          </cell>
          <cell r="AL949" t="str">
            <v>Eje Cafetero-CO</v>
          </cell>
          <cell r="AN949" t="str">
            <v>ZD08</v>
          </cell>
          <cell r="AO949" t="str">
            <v>Crédito 90 dias</v>
          </cell>
          <cell r="AQ949">
            <v>3300268</v>
          </cell>
          <cell r="AR949" t="str">
            <v>JORGE HERNAN VALENCIA HERNANDEZ</v>
          </cell>
          <cell r="AS949">
            <v>17135</v>
          </cell>
          <cell r="AT949">
            <v>1662.27</v>
          </cell>
          <cell r="AU949" t="str">
            <v>Clientes Riesgo alto (Nuevos)</v>
          </cell>
          <cell r="AW949">
            <v>10</v>
          </cell>
          <cell r="AX949">
            <v>2</v>
          </cell>
          <cell r="AY949" t="str">
            <v>X</v>
          </cell>
          <cell r="AZ949" t="str">
            <v>01.01.2014</v>
          </cell>
          <cell r="BA949" t="str">
            <v>31.12.9999</v>
          </cell>
        </row>
        <row r="950">
          <cell r="A950">
            <v>10015720</v>
          </cell>
          <cell r="B950" t="str">
            <v>YB01</v>
          </cell>
          <cell r="E950" t="str">
            <v>VELEZ DE HINCAPIE MARIA LEONILA</v>
          </cell>
          <cell r="I950">
            <v>24683880</v>
          </cell>
          <cell r="K950" t="str">
            <v>CL 9 6 16</v>
          </cell>
          <cell r="P950" t="str">
            <v>GUATICA</v>
          </cell>
          <cell r="Q950">
            <v>66</v>
          </cell>
          <cell r="R950" t="str">
            <v>ZD28</v>
          </cell>
          <cell r="S950" t="str">
            <v>Cafe</v>
          </cell>
          <cell r="T950" t="str">
            <v>24683880 2</v>
          </cell>
          <cell r="U950">
            <v>13</v>
          </cell>
          <cell r="X950">
            <v>3117202857</v>
          </cell>
          <cell r="Y950">
            <v>963539191</v>
          </cell>
          <cell r="AB950">
            <v>121000</v>
          </cell>
          <cell r="AC950" t="str">
            <v>ZD08</v>
          </cell>
          <cell r="AD950" t="str">
            <v>A1</v>
          </cell>
          <cell r="AF950">
            <v>3300</v>
          </cell>
          <cell r="AG950">
            <v>30</v>
          </cell>
          <cell r="AH950">
            <v>10</v>
          </cell>
          <cell r="AJ950" t="str">
            <v>Clientes Terceros</v>
          </cell>
          <cell r="AK950" t="str">
            <v>Eje Cafetero</v>
          </cell>
          <cell r="AL950" t="str">
            <v>Eje Cafetero-CO</v>
          </cell>
          <cell r="AN950" t="str">
            <v>ZD05</v>
          </cell>
          <cell r="AO950" t="str">
            <v>Crédito 45 dias</v>
          </cell>
          <cell r="AQ950">
            <v>3300258</v>
          </cell>
          <cell r="AR950" t="str">
            <v>DANIEL CARDONA RAMIREZ</v>
          </cell>
          <cell r="AS950">
            <v>3944</v>
          </cell>
          <cell r="AT950">
            <v>0</v>
          </cell>
          <cell r="AU950" t="str">
            <v>Clientes Riesgo alto (Nuevos)</v>
          </cell>
          <cell r="AW950">
            <v>10</v>
          </cell>
          <cell r="AX950">
            <v>2</v>
          </cell>
          <cell r="AY950" t="str">
            <v>X</v>
          </cell>
          <cell r="AZ950" t="str">
            <v>01.01.2014</v>
          </cell>
          <cell r="BA950" t="str">
            <v>31.12.9999</v>
          </cell>
        </row>
        <row r="951">
          <cell r="A951">
            <v>10015723</v>
          </cell>
          <cell r="B951" t="str">
            <v>YB01</v>
          </cell>
          <cell r="D951" t="str">
            <v xml:space="preserve">URREA SERNA JUAN MANUEL   </v>
          </cell>
          <cell r="E951" t="str">
            <v>URREA SERNA JUAN MANUEL</v>
          </cell>
          <cell r="I951">
            <v>7521032</v>
          </cell>
          <cell r="J951" t="str">
            <v xml:space="preserve">CR 11 18 NORTE 51    </v>
          </cell>
          <cell r="K951" t="str">
            <v>CR 11 18 NORTE 51</v>
          </cell>
          <cell r="P951" t="str">
            <v>ARMENIA</v>
          </cell>
          <cell r="Q951">
            <v>63</v>
          </cell>
          <cell r="R951" t="str">
            <v>ZD31</v>
          </cell>
          <cell r="S951" t="str">
            <v>Piña</v>
          </cell>
          <cell r="T951" t="str">
            <v>7521032 7</v>
          </cell>
          <cell r="U951">
            <v>13</v>
          </cell>
          <cell r="X951">
            <v>3153162226</v>
          </cell>
          <cell r="AB951">
            <v>121000</v>
          </cell>
          <cell r="AC951" t="str">
            <v>ZD08</v>
          </cell>
          <cell r="AD951" t="str">
            <v>A1</v>
          </cell>
          <cell r="AF951">
            <v>3300</v>
          </cell>
          <cell r="AG951">
            <v>10</v>
          </cell>
          <cell r="AH951">
            <v>10</v>
          </cell>
          <cell r="AJ951" t="str">
            <v>Clientes Terceros</v>
          </cell>
          <cell r="AK951" t="str">
            <v>Eje Cafetero</v>
          </cell>
          <cell r="AL951" t="str">
            <v>Eje Cafetero-CO</v>
          </cell>
          <cell r="AN951" t="str">
            <v>ZD06</v>
          </cell>
          <cell r="AO951" t="str">
            <v>Crédito 60 dias</v>
          </cell>
          <cell r="AQ951">
            <v>3300225</v>
          </cell>
          <cell r="AR951" t="str">
            <v>YENSI NATALIA CARDONA MUÑOZ</v>
          </cell>
          <cell r="AS951">
            <v>0</v>
          </cell>
          <cell r="AT951">
            <v>0</v>
          </cell>
          <cell r="AU951" t="str">
            <v>Clientes Riesgo alto (Nuevos)</v>
          </cell>
          <cell r="AW951">
            <v>9</v>
          </cell>
          <cell r="AX951">
            <v>1</v>
          </cell>
          <cell r="AZ951" t="str">
            <v>27.03.2015</v>
          </cell>
          <cell r="BA951" t="str">
            <v>31.12.9999</v>
          </cell>
        </row>
        <row r="952">
          <cell r="A952">
            <v>10015725</v>
          </cell>
          <cell r="B952" t="str">
            <v>YB01</v>
          </cell>
          <cell r="E952" t="str">
            <v>DISTRIBUIDORA GRUMERCO SAS</v>
          </cell>
          <cell r="I952">
            <v>900581167</v>
          </cell>
          <cell r="K952" t="str">
            <v>CL 18 17 08 IN 1 BRR JARDIN</v>
          </cell>
          <cell r="P952" t="str">
            <v>LA UNION</v>
          </cell>
          <cell r="Q952">
            <v>76</v>
          </cell>
          <cell r="R952" t="str">
            <v>ZD14</v>
          </cell>
          <cell r="S952" t="str">
            <v>Distribuidor General</v>
          </cell>
          <cell r="T952" t="str">
            <v>900581167 8</v>
          </cell>
          <cell r="U952">
            <v>31</v>
          </cell>
          <cell r="X952">
            <v>3207974969</v>
          </cell>
          <cell r="Y952">
            <v>922293166</v>
          </cell>
          <cell r="AB952">
            <v>121000</v>
          </cell>
          <cell r="AC952" t="str">
            <v>ZD08</v>
          </cell>
          <cell r="AD952" t="str">
            <v>A1</v>
          </cell>
          <cell r="AF952">
            <v>3300</v>
          </cell>
          <cell r="AG952">
            <v>30</v>
          </cell>
          <cell r="AH952">
            <v>10</v>
          </cell>
          <cell r="AJ952" t="str">
            <v>Clientes Terceros</v>
          </cell>
          <cell r="AK952" t="str">
            <v>Eje Cafetero</v>
          </cell>
          <cell r="AL952" t="str">
            <v>Eje Cafetero-CO</v>
          </cell>
          <cell r="AN952" t="str">
            <v>ZD06</v>
          </cell>
          <cell r="AO952" t="str">
            <v>Crédito 60 dias</v>
          </cell>
          <cell r="AQ952">
            <v>3300203</v>
          </cell>
          <cell r="AR952" t="str">
            <v>ARGEMIRO NUÑEZ ROMERO</v>
          </cell>
          <cell r="AS952">
            <v>49856</v>
          </cell>
          <cell r="AT952">
            <v>29827.01</v>
          </cell>
          <cell r="AU952" t="str">
            <v>Clientes Riesgo alto (Nuevos)</v>
          </cell>
          <cell r="AW952">
            <v>10</v>
          </cell>
          <cell r="AX952">
            <v>2</v>
          </cell>
          <cell r="AY952" t="str">
            <v>X</v>
          </cell>
          <cell r="AZ952" t="str">
            <v>01.01.2014</v>
          </cell>
          <cell r="BA952" t="str">
            <v>31.12.9999</v>
          </cell>
        </row>
        <row r="953">
          <cell r="A953">
            <v>10015726</v>
          </cell>
          <cell r="B953" t="str">
            <v>YB01</v>
          </cell>
          <cell r="E953" t="str">
            <v>UNIONAGRO SA</v>
          </cell>
          <cell r="I953">
            <v>804009588</v>
          </cell>
          <cell r="K953" t="str">
            <v>CR 18 31 82</v>
          </cell>
          <cell r="P953" t="str">
            <v>BUCARAMANGA</v>
          </cell>
          <cell r="Q953">
            <v>68</v>
          </cell>
          <cell r="R953" t="str">
            <v>ZD14</v>
          </cell>
          <cell r="S953" t="str">
            <v>Distribuidor General</v>
          </cell>
          <cell r="T953" t="str">
            <v>804009588 6</v>
          </cell>
          <cell r="U953">
            <v>31</v>
          </cell>
          <cell r="X953">
            <v>3132090707</v>
          </cell>
          <cell r="AB953">
            <v>121000</v>
          </cell>
          <cell r="AC953" t="str">
            <v>ZD08</v>
          </cell>
          <cell r="AD953" t="str">
            <v>A1</v>
          </cell>
          <cell r="AF953">
            <v>3300</v>
          </cell>
          <cell r="AG953">
            <v>30</v>
          </cell>
          <cell r="AH953">
            <v>10</v>
          </cell>
          <cell r="AJ953" t="str">
            <v>Clientes Terceros</v>
          </cell>
          <cell r="AK953" t="str">
            <v>Santander</v>
          </cell>
          <cell r="AL953" t="str">
            <v>Santander - CO</v>
          </cell>
          <cell r="AN953" t="str">
            <v>ZD08</v>
          </cell>
          <cell r="AO953" t="str">
            <v>Crédito 90 dias</v>
          </cell>
          <cell r="AQ953">
            <v>3300190</v>
          </cell>
          <cell r="AR953" t="str">
            <v>SERGIO ALBERTO ARGUELLO GRANADOS</v>
          </cell>
          <cell r="AS953">
            <v>40080</v>
          </cell>
          <cell r="AT953">
            <v>2956.49</v>
          </cell>
          <cell r="AU953" t="str">
            <v>Clientes Riesgo alto (Nuevos)</v>
          </cell>
          <cell r="AW953">
            <v>10</v>
          </cell>
          <cell r="AX953">
            <v>2</v>
          </cell>
          <cell r="AY953" t="str">
            <v>X</v>
          </cell>
          <cell r="AZ953" t="str">
            <v>01.01.2014</v>
          </cell>
          <cell r="BA953" t="str">
            <v>31.12.9999</v>
          </cell>
        </row>
        <row r="954">
          <cell r="A954">
            <v>10015728</v>
          </cell>
          <cell r="B954" t="str">
            <v>YB01</v>
          </cell>
          <cell r="E954" t="str">
            <v>SEMILLAS VALLE SA</v>
          </cell>
          <cell r="I954">
            <v>890306231</v>
          </cell>
          <cell r="K954" t="str">
            <v>CR 34 14 156</v>
          </cell>
          <cell r="P954" t="str">
            <v>YUMBO</v>
          </cell>
          <cell r="Q954">
            <v>76</v>
          </cell>
          <cell r="R954" t="str">
            <v>ZD26</v>
          </cell>
          <cell r="S954" t="str">
            <v>Hortalizas</v>
          </cell>
          <cell r="T954" t="str">
            <v>890306231 9</v>
          </cell>
          <cell r="U954">
            <v>31</v>
          </cell>
          <cell r="X954">
            <v>926668138</v>
          </cell>
          <cell r="Y954">
            <v>926668139</v>
          </cell>
          <cell r="AB954">
            <v>121000</v>
          </cell>
          <cell r="AC954" t="str">
            <v>ZD08</v>
          </cell>
          <cell r="AD954" t="str">
            <v>E2</v>
          </cell>
          <cell r="AF954">
            <v>3300</v>
          </cell>
          <cell r="AG954">
            <v>10</v>
          </cell>
          <cell r="AH954">
            <v>10</v>
          </cell>
          <cell r="AJ954" t="str">
            <v>Clientes Terceros</v>
          </cell>
          <cell r="AK954" t="str">
            <v>Eje Cafetero</v>
          </cell>
          <cell r="AL954" t="str">
            <v>Eje Cafetero-CO</v>
          </cell>
          <cell r="AN954" t="str">
            <v>ZD06</v>
          </cell>
          <cell r="AO954" t="str">
            <v>Crédito 60 dias</v>
          </cell>
          <cell r="AQ954">
            <v>3300186</v>
          </cell>
          <cell r="AR954" t="str">
            <v>WILMER HERNEY CRUZ AUSECHA</v>
          </cell>
          <cell r="AS954">
            <v>8016</v>
          </cell>
          <cell r="AT954">
            <v>4846.07</v>
          </cell>
          <cell r="AU954" t="str">
            <v>Clientes Riesgo alto (Nuevos)</v>
          </cell>
          <cell r="AW954">
            <v>10</v>
          </cell>
          <cell r="AX954">
            <v>2</v>
          </cell>
          <cell r="AY954" t="str">
            <v>X</v>
          </cell>
          <cell r="AZ954" t="str">
            <v>27.03.2015</v>
          </cell>
          <cell r="BA954" t="str">
            <v>31.12.9999</v>
          </cell>
        </row>
        <row r="955">
          <cell r="A955">
            <v>10015757</v>
          </cell>
          <cell r="B955" t="str">
            <v>YB01</v>
          </cell>
          <cell r="E955" t="str">
            <v>SEMILLA AGRO SIEMBRA LTDA</v>
          </cell>
          <cell r="I955">
            <v>900301797</v>
          </cell>
          <cell r="K955" t="str">
            <v>CR 4 6 01</v>
          </cell>
          <cell r="P955" t="str">
            <v>PRADERA</v>
          </cell>
          <cell r="Q955">
            <v>76</v>
          </cell>
          <cell r="R955" t="str">
            <v>ZD14</v>
          </cell>
          <cell r="S955" t="str">
            <v>Distribuidor General</v>
          </cell>
          <cell r="T955" t="str">
            <v>900301797 8</v>
          </cell>
          <cell r="U955">
            <v>31</v>
          </cell>
          <cell r="X955">
            <v>922674768</v>
          </cell>
          <cell r="AB955">
            <v>121000</v>
          </cell>
          <cell r="AC955" t="str">
            <v>ZD08</v>
          </cell>
          <cell r="AD955" t="str">
            <v>A1</v>
          </cell>
          <cell r="AF955">
            <v>3300</v>
          </cell>
          <cell r="AG955">
            <v>30</v>
          </cell>
          <cell r="AH955">
            <v>10</v>
          </cell>
          <cell r="AJ955" t="str">
            <v>Clientes Terceros</v>
          </cell>
          <cell r="AK955" t="str">
            <v>Eje Cafetero</v>
          </cell>
          <cell r="AL955" t="str">
            <v>Eje Cafetero-CO</v>
          </cell>
          <cell r="AN955" t="str">
            <v>ZD04</v>
          </cell>
          <cell r="AO955" t="str">
            <v>Crédito 30 dias</v>
          </cell>
          <cell r="AQ955">
            <v>3300203</v>
          </cell>
          <cell r="AR955" t="str">
            <v>ARGEMIRO NUÑEZ ROMERO</v>
          </cell>
          <cell r="AS955">
            <v>6433</v>
          </cell>
          <cell r="AT955">
            <v>0</v>
          </cell>
          <cell r="AU955" t="str">
            <v>Clientes Riesgo alto (Nuevos)</v>
          </cell>
          <cell r="AW955">
            <v>10</v>
          </cell>
          <cell r="AX955">
            <v>2</v>
          </cell>
          <cell r="AY955" t="str">
            <v>X</v>
          </cell>
          <cell r="AZ955" t="str">
            <v>10.04.2014</v>
          </cell>
          <cell r="BA955" t="str">
            <v>31.12.9999</v>
          </cell>
        </row>
        <row r="956">
          <cell r="A956">
            <v>10015761</v>
          </cell>
          <cell r="B956" t="str">
            <v>YB01</v>
          </cell>
          <cell r="E956" t="str">
            <v>OTALORA AREVALO CESAR AUGUSTO</v>
          </cell>
          <cell r="I956">
            <v>9535249</v>
          </cell>
          <cell r="K956" t="str">
            <v>VDA BORJIQUE</v>
          </cell>
          <cell r="P956" t="str">
            <v>VENTAQUEMADA</v>
          </cell>
          <cell r="Q956">
            <v>15</v>
          </cell>
          <cell r="R956" t="str">
            <v>ZD26</v>
          </cell>
          <cell r="S956" t="str">
            <v>Hortalizas</v>
          </cell>
          <cell r="T956" t="str">
            <v>9535249 6</v>
          </cell>
          <cell r="U956">
            <v>13</v>
          </cell>
          <cell r="X956">
            <v>3144291101</v>
          </cell>
          <cell r="AB956">
            <v>121000</v>
          </cell>
          <cell r="AC956" t="str">
            <v>ZD08</v>
          </cell>
          <cell r="AD956" t="str">
            <v>A1</v>
          </cell>
          <cell r="AF956">
            <v>3300</v>
          </cell>
          <cell r="AG956">
            <v>30</v>
          </cell>
          <cell r="AH956">
            <v>10</v>
          </cell>
          <cell r="AJ956" t="str">
            <v>Clientes Terceros</v>
          </cell>
          <cell r="AK956" t="str">
            <v>Boyaca</v>
          </cell>
          <cell r="AL956" t="str">
            <v>Cundi / Boy – CO</v>
          </cell>
          <cell r="AN956" t="str">
            <v>ZD02</v>
          </cell>
          <cell r="AO956" t="str">
            <v>Crédito 8 dias</v>
          </cell>
          <cell r="AQ956">
            <v>3300109</v>
          </cell>
          <cell r="AR956" t="str">
            <v>JUAN PABLO VILLAMIL CAMARGO</v>
          </cell>
          <cell r="AS956">
            <v>0</v>
          </cell>
          <cell r="AT956">
            <v>0</v>
          </cell>
          <cell r="AU956" t="str">
            <v>Clientes Riesgo alto (Nuevos)</v>
          </cell>
        </row>
        <row r="957">
          <cell r="A957">
            <v>10015780</v>
          </cell>
          <cell r="B957" t="str">
            <v>YB01</v>
          </cell>
          <cell r="E957" t="str">
            <v>EXTINTORES ALFA LTDA</v>
          </cell>
          <cell r="I957">
            <v>800086849</v>
          </cell>
          <cell r="K957" t="str">
            <v>CR 68 B BIS 3 59</v>
          </cell>
          <cell r="P957" t="str">
            <v>BOGOTÁ D.C.</v>
          </cell>
          <cell r="Q957">
            <v>11</v>
          </cell>
          <cell r="R957" t="str">
            <v>ZD14</v>
          </cell>
          <cell r="S957" t="str">
            <v>Distribuidor General</v>
          </cell>
          <cell r="T957" t="str">
            <v>800086849 7</v>
          </cell>
          <cell r="U957">
            <v>31</v>
          </cell>
          <cell r="X957">
            <v>2610934</v>
          </cell>
          <cell r="AB957">
            <v>121000</v>
          </cell>
          <cell r="AC957" t="str">
            <v>ZD08</v>
          </cell>
          <cell r="AD957" t="str">
            <v>A1</v>
          </cell>
          <cell r="AF957">
            <v>3300</v>
          </cell>
          <cell r="AG957">
            <v>10</v>
          </cell>
          <cell r="AH957">
            <v>41</v>
          </cell>
          <cell r="AJ957" t="str">
            <v>Clientes Terceros</v>
          </cell>
          <cell r="AK957" t="str">
            <v>Cundinamarca</v>
          </cell>
          <cell r="AL957" t="str">
            <v>Eje Cafetero-CO</v>
          </cell>
          <cell r="AN957" t="str">
            <v>ZD01</v>
          </cell>
          <cell r="AO957" t="str">
            <v>Contado</v>
          </cell>
          <cell r="AQ957">
            <v>3300132</v>
          </cell>
          <cell r="AR957" t="str">
            <v>JORGE ENRIQUE GIRALDO ARROYAVE</v>
          </cell>
          <cell r="AS957">
            <v>0</v>
          </cell>
          <cell r="AT957">
            <v>0</v>
          </cell>
          <cell r="AU957" t="str">
            <v>Clientes Riesgo alto (Nuevos)</v>
          </cell>
          <cell r="AW957">
            <v>10</v>
          </cell>
          <cell r="AX957">
            <v>2</v>
          </cell>
          <cell r="AY957" t="str">
            <v>X</v>
          </cell>
          <cell r="AZ957" t="str">
            <v>16.04.2015</v>
          </cell>
          <cell r="BA957" t="str">
            <v>31.12.9999</v>
          </cell>
        </row>
        <row r="958">
          <cell r="A958">
            <v>10015787</v>
          </cell>
          <cell r="B958" t="str">
            <v>YB01</v>
          </cell>
          <cell r="E958" t="str">
            <v>ZAPATA GRISALES LUCY</v>
          </cell>
          <cell r="I958">
            <v>24763747</v>
          </cell>
          <cell r="K958" t="str">
            <v>CL 9 13 08</v>
          </cell>
          <cell r="P958" t="str">
            <v>MARSELLA</v>
          </cell>
          <cell r="Q958">
            <v>66</v>
          </cell>
          <cell r="R958" t="str">
            <v>ZD28</v>
          </cell>
          <cell r="S958" t="str">
            <v>Cafe</v>
          </cell>
          <cell r="T958" t="str">
            <v>24763747 4</v>
          </cell>
          <cell r="U958">
            <v>13</v>
          </cell>
          <cell r="X958">
            <v>983685549</v>
          </cell>
          <cell r="AB958">
            <v>121000</v>
          </cell>
          <cell r="AC958" t="str">
            <v>ZD08</v>
          </cell>
          <cell r="AD958" t="str">
            <v>E2</v>
          </cell>
          <cell r="AF958">
            <v>3300</v>
          </cell>
          <cell r="AG958">
            <v>10</v>
          </cell>
          <cell r="AH958">
            <v>10</v>
          </cell>
          <cell r="AJ958" t="str">
            <v>Clientes Terceros</v>
          </cell>
          <cell r="AK958" t="str">
            <v>Eje Cafetero</v>
          </cell>
          <cell r="AL958" t="str">
            <v>Eje Cafetero-CO</v>
          </cell>
          <cell r="AN958" t="str">
            <v>ZD02</v>
          </cell>
          <cell r="AO958" t="str">
            <v>Crédito 8 dias</v>
          </cell>
          <cell r="AQ958">
            <v>3300258</v>
          </cell>
          <cell r="AR958" t="str">
            <v>DANIEL CARDONA RAMIREZ</v>
          </cell>
          <cell r="AS958">
            <v>0</v>
          </cell>
          <cell r="AT958">
            <v>0</v>
          </cell>
          <cell r="AU958" t="str">
            <v>Clientes Riesgo alto (Nuevos)</v>
          </cell>
        </row>
        <row r="959">
          <cell r="A959">
            <v>10015796</v>
          </cell>
          <cell r="B959" t="str">
            <v>YB01</v>
          </cell>
          <cell r="E959" t="str">
            <v>CORTES ARISTIZABAL JOHN JAIRO</v>
          </cell>
          <cell r="I959">
            <v>16798804</v>
          </cell>
          <cell r="K959" t="str">
            <v>MERCASA BODEGA P 38</v>
          </cell>
          <cell r="P959" t="str">
            <v>PEREIRA</v>
          </cell>
          <cell r="Q959">
            <v>66</v>
          </cell>
          <cell r="R959" t="str">
            <v>ZD28</v>
          </cell>
          <cell r="S959" t="str">
            <v>Cafe</v>
          </cell>
          <cell r="T959" t="str">
            <v>16798404 5</v>
          </cell>
          <cell r="U959">
            <v>13</v>
          </cell>
          <cell r="X959">
            <v>3206747018</v>
          </cell>
          <cell r="AA959" t="str">
            <v>X</v>
          </cell>
          <cell r="AB959">
            <v>121000</v>
          </cell>
          <cell r="AC959" t="str">
            <v>ZD08</v>
          </cell>
          <cell r="AD959" t="str">
            <v>A1</v>
          </cell>
          <cell r="AF959">
            <v>3300</v>
          </cell>
          <cell r="AG959">
            <v>30</v>
          </cell>
          <cell r="AH959">
            <v>10</v>
          </cell>
          <cell r="AI959">
            <v>1</v>
          </cell>
          <cell r="AJ959" t="str">
            <v>Clientes Terceros</v>
          </cell>
          <cell r="AK959" t="str">
            <v>Eje Cafetero</v>
          </cell>
          <cell r="AL959" t="str">
            <v>Eje Cafetero-CO</v>
          </cell>
          <cell r="AN959" t="str">
            <v>ZD01</v>
          </cell>
          <cell r="AO959" t="str">
            <v>Contado</v>
          </cell>
          <cell r="AQ959">
            <v>3300268</v>
          </cell>
          <cell r="AR959" t="str">
            <v>JORGE HERNAN VALENCIA HERNANDEZ</v>
          </cell>
          <cell r="AS959">
            <v>0</v>
          </cell>
          <cell r="AT959">
            <v>0</v>
          </cell>
          <cell r="AU959" t="str">
            <v>Clientes Riesgo alto (Nuevos)</v>
          </cell>
          <cell r="AW959">
            <v>10</v>
          </cell>
          <cell r="AX959">
            <v>2</v>
          </cell>
          <cell r="AY959" t="str">
            <v>X</v>
          </cell>
          <cell r="AZ959" t="str">
            <v>20.04.2015</v>
          </cell>
          <cell r="BA959" t="str">
            <v>31.12.9999</v>
          </cell>
        </row>
        <row r="960">
          <cell r="A960">
            <v>10015797</v>
          </cell>
          <cell r="B960" t="str">
            <v>YB01</v>
          </cell>
          <cell r="E960" t="str">
            <v>LOPEZ CASTRO ANIBAL</v>
          </cell>
          <cell r="I960">
            <v>1053792313</v>
          </cell>
          <cell r="K960" t="str">
            <v>CL 5 4 28</v>
          </cell>
          <cell r="P960" t="str">
            <v>PACORA</v>
          </cell>
          <cell r="Q960">
            <v>17</v>
          </cell>
          <cell r="R960" t="str">
            <v>ZD14</v>
          </cell>
          <cell r="S960" t="str">
            <v>Distribuidor General</v>
          </cell>
          <cell r="T960" t="str">
            <v>1053792313 1</v>
          </cell>
          <cell r="U960">
            <v>13</v>
          </cell>
          <cell r="X960">
            <v>3162427986</v>
          </cell>
          <cell r="AB960">
            <v>121000</v>
          </cell>
          <cell r="AC960" t="str">
            <v>ZD08</v>
          </cell>
          <cell r="AD960" t="str">
            <v>A1</v>
          </cell>
          <cell r="AF960">
            <v>3300</v>
          </cell>
          <cell r="AG960">
            <v>30</v>
          </cell>
          <cell r="AH960">
            <v>10</v>
          </cell>
          <cell r="AJ960" t="str">
            <v>Clientes Terceros</v>
          </cell>
          <cell r="AK960" t="str">
            <v>Eje Cafetero</v>
          </cell>
          <cell r="AL960" t="str">
            <v>Eje Cafetero-CO</v>
          </cell>
          <cell r="AN960" t="str">
            <v>ZD06</v>
          </cell>
          <cell r="AO960" t="str">
            <v>Crédito 60 dias</v>
          </cell>
          <cell r="AQ960">
            <v>3300268</v>
          </cell>
          <cell r="AR960" t="str">
            <v>JORGE HERNAN VALENCIA HERNANDEZ</v>
          </cell>
          <cell r="AS960">
            <v>4991</v>
          </cell>
          <cell r="AT960">
            <v>229.79</v>
          </cell>
          <cell r="AU960" t="str">
            <v>Clientes Riesgo alto (Nuevos)</v>
          </cell>
          <cell r="AW960">
            <v>10</v>
          </cell>
          <cell r="AX960">
            <v>2</v>
          </cell>
          <cell r="AY960" t="str">
            <v>X</v>
          </cell>
          <cell r="AZ960" t="str">
            <v>21.04.2015</v>
          </cell>
          <cell r="BA960" t="str">
            <v>31.12.9999</v>
          </cell>
        </row>
        <row r="961">
          <cell r="A961">
            <v>10015798</v>
          </cell>
          <cell r="B961" t="str">
            <v>YB01</v>
          </cell>
          <cell r="E961" t="str">
            <v>MIYATA KURATOMI ANDREA</v>
          </cell>
          <cell r="I961">
            <v>66857054</v>
          </cell>
          <cell r="K961" t="str">
            <v>CL 51 NORTE AV 9A BRR EL BOSQUE</v>
          </cell>
          <cell r="P961" t="str">
            <v>CALI</v>
          </cell>
          <cell r="Q961">
            <v>76</v>
          </cell>
          <cell r="R961" t="str">
            <v>ZD14</v>
          </cell>
          <cell r="S961" t="str">
            <v>Distribuidor General</v>
          </cell>
          <cell r="T961" t="str">
            <v>66857054 6</v>
          </cell>
          <cell r="U961">
            <v>13</v>
          </cell>
          <cell r="X961">
            <v>3154659321</v>
          </cell>
          <cell r="AB961">
            <v>121000</v>
          </cell>
          <cell r="AC961" t="str">
            <v>ZD08</v>
          </cell>
          <cell r="AD961" t="str">
            <v>A1</v>
          </cell>
          <cell r="AF961">
            <v>3300</v>
          </cell>
          <cell r="AG961">
            <v>30</v>
          </cell>
          <cell r="AH961">
            <v>10</v>
          </cell>
          <cell r="AJ961" t="str">
            <v>Clientes Terceros</v>
          </cell>
          <cell r="AK961" t="str">
            <v>Eje Cafetero</v>
          </cell>
          <cell r="AL961" t="str">
            <v>Eje Cafetero-CO</v>
          </cell>
          <cell r="AN961" t="str">
            <v>ZD02</v>
          </cell>
          <cell r="AO961" t="str">
            <v>Crédito 8 dias</v>
          </cell>
          <cell r="AQ961">
            <v>3300186</v>
          </cell>
          <cell r="AR961" t="str">
            <v>WILMER HERNEY CRUZ AUSECHA</v>
          </cell>
          <cell r="AS961">
            <v>0</v>
          </cell>
          <cell r="AT961">
            <v>0</v>
          </cell>
          <cell r="AU961" t="str">
            <v>Clientes Riesgo alto (Nuevos)</v>
          </cell>
          <cell r="AW961">
            <v>10</v>
          </cell>
          <cell r="AX961">
            <v>2</v>
          </cell>
          <cell r="AY961" t="str">
            <v>X</v>
          </cell>
          <cell r="AZ961" t="str">
            <v>21.04.2015</v>
          </cell>
          <cell r="BA961" t="str">
            <v>31.12.9999</v>
          </cell>
        </row>
        <row r="962">
          <cell r="A962">
            <v>10015799</v>
          </cell>
          <cell r="B962" t="str">
            <v>YB01</v>
          </cell>
          <cell r="E962" t="str">
            <v>PARRA VARGAS RUBEN DARIO</v>
          </cell>
          <cell r="I962">
            <v>75142855</v>
          </cell>
          <cell r="K962" t="str">
            <v>CR 6 7A  12</v>
          </cell>
          <cell r="P962" t="str">
            <v>CHINCHINA</v>
          </cell>
          <cell r="Q962">
            <v>17</v>
          </cell>
          <cell r="R962" t="str">
            <v>ZD26</v>
          </cell>
          <cell r="S962" t="str">
            <v>Hortalizas</v>
          </cell>
          <cell r="T962" t="str">
            <v>75142855 2</v>
          </cell>
          <cell r="U962">
            <v>13</v>
          </cell>
          <cell r="X962">
            <v>3103965226</v>
          </cell>
          <cell r="AB962">
            <v>121000</v>
          </cell>
          <cell r="AC962" t="str">
            <v>ZD08</v>
          </cell>
          <cell r="AD962" t="str">
            <v>A1</v>
          </cell>
          <cell r="AF962">
            <v>3300</v>
          </cell>
          <cell r="AG962">
            <v>30</v>
          </cell>
          <cell r="AH962">
            <v>10</v>
          </cell>
          <cell r="AJ962" t="str">
            <v>Clientes Terceros</v>
          </cell>
          <cell r="AK962" t="str">
            <v>Eje Cafetero</v>
          </cell>
          <cell r="AL962" t="str">
            <v>Eje Cafetero-CO</v>
          </cell>
          <cell r="AN962" t="str">
            <v>ZD06</v>
          </cell>
          <cell r="AO962" t="str">
            <v>Crédito 60 dias</v>
          </cell>
          <cell r="AQ962">
            <v>3300268</v>
          </cell>
          <cell r="AR962" t="str">
            <v>JORGE HERNAN VALENCIA HERNANDEZ</v>
          </cell>
          <cell r="AS962">
            <v>8411</v>
          </cell>
          <cell r="AT962">
            <v>961.1</v>
          </cell>
          <cell r="AU962" t="str">
            <v>Clientes Riesgo alto (Nuevos)</v>
          </cell>
        </row>
        <row r="963">
          <cell r="A963">
            <v>10015802</v>
          </cell>
          <cell r="B963" t="str">
            <v>YB01</v>
          </cell>
          <cell r="E963" t="str">
            <v>OROZCO GOMEZ WALTER ANTONIO</v>
          </cell>
          <cell r="I963">
            <v>15355154</v>
          </cell>
          <cell r="K963" t="str">
            <v>CL BOQUERON 30A 36 IN 303</v>
          </cell>
          <cell r="P963" t="str">
            <v>SANTA.ROSA DE OSOS</v>
          </cell>
          <cell r="Q963">
            <v>5</v>
          </cell>
          <cell r="R963" t="str">
            <v>ZD26</v>
          </cell>
          <cell r="S963" t="str">
            <v>Hortalizas</v>
          </cell>
          <cell r="T963" t="str">
            <v>15355154 4</v>
          </cell>
          <cell r="U963">
            <v>13</v>
          </cell>
          <cell r="X963">
            <v>3116016563</v>
          </cell>
          <cell r="AB963">
            <v>121000</v>
          </cell>
          <cell r="AC963" t="str">
            <v>ZD08</v>
          </cell>
          <cell r="AD963" t="str">
            <v>A1</v>
          </cell>
          <cell r="AF963">
            <v>3300</v>
          </cell>
          <cell r="AG963">
            <v>10</v>
          </cell>
          <cell r="AH963">
            <v>10</v>
          </cell>
          <cell r="AJ963" t="str">
            <v>Clientes Terceros</v>
          </cell>
          <cell r="AK963" t="str">
            <v>Antioquia</v>
          </cell>
          <cell r="AL963" t="str">
            <v>Antioquia -CO</v>
          </cell>
          <cell r="AN963" t="str">
            <v>ZD08</v>
          </cell>
          <cell r="AO963" t="str">
            <v>Crédito 90 dias</v>
          </cell>
          <cell r="AQ963">
            <v>3300005</v>
          </cell>
          <cell r="AR963" t="str">
            <v>RICARDO ALONSO AVILA AVILA</v>
          </cell>
          <cell r="AS963">
            <v>18083</v>
          </cell>
          <cell r="AT963">
            <v>0</v>
          </cell>
          <cell r="AU963" t="str">
            <v>Clientes Riesgo alto (Nuevos)</v>
          </cell>
          <cell r="AW963">
            <v>9</v>
          </cell>
          <cell r="AX963">
            <v>1</v>
          </cell>
          <cell r="AZ963" t="str">
            <v>22.07.2015</v>
          </cell>
          <cell r="BA963" t="str">
            <v>31.12.9999</v>
          </cell>
        </row>
        <row r="964">
          <cell r="A964">
            <v>10015803</v>
          </cell>
          <cell r="B964" t="str">
            <v>YB01</v>
          </cell>
          <cell r="E964" t="str">
            <v>AGRO INDUSTRIAL JE SAS</v>
          </cell>
          <cell r="I964">
            <v>900349569</v>
          </cell>
          <cell r="K964" t="str">
            <v>CL  28 26 34</v>
          </cell>
          <cell r="P964" t="str">
            <v>PALMIRA</v>
          </cell>
          <cell r="Q964">
            <v>76</v>
          </cell>
          <cell r="R964" t="str">
            <v>ZD14</v>
          </cell>
          <cell r="S964" t="str">
            <v>Distribuidor General</v>
          </cell>
          <cell r="T964" t="str">
            <v>900349569 2</v>
          </cell>
          <cell r="U964">
            <v>31</v>
          </cell>
          <cell r="X964">
            <v>3174395034</v>
          </cell>
          <cell r="Y964">
            <v>922859988</v>
          </cell>
          <cell r="AB964">
            <v>121000</v>
          </cell>
          <cell r="AC964" t="str">
            <v>ZD08</v>
          </cell>
          <cell r="AD964" t="str">
            <v>A1</v>
          </cell>
          <cell r="AF964">
            <v>3300</v>
          </cell>
          <cell r="AG964">
            <v>30</v>
          </cell>
          <cell r="AH964">
            <v>10</v>
          </cell>
          <cell r="AJ964" t="str">
            <v>Clientes Terceros</v>
          </cell>
          <cell r="AK964" t="str">
            <v>Eje Cafetero</v>
          </cell>
          <cell r="AL964" t="str">
            <v>Eje Cafetero-CO</v>
          </cell>
          <cell r="AN964" t="str">
            <v>ZD04</v>
          </cell>
          <cell r="AO964" t="str">
            <v>Crédito 30 dias</v>
          </cell>
          <cell r="AQ964">
            <v>3300186</v>
          </cell>
          <cell r="AR964" t="str">
            <v>WILMER HERNEY CRUZ AUSECHA</v>
          </cell>
          <cell r="AS964">
            <v>4965</v>
          </cell>
          <cell r="AT964">
            <v>680.99</v>
          </cell>
          <cell r="AU964" t="str">
            <v>Clientes Riesgo alto (Nuevos)</v>
          </cell>
          <cell r="AW964">
            <v>10</v>
          </cell>
          <cell r="AX964">
            <v>2</v>
          </cell>
          <cell r="AY964" t="str">
            <v>X</v>
          </cell>
          <cell r="AZ964" t="str">
            <v>22.04.2015</v>
          </cell>
          <cell r="BA964" t="str">
            <v>31.12.9999</v>
          </cell>
        </row>
        <row r="965">
          <cell r="A965">
            <v>10015828</v>
          </cell>
          <cell r="B965" t="str">
            <v>YB01</v>
          </cell>
          <cell r="E965" t="str">
            <v>DUQUE PEREZ CARLOS ARTURO</v>
          </cell>
          <cell r="I965">
            <v>16356127</v>
          </cell>
          <cell r="K965" t="str">
            <v>CR 24 25 37</v>
          </cell>
          <cell r="P965" t="str">
            <v>TULUA</v>
          </cell>
          <cell r="Q965">
            <v>76</v>
          </cell>
          <cell r="R965" t="str">
            <v>ZD28</v>
          </cell>
          <cell r="S965" t="str">
            <v>Cafe</v>
          </cell>
          <cell r="T965" t="str">
            <v>16356127 3</v>
          </cell>
          <cell r="U965">
            <v>13</v>
          </cell>
          <cell r="X965">
            <v>3113498538</v>
          </cell>
          <cell r="AB965">
            <v>121000</v>
          </cell>
          <cell r="AC965" t="str">
            <v>ZD08</v>
          </cell>
          <cell r="AD965" t="str">
            <v>A1</v>
          </cell>
          <cell r="AF965">
            <v>3300</v>
          </cell>
          <cell r="AG965">
            <v>10</v>
          </cell>
          <cell r="AH965">
            <v>10</v>
          </cell>
          <cell r="AJ965" t="str">
            <v>Clientes Terceros</v>
          </cell>
          <cell r="AK965" t="str">
            <v>Eje Cafetero</v>
          </cell>
          <cell r="AL965" t="str">
            <v>Eje Cafetero-CO</v>
          </cell>
          <cell r="AN965" t="str">
            <v>ZD06</v>
          </cell>
          <cell r="AO965" t="str">
            <v>Crédito 60 dias</v>
          </cell>
          <cell r="AQ965">
            <v>3300258</v>
          </cell>
          <cell r="AR965" t="str">
            <v>DANIEL CARDONA RAMIREZ</v>
          </cell>
          <cell r="AS965">
            <v>12189</v>
          </cell>
          <cell r="AT965">
            <v>2329.92</v>
          </cell>
          <cell r="AU965" t="str">
            <v>Clientes Riesgo alto (Nuevos)</v>
          </cell>
          <cell r="AW965">
            <v>9</v>
          </cell>
          <cell r="AX965">
            <v>1</v>
          </cell>
          <cell r="AY965" t="str">
            <v>X</v>
          </cell>
          <cell r="AZ965" t="str">
            <v>28.04.2015</v>
          </cell>
          <cell r="BA965" t="str">
            <v>31.12.9999</v>
          </cell>
        </row>
        <row r="966">
          <cell r="A966">
            <v>10015828</v>
          </cell>
          <cell r="B966" t="str">
            <v>YB01</v>
          </cell>
          <cell r="E966" t="str">
            <v>DUQUE PEREZ CARLOS ARTURO</v>
          </cell>
          <cell r="I966">
            <v>16356127</v>
          </cell>
          <cell r="K966" t="str">
            <v>CR 24 25 37</v>
          </cell>
          <cell r="P966" t="str">
            <v>TULUA</v>
          </cell>
          <cell r="Q966">
            <v>76</v>
          </cell>
          <cell r="R966" t="str">
            <v>ZD28</v>
          </cell>
          <cell r="S966" t="str">
            <v>Cafe</v>
          </cell>
          <cell r="T966" t="str">
            <v>16356127 3</v>
          </cell>
          <cell r="U966">
            <v>13</v>
          </cell>
          <cell r="X966">
            <v>3113498538</v>
          </cell>
          <cell r="AB966">
            <v>121000</v>
          </cell>
          <cell r="AC966" t="str">
            <v>ZD08</v>
          </cell>
          <cell r="AD966" t="str">
            <v>A1</v>
          </cell>
          <cell r="AF966">
            <v>3300</v>
          </cell>
          <cell r="AG966">
            <v>10</v>
          </cell>
          <cell r="AH966">
            <v>11</v>
          </cell>
          <cell r="AJ966" t="str">
            <v>Clientes Terceros</v>
          </cell>
          <cell r="AK966" t="str">
            <v>Eje Cafetero</v>
          </cell>
          <cell r="AL966" t="str">
            <v>Eje Cafetero-CO</v>
          </cell>
          <cell r="AN966" t="str">
            <v>ZD06</v>
          </cell>
          <cell r="AO966" t="str">
            <v>Crédito 60 dias</v>
          </cell>
          <cell r="AQ966">
            <v>3300258</v>
          </cell>
          <cell r="AR966" t="str">
            <v>DANIEL CARDONA RAMIREZ</v>
          </cell>
          <cell r="AS966">
            <v>12189</v>
          </cell>
          <cell r="AT966">
            <v>2329.92</v>
          </cell>
          <cell r="AU966" t="str">
            <v>Clientes Riesgo alto (Nuevos)</v>
          </cell>
          <cell r="AW966">
            <v>9</v>
          </cell>
          <cell r="AX966">
            <v>1</v>
          </cell>
          <cell r="AY966" t="str">
            <v>X</v>
          </cell>
          <cell r="AZ966" t="str">
            <v>28.04.2015</v>
          </cell>
          <cell r="BA966" t="str">
            <v>31.12.9999</v>
          </cell>
        </row>
        <row r="967">
          <cell r="A967">
            <v>10015833</v>
          </cell>
          <cell r="B967" t="str">
            <v>YB01</v>
          </cell>
          <cell r="E967" t="str">
            <v>AGMO NUBES INVERSIONES SAS</v>
          </cell>
          <cell r="I967">
            <v>900474780</v>
          </cell>
          <cell r="K967" t="str">
            <v>CR 15 79 76 OF 301</v>
          </cell>
          <cell r="P967" t="str">
            <v>BOGOTÁ D.C.</v>
          </cell>
          <cell r="Q967">
            <v>11</v>
          </cell>
          <cell r="R967" t="str">
            <v>ZD26</v>
          </cell>
          <cell r="S967" t="str">
            <v>Hortalizas</v>
          </cell>
          <cell r="T967" t="str">
            <v>900474780 5</v>
          </cell>
          <cell r="U967">
            <v>31</v>
          </cell>
          <cell r="X967">
            <v>3104530356</v>
          </cell>
          <cell r="Y967">
            <v>6428577</v>
          </cell>
          <cell r="AB967">
            <v>121000</v>
          </cell>
          <cell r="AC967" t="str">
            <v>ZD08</v>
          </cell>
          <cell r="AD967" t="str">
            <v>A1</v>
          </cell>
          <cell r="AF967">
            <v>3300</v>
          </cell>
          <cell r="AG967">
            <v>30</v>
          </cell>
          <cell r="AH967">
            <v>10</v>
          </cell>
          <cell r="AJ967" t="str">
            <v>AGROCOMETA</v>
          </cell>
          <cell r="AK967" t="str">
            <v>Llanos</v>
          </cell>
          <cell r="AL967" t="str">
            <v>Tolima/LLanos-CO</v>
          </cell>
          <cell r="AN967" t="str">
            <v>ZD09</v>
          </cell>
          <cell r="AO967" t="str">
            <v>Crédito 120 dias</v>
          </cell>
          <cell r="AQ967">
            <v>3300182</v>
          </cell>
          <cell r="AR967" t="str">
            <v>DIEGO PERDOMO ROJAS</v>
          </cell>
          <cell r="AS967">
            <v>243786</v>
          </cell>
          <cell r="AT967">
            <v>40998.400000000001</v>
          </cell>
          <cell r="AU967" t="str">
            <v>Clientes Riesgo alto (Nuevos)</v>
          </cell>
          <cell r="AW967">
            <v>10</v>
          </cell>
          <cell r="AX967">
            <v>2</v>
          </cell>
          <cell r="AY967" t="str">
            <v>X</v>
          </cell>
          <cell r="AZ967" t="str">
            <v>24.04.2015</v>
          </cell>
          <cell r="BA967" t="str">
            <v>31.12.9999</v>
          </cell>
        </row>
        <row r="968">
          <cell r="A968">
            <v>10015834</v>
          </cell>
          <cell r="B968" t="str">
            <v>YB01</v>
          </cell>
          <cell r="E968" t="str">
            <v>AGROCOMETA SA (AGROPECUARIA</v>
          </cell>
          <cell r="F968" t="str">
            <v>Y COMERCIALIZADORA DEL META)</v>
          </cell>
          <cell r="I968">
            <v>900168533</v>
          </cell>
          <cell r="K968" t="str">
            <v>CR 15 79 76 OF 301</v>
          </cell>
          <cell r="P968" t="str">
            <v>BOGOTÁ D.C.</v>
          </cell>
          <cell r="Q968">
            <v>11</v>
          </cell>
          <cell r="R968" t="str">
            <v>ZD26</v>
          </cell>
          <cell r="S968" t="str">
            <v>Hortalizas</v>
          </cell>
          <cell r="T968" t="str">
            <v>900168533 0</v>
          </cell>
          <cell r="U968">
            <v>31</v>
          </cell>
          <cell r="X968">
            <v>3154711376</v>
          </cell>
          <cell r="Y968">
            <v>916919932</v>
          </cell>
          <cell r="AB968">
            <v>121000</v>
          </cell>
          <cell r="AC968" t="str">
            <v>ZD08</v>
          </cell>
          <cell r="AD968" t="str">
            <v>A1</v>
          </cell>
          <cell r="AF968">
            <v>3300</v>
          </cell>
          <cell r="AG968">
            <v>30</v>
          </cell>
          <cell r="AH968">
            <v>10</v>
          </cell>
          <cell r="AJ968" t="str">
            <v>AGROCOMETA</v>
          </cell>
          <cell r="AK968" t="str">
            <v>Llanos</v>
          </cell>
          <cell r="AL968" t="str">
            <v>Tolima/LLanos-CO</v>
          </cell>
          <cell r="AN968" t="str">
            <v>ZD09</v>
          </cell>
          <cell r="AO968" t="str">
            <v>Crédito 120 dias</v>
          </cell>
          <cell r="AQ968">
            <v>3300182</v>
          </cell>
          <cell r="AR968" t="str">
            <v>DIEGO PERDOMO ROJAS</v>
          </cell>
          <cell r="AS968">
            <v>243786</v>
          </cell>
          <cell r="AT968">
            <v>6746.18</v>
          </cell>
          <cell r="AU968" t="str">
            <v>Clientes Riesgo alto (Nuevos)</v>
          </cell>
          <cell r="AW968">
            <v>10</v>
          </cell>
          <cell r="AX968">
            <v>2</v>
          </cell>
          <cell r="AY968" t="str">
            <v>X</v>
          </cell>
          <cell r="AZ968" t="str">
            <v>27.04.2015</v>
          </cell>
          <cell r="BA968" t="str">
            <v>31.12.9999</v>
          </cell>
        </row>
        <row r="969">
          <cell r="A969">
            <v>10015844</v>
          </cell>
          <cell r="B969" t="str">
            <v>YB01</v>
          </cell>
          <cell r="E969" t="str">
            <v>LOPEZ MURILLO LUZ IDALBA</v>
          </cell>
          <cell r="I969">
            <v>24370790</v>
          </cell>
          <cell r="K969" t="str">
            <v>CR 3 16 57 P1</v>
          </cell>
          <cell r="P969" t="str">
            <v>AGUADAS</v>
          </cell>
          <cell r="Q969">
            <v>17</v>
          </cell>
          <cell r="R969" t="str">
            <v>ZD14</v>
          </cell>
          <cell r="S969" t="str">
            <v>Distribuidor General</v>
          </cell>
          <cell r="T969" t="str">
            <v>24370790 4</v>
          </cell>
          <cell r="U969">
            <v>13</v>
          </cell>
          <cell r="X969">
            <v>3148920465</v>
          </cell>
          <cell r="AB969">
            <v>121000</v>
          </cell>
          <cell r="AC969" t="str">
            <v>ZD08</v>
          </cell>
          <cell r="AD969" t="str">
            <v>A1</v>
          </cell>
          <cell r="AF969">
            <v>3300</v>
          </cell>
          <cell r="AG969">
            <v>30</v>
          </cell>
          <cell r="AH969">
            <v>10</v>
          </cell>
          <cell r="AJ969" t="str">
            <v>Clientes Terceros</v>
          </cell>
          <cell r="AK969" t="str">
            <v>Eje Cafetero</v>
          </cell>
          <cell r="AL969" t="str">
            <v>Eje Cafetero-CO</v>
          </cell>
          <cell r="AN969" t="str">
            <v>ZD06</v>
          </cell>
          <cell r="AO969" t="str">
            <v>Crédito 60 dias</v>
          </cell>
          <cell r="AQ969">
            <v>3300268</v>
          </cell>
          <cell r="AR969" t="str">
            <v>JORGE HERNAN VALENCIA HERNANDEZ</v>
          </cell>
          <cell r="AS969">
            <v>3330</v>
          </cell>
          <cell r="AT969">
            <v>591.35</v>
          </cell>
          <cell r="AU969" t="str">
            <v>Clientes Riesgo alto (Nuevos)</v>
          </cell>
        </row>
        <row r="970">
          <cell r="A970">
            <v>10015845</v>
          </cell>
          <cell r="B970" t="str">
            <v>YB01</v>
          </cell>
          <cell r="E970" t="str">
            <v>JOJOA HERRERA JAIME ERNESTO</v>
          </cell>
          <cell r="I970">
            <v>6268622</v>
          </cell>
          <cell r="K970" t="str">
            <v>CR 4 9 12 BRR LA PALMA</v>
          </cell>
          <cell r="P970" t="str">
            <v>CALIMA</v>
          </cell>
          <cell r="Q970">
            <v>76</v>
          </cell>
          <cell r="R970" t="str">
            <v>ZD26</v>
          </cell>
          <cell r="S970" t="str">
            <v>Hortalizas</v>
          </cell>
          <cell r="T970" t="str">
            <v>6268622 4</v>
          </cell>
          <cell r="U970">
            <v>13</v>
          </cell>
          <cell r="X970">
            <v>3157017566</v>
          </cell>
          <cell r="AB970">
            <v>121000</v>
          </cell>
          <cell r="AC970" t="str">
            <v>ZD08</v>
          </cell>
          <cell r="AD970" t="str">
            <v>A1</v>
          </cell>
          <cell r="AF970">
            <v>3300</v>
          </cell>
          <cell r="AG970">
            <v>10</v>
          </cell>
          <cell r="AH970">
            <v>10</v>
          </cell>
          <cell r="AJ970" t="str">
            <v>Clientes Terceros</v>
          </cell>
          <cell r="AK970" t="str">
            <v>Eje Cafetero</v>
          </cell>
          <cell r="AL970" t="str">
            <v>Eje Cafetero-CO</v>
          </cell>
          <cell r="AN970" t="str">
            <v>ZD04</v>
          </cell>
          <cell r="AO970" t="str">
            <v>Crédito 30 dias</v>
          </cell>
          <cell r="AQ970">
            <v>3300186</v>
          </cell>
          <cell r="AR970" t="str">
            <v>WILMER HERNEY CRUZ AUSECHA</v>
          </cell>
          <cell r="AS970">
            <v>3342</v>
          </cell>
          <cell r="AT970">
            <v>0</v>
          </cell>
          <cell r="AU970" t="str">
            <v>Clientes Riesgo alto (Nuevos)</v>
          </cell>
          <cell r="AW970">
            <v>9</v>
          </cell>
          <cell r="AX970">
            <v>1</v>
          </cell>
          <cell r="AZ970" t="str">
            <v>28.04.2015</v>
          </cell>
          <cell r="BA970" t="str">
            <v>31.12.9999</v>
          </cell>
        </row>
        <row r="971">
          <cell r="A971">
            <v>10015846</v>
          </cell>
          <cell r="B971" t="str">
            <v>YB01</v>
          </cell>
          <cell r="E971" t="str">
            <v>LUCIO MOSQUERA MARTA LUCIA</v>
          </cell>
          <cell r="I971">
            <v>66887792</v>
          </cell>
          <cell r="K971" t="str">
            <v>CL 10 12 40 BRR CHAPINERO</v>
          </cell>
          <cell r="P971" t="str">
            <v>DAGUA</v>
          </cell>
          <cell r="Q971">
            <v>76</v>
          </cell>
          <cell r="R971" t="str">
            <v>ZD14</v>
          </cell>
          <cell r="S971" t="str">
            <v>Distribuidor General</v>
          </cell>
          <cell r="T971" t="str">
            <v>66887792 1</v>
          </cell>
          <cell r="U971">
            <v>13</v>
          </cell>
          <cell r="X971">
            <v>3136316257</v>
          </cell>
          <cell r="AB971">
            <v>121000</v>
          </cell>
          <cell r="AC971" t="str">
            <v>ZD08</v>
          </cell>
          <cell r="AD971" t="str">
            <v>A1</v>
          </cell>
          <cell r="AF971">
            <v>3300</v>
          </cell>
          <cell r="AG971">
            <v>30</v>
          </cell>
          <cell r="AH971">
            <v>10</v>
          </cell>
          <cell r="AJ971" t="str">
            <v>Clientes Terceros</v>
          </cell>
          <cell r="AK971" t="str">
            <v>Eje Cafetero</v>
          </cell>
          <cell r="AL971" t="str">
            <v>Eje Cafetero-CO</v>
          </cell>
          <cell r="AN971" t="str">
            <v>ZD04</v>
          </cell>
          <cell r="AO971" t="str">
            <v>Crédito 30 dias</v>
          </cell>
          <cell r="AQ971">
            <v>3300186</v>
          </cell>
          <cell r="AR971" t="str">
            <v>WILMER HERNEY CRUZ AUSECHA</v>
          </cell>
          <cell r="AS971">
            <v>5136</v>
          </cell>
          <cell r="AT971">
            <v>3304.72</v>
          </cell>
          <cell r="AU971" t="str">
            <v>Clientes Riesgo alto (Nuevos)</v>
          </cell>
          <cell r="AW971">
            <v>9</v>
          </cell>
          <cell r="AX971">
            <v>1</v>
          </cell>
          <cell r="AY971" t="str">
            <v>X</v>
          </cell>
          <cell r="AZ971" t="str">
            <v>28.04.2015</v>
          </cell>
          <cell r="BA971" t="str">
            <v>31.12.9999</v>
          </cell>
        </row>
        <row r="972">
          <cell r="A972">
            <v>10015848</v>
          </cell>
          <cell r="B972" t="str">
            <v>YB01</v>
          </cell>
          <cell r="E972" t="str">
            <v>MIL AGRO DEL VALLE SAS</v>
          </cell>
          <cell r="I972">
            <v>900813710</v>
          </cell>
          <cell r="K972" t="str">
            <v>CL 11 10 30</v>
          </cell>
          <cell r="P972" t="str">
            <v>RESTREPO</v>
          </cell>
          <cell r="Q972">
            <v>76</v>
          </cell>
          <cell r="R972" t="str">
            <v>ZD14</v>
          </cell>
          <cell r="S972" t="str">
            <v>Distribuidor General</v>
          </cell>
          <cell r="T972" t="str">
            <v>900813710 5</v>
          </cell>
          <cell r="U972">
            <v>31</v>
          </cell>
          <cell r="X972">
            <v>3137342154</v>
          </cell>
          <cell r="AB972">
            <v>121000</v>
          </cell>
          <cell r="AC972" t="str">
            <v>ZD08</v>
          </cell>
          <cell r="AD972" t="str">
            <v>A1</v>
          </cell>
          <cell r="AF972">
            <v>3300</v>
          </cell>
          <cell r="AG972">
            <v>30</v>
          </cell>
          <cell r="AH972">
            <v>10</v>
          </cell>
          <cell r="AJ972" t="str">
            <v>Clientes Terceros</v>
          </cell>
          <cell r="AK972" t="str">
            <v>Eje Cafetero</v>
          </cell>
          <cell r="AL972" t="str">
            <v>Eje Cafetero-CO</v>
          </cell>
          <cell r="AN972" t="str">
            <v>ZD04</v>
          </cell>
          <cell r="AO972" t="str">
            <v>Crédito 30 dias</v>
          </cell>
          <cell r="AQ972">
            <v>3300186</v>
          </cell>
          <cell r="AR972" t="str">
            <v>WILMER HERNEY CRUZ AUSECHA</v>
          </cell>
          <cell r="AS972">
            <v>3240</v>
          </cell>
          <cell r="AT972">
            <v>1981.32</v>
          </cell>
          <cell r="AU972" t="str">
            <v>Clientes Riesgo alto (Nuevos)</v>
          </cell>
          <cell r="AW972">
            <v>9</v>
          </cell>
          <cell r="AX972">
            <v>1</v>
          </cell>
          <cell r="AY972" t="str">
            <v>X</v>
          </cell>
          <cell r="AZ972" t="str">
            <v>28.04.2015</v>
          </cell>
          <cell r="BA972" t="str">
            <v>31.12.9999</v>
          </cell>
        </row>
        <row r="973">
          <cell r="A973">
            <v>10015850</v>
          </cell>
          <cell r="B973" t="str">
            <v>YB01</v>
          </cell>
          <cell r="E973" t="str">
            <v>PRODUCTOS AGRICOLAS PALMIRA SAS</v>
          </cell>
          <cell r="I973">
            <v>900391494</v>
          </cell>
          <cell r="K973" t="str">
            <v>CL 27 27 51 BRR CENTRO</v>
          </cell>
          <cell r="P973" t="str">
            <v>PALMIRA</v>
          </cell>
          <cell r="Q973">
            <v>76</v>
          </cell>
          <cell r="R973" t="str">
            <v>ZD14</v>
          </cell>
          <cell r="S973" t="str">
            <v>Distribuidor General</v>
          </cell>
          <cell r="T973" t="str">
            <v>900391494 6</v>
          </cell>
          <cell r="U973">
            <v>31</v>
          </cell>
          <cell r="X973">
            <v>3113545003</v>
          </cell>
          <cell r="Y973">
            <v>2736931</v>
          </cell>
          <cell r="AB973">
            <v>121000</v>
          </cell>
          <cell r="AC973" t="str">
            <v>ZD08</v>
          </cell>
          <cell r="AD973" t="str">
            <v>A1</v>
          </cell>
          <cell r="AF973">
            <v>3300</v>
          </cell>
          <cell r="AG973">
            <v>30</v>
          </cell>
          <cell r="AH973">
            <v>10</v>
          </cell>
          <cell r="AJ973" t="str">
            <v>Clientes Terceros</v>
          </cell>
          <cell r="AK973" t="str">
            <v>Eje Cafetero</v>
          </cell>
          <cell r="AL973" t="str">
            <v>Eje Cafetero-CO</v>
          </cell>
          <cell r="AN973" t="str">
            <v>ZD04</v>
          </cell>
          <cell r="AO973" t="str">
            <v>Crédito 30 dias</v>
          </cell>
          <cell r="AQ973">
            <v>3300186</v>
          </cell>
          <cell r="AR973" t="str">
            <v>WILMER HERNEY CRUZ AUSECHA</v>
          </cell>
          <cell r="AS973">
            <v>16945</v>
          </cell>
          <cell r="AT973">
            <v>0</v>
          </cell>
          <cell r="AU973" t="str">
            <v>Clientes Riesgo alto (Nuevos)</v>
          </cell>
          <cell r="AW973">
            <v>10</v>
          </cell>
          <cell r="AX973">
            <v>2</v>
          </cell>
          <cell r="AY973" t="str">
            <v>X</v>
          </cell>
          <cell r="AZ973" t="str">
            <v>28.04.2015</v>
          </cell>
          <cell r="BA973" t="str">
            <v>31.12.9999</v>
          </cell>
        </row>
        <row r="974">
          <cell r="A974">
            <v>10015851</v>
          </cell>
          <cell r="B974" t="str">
            <v>YB01</v>
          </cell>
          <cell r="E974" t="str">
            <v>TAMAYO VARGAS SONIA CRISTINA</v>
          </cell>
          <cell r="I974">
            <v>25160213</v>
          </cell>
          <cell r="K974" t="str">
            <v>CR 19 12 35 CA 18 CON VILLAS</v>
          </cell>
          <cell r="P974" t="str">
            <v>PEREIRA</v>
          </cell>
          <cell r="Q974">
            <v>66</v>
          </cell>
          <cell r="R974" t="str">
            <v>ZD28</v>
          </cell>
          <cell r="S974" t="str">
            <v>Cafe</v>
          </cell>
          <cell r="T974" t="str">
            <v>25160213 9</v>
          </cell>
          <cell r="U974">
            <v>13</v>
          </cell>
          <cell r="X974">
            <v>3113838001</v>
          </cell>
          <cell r="Y974">
            <v>963283738</v>
          </cell>
          <cell r="AB974">
            <v>121000</v>
          </cell>
          <cell r="AC974" t="str">
            <v>ZD08</v>
          </cell>
          <cell r="AD974" t="str">
            <v>A1</v>
          </cell>
          <cell r="AF974">
            <v>3300</v>
          </cell>
          <cell r="AG974">
            <v>10</v>
          </cell>
          <cell r="AH974">
            <v>10</v>
          </cell>
          <cell r="AJ974" t="str">
            <v>Gpo. Varsovia</v>
          </cell>
          <cell r="AK974" t="str">
            <v>Eje Cafetero</v>
          </cell>
          <cell r="AL974" t="str">
            <v>Eje Cafetero-CO</v>
          </cell>
          <cell r="AN974" t="str">
            <v>ZD08</v>
          </cell>
          <cell r="AO974" t="str">
            <v>Crédito 90 dias</v>
          </cell>
          <cell r="AQ974">
            <v>3300258</v>
          </cell>
          <cell r="AR974" t="str">
            <v>DANIEL CARDONA RAMIREZ</v>
          </cell>
          <cell r="AS974">
            <v>16712</v>
          </cell>
          <cell r="AT974">
            <v>0</v>
          </cell>
          <cell r="AU974" t="str">
            <v>Clientes Riesgo alto (Nuevos)</v>
          </cell>
          <cell r="AW974">
            <v>9</v>
          </cell>
          <cell r="AX974">
            <v>1</v>
          </cell>
          <cell r="AZ974" t="str">
            <v>28.04.2015</v>
          </cell>
          <cell r="BA974" t="str">
            <v>31.12.9999</v>
          </cell>
        </row>
        <row r="975">
          <cell r="A975">
            <v>10015852</v>
          </cell>
          <cell r="B975" t="str">
            <v>YB01</v>
          </cell>
          <cell r="E975" t="str">
            <v>SOCIEDAD DE AGRICULTORES CAMPOSEGUR</v>
          </cell>
          <cell r="F975" t="str">
            <v>SAS</v>
          </cell>
          <cell r="I975">
            <v>900451935</v>
          </cell>
          <cell r="K975" t="str">
            <v>CL 6 A 11D 12 LC 1 BRR EL CAÑITO</v>
          </cell>
          <cell r="P975" t="str">
            <v>CERETE</v>
          </cell>
          <cell r="Q975">
            <v>23</v>
          </cell>
          <cell r="R975" t="str">
            <v>ZD14</v>
          </cell>
          <cell r="S975" t="str">
            <v>Distribuidor General</v>
          </cell>
          <cell r="T975" t="str">
            <v>900451935 0</v>
          </cell>
          <cell r="U975">
            <v>31</v>
          </cell>
          <cell r="X975">
            <v>3205480520</v>
          </cell>
          <cell r="AB975">
            <v>121000</v>
          </cell>
          <cell r="AC975" t="str">
            <v>ZD08</v>
          </cell>
          <cell r="AD975" t="str">
            <v>A1</v>
          </cell>
          <cell r="AF975">
            <v>3300</v>
          </cell>
          <cell r="AG975">
            <v>30</v>
          </cell>
          <cell r="AH975">
            <v>10</v>
          </cell>
          <cell r="AJ975" t="str">
            <v>Clientes Terceros</v>
          </cell>
          <cell r="AK975" t="str">
            <v>Antioquia</v>
          </cell>
          <cell r="AL975" t="str">
            <v>Antioquia -CO</v>
          </cell>
          <cell r="AN975" t="str">
            <v>ZD09</v>
          </cell>
          <cell r="AO975" t="str">
            <v>Crédito 120 dias</v>
          </cell>
          <cell r="AQ975">
            <v>3300256</v>
          </cell>
          <cell r="AR975" t="str">
            <v>ARMANDO JAVIER PACHECO MUÑOZ</v>
          </cell>
          <cell r="AS975">
            <v>34017.08</v>
          </cell>
          <cell r="AT975">
            <v>0</v>
          </cell>
          <cell r="AU975" t="str">
            <v>Clientes Riesgo alto (Nuevos)</v>
          </cell>
          <cell r="AW975">
            <v>10</v>
          </cell>
          <cell r="AX975">
            <v>2</v>
          </cell>
          <cell r="AY975" t="str">
            <v>X</v>
          </cell>
          <cell r="AZ975" t="str">
            <v>29.04.2015</v>
          </cell>
          <cell r="BA975" t="str">
            <v>31.12.9999</v>
          </cell>
        </row>
        <row r="976">
          <cell r="A976">
            <v>10015853</v>
          </cell>
          <cell r="B976" t="str">
            <v>YB01</v>
          </cell>
          <cell r="E976" t="str">
            <v>AGROINSUMOS SAN CARLOS SAS</v>
          </cell>
          <cell r="I976">
            <v>900434094</v>
          </cell>
          <cell r="K976" t="str">
            <v>VDA LA COROZA</v>
          </cell>
          <cell r="P976" t="str">
            <v>SAN CARLOS</v>
          </cell>
          <cell r="Q976">
            <v>23</v>
          </cell>
          <cell r="R976" t="str">
            <v>ZD06</v>
          </cell>
          <cell r="S976" t="str">
            <v>Bananeras</v>
          </cell>
          <cell r="T976" t="str">
            <v>900434094 1</v>
          </cell>
          <cell r="U976">
            <v>31</v>
          </cell>
          <cell r="X976">
            <v>3205742954</v>
          </cell>
          <cell r="AB976">
            <v>121000</v>
          </cell>
          <cell r="AC976" t="str">
            <v>ZD08</v>
          </cell>
          <cell r="AD976" t="str">
            <v>A1</v>
          </cell>
          <cell r="AF976">
            <v>3300</v>
          </cell>
          <cell r="AG976">
            <v>30</v>
          </cell>
          <cell r="AH976">
            <v>10</v>
          </cell>
          <cell r="AJ976" t="str">
            <v>Clientes Terceros</v>
          </cell>
          <cell r="AK976" t="str">
            <v>Antioquia</v>
          </cell>
          <cell r="AL976" t="str">
            <v>Antioquia -CO</v>
          </cell>
          <cell r="AN976" t="str">
            <v>ZD09</v>
          </cell>
          <cell r="AO976" t="str">
            <v>Crédito 120 dias</v>
          </cell>
          <cell r="AQ976">
            <v>3300256</v>
          </cell>
          <cell r="AR976" t="str">
            <v>ARMANDO JAVIER PACHECO MUÑOZ</v>
          </cell>
          <cell r="AS976">
            <v>51025.61</v>
          </cell>
          <cell r="AT976">
            <v>11953.78</v>
          </cell>
          <cell r="AU976" t="str">
            <v>Clientes Riesgo alto (Nuevos)</v>
          </cell>
          <cell r="AW976">
            <v>10</v>
          </cell>
          <cell r="AX976">
            <v>2</v>
          </cell>
          <cell r="AY976" t="str">
            <v>X</v>
          </cell>
          <cell r="AZ976" t="str">
            <v>29.04.2015</v>
          </cell>
          <cell r="BA976" t="str">
            <v>31.12.9999</v>
          </cell>
        </row>
        <row r="977">
          <cell r="A977">
            <v>10015854</v>
          </cell>
          <cell r="B977" t="str">
            <v>YB01</v>
          </cell>
          <cell r="E977" t="str">
            <v>ALYAMSA DEL SINU LTDA</v>
          </cell>
          <cell r="I977">
            <v>900041685</v>
          </cell>
          <cell r="K977" t="str">
            <v>CL 14 9E 67</v>
          </cell>
          <cell r="P977" t="str">
            <v>CERETE</v>
          </cell>
          <cell r="Q977">
            <v>23</v>
          </cell>
          <cell r="R977" t="str">
            <v>ZD14</v>
          </cell>
          <cell r="S977" t="str">
            <v>Distribuidor General</v>
          </cell>
          <cell r="T977" t="str">
            <v>900041685 5</v>
          </cell>
          <cell r="U977">
            <v>31</v>
          </cell>
          <cell r="X977">
            <v>3205668494</v>
          </cell>
          <cell r="AB977">
            <v>121000</v>
          </cell>
          <cell r="AC977" t="str">
            <v>ZD08</v>
          </cell>
          <cell r="AD977" t="str">
            <v>A1</v>
          </cell>
          <cell r="AF977">
            <v>3300</v>
          </cell>
          <cell r="AG977">
            <v>30</v>
          </cell>
          <cell r="AH977">
            <v>10</v>
          </cell>
          <cell r="AJ977" t="str">
            <v>Clientes Terceros</v>
          </cell>
          <cell r="AK977" t="str">
            <v>Antioquia</v>
          </cell>
          <cell r="AL977" t="str">
            <v>Antioquia -CO</v>
          </cell>
          <cell r="AN977" t="str">
            <v>ZD09</v>
          </cell>
          <cell r="AO977" t="str">
            <v>Crédito 120 dias</v>
          </cell>
          <cell r="AQ977">
            <v>3300256</v>
          </cell>
          <cell r="AR977" t="str">
            <v>ARMANDO JAVIER PACHECO MUÑOZ</v>
          </cell>
          <cell r="AS977">
            <v>51025.61</v>
          </cell>
          <cell r="AT977">
            <v>8525.11</v>
          </cell>
          <cell r="AU977" t="str">
            <v>Clientes Riesgo alto (Nuevos)</v>
          </cell>
          <cell r="AW977">
            <v>10</v>
          </cell>
          <cell r="AX977">
            <v>2</v>
          </cell>
          <cell r="AY977" t="str">
            <v>X</v>
          </cell>
          <cell r="AZ977" t="str">
            <v>29.04.2015</v>
          </cell>
          <cell r="BA977" t="str">
            <v>31.12.9999</v>
          </cell>
        </row>
        <row r="978">
          <cell r="A978">
            <v>10015856</v>
          </cell>
          <cell r="B978" t="str">
            <v>YB01</v>
          </cell>
          <cell r="E978" t="str">
            <v>CRUZ AUSECHA WILMER HERNEY</v>
          </cell>
          <cell r="I978">
            <v>76313433</v>
          </cell>
          <cell r="K978" t="str">
            <v>CL 15A 29A 18 BRR SANTA HELENA</v>
          </cell>
          <cell r="P978" t="str">
            <v>CALI</v>
          </cell>
          <cell r="Q978">
            <v>76</v>
          </cell>
          <cell r="R978" t="str">
            <v>ZK09</v>
          </cell>
          <cell r="S978" t="str">
            <v>Empleados</v>
          </cell>
          <cell r="T978" t="str">
            <v>76313433 6</v>
          </cell>
          <cell r="U978">
            <v>13</v>
          </cell>
          <cell r="X978">
            <v>3214300760</v>
          </cell>
          <cell r="AB978">
            <v>121000</v>
          </cell>
          <cell r="AC978" t="str">
            <v>ZD08</v>
          </cell>
          <cell r="AD978" t="str">
            <v>A1</v>
          </cell>
          <cell r="AF978">
            <v>3300</v>
          </cell>
          <cell r="AG978">
            <v>10</v>
          </cell>
          <cell r="AH978">
            <v>10</v>
          </cell>
          <cell r="AJ978" t="str">
            <v>Clientes Terceros</v>
          </cell>
          <cell r="AK978" t="str">
            <v>Eje Cafetero</v>
          </cell>
          <cell r="AL978" t="str">
            <v>Eje Cafetero-CO</v>
          </cell>
          <cell r="AN978" t="str">
            <v>ZD04</v>
          </cell>
          <cell r="AO978" t="str">
            <v>Crédito 30 dias</v>
          </cell>
          <cell r="AQ978">
            <v>3300186</v>
          </cell>
          <cell r="AR978" t="str">
            <v>WILMER HERNEY CRUZ AUSECHA</v>
          </cell>
          <cell r="AS978">
            <v>14259</v>
          </cell>
          <cell r="AT978">
            <v>5329.41</v>
          </cell>
          <cell r="AU978" t="str">
            <v>Clientes Riesgo alto (Nuevos)</v>
          </cell>
          <cell r="AW978">
            <v>9</v>
          </cell>
          <cell r="AX978">
            <v>1</v>
          </cell>
          <cell r="AZ978" t="str">
            <v>28.04.2015</v>
          </cell>
          <cell r="BA978" t="str">
            <v>31.12.9999</v>
          </cell>
        </row>
        <row r="979">
          <cell r="A979">
            <v>10015858</v>
          </cell>
          <cell r="B979" t="str">
            <v>YB01</v>
          </cell>
          <cell r="E979" t="str">
            <v>MENDEZ DIAZ ALFONSO</v>
          </cell>
          <cell r="I979">
            <v>80525942</v>
          </cell>
          <cell r="K979" t="str">
            <v>CL 4 2 17</v>
          </cell>
          <cell r="P979" t="str">
            <v>FOMEQUE</v>
          </cell>
          <cell r="Q979">
            <v>25</v>
          </cell>
          <cell r="R979" t="str">
            <v>ZD14</v>
          </cell>
          <cell r="S979" t="str">
            <v>Distribuidor General</v>
          </cell>
          <cell r="T979" t="str">
            <v>80525942 8</v>
          </cell>
          <cell r="U979">
            <v>13</v>
          </cell>
          <cell r="X979">
            <v>3105607772</v>
          </cell>
          <cell r="AB979">
            <v>121000</v>
          </cell>
          <cell r="AC979" t="str">
            <v>ZD08</v>
          </cell>
          <cell r="AD979" t="str">
            <v>A1</v>
          </cell>
          <cell r="AF979">
            <v>3300</v>
          </cell>
          <cell r="AG979">
            <v>30</v>
          </cell>
          <cell r="AH979">
            <v>10</v>
          </cell>
          <cell r="AJ979" t="str">
            <v>Clientes Terceros</v>
          </cell>
          <cell r="AK979" t="str">
            <v>Cundinamarca</v>
          </cell>
          <cell r="AL979" t="str">
            <v>Cundi / Boy – CO</v>
          </cell>
          <cell r="AN979" t="str">
            <v>ZD04</v>
          </cell>
          <cell r="AO979" t="str">
            <v>Crédito 30 dias</v>
          </cell>
          <cell r="AQ979">
            <v>3300054</v>
          </cell>
          <cell r="AR979" t="str">
            <v>GLORIA YANETH MARENTES PRADA</v>
          </cell>
          <cell r="AS979">
            <v>2451</v>
          </cell>
          <cell r="AT979">
            <v>0</v>
          </cell>
          <cell r="AU979" t="str">
            <v>Clientes Riesgo alto (Nuevos)</v>
          </cell>
          <cell r="AW979">
            <v>9</v>
          </cell>
          <cell r="AX979">
            <v>1</v>
          </cell>
          <cell r="AZ979" t="str">
            <v>09.10.2015</v>
          </cell>
          <cell r="BA979" t="str">
            <v>31.12.9999</v>
          </cell>
        </row>
        <row r="980">
          <cell r="A980">
            <v>10015884</v>
          </cell>
          <cell r="B980" t="str">
            <v>YB01</v>
          </cell>
          <cell r="E980" t="str">
            <v>VITABONO SA</v>
          </cell>
          <cell r="I980">
            <v>815002075</v>
          </cell>
          <cell r="K980" t="str">
            <v>CL 84 42 115</v>
          </cell>
          <cell r="P980" t="str">
            <v>ITAGUI</v>
          </cell>
          <cell r="Q980">
            <v>5</v>
          </cell>
          <cell r="R980" t="str">
            <v>ZD14</v>
          </cell>
          <cell r="S980" t="str">
            <v>Distribuidor General</v>
          </cell>
          <cell r="T980" t="str">
            <v>815002075 8</v>
          </cell>
          <cell r="U980">
            <v>31</v>
          </cell>
          <cell r="X980">
            <v>942857080</v>
          </cell>
          <cell r="AA980" t="str">
            <v>X</v>
          </cell>
          <cell r="AB980">
            <v>121000</v>
          </cell>
          <cell r="AC980" t="str">
            <v>ZD08</v>
          </cell>
          <cell r="AD980" t="str">
            <v>A1</v>
          </cell>
          <cell r="AF980">
            <v>3300</v>
          </cell>
          <cell r="AG980">
            <v>30</v>
          </cell>
          <cell r="AH980">
            <v>10</v>
          </cell>
          <cell r="AI980">
            <v>1</v>
          </cell>
          <cell r="AJ980" t="str">
            <v>Clientes Terceros</v>
          </cell>
          <cell r="AK980" t="str">
            <v>Eje Cafetero</v>
          </cell>
          <cell r="AL980" t="str">
            <v>Eje Cafetero-CO</v>
          </cell>
          <cell r="AN980" t="str">
            <v>ZD01</v>
          </cell>
          <cell r="AO980" t="str">
            <v>Contado</v>
          </cell>
          <cell r="AQ980">
            <v>3300268</v>
          </cell>
          <cell r="AR980" t="str">
            <v>JORGE HERNAN VALENCIA HERNANDEZ</v>
          </cell>
          <cell r="AS980">
            <v>33480</v>
          </cell>
          <cell r="AT980">
            <v>0</v>
          </cell>
          <cell r="AU980" t="str">
            <v>Clientes Riesgo alto (Nuevos)</v>
          </cell>
          <cell r="AW980">
            <v>10</v>
          </cell>
          <cell r="AX980">
            <v>2</v>
          </cell>
          <cell r="AY980" t="str">
            <v>X</v>
          </cell>
          <cell r="AZ980" t="str">
            <v>08.05.2015</v>
          </cell>
          <cell r="BA980" t="str">
            <v>31.12.9999</v>
          </cell>
        </row>
        <row r="981">
          <cell r="A981">
            <v>10015891</v>
          </cell>
          <cell r="B981" t="str">
            <v>YB01</v>
          </cell>
          <cell r="E981" t="str">
            <v>INVERSIONES AGROFERTIL DEL TOLIMA</v>
          </cell>
          <cell r="F981" t="str">
            <v>SAS</v>
          </cell>
          <cell r="I981">
            <v>900598481</v>
          </cell>
          <cell r="K981" t="str">
            <v>CR 4C 1 BIS 39 35 BRR</v>
          </cell>
          <cell r="P981" t="str">
            <v>IBAGUE</v>
          </cell>
          <cell r="Q981">
            <v>73</v>
          </cell>
          <cell r="R981" t="str">
            <v>ZD14</v>
          </cell>
          <cell r="S981" t="str">
            <v>Distribuidor General</v>
          </cell>
          <cell r="T981" t="str">
            <v>900598481 0</v>
          </cell>
          <cell r="U981">
            <v>31</v>
          </cell>
          <cell r="X981">
            <v>3106273670</v>
          </cell>
          <cell r="AB981">
            <v>121000</v>
          </cell>
          <cell r="AC981" t="str">
            <v>ZD08</v>
          </cell>
          <cell r="AD981" t="str">
            <v>A1</v>
          </cell>
          <cell r="AF981">
            <v>3300</v>
          </cell>
          <cell r="AG981">
            <v>30</v>
          </cell>
          <cell r="AH981">
            <v>10</v>
          </cell>
          <cell r="AJ981" t="str">
            <v>Clientes Terceros</v>
          </cell>
          <cell r="AK981" t="str">
            <v>Tolima</v>
          </cell>
          <cell r="AL981" t="str">
            <v>Tolima/LLanos-CO</v>
          </cell>
          <cell r="AN981" t="str">
            <v>ZD02</v>
          </cell>
          <cell r="AO981" t="str">
            <v>Crédito 8 dias</v>
          </cell>
          <cell r="AQ981">
            <v>3300194</v>
          </cell>
          <cell r="AR981" t="str">
            <v>JEFERSON MAURICIO RUBIO ROMERO</v>
          </cell>
          <cell r="AS981">
            <v>0</v>
          </cell>
          <cell r="AT981">
            <v>0</v>
          </cell>
          <cell r="AU981" t="str">
            <v>Clientes Riesgo alto (Nuevos)</v>
          </cell>
          <cell r="AW981">
            <v>10</v>
          </cell>
          <cell r="AX981">
            <v>2</v>
          </cell>
          <cell r="AZ981" t="str">
            <v>12.05.2015</v>
          </cell>
          <cell r="BA981" t="str">
            <v>31.12.9999</v>
          </cell>
        </row>
        <row r="982">
          <cell r="A982">
            <v>10015892</v>
          </cell>
          <cell r="B982" t="str">
            <v>YB01</v>
          </cell>
          <cell r="E982" t="str">
            <v>COLOMBIA AGRO SAS</v>
          </cell>
          <cell r="I982">
            <v>900335836</v>
          </cell>
          <cell r="K982" t="str">
            <v>AV CR 9A 113 52 OF 1601</v>
          </cell>
          <cell r="P982" t="str">
            <v>BOGOTÁ D.C.</v>
          </cell>
          <cell r="Q982">
            <v>11</v>
          </cell>
          <cell r="R982" t="str">
            <v>ZD14</v>
          </cell>
          <cell r="S982" t="str">
            <v>Distribuidor General</v>
          </cell>
          <cell r="T982" t="str">
            <v>900335836 3</v>
          </cell>
          <cell r="U982">
            <v>31</v>
          </cell>
          <cell r="X982">
            <v>3134723884</v>
          </cell>
          <cell r="AB982">
            <v>121000</v>
          </cell>
          <cell r="AC982" t="str">
            <v>ZD08</v>
          </cell>
          <cell r="AD982" t="str">
            <v>A1</v>
          </cell>
          <cell r="AF982">
            <v>3300</v>
          </cell>
          <cell r="AG982">
            <v>30</v>
          </cell>
          <cell r="AH982">
            <v>10</v>
          </cell>
          <cell r="AJ982" t="str">
            <v>Clientes Terceros</v>
          </cell>
          <cell r="AK982" t="str">
            <v>Llanos</v>
          </cell>
          <cell r="AL982" t="str">
            <v>Tolima/LLanos-CO</v>
          </cell>
          <cell r="AN982" t="str">
            <v>ZD09</v>
          </cell>
          <cell r="AO982" t="str">
            <v>Crédito 120 dias</v>
          </cell>
          <cell r="AQ982">
            <v>3300182</v>
          </cell>
          <cell r="AR982" t="str">
            <v>DIEGO PERDOMO ROJAS</v>
          </cell>
          <cell r="AS982">
            <v>264270</v>
          </cell>
          <cell r="AT982">
            <v>0</v>
          </cell>
          <cell r="AU982" t="str">
            <v>Clientes Riesgo alto (Nuevos)</v>
          </cell>
          <cell r="AW982">
            <v>10</v>
          </cell>
          <cell r="AX982">
            <v>2</v>
          </cell>
          <cell r="AY982" t="str">
            <v>X</v>
          </cell>
          <cell r="AZ982" t="str">
            <v>12.05.2015</v>
          </cell>
          <cell r="BA982" t="str">
            <v>31.12.9999</v>
          </cell>
        </row>
        <row r="983">
          <cell r="A983">
            <v>10015893</v>
          </cell>
          <cell r="B983" t="str">
            <v>YB01</v>
          </cell>
          <cell r="D983" t="str">
            <v xml:space="preserve">LONDOÑO SALAZAR DIEGO   </v>
          </cell>
          <cell r="E983" t="str">
            <v>LONDOÑO SALAZAR DIEGO</v>
          </cell>
          <cell r="I983">
            <v>19247303</v>
          </cell>
          <cell r="J983" t="str">
            <v xml:space="preserve">CR 16 1 48    </v>
          </cell>
          <cell r="K983" t="str">
            <v>CR 16 1 48</v>
          </cell>
          <cell r="P983" t="str">
            <v>CAICEDONIA</v>
          </cell>
          <cell r="Q983">
            <v>76</v>
          </cell>
          <cell r="R983" t="str">
            <v>ZD28</v>
          </cell>
          <cell r="S983" t="str">
            <v>Cafe</v>
          </cell>
          <cell r="T983" t="str">
            <v>19247303 7</v>
          </cell>
          <cell r="U983">
            <v>13</v>
          </cell>
          <cell r="X983">
            <v>3104360323</v>
          </cell>
          <cell r="Y983">
            <v>922163274</v>
          </cell>
          <cell r="AB983">
            <v>121000</v>
          </cell>
          <cell r="AC983" t="str">
            <v>ZD08</v>
          </cell>
          <cell r="AD983" t="str">
            <v>A1</v>
          </cell>
          <cell r="AF983">
            <v>3300</v>
          </cell>
          <cell r="AG983">
            <v>10</v>
          </cell>
          <cell r="AH983">
            <v>10</v>
          </cell>
          <cell r="AJ983" t="str">
            <v>Clientes Terceros</v>
          </cell>
          <cell r="AK983" t="str">
            <v>Eje Cafetero</v>
          </cell>
          <cell r="AL983" t="str">
            <v>Eje Cafetero-CO</v>
          </cell>
          <cell r="AN983" t="str">
            <v>ZD06</v>
          </cell>
          <cell r="AO983" t="str">
            <v>Crédito 60 dias</v>
          </cell>
          <cell r="AQ983">
            <v>3300225</v>
          </cell>
          <cell r="AR983" t="str">
            <v>YENSI NATALIA CARDONA MUÑOZ</v>
          </cell>
          <cell r="AS983">
            <v>12000</v>
          </cell>
          <cell r="AT983">
            <v>0</v>
          </cell>
          <cell r="AU983" t="str">
            <v>Clientes Riesgo alto (Nuevos)</v>
          </cell>
        </row>
        <row r="984">
          <cell r="A984">
            <v>10015894</v>
          </cell>
          <cell r="B984" t="str">
            <v>YB01</v>
          </cell>
          <cell r="E984" t="str">
            <v>GOMEZ VIDAL JOSE MARINO</v>
          </cell>
          <cell r="I984">
            <v>6423266</v>
          </cell>
          <cell r="K984" t="str">
            <v>CORR MOZAMBIQUE FCA LA ESMERALDA</v>
          </cell>
          <cell r="P984" t="str">
            <v>VIJES</v>
          </cell>
          <cell r="Q984">
            <v>76</v>
          </cell>
          <cell r="R984" t="str">
            <v>ZD26</v>
          </cell>
          <cell r="S984" t="str">
            <v>Hortalizas</v>
          </cell>
          <cell r="T984" t="str">
            <v>6423266 1</v>
          </cell>
          <cell r="U984">
            <v>13</v>
          </cell>
          <cell r="X984">
            <v>3113558690</v>
          </cell>
          <cell r="AB984">
            <v>121000</v>
          </cell>
          <cell r="AC984" t="str">
            <v>ZD08</v>
          </cell>
          <cell r="AD984" t="str">
            <v>A1</v>
          </cell>
          <cell r="AF984">
            <v>3300</v>
          </cell>
          <cell r="AG984">
            <v>10</v>
          </cell>
          <cell r="AH984">
            <v>10</v>
          </cell>
          <cell r="AJ984" t="str">
            <v>Clientes Terceros</v>
          </cell>
          <cell r="AK984" t="str">
            <v>Eje Cafetero</v>
          </cell>
          <cell r="AL984" t="str">
            <v>Eje Cafetero-CO</v>
          </cell>
          <cell r="AN984" t="str">
            <v>ZD06</v>
          </cell>
          <cell r="AO984" t="str">
            <v>Crédito 60 dias</v>
          </cell>
          <cell r="AQ984">
            <v>3300186</v>
          </cell>
          <cell r="AR984" t="str">
            <v>WILMER HERNEY CRUZ AUSECHA</v>
          </cell>
          <cell r="AS984">
            <v>12412</v>
          </cell>
          <cell r="AT984">
            <v>16514.32</v>
          </cell>
          <cell r="AU984" t="str">
            <v>Clientes Riesgo alto (Nuevos)</v>
          </cell>
          <cell r="AW984">
            <v>9</v>
          </cell>
          <cell r="AX984">
            <v>1</v>
          </cell>
          <cell r="AY984" t="str">
            <v>X</v>
          </cell>
          <cell r="AZ984" t="str">
            <v>14.05.2015</v>
          </cell>
          <cell r="BA984" t="str">
            <v>31.12.9999</v>
          </cell>
        </row>
        <row r="985">
          <cell r="A985">
            <v>10015952</v>
          </cell>
          <cell r="B985" t="str">
            <v>YB01</v>
          </cell>
          <cell r="E985" t="str">
            <v>CAFICULTORA LA POLONIA SAS</v>
          </cell>
          <cell r="I985">
            <v>900539144</v>
          </cell>
          <cell r="K985" t="str">
            <v>VDA LA POLONIA</v>
          </cell>
          <cell r="P985" t="str">
            <v>ALCALA</v>
          </cell>
          <cell r="Q985">
            <v>76</v>
          </cell>
          <cell r="R985" t="str">
            <v>ZD28</v>
          </cell>
          <cell r="S985" t="str">
            <v>Cafe</v>
          </cell>
          <cell r="T985" t="str">
            <v>900539144 1</v>
          </cell>
          <cell r="U985">
            <v>31</v>
          </cell>
          <cell r="X985">
            <v>3147907950</v>
          </cell>
          <cell r="AB985">
            <v>121000</v>
          </cell>
          <cell r="AC985" t="str">
            <v>ZD08</v>
          </cell>
          <cell r="AD985" t="str">
            <v>A1</v>
          </cell>
          <cell r="AF985">
            <v>3300</v>
          </cell>
          <cell r="AG985">
            <v>30</v>
          </cell>
          <cell r="AH985">
            <v>10</v>
          </cell>
          <cell r="AJ985" t="str">
            <v>Clientes Terceros</v>
          </cell>
          <cell r="AK985" t="str">
            <v>Eje Cafetero</v>
          </cell>
          <cell r="AL985" t="str">
            <v>Eje Cafetero-CO</v>
          </cell>
          <cell r="AN985" t="str">
            <v>ZD08</v>
          </cell>
          <cell r="AO985" t="str">
            <v>Crédito 90 dias</v>
          </cell>
          <cell r="AQ985">
            <v>3300258</v>
          </cell>
          <cell r="AR985" t="str">
            <v>DANIEL CARDONA RAMIREZ</v>
          </cell>
          <cell r="AS985">
            <v>13889.13</v>
          </cell>
          <cell r="AT985">
            <v>2615.5100000000002</v>
          </cell>
          <cell r="AU985" t="str">
            <v>Clientes Riesgo alto (Nuevos)</v>
          </cell>
          <cell r="AW985">
            <v>10</v>
          </cell>
          <cell r="AX985">
            <v>2</v>
          </cell>
          <cell r="AY985" t="str">
            <v>X</v>
          </cell>
          <cell r="AZ985" t="str">
            <v>21.05.2015</v>
          </cell>
          <cell r="BA985" t="str">
            <v>21.05.2015</v>
          </cell>
        </row>
        <row r="986">
          <cell r="A986">
            <v>10015983</v>
          </cell>
          <cell r="B986" t="str">
            <v>YB01</v>
          </cell>
          <cell r="E986" t="str">
            <v>EXI CAMPO SAS</v>
          </cell>
          <cell r="I986">
            <v>900820066</v>
          </cell>
          <cell r="K986" t="str">
            <v>TV 6 3 42</v>
          </cell>
          <cell r="P986" t="str">
            <v>PASCA</v>
          </cell>
          <cell r="Q986">
            <v>25</v>
          </cell>
          <cell r="R986" t="str">
            <v>ZD14</v>
          </cell>
          <cell r="S986" t="str">
            <v>Distribuidor General</v>
          </cell>
          <cell r="T986" t="str">
            <v>900820066 9</v>
          </cell>
          <cell r="U986">
            <v>31</v>
          </cell>
          <cell r="X986">
            <v>3133334948</v>
          </cell>
          <cell r="AB986">
            <v>121000</v>
          </cell>
          <cell r="AC986" t="str">
            <v>ZD08</v>
          </cell>
          <cell r="AD986" t="str">
            <v>A1</v>
          </cell>
          <cell r="AF986">
            <v>3300</v>
          </cell>
          <cell r="AG986">
            <v>30</v>
          </cell>
          <cell r="AH986">
            <v>10</v>
          </cell>
          <cell r="AJ986" t="str">
            <v>Clientes Terceros</v>
          </cell>
          <cell r="AK986" t="str">
            <v>Cundinamarca</v>
          </cell>
          <cell r="AL986" t="str">
            <v>Cundi / Boy – CO</v>
          </cell>
          <cell r="AN986" t="str">
            <v>ZD06</v>
          </cell>
          <cell r="AO986" t="str">
            <v>Crédito 60 dias</v>
          </cell>
          <cell r="AQ986">
            <v>3300054</v>
          </cell>
          <cell r="AR986" t="str">
            <v>GLORIA YANETH MARENTES PRADA</v>
          </cell>
          <cell r="AS986">
            <v>8000</v>
          </cell>
          <cell r="AT986">
            <v>2930.78</v>
          </cell>
          <cell r="AU986" t="str">
            <v>Clientes Riesgo alto (Nuevos)</v>
          </cell>
          <cell r="AW986">
            <v>10</v>
          </cell>
          <cell r="AX986">
            <v>2</v>
          </cell>
          <cell r="AY986" t="str">
            <v>X</v>
          </cell>
          <cell r="AZ986" t="str">
            <v>26.05.2015</v>
          </cell>
          <cell r="BA986" t="str">
            <v>31.12.9999</v>
          </cell>
        </row>
        <row r="987">
          <cell r="A987">
            <v>10016004</v>
          </cell>
          <cell r="B987" t="str">
            <v>YB01</v>
          </cell>
          <cell r="E987" t="str">
            <v>CASTRO RODRIGUEZ GUIDO FERNANDO</v>
          </cell>
          <cell r="I987">
            <v>75072439</v>
          </cell>
          <cell r="K987" t="str">
            <v>CL 70 27 98 AP 101</v>
          </cell>
          <cell r="P987" t="str">
            <v>MANIZALES</v>
          </cell>
          <cell r="Q987">
            <v>17</v>
          </cell>
          <cell r="R987" t="str">
            <v>ZD28</v>
          </cell>
          <cell r="S987" t="str">
            <v>Cafe</v>
          </cell>
          <cell r="T987" t="str">
            <v>75072439 0</v>
          </cell>
          <cell r="U987">
            <v>13</v>
          </cell>
          <cell r="X987">
            <v>8874372</v>
          </cell>
          <cell r="Y987">
            <v>968813131</v>
          </cell>
          <cell r="AB987">
            <v>121000</v>
          </cell>
          <cell r="AC987" t="str">
            <v>ZD08</v>
          </cell>
          <cell r="AD987" t="str">
            <v>A1</v>
          </cell>
          <cell r="AF987">
            <v>3300</v>
          </cell>
          <cell r="AG987">
            <v>10</v>
          </cell>
          <cell r="AH987">
            <v>10</v>
          </cell>
          <cell r="AJ987" t="str">
            <v>Clientes Terceros</v>
          </cell>
          <cell r="AK987" t="str">
            <v>Eje Cafetero</v>
          </cell>
          <cell r="AL987" t="str">
            <v>Eje Cafetero-CO</v>
          </cell>
          <cell r="AN987" t="str">
            <v>ZD08</v>
          </cell>
          <cell r="AO987" t="str">
            <v>Crédito 90 dias</v>
          </cell>
          <cell r="AQ987">
            <v>3300268</v>
          </cell>
          <cell r="AR987" t="str">
            <v>JORGE HERNAN VALENCIA HERNANDEZ</v>
          </cell>
          <cell r="AS987">
            <v>10000</v>
          </cell>
          <cell r="AT987">
            <v>0</v>
          </cell>
          <cell r="AU987" t="str">
            <v>Clientes Riesgo alto (Nuevos)</v>
          </cell>
          <cell r="AW987">
            <v>9</v>
          </cell>
          <cell r="AX987">
            <v>1</v>
          </cell>
          <cell r="AZ987" t="str">
            <v>27.05.2015</v>
          </cell>
          <cell r="BA987" t="str">
            <v>31.12.9999</v>
          </cell>
        </row>
        <row r="988">
          <cell r="A988">
            <v>10016005</v>
          </cell>
          <cell r="B988" t="str">
            <v>YB01</v>
          </cell>
          <cell r="E988" t="str">
            <v>CASA CAFETERA SA</v>
          </cell>
          <cell r="I988">
            <v>816004287</v>
          </cell>
          <cell r="K988" t="str">
            <v>GALPON I LC 1 LC 2 MERCASA</v>
          </cell>
          <cell r="P988" t="str">
            <v>PEREIRA</v>
          </cell>
          <cell r="Q988">
            <v>66</v>
          </cell>
          <cell r="R988" t="str">
            <v>ZD14</v>
          </cell>
          <cell r="S988" t="str">
            <v>Distribuidor General</v>
          </cell>
          <cell r="T988" t="str">
            <v>816004287 5</v>
          </cell>
          <cell r="U988">
            <v>31</v>
          </cell>
          <cell r="X988">
            <v>3148928124</v>
          </cell>
          <cell r="AB988">
            <v>121000</v>
          </cell>
          <cell r="AC988" t="str">
            <v>ZD08</v>
          </cell>
          <cell r="AD988" t="str">
            <v>A1</v>
          </cell>
          <cell r="AF988">
            <v>3300</v>
          </cell>
          <cell r="AG988">
            <v>30</v>
          </cell>
          <cell r="AH988">
            <v>10</v>
          </cell>
          <cell r="AJ988" t="str">
            <v>Clientes Terceros</v>
          </cell>
          <cell r="AK988" t="str">
            <v>Eje Cafetero</v>
          </cell>
          <cell r="AL988" t="str">
            <v>Eje Cafetero-CO</v>
          </cell>
          <cell r="AN988" t="str">
            <v>ZD06</v>
          </cell>
          <cell r="AO988" t="str">
            <v>Crédito 60 dias</v>
          </cell>
          <cell r="AQ988">
            <v>3300258</v>
          </cell>
          <cell r="AR988" t="str">
            <v>DANIEL CARDONA RAMIREZ</v>
          </cell>
          <cell r="AS988">
            <v>4000</v>
          </cell>
          <cell r="AT988">
            <v>0</v>
          </cell>
          <cell r="AU988" t="str">
            <v>Clientes Riesgo alto (Nuevos)</v>
          </cell>
          <cell r="AW988">
            <v>10</v>
          </cell>
          <cell r="AX988">
            <v>2</v>
          </cell>
          <cell r="AY988" t="str">
            <v>X</v>
          </cell>
          <cell r="AZ988" t="str">
            <v>27.05.2015</v>
          </cell>
          <cell r="BA988" t="str">
            <v>31.12.9999</v>
          </cell>
        </row>
        <row r="989">
          <cell r="A989">
            <v>10016006</v>
          </cell>
          <cell r="B989" t="str">
            <v>YB01</v>
          </cell>
          <cell r="E989" t="str">
            <v>CARDONA OCAMPO LUIS ALBEIRO</v>
          </cell>
          <cell r="I989">
            <v>1850016</v>
          </cell>
          <cell r="K989" t="str">
            <v>CR 16 80 08 P2</v>
          </cell>
          <cell r="P989" t="str">
            <v>DOS QUEBRADAS</v>
          </cell>
          <cell r="Q989">
            <v>66</v>
          </cell>
          <cell r="R989" t="str">
            <v>ZD28</v>
          </cell>
          <cell r="S989" t="str">
            <v>Cafe</v>
          </cell>
          <cell r="T989" t="str">
            <v>18500116 7</v>
          </cell>
          <cell r="U989">
            <v>13</v>
          </cell>
          <cell r="X989">
            <v>3113838001</v>
          </cell>
          <cell r="AB989">
            <v>121000</v>
          </cell>
          <cell r="AC989" t="str">
            <v>ZD08</v>
          </cell>
          <cell r="AD989" t="str">
            <v>A1</v>
          </cell>
          <cell r="AF989">
            <v>3300</v>
          </cell>
          <cell r="AG989">
            <v>10</v>
          </cell>
          <cell r="AH989">
            <v>10</v>
          </cell>
          <cell r="AJ989" t="str">
            <v>Gpo. Varsovia</v>
          </cell>
          <cell r="AK989" t="str">
            <v>Eje Cafetero</v>
          </cell>
          <cell r="AL989" t="str">
            <v>Eje Cafetero-CO</v>
          </cell>
          <cell r="AN989" t="str">
            <v>ZD06</v>
          </cell>
          <cell r="AO989" t="str">
            <v>Crédito 60 dias</v>
          </cell>
          <cell r="AQ989">
            <v>3300258</v>
          </cell>
          <cell r="AR989" t="str">
            <v>DANIEL CARDONA RAMIREZ</v>
          </cell>
          <cell r="AS989">
            <v>16000</v>
          </cell>
          <cell r="AT989">
            <v>3645.92</v>
          </cell>
          <cell r="AU989" t="str">
            <v>Clientes Riesgo alto (Nuevos)</v>
          </cell>
          <cell r="AW989">
            <v>9</v>
          </cell>
          <cell r="AX989">
            <v>1</v>
          </cell>
          <cell r="AY989" t="str">
            <v>X</v>
          </cell>
          <cell r="AZ989" t="str">
            <v>26.05.2015</v>
          </cell>
          <cell r="BA989" t="str">
            <v>31.12.9999</v>
          </cell>
        </row>
        <row r="990">
          <cell r="A990">
            <v>10016022</v>
          </cell>
          <cell r="B990" t="str">
            <v>YB01</v>
          </cell>
          <cell r="E990" t="str">
            <v>CASTILLO CASTILLO HERNAN</v>
          </cell>
          <cell r="I990">
            <v>14884881</v>
          </cell>
          <cell r="K990" t="str">
            <v>KM 30 DIAGONAL POLIDEPORTIVO</v>
          </cell>
          <cell r="P990" t="str">
            <v>DAGUA</v>
          </cell>
          <cell r="Q990">
            <v>76</v>
          </cell>
          <cell r="R990" t="str">
            <v>ZD26</v>
          </cell>
          <cell r="S990" t="str">
            <v>Hortalizas</v>
          </cell>
          <cell r="T990">
            <v>14884881</v>
          </cell>
          <cell r="U990">
            <v>13</v>
          </cell>
          <cell r="X990">
            <v>315518090</v>
          </cell>
          <cell r="AB990">
            <v>121000</v>
          </cell>
          <cell r="AC990" t="str">
            <v>ZD08</v>
          </cell>
          <cell r="AD990" t="str">
            <v>A1</v>
          </cell>
          <cell r="AF990">
            <v>3300</v>
          </cell>
          <cell r="AG990">
            <v>10</v>
          </cell>
          <cell r="AH990">
            <v>10</v>
          </cell>
          <cell r="AJ990" t="str">
            <v>Clientes Terceros</v>
          </cell>
          <cell r="AK990" t="str">
            <v>Eje Cafetero</v>
          </cell>
          <cell r="AL990" t="str">
            <v>Eje Cafetero-CO</v>
          </cell>
          <cell r="AN990" t="str">
            <v>ZD06</v>
          </cell>
          <cell r="AO990" t="str">
            <v>Crédito 60 dias</v>
          </cell>
          <cell r="AQ990">
            <v>3300186</v>
          </cell>
          <cell r="AR990" t="str">
            <v>WILMER HERNEY CRUZ AUSECHA</v>
          </cell>
          <cell r="AS990">
            <v>7849</v>
          </cell>
          <cell r="AT990">
            <v>2416.44</v>
          </cell>
          <cell r="AU990" t="str">
            <v>Clientes Riesgo alto (Nuevos)</v>
          </cell>
          <cell r="AW990">
            <v>9</v>
          </cell>
          <cell r="AX990">
            <v>1</v>
          </cell>
          <cell r="AZ990" t="str">
            <v>27.05.2015</v>
          </cell>
          <cell r="BA990" t="str">
            <v>31.12.9999</v>
          </cell>
        </row>
        <row r="991">
          <cell r="A991">
            <v>10016023</v>
          </cell>
          <cell r="B991" t="str">
            <v>YB01</v>
          </cell>
          <cell r="E991" t="str">
            <v>AGROJAR SAS</v>
          </cell>
          <cell r="I991">
            <v>900224099</v>
          </cell>
          <cell r="K991" t="str">
            <v>CL 10 2 25</v>
          </cell>
          <cell r="P991" t="str">
            <v>JARDIN</v>
          </cell>
          <cell r="Q991">
            <v>5</v>
          </cell>
          <cell r="R991" t="str">
            <v>ZD14</v>
          </cell>
          <cell r="S991" t="str">
            <v>Distribuidor General</v>
          </cell>
          <cell r="T991" t="str">
            <v>900224099 5</v>
          </cell>
          <cell r="U991">
            <v>31</v>
          </cell>
          <cell r="X991">
            <v>3207208925</v>
          </cell>
          <cell r="AB991">
            <v>121000</v>
          </cell>
          <cell r="AC991" t="str">
            <v>ZD08</v>
          </cell>
          <cell r="AD991" t="str">
            <v>A1</v>
          </cell>
          <cell r="AF991">
            <v>3300</v>
          </cell>
          <cell r="AG991">
            <v>30</v>
          </cell>
          <cell r="AH991">
            <v>10</v>
          </cell>
          <cell r="AJ991" t="str">
            <v>Clientes Terceros</v>
          </cell>
          <cell r="AK991" t="str">
            <v>Antioquia</v>
          </cell>
          <cell r="AL991" t="str">
            <v>Antioquia -CO</v>
          </cell>
          <cell r="AN991" t="str">
            <v>ZD06</v>
          </cell>
          <cell r="AO991" t="str">
            <v>Crédito 60 dias</v>
          </cell>
          <cell r="AQ991">
            <v>3300005</v>
          </cell>
          <cell r="AR991" t="str">
            <v>RICARDO ALONSO AVILA AVILA</v>
          </cell>
          <cell r="AS991">
            <v>7849</v>
          </cell>
          <cell r="AT991">
            <v>0</v>
          </cell>
          <cell r="AU991" t="str">
            <v>Clientes Riesgo alto (Nuevos)</v>
          </cell>
          <cell r="AW991">
            <v>10</v>
          </cell>
          <cell r="AX991">
            <v>2</v>
          </cell>
          <cell r="AY991" t="str">
            <v>X</v>
          </cell>
          <cell r="AZ991" t="str">
            <v>27.05.2015</v>
          </cell>
          <cell r="BA991" t="str">
            <v>31.12.9999</v>
          </cell>
        </row>
        <row r="992">
          <cell r="A992">
            <v>10016039</v>
          </cell>
          <cell r="B992" t="str">
            <v>YB01</v>
          </cell>
          <cell r="E992" t="str">
            <v>ALVAREZ SALDARRIAGA JUAN ALBERTO</v>
          </cell>
          <cell r="I992">
            <v>98494100</v>
          </cell>
          <cell r="K992" t="str">
            <v>CL 35 28A 97</v>
          </cell>
          <cell r="P992" t="str">
            <v>SANTA.ROSA DE OSOS</v>
          </cell>
          <cell r="Q992">
            <v>5</v>
          </cell>
          <cell r="R992" t="str">
            <v>ZD26</v>
          </cell>
          <cell r="S992" t="str">
            <v>Hortalizas</v>
          </cell>
          <cell r="T992" t="str">
            <v>98494100 4</v>
          </cell>
          <cell r="U992">
            <v>13</v>
          </cell>
          <cell r="X992">
            <v>3148335868</v>
          </cell>
          <cell r="AB992">
            <v>121000</v>
          </cell>
          <cell r="AC992" t="str">
            <v>ZD08</v>
          </cell>
          <cell r="AD992" t="str">
            <v>A1</v>
          </cell>
          <cell r="AF992">
            <v>3300</v>
          </cell>
          <cell r="AG992">
            <v>10</v>
          </cell>
          <cell r="AH992">
            <v>10</v>
          </cell>
          <cell r="AJ992" t="str">
            <v>Clientes Terceros</v>
          </cell>
          <cell r="AK992" t="str">
            <v>Antioquia</v>
          </cell>
          <cell r="AL992" t="str">
            <v>Antioquia -CO</v>
          </cell>
          <cell r="AN992" t="str">
            <v>ZD08</v>
          </cell>
          <cell r="AO992" t="str">
            <v>Crédito 90 dias</v>
          </cell>
          <cell r="AQ992">
            <v>3300005</v>
          </cell>
          <cell r="AR992" t="str">
            <v>RICARDO ALONSO AVILA AVILA</v>
          </cell>
          <cell r="AS992">
            <v>100566</v>
          </cell>
          <cell r="AT992">
            <v>11922.74</v>
          </cell>
          <cell r="AU992" t="str">
            <v>Clientes Riesgo alto (Nuevos)</v>
          </cell>
          <cell r="AW992">
            <v>10</v>
          </cell>
          <cell r="AX992">
            <v>2</v>
          </cell>
          <cell r="AZ992" t="str">
            <v>05.06.2015</v>
          </cell>
          <cell r="BA992" t="str">
            <v>31.12.9999</v>
          </cell>
        </row>
        <row r="993">
          <cell r="A993">
            <v>10016091</v>
          </cell>
          <cell r="B993" t="str">
            <v>YB01</v>
          </cell>
          <cell r="E993" t="str">
            <v>BERMUDEZ HENAO SEBASTIAN</v>
          </cell>
          <cell r="I993">
            <v>1033653665</v>
          </cell>
          <cell r="K993" t="str">
            <v>CL 52 47 89 P3</v>
          </cell>
          <cell r="P993" t="str">
            <v>CIUDAD BOLIVAR</v>
          </cell>
          <cell r="Q993">
            <v>5</v>
          </cell>
          <cell r="R993" t="str">
            <v>ZD14</v>
          </cell>
          <cell r="S993" t="str">
            <v>Distribuidor General</v>
          </cell>
          <cell r="T993" t="str">
            <v>1033653665 0</v>
          </cell>
          <cell r="U993">
            <v>13</v>
          </cell>
          <cell r="X993">
            <v>3117893349</v>
          </cell>
          <cell r="Y993">
            <v>8411235</v>
          </cell>
          <cell r="AB993">
            <v>121000</v>
          </cell>
          <cell r="AC993" t="str">
            <v>ZD08</v>
          </cell>
          <cell r="AD993" t="str">
            <v>A1</v>
          </cell>
          <cell r="AF993">
            <v>3300</v>
          </cell>
          <cell r="AG993">
            <v>30</v>
          </cell>
          <cell r="AH993">
            <v>10</v>
          </cell>
          <cell r="AJ993" t="str">
            <v>Clientes Terceros</v>
          </cell>
          <cell r="AK993" t="str">
            <v>Antioquia</v>
          </cell>
          <cell r="AL993" t="str">
            <v>Antioquia -CO</v>
          </cell>
          <cell r="AN993" t="str">
            <v>ZD04</v>
          </cell>
          <cell r="AO993" t="str">
            <v>Crédito 30 dias</v>
          </cell>
          <cell r="AQ993">
            <v>3300005</v>
          </cell>
          <cell r="AR993" t="str">
            <v>RICARDO ALONSO AVILA AVILA</v>
          </cell>
          <cell r="AS993">
            <v>7878</v>
          </cell>
          <cell r="AT993">
            <v>0</v>
          </cell>
          <cell r="AU993" t="str">
            <v>Clientes Riesgo alto (Nuevos)</v>
          </cell>
          <cell r="AW993">
            <v>9</v>
          </cell>
          <cell r="AX993">
            <v>1</v>
          </cell>
          <cell r="AZ993" t="str">
            <v>11.06.2015</v>
          </cell>
          <cell r="BA993" t="str">
            <v>31.12.9999</v>
          </cell>
        </row>
        <row r="994">
          <cell r="A994">
            <v>10016092</v>
          </cell>
          <cell r="B994" t="str">
            <v>YB01</v>
          </cell>
          <cell r="E994" t="str">
            <v>MILLAN RIOS ALBA LUCENY</v>
          </cell>
          <cell r="I994">
            <v>21203075</v>
          </cell>
          <cell r="K994" t="str">
            <v>CR 14 13 89</v>
          </cell>
          <cell r="P994" t="str">
            <v>GRANADA</v>
          </cell>
          <cell r="Q994">
            <v>50</v>
          </cell>
          <cell r="R994" t="str">
            <v>ZD14</v>
          </cell>
          <cell r="S994" t="str">
            <v>Distribuidor General</v>
          </cell>
          <cell r="T994" t="str">
            <v>21203075 0</v>
          </cell>
          <cell r="U994">
            <v>13</v>
          </cell>
          <cell r="X994">
            <v>3208479452</v>
          </cell>
          <cell r="AB994">
            <v>121000</v>
          </cell>
          <cell r="AC994" t="str">
            <v>ZD08</v>
          </cell>
          <cell r="AD994" t="str">
            <v>A1</v>
          </cell>
          <cell r="AF994">
            <v>3300</v>
          </cell>
          <cell r="AG994">
            <v>30</v>
          </cell>
          <cell r="AH994">
            <v>10</v>
          </cell>
          <cell r="AJ994" t="str">
            <v>Clientes Terceros</v>
          </cell>
          <cell r="AK994" t="str">
            <v>Tolima</v>
          </cell>
          <cell r="AL994" t="str">
            <v>Cundi / Boy – CO</v>
          </cell>
          <cell r="AN994" t="str">
            <v>ZD08</v>
          </cell>
          <cell r="AO994" t="str">
            <v>Crédito 90 dias</v>
          </cell>
          <cell r="AQ994">
            <v>3300167</v>
          </cell>
          <cell r="AR994" t="str">
            <v>GERMAN EDUARDO ROJAS CUBIDES</v>
          </cell>
          <cell r="AS994">
            <v>19696</v>
          </cell>
          <cell r="AT994">
            <v>0</v>
          </cell>
          <cell r="AU994" t="str">
            <v>Clientes Riesgo alto (Nuevos)</v>
          </cell>
          <cell r="AW994">
            <v>10</v>
          </cell>
          <cell r="AX994">
            <v>2</v>
          </cell>
          <cell r="AY994" t="str">
            <v>X</v>
          </cell>
          <cell r="AZ994" t="str">
            <v>11.06.2015</v>
          </cell>
          <cell r="BA994" t="str">
            <v>31.12.9999</v>
          </cell>
        </row>
        <row r="995">
          <cell r="A995">
            <v>10016110</v>
          </cell>
          <cell r="B995" t="str">
            <v>YB01</v>
          </cell>
          <cell r="E995" t="str">
            <v>RAMIREZ BOHORQUEZ JIMMY ADRIAN</v>
          </cell>
          <cell r="I995">
            <v>75066375</v>
          </cell>
          <cell r="K995" t="str">
            <v>CR 23 71 73</v>
          </cell>
          <cell r="P995" t="str">
            <v>MANIZALES</v>
          </cell>
          <cell r="Q995">
            <v>17</v>
          </cell>
          <cell r="R995" t="str">
            <v>ZD14</v>
          </cell>
          <cell r="S995" t="str">
            <v>Distribuidor General</v>
          </cell>
          <cell r="T995" t="str">
            <v>75066375 3</v>
          </cell>
          <cell r="U995">
            <v>13</v>
          </cell>
          <cell r="X995">
            <v>3206940752</v>
          </cell>
          <cell r="AB995">
            <v>121000</v>
          </cell>
          <cell r="AC995" t="str">
            <v>ZD08</v>
          </cell>
          <cell r="AD995" t="str">
            <v>A1</v>
          </cell>
          <cell r="AF995">
            <v>3300</v>
          </cell>
          <cell r="AG995">
            <v>30</v>
          </cell>
          <cell r="AH995">
            <v>10</v>
          </cell>
          <cell r="AJ995" t="str">
            <v>Clientes Terceros</v>
          </cell>
          <cell r="AK995" t="str">
            <v>Eje Cafetero</v>
          </cell>
          <cell r="AL995" t="str">
            <v>Eje Cafetero-CO</v>
          </cell>
          <cell r="AN995" t="str">
            <v>ZD08</v>
          </cell>
          <cell r="AO995" t="str">
            <v>Crédito 90 dias</v>
          </cell>
          <cell r="AQ995">
            <v>3300268</v>
          </cell>
          <cell r="AR995" t="str">
            <v>JORGE HERNAN VALENCIA HERNANDEZ</v>
          </cell>
          <cell r="AS995">
            <v>7887</v>
          </cell>
          <cell r="AT995">
            <v>4170.83</v>
          </cell>
          <cell r="AU995" t="str">
            <v>Clientes Riesgo alto (Nuevos)</v>
          </cell>
          <cell r="AW995">
            <v>9</v>
          </cell>
          <cell r="AX995">
            <v>1</v>
          </cell>
          <cell r="AY995" t="str">
            <v>X</v>
          </cell>
          <cell r="AZ995" t="str">
            <v>16.06.2015</v>
          </cell>
          <cell r="BA995" t="str">
            <v>31.12.9999</v>
          </cell>
        </row>
        <row r="996">
          <cell r="A996">
            <v>10016111</v>
          </cell>
          <cell r="B996" t="str">
            <v>YB01</v>
          </cell>
          <cell r="E996" t="str">
            <v>MAKRORIOS DEL AGRO SAS</v>
          </cell>
          <cell r="I996">
            <v>900847995</v>
          </cell>
          <cell r="K996" t="str">
            <v>AV 2 2 25</v>
          </cell>
          <cell r="P996" t="str">
            <v>UNE</v>
          </cell>
          <cell r="Q996">
            <v>25</v>
          </cell>
          <cell r="R996" t="str">
            <v>ZD14</v>
          </cell>
          <cell r="S996" t="str">
            <v>Distribuidor General</v>
          </cell>
          <cell r="T996" t="str">
            <v>900847995 3</v>
          </cell>
          <cell r="U996">
            <v>31</v>
          </cell>
          <cell r="X996">
            <v>3174406544</v>
          </cell>
          <cell r="AB996">
            <v>121000</v>
          </cell>
          <cell r="AC996" t="str">
            <v>ZD08</v>
          </cell>
          <cell r="AD996" t="str">
            <v>A1</v>
          </cell>
          <cell r="AF996">
            <v>3300</v>
          </cell>
          <cell r="AG996">
            <v>30</v>
          </cell>
          <cell r="AH996">
            <v>10</v>
          </cell>
          <cell r="AJ996" t="str">
            <v>RIOS ROMEROS CESAR D</v>
          </cell>
          <cell r="AK996" t="str">
            <v>Cundinamarca</v>
          </cell>
          <cell r="AL996" t="str">
            <v>Cundi / Boy – CO</v>
          </cell>
          <cell r="AN996" t="str">
            <v>ZD01</v>
          </cell>
          <cell r="AO996" t="str">
            <v>Contado</v>
          </cell>
          <cell r="AQ996">
            <v>3300054</v>
          </cell>
          <cell r="AR996" t="str">
            <v>GLORIA YANETH MARENTES PRADA</v>
          </cell>
          <cell r="AS996">
            <v>0</v>
          </cell>
          <cell r="AT996">
            <v>0</v>
          </cell>
          <cell r="AU996" t="str">
            <v>Clientes Riesgo alto (Nuevos)</v>
          </cell>
          <cell r="AW996">
            <v>10</v>
          </cell>
          <cell r="AX996">
            <v>2</v>
          </cell>
          <cell r="AY996" t="str">
            <v>X</v>
          </cell>
          <cell r="AZ996" t="str">
            <v>16.06.2015</v>
          </cell>
          <cell r="BA996" t="str">
            <v>31.12.9999</v>
          </cell>
        </row>
        <row r="997">
          <cell r="A997">
            <v>10016114</v>
          </cell>
          <cell r="B997" t="str">
            <v>YB01</v>
          </cell>
          <cell r="E997" t="str">
            <v>NARANJALES DEL CAUCA SAS</v>
          </cell>
          <cell r="I997">
            <v>900120457</v>
          </cell>
          <cell r="K997" t="str">
            <v>KM 7 VIA PEÑALISA PUENTE IGLESIAS</v>
          </cell>
          <cell r="P997" t="str">
            <v>TARSO</v>
          </cell>
          <cell r="Q997">
            <v>5</v>
          </cell>
          <cell r="R997" t="str">
            <v>ZD14</v>
          </cell>
          <cell r="S997" t="str">
            <v>Distribuidor General</v>
          </cell>
          <cell r="T997" t="str">
            <v>900120457 1</v>
          </cell>
          <cell r="U997">
            <v>31</v>
          </cell>
          <cell r="X997">
            <v>3007255668</v>
          </cell>
          <cell r="AB997">
            <v>121000</v>
          </cell>
          <cell r="AC997" t="str">
            <v>ZD08</v>
          </cell>
          <cell r="AD997" t="str">
            <v>A1</v>
          </cell>
          <cell r="AF997">
            <v>3300</v>
          </cell>
          <cell r="AG997">
            <v>30</v>
          </cell>
          <cell r="AH997">
            <v>10</v>
          </cell>
          <cell r="AJ997" t="str">
            <v>Clientes Terceros</v>
          </cell>
          <cell r="AK997" t="str">
            <v>Antioquia</v>
          </cell>
          <cell r="AL997" t="str">
            <v>Antioquia -CO</v>
          </cell>
          <cell r="AN997" t="str">
            <v>ZD04</v>
          </cell>
          <cell r="AO997" t="str">
            <v>Crédito 30 dias</v>
          </cell>
          <cell r="AQ997">
            <v>3300005</v>
          </cell>
          <cell r="AR997" t="str">
            <v>RICARDO ALONSO AVILA AVILA</v>
          </cell>
          <cell r="AS997">
            <v>1975</v>
          </cell>
          <cell r="AT997">
            <v>0</v>
          </cell>
          <cell r="AU997" t="str">
            <v>Clientes Riesgo alto (Nuevos)</v>
          </cell>
          <cell r="AW997">
            <v>10</v>
          </cell>
          <cell r="AX997">
            <v>2</v>
          </cell>
          <cell r="AY997" t="str">
            <v>X</v>
          </cell>
          <cell r="AZ997" t="str">
            <v>16.06.2015</v>
          </cell>
          <cell r="BA997" t="str">
            <v>31.12.9999</v>
          </cell>
        </row>
        <row r="998">
          <cell r="A998">
            <v>10016115</v>
          </cell>
          <cell r="B998" t="str">
            <v>YB01</v>
          </cell>
          <cell r="E998" t="str">
            <v>AGROINSUMOS TPC SAS</v>
          </cell>
          <cell r="I998">
            <v>900812952</v>
          </cell>
          <cell r="K998" t="str">
            <v>CL 27 D SUR 27 C 50 AP 220</v>
          </cell>
          <cell r="P998" t="str">
            <v>ENVIGADO</v>
          </cell>
          <cell r="Q998">
            <v>5</v>
          </cell>
          <cell r="R998" t="str">
            <v>ZD14</v>
          </cell>
          <cell r="S998" t="str">
            <v>Distribuidor General</v>
          </cell>
          <cell r="T998" t="str">
            <v>900812952 6</v>
          </cell>
          <cell r="U998">
            <v>31</v>
          </cell>
          <cell r="X998">
            <v>3127572001</v>
          </cell>
          <cell r="AB998">
            <v>121000</v>
          </cell>
          <cell r="AC998" t="str">
            <v>ZD08</v>
          </cell>
          <cell r="AD998" t="str">
            <v>A1</v>
          </cell>
          <cell r="AF998">
            <v>3300</v>
          </cell>
          <cell r="AG998">
            <v>30</v>
          </cell>
          <cell r="AH998">
            <v>10</v>
          </cell>
          <cell r="AJ998" t="str">
            <v>Clientes Terceros</v>
          </cell>
          <cell r="AK998" t="str">
            <v>Antioquia</v>
          </cell>
          <cell r="AL998" t="str">
            <v>Antioquia -CO</v>
          </cell>
          <cell r="AN998" t="str">
            <v>ZD04</v>
          </cell>
          <cell r="AO998" t="str">
            <v>Crédito 30 dias</v>
          </cell>
          <cell r="AQ998">
            <v>3300162</v>
          </cell>
          <cell r="AR998" t="str">
            <v>MAURICIO ARNOBY SERNA PELAEZ</v>
          </cell>
          <cell r="AS998">
            <v>790</v>
          </cell>
          <cell r="AT998">
            <v>0</v>
          </cell>
          <cell r="AU998" t="str">
            <v>Clientes Riesgo alto (Nuevos)</v>
          </cell>
          <cell r="AW998">
            <v>10</v>
          </cell>
          <cell r="AX998">
            <v>2</v>
          </cell>
          <cell r="AY998" t="str">
            <v>X</v>
          </cell>
          <cell r="AZ998" t="str">
            <v>16.06.2015</v>
          </cell>
          <cell r="BA998" t="str">
            <v>31.12.9999</v>
          </cell>
        </row>
        <row r="999">
          <cell r="A999">
            <v>10016116</v>
          </cell>
          <cell r="B999" t="str">
            <v>YB01</v>
          </cell>
          <cell r="E999" t="str">
            <v>VILLAMIL CHAPARRO DANIEL OVIDIO</v>
          </cell>
          <cell r="I999">
            <v>1055670192</v>
          </cell>
          <cell r="K999" t="str">
            <v>CR 9 7 19</v>
          </cell>
          <cell r="P999" t="str">
            <v>VILLA DE LEYVA</v>
          </cell>
          <cell r="Q999">
            <v>15</v>
          </cell>
          <cell r="R999" t="str">
            <v>ZD14</v>
          </cell>
          <cell r="S999" t="str">
            <v>Distribuidor General</v>
          </cell>
          <cell r="T999">
            <v>1055670192</v>
          </cell>
          <cell r="U999">
            <v>13</v>
          </cell>
          <cell r="X999">
            <v>3143554625</v>
          </cell>
          <cell r="AB999">
            <v>121000</v>
          </cell>
          <cell r="AC999" t="str">
            <v>ZD08</v>
          </cell>
          <cell r="AD999" t="str">
            <v>A1</v>
          </cell>
          <cell r="AF999">
            <v>3300</v>
          </cell>
          <cell r="AG999">
            <v>30</v>
          </cell>
          <cell r="AH999">
            <v>10</v>
          </cell>
          <cell r="AJ999" t="str">
            <v>Clientes Terceros</v>
          </cell>
          <cell r="AK999" t="str">
            <v>Boyaca</v>
          </cell>
          <cell r="AL999" t="str">
            <v>Cundi / Boy – CO</v>
          </cell>
          <cell r="AN999" t="str">
            <v>ZD06</v>
          </cell>
          <cell r="AO999" t="str">
            <v>Crédito 60 dias</v>
          </cell>
          <cell r="AQ999">
            <v>3300109</v>
          </cell>
          <cell r="AR999" t="str">
            <v>JUAN PABLO VILLAMIL CAMARGO</v>
          </cell>
          <cell r="AS999">
            <v>6616</v>
          </cell>
          <cell r="AT999">
            <v>1798.74</v>
          </cell>
          <cell r="AU999" t="str">
            <v>Clientes Riesgo alto (Nuevos)</v>
          </cell>
          <cell r="AW999">
            <v>9</v>
          </cell>
          <cell r="AX999">
            <v>1</v>
          </cell>
          <cell r="AZ999" t="str">
            <v>16.06.2015</v>
          </cell>
          <cell r="BA999" t="str">
            <v>31.12.9999</v>
          </cell>
        </row>
        <row r="1000">
          <cell r="A1000">
            <v>10016144</v>
          </cell>
          <cell r="B1000" t="str">
            <v>YB01</v>
          </cell>
          <cell r="E1000" t="str">
            <v>PROVEEDOR Y SERCARGA SA</v>
          </cell>
          <cell r="I1000">
            <v>860016819</v>
          </cell>
          <cell r="K1000" t="str">
            <v>AV CENTENARIO CL 17 81A 07</v>
          </cell>
          <cell r="P1000" t="str">
            <v>BOGOTÁ D.C.</v>
          </cell>
          <cell r="Q1000">
            <v>11</v>
          </cell>
          <cell r="R1000" t="str">
            <v>ZD14</v>
          </cell>
          <cell r="S1000" t="str">
            <v>Distribuidor General</v>
          </cell>
          <cell r="T1000" t="str">
            <v>860016819 5</v>
          </cell>
          <cell r="U1000">
            <v>31</v>
          </cell>
          <cell r="X1000">
            <v>4243549</v>
          </cell>
          <cell r="AB1000">
            <v>121000</v>
          </cell>
          <cell r="AC1000" t="str">
            <v>ZD08</v>
          </cell>
          <cell r="AD1000" t="str">
            <v>A1</v>
          </cell>
          <cell r="AF1000">
            <v>3300</v>
          </cell>
          <cell r="AG1000">
            <v>10</v>
          </cell>
          <cell r="AH1000">
            <v>41</v>
          </cell>
          <cell r="AJ1000" t="str">
            <v>Clientes Terceros</v>
          </cell>
          <cell r="AK1000" t="str">
            <v>Cundinamarca</v>
          </cell>
          <cell r="AL1000" t="str">
            <v>Cundi / Boy – CO</v>
          </cell>
          <cell r="AN1000" t="str">
            <v>ZD02</v>
          </cell>
          <cell r="AO1000" t="str">
            <v>Crédito 8 dias</v>
          </cell>
          <cell r="AQ1000">
            <v>3300132</v>
          </cell>
          <cell r="AR1000" t="str">
            <v>JORGE ENRIQUE GIRALDO ARROYAVE</v>
          </cell>
          <cell r="AS1000">
            <v>0</v>
          </cell>
          <cell r="AT1000">
            <v>0</v>
          </cell>
          <cell r="AU1000" t="str">
            <v>Clientes Riesgo alto (Nuevos)</v>
          </cell>
          <cell r="AW1000">
            <v>10</v>
          </cell>
          <cell r="AX1000">
            <v>2</v>
          </cell>
          <cell r="AY1000" t="str">
            <v>X</v>
          </cell>
          <cell r="AZ1000" t="str">
            <v>23.06.2015</v>
          </cell>
          <cell r="BA1000" t="str">
            <v>31.12.9999</v>
          </cell>
        </row>
        <row r="1001">
          <cell r="A1001">
            <v>10016144</v>
          </cell>
          <cell r="B1001" t="str">
            <v>YB01</v>
          </cell>
          <cell r="E1001" t="str">
            <v>PROVEEDOR Y SERCARGA SA</v>
          </cell>
          <cell r="I1001">
            <v>860016819</v>
          </cell>
          <cell r="K1001" t="str">
            <v>AV CENTENARIO CL 17 81A 07</v>
          </cell>
          <cell r="P1001" t="str">
            <v>BOGOTÁ D.C.</v>
          </cell>
          <cell r="Q1001">
            <v>11</v>
          </cell>
          <cell r="R1001" t="str">
            <v>ZD14</v>
          </cell>
          <cell r="S1001" t="str">
            <v>Distribuidor General</v>
          </cell>
          <cell r="T1001" t="str">
            <v>860016819 5</v>
          </cell>
          <cell r="U1001">
            <v>31</v>
          </cell>
          <cell r="X1001">
            <v>4243549</v>
          </cell>
          <cell r="AB1001">
            <v>121000</v>
          </cell>
          <cell r="AC1001" t="str">
            <v>ZD08</v>
          </cell>
          <cell r="AD1001" t="str">
            <v>A1</v>
          </cell>
          <cell r="AF1001">
            <v>3300</v>
          </cell>
          <cell r="AG1001">
            <v>30</v>
          </cell>
          <cell r="AH1001">
            <v>10</v>
          </cell>
          <cell r="AJ1001" t="str">
            <v>Clientes Terceros</v>
          </cell>
          <cell r="AK1001" t="str">
            <v>Cundinamarca</v>
          </cell>
          <cell r="AL1001" t="str">
            <v>Cundi / Boy – CO</v>
          </cell>
          <cell r="AN1001" t="str">
            <v>ZD02</v>
          </cell>
          <cell r="AO1001" t="str">
            <v>Crédito 8 dias</v>
          </cell>
          <cell r="AQ1001">
            <v>3300132</v>
          </cell>
          <cell r="AR1001" t="str">
            <v>JORGE ENRIQUE GIRALDO ARROYAVE</v>
          </cell>
          <cell r="AS1001">
            <v>0</v>
          </cell>
          <cell r="AT1001">
            <v>0</v>
          </cell>
          <cell r="AU1001" t="str">
            <v>Clientes Riesgo alto (Nuevos)</v>
          </cell>
          <cell r="AW1001">
            <v>10</v>
          </cell>
          <cell r="AX1001">
            <v>2</v>
          </cell>
          <cell r="AY1001" t="str">
            <v>X</v>
          </cell>
          <cell r="AZ1001" t="str">
            <v>23.06.2015</v>
          </cell>
          <cell r="BA1001" t="str">
            <v>31.12.9999</v>
          </cell>
        </row>
        <row r="1002">
          <cell r="A1002">
            <v>10016145</v>
          </cell>
          <cell r="B1002" t="str">
            <v>YB01</v>
          </cell>
          <cell r="E1002" t="str">
            <v>AGROPECUARIA KINAGRO SAS</v>
          </cell>
          <cell r="I1002">
            <v>900618127</v>
          </cell>
          <cell r="K1002" t="str">
            <v>CR 51 6 SUR 95</v>
          </cell>
          <cell r="P1002" t="str">
            <v>MEDELLIN</v>
          </cell>
          <cell r="Q1002">
            <v>5</v>
          </cell>
          <cell r="R1002" t="str">
            <v>ZD14</v>
          </cell>
          <cell r="S1002" t="str">
            <v>Distribuidor General</v>
          </cell>
          <cell r="T1002" t="str">
            <v>900618127 5</v>
          </cell>
          <cell r="U1002">
            <v>31</v>
          </cell>
          <cell r="X1002">
            <v>3128665473</v>
          </cell>
          <cell r="AB1002">
            <v>121000</v>
          </cell>
          <cell r="AC1002" t="str">
            <v>ZD08</v>
          </cell>
          <cell r="AD1002" t="str">
            <v>A1</v>
          </cell>
          <cell r="AF1002">
            <v>3300</v>
          </cell>
          <cell r="AG1002">
            <v>30</v>
          </cell>
          <cell r="AH1002">
            <v>10</v>
          </cell>
          <cell r="AJ1002" t="str">
            <v>Clientes Terceros</v>
          </cell>
          <cell r="AK1002" t="str">
            <v>Antioquia</v>
          </cell>
          <cell r="AL1002" t="str">
            <v>Antioquia -CO</v>
          </cell>
          <cell r="AN1002" t="str">
            <v>ZD06</v>
          </cell>
          <cell r="AO1002" t="str">
            <v>Crédito 60 dias</v>
          </cell>
          <cell r="AQ1002">
            <v>3300005</v>
          </cell>
          <cell r="AR1002" t="str">
            <v>RICARDO ALONSO AVILA AVILA</v>
          </cell>
          <cell r="AS1002">
            <v>4705</v>
          </cell>
          <cell r="AT1002">
            <v>0</v>
          </cell>
          <cell r="AU1002" t="str">
            <v>Clientes Riesgo alto (Nuevos)</v>
          </cell>
          <cell r="AW1002">
            <v>10</v>
          </cell>
          <cell r="AX1002">
            <v>2</v>
          </cell>
          <cell r="AY1002" t="str">
            <v>X</v>
          </cell>
          <cell r="AZ1002" t="str">
            <v>23.06.2015</v>
          </cell>
          <cell r="BA1002" t="str">
            <v>31.12.9999</v>
          </cell>
        </row>
        <row r="1003">
          <cell r="A1003">
            <v>10016146</v>
          </cell>
          <cell r="B1003" t="str">
            <v>YB01</v>
          </cell>
          <cell r="E1003" t="str">
            <v>RIVERA RINCON LENCY LLURANI</v>
          </cell>
          <cell r="I1003">
            <v>1059786244</v>
          </cell>
          <cell r="K1003" t="str">
            <v>CR 2 2 14</v>
          </cell>
          <cell r="P1003" t="str">
            <v>RISARALDA</v>
          </cell>
          <cell r="Q1003">
            <v>17</v>
          </cell>
          <cell r="R1003" t="str">
            <v>ZD14</v>
          </cell>
          <cell r="S1003" t="str">
            <v>Distribuidor General</v>
          </cell>
          <cell r="T1003" t="str">
            <v>1059786244 9</v>
          </cell>
          <cell r="U1003">
            <v>13</v>
          </cell>
          <cell r="X1003">
            <v>3207605184</v>
          </cell>
          <cell r="AB1003">
            <v>121000</v>
          </cell>
          <cell r="AC1003" t="str">
            <v>ZD08</v>
          </cell>
          <cell r="AD1003" t="str">
            <v>A1</v>
          </cell>
          <cell r="AF1003">
            <v>3300</v>
          </cell>
          <cell r="AG1003">
            <v>30</v>
          </cell>
          <cell r="AH1003">
            <v>10</v>
          </cell>
          <cell r="AJ1003" t="str">
            <v>Clientes Terceros</v>
          </cell>
          <cell r="AK1003" t="str">
            <v>Eje Cafetero</v>
          </cell>
          <cell r="AL1003" t="str">
            <v>Eje Cafetero-CO</v>
          </cell>
          <cell r="AN1003" t="str">
            <v>ZD04</v>
          </cell>
          <cell r="AO1003" t="str">
            <v>Crédito 30 dias</v>
          </cell>
          <cell r="AQ1003">
            <v>3300268</v>
          </cell>
          <cell r="AR1003" t="str">
            <v>JORGE HERNAN VALENCIA HERNANDEZ</v>
          </cell>
          <cell r="AS1003">
            <v>1665</v>
          </cell>
          <cell r="AT1003">
            <v>439.65</v>
          </cell>
          <cell r="AU1003" t="str">
            <v>Clientes Riesgo alto (Nuevos)</v>
          </cell>
        </row>
        <row r="1004">
          <cell r="A1004">
            <v>10016148</v>
          </cell>
          <cell r="B1004" t="str">
            <v>YB01</v>
          </cell>
          <cell r="E1004" t="str">
            <v>DISTRIBUIDORA DE PAPA DEL RIO SAS</v>
          </cell>
          <cell r="I1004">
            <v>900699198</v>
          </cell>
          <cell r="K1004" t="str">
            <v>CL 84 47 70</v>
          </cell>
          <cell r="P1004" t="str">
            <v>ITAGUI</v>
          </cell>
          <cell r="Q1004">
            <v>5</v>
          </cell>
          <cell r="R1004" t="str">
            <v>ZD14</v>
          </cell>
          <cell r="S1004" t="str">
            <v>Distribuidor General</v>
          </cell>
          <cell r="T1004" t="str">
            <v>900699198 4</v>
          </cell>
          <cell r="U1004">
            <v>31</v>
          </cell>
          <cell r="X1004">
            <v>942553363</v>
          </cell>
          <cell r="AB1004">
            <v>121000</v>
          </cell>
          <cell r="AC1004" t="str">
            <v>ZD08</v>
          </cell>
          <cell r="AD1004" t="str">
            <v>A1</v>
          </cell>
          <cell r="AF1004">
            <v>3300</v>
          </cell>
          <cell r="AG1004">
            <v>30</v>
          </cell>
          <cell r="AH1004">
            <v>10</v>
          </cell>
          <cell r="AJ1004" t="str">
            <v>Clientes Terceros</v>
          </cell>
          <cell r="AK1004" t="str">
            <v>Antioquia</v>
          </cell>
          <cell r="AL1004" t="str">
            <v>Antioquia -CO</v>
          </cell>
          <cell r="AN1004" t="str">
            <v>ZD04</v>
          </cell>
          <cell r="AO1004" t="str">
            <v>Crédito 30 dias</v>
          </cell>
          <cell r="AQ1004">
            <v>3300005</v>
          </cell>
          <cell r="AR1004" t="str">
            <v>RICARDO ALONSO AVILA AVILA</v>
          </cell>
          <cell r="AS1004">
            <v>5425</v>
          </cell>
          <cell r="AT1004">
            <v>178.84</v>
          </cell>
          <cell r="AU1004" t="str">
            <v>Clientes Riesgo alto (Nuevos)</v>
          </cell>
          <cell r="AW1004">
            <v>10</v>
          </cell>
          <cell r="AX1004">
            <v>2</v>
          </cell>
          <cell r="AY1004" t="str">
            <v>X</v>
          </cell>
          <cell r="AZ1004" t="str">
            <v>24.06.2015</v>
          </cell>
          <cell r="BA1004" t="str">
            <v>31.12.9999</v>
          </cell>
        </row>
        <row r="1005">
          <cell r="A1005">
            <v>10016153</v>
          </cell>
          <cell r="B1005" t="str">
            <v>YB01</v>
          </cell>
          <cell r="E1005" t="str">
            <v>CULTIVOS LA CEJA LTDA</v>
          </cell>
          <cell r="I1005">
            <v>811044255</v>
          </cell>
          <cell r="K1005" t="str">
            <v>VDA SAN NICOLAS</v>
          </cell>
          <cell r="P1005" t="str">
            <v>LA CEJA</v>
          </cell>
          <cell r="Q1005">
            <v>5</v>
          </cell>
          <cell r="R1005" t="str">
            <v>ZD35</v>
          </cell>
          <cell r="S1005" t="str">
            <v>Floricultores</v>
          </cell>
          <cell r="T1005" t="str">
            <v>811044255 2</v>
          </cell>
          <cell r="U1005">
            <v>31</v>
          </cell>
          <cell r="X1005">
            <v>3116450254</v>
          </cell>
          <cell r="AB1005">
            <v>121000</v>
          </cell>
          <cell r="AC1005" t="str">
            <v>ZD08</v>
          </cell>
          <cell r="AD1005" t="str">
            <v>A1</v>
          </cell>
          <cell r="AF1005">
            <v>3300</v>
          </cell>
          <cell r="AG1005">
            <v>10</v>
          </cell>
          <cell r="AH1005">
            <v>10</v>
          </cell>
          <cell r="AJ1005" t="str">
            <v>Clientes Terceros</v>
          </cell>
          <cell r="AK1005" t="str">
            <v>Flores</v>
          </cell>
          <cell r="AL1005" t="str">
            <v>Flores Antioquia -CO</v>
          </cell>
          <cell r="AN1005" t="str">
            <v>ZD06</v>
          </cell>
          <cell r="AO1005" t="str">
            <v>Crédito 60 dias</v>
          </cell>
          <cell r="AQ1005">
            <v>3300051</v>
          </cell>
          <cell r="AR1005" t="str">
            <v>PAULA ANDREA LOPEZ RAMIREZ</v>
          </cell>
          <cell r="AS1005">
            <v>14828</v>
          </cell>
          <cell r="AT1005">
            <v>0</v>
          </cell>
          <cell r="AU1005" t="str">
            <v>Clientes Riesgo alto (Nuevos)</v>
          </cell>
          <cell r="AW1005">
            <v>10</v>
          </cell>
          <cell r="AX1005">
            <v>2</v>
          </cell>
          <cell r="AY1005" t="str">
            <v>X</v>
          </cell>
          <cell r="AZ1005" t="str">
            <v>25.06.2015</v>
          </cell>
          <cell r="BA1005" t="str">
            <v>31.12.9999</v>
          </cell>
        </row>
        <row r="1006">
          <cell r="A1006">
            <v>10016188</v>
          </cell>
          <cell r="B1006" t="str">
            <v>YB01</v>
          </cell>
          <cell r="E1006" t="str">
            <v>GONZALEZ LOPEZ JOSE ALEJANDRO</v>
          </cell>
          <cell r="I1006">
            <v>4453873</v>
          </cell>
          <cell r="K1006" t="str">
            <v>KM 3 VIA CHINCHINA AUT DEL CAFE</v>
          </cell>
          <cell r="P1006" t="str">
            <v>CHINCHINA</v>
          </cell>
          <cell r="Q1006">
            <v>17</v>
          </cell>
          <cell r="R1006" t="str">
            <v>ZD14</v>
          </cell>
          <cell r="S1006" t="str">
            <v>Distribuidor General</v>
          </cell>
          <cell r="T1006" t="str">
            <v>4453873 1</v>
          </cell>
          <cell r="U1006">
            <v>13</v>
          </cell>
          <cell r="X1006" t="str">
            <v>096 8703910</v>
          </cell>
          <cell r="AA1006" t="str">
            <v>X</v>
          </cell>
          <cell r="AB1006">
            <v>121000</v>
          </cell>
          <cell r="AC1006" t="str">
            <v>ZD08</v>
          </cell>
          <cell r="AD1006" t="str">
            <v>A1</v>
          </cell>
          <cell r="AF1006">
            <v>3300</v>
          </cell>
          <cell r="AG1006">
            <v>30</v>
          </cell>
          <cell r="AH1006">
            <v>10</v>
          </cell>
          <cell r="AI1006">
            <v>1</v>
          </cell>
          <cell r="AJ1006" t="str">
            <v>Clientes Terceros</v>
          </cell>
          <cell r="AK1006" t="str">
            <v>Eje Cafetero</v>
          </cell>
          <cell r="AL1006" t="str">
            <v>Eje Cafetero-CO</v>
          </cell>
          <cell r="AN1006" t="str">
            <v>ZD02</v>
          </cell>
          <cell r="AO1006" t="str">
            <v>Crédito 8 dias</v>
          </cell>
          <cell r="AQ1006">
            <v>3300268</v>
          </cell>
          <cell r="AR1006" t="str">
            <v>JORGE HERNAN VALENCIA HERNANDEZ</v>
          </cell>
          <cell r="AS1006">
            <v>0</v>
          </cell>
          <cell r="AT1006">
            <v>0</v>
          </cell>
          <cell r="AU1006" t="str">
            <v>Clientes Riesgo alto (Nuevos)</v>
          </cell>
        </row>
        <row r="1007">
          <cell r="A1007">
            <v>10016189</v>
          </cell>
          <cell r="B1007" t="str">
            <v>YB01</v>
          </cell>
          <cell r="E1007" t="str">
            <v>ICON SELECTIONS SAS</v>
          </cell>
          <cell r="I1007">
            <v>900738453</v>
          </cell>
          <cell r="K1007" t="str">
            <v>CR 7 12C 28  OF 1005</v>
          </cell>
          <cell r="P1007" t="str">
            <v>BOGOTÁ D.C.</v>
          </cell>
          <cell r="Q1007">
            <v>11</v>
          </cell>
          <cell r="R1007" t="str">
            <v>ZD35</v>
          </cell>
          <cell r="S1007" t="str">
            <v>Floricultores</v>
          </cell>
          <cell r="T1007" t="str">
            <v>900738453 6</v>
          </cell>
          <cell r="U1007">
            <v>31</v>
          </cell>
          <cell r="X1007" t="str">
            <v>091 6231303</v>
          </cell>
          <cell r="AB1007">
            <v>121000</v>
          </cell>
          <cell r="AC1007" t="str">
            <v>ZD08</v>
          </cell>
          <cell r="AD1007" t="str">
            <v>A1</v>
          </cell>
          <cell r="AF1007">
            <v>3300</v>
          </cell>
          <cell r="AG1007">
            <v>10</v>
          </cell>
          <cell r="AH1007">
            <v>10</v>
          </cell>
          <cell r="AJ1007" t="str">
            <v>Chia</v>
          </cell>
          <cell r="AK1007" t="str">
            <v>Flores</v>
          </cell>
          <cell r="AL1007" t="str">
            <v>Flores Sabana VIP2CO</v>
          </cell>
          <cell r="AN1007" t="str">
            <v>ZD05</v>
          </cell>
          <cell r="AO1007" t="str">
            <v>Crédito 45 dias</v>
          </cell>
          <cell r="AQ1007">
            <v>3300051</v>
          </cell>
          <cell r="AR1007" t="str">
            <v>PAULA ANDREA LOPEZ RAMIREZ</v>
          </cell>
          <cell r="AS1007">
            <v>4955</v>
          </cell>
          <cell r="AT1007">
            <v>0</v>
          </cell>
          <cell r="AU1007" t="str">
            <v>Clientes Riesgo alto (Nuevos)</v>
          </cell>
          <cell r="AW1007">
            <v>10</v>
          </cell>
          <cell r="AX1007">
            <v>2</v>
          </cell>
          <cell r="AY1007" t="str">
            <v>X</v>
          </cell>
          <cell r="AZ1007" t="str">
            <v>01.07.2015</v>
          </cell>
          <cell r="BA1007" t="str">
            <v>31.12.9999</v>
          </cell>
        </row>
        <row r="1008">
          <cell r="A1008">
            <v>10016190</v>
          </cell>
          <cell r="B1008" t="str">
            <v>YB01</v>
          </cell>
          <cell r="E1008" t="str">
            <v>COMERCIALIZADORA DARAGROS SAS</v>
          </cell>
          <cell r="I1008">
            <v>900823750</v>
          </cell>
          <cell r="K1008" t="str">
            <v>CR 29 27 25 LC 101</v>
          </cell>
          <cell r="P1008" t="str">
            <v>DON MATIAS</v>
          </cell>
          <cell r="Q1008">
            <v>5</v>
          </cell>
          <cell r="R1008" t="str">
            <v>ZD14</v>
          </cell>
          <cell r="S1008" t="str">
            <v>Distribuidor General</v>
          </cell>
          <cell r="T1008" t="str">
            <v>900823750 2</v>
          </cell>
          <cell r="U1008">
            <v>31</v>
          </cell>
          <cell r="X1008">
            <v>3117609696</v>
          </cell>
          <cell r="AB1008">
            <v>121000</v>
          </cell>
          <cell r="AC1008" t="str">
            <v>ZD08</v>
          </cell>
          <cell r="AD1008" t="str">
            <v>A1</v>
          </cell>
          <cell r="AF1008">
            <v>3300</v>
          </cell>
          <cell r="AG1008">
            <v>30</v>
          </cell>
          <cell r="AH1008">
            <v>10</v>
          </cell>
          <cell r="AJ1008" t="str">
            <v>Clientes Terceros</v>
          </cell>
          <cell r="AK1008" t="str">
            <v>Antioquia</v>
          </cell>
          <cell r="AL1008" t="str">
            <v>Antioquia -CO</v>
          </cell>
          <cell r="AN1008" t="str">
            <v>ZD06</v>
          </cell>
          <cell r="AO1008" t="str">
            <v>Crédito 60 dias</v>
          </cell>
          <cell r="AQ1008">
            <v>3300005</v>
          </cell>
          <cell r="AR1008" t="str">
            <v>RICARDO ALONSO AVILA AVILA</v>
          </cell>
          <cell r="AS1008">
            <v>2595</v>
          </cell>
          <cell r="AT1008">
            <v>0</v>
          </cell>
          <cell r="AU1008" t="str">
            <v>Clientes Riesgo alto (Nuevos)</v>
          </cell>
          <cell r="AW1008">
            <v>10</v>
          </cell>
          <cell r="AX1008">
            <v>2</v>
          </cell>
          <cell r="AY1008" t="str">
            <v>X</v>
          </cell>
          <cell r="AZ1008" t="str">
            <v>01.07.2015</v>
          </cell>
          <cell r="BA1008" t="str">
            <v>31.12.9999</v>
          </cell>
        </row>
        <row r="1009">
          <cell r="A1009">
            <v>10016225</v>
          </cell>
          <cell r="B1009" t="str">
            <v>YB01</v>
          </cell>
          <cell r="E1009" t="str">
            <v>RAMIREZ LUIS ROLANDO</v>
          </cell>
          <cell r="I1009">
            <v>79814159</v>
          </cell>
          <cell r="K1009" t="str">
            <v>VDA  CENTRO PISCINA</v>
          </cell>
          <cell r="P1009" t="str">
            <v>CAQUEZA</v>
          </cell>
          <cell r="Q1009">
            <v>25</v>
          </cell>
          <cell r="R1009" t="str">
            <v>ZD14</v>
          </cell>
          <cell r="S1009" t="str">
            <v>Distribuidor General</v>
          </cell>
          <cell r="T1009" t="str">
            <v>79814159 3</v>
          </cell>
          <cell r="U1009">
            <v>13</v>
          </cell>
          <cell r="X1009">
            <v>3132622635</v>
          </cell>
          <cell r="AB1009">
            <v>121000</v>
          </cell>
          <cell r="AC1009" t="str">
            <v>ZD08</v>
          </cell>
          <cell r="AD1009" t="str">
            <v>A1</v>
          </cell>
          <cell r="AF1009">
            <v>3300</v>
          </cell>
          <cell r="AG1009">
            <v>30</v>
          </cell>
          <cell r="AH1009">
            <v>10</v>
          </cell>
          <cell r="AJ1009" t="str">
            <v>Clientes Terceros</v>
          </cell>
          <cell r="AK1009" t="str">
            <v>Cundinamarca</v>
          </cell>
          <cell r="AL1009" t="str">
            <v>Cundi / Boy – CO</v>
          </cell>
          <cell r="AN1009" t="str">
            <v>ZD04</v>
          </cell>
          <cell r="AO1009" t="str">
            <v>Crédito 30 dias</v>
          </cell>
          <cell r="AQ1009">
            <v>3300054</v>
          </cell>
          <cell r="AR1009" t="str">
            <v>GLORIA YANETH MARENTES PRADA</v>
          </cell>
          <cell r="AS1009">
            <v>1075</v>
          </cell>
          <cell r="AT1009">
            <v>0</v>
          </cell>
          <cell r="AU1009" t="str">
            <v>Clientes Riesgo alto (Nuevos)</v>
          </cell>
          <cell r="AW1009">
            <v>9</v>
          </cell>
          <cell r="AX1009">
            <v>1</v>
          </cell>
          <cell r="AY1009" t="str">
            <v>X</v>
          </cell>
          <cell r="AZ1009" t="str">
            <v>23.07.2015</v>
          </cell>
          <cell r="BA1009" t="str">
            <v>31.12.9999</v>
          </cell>
        </row>
        <row r="1010">
          <cell r="A1010">
            <v>10016227</v>
          </cell>
          <cell r="B1010" t="str">
            <v>YB01</v>
          </cell>
          <cell r="E1010" t="str">
            <v>VALENCIA JORGE ENRIQUE</v>
          </cell>
          <cell r="I1010">
            <v>16489789</v>
          </cell>
          <cell r="K1010" t="str">
            <v>CL 2 10 13 BRR PUEBLO NUEVO</v>
          </cell>
          <cell r="P1010" t="str">
            <v>BUENAVENTURA</v>
          </cell>
          <cell r="Q1010">
            <v>76</v>
          </cell>
          <cell r="R1010" t="str">
            <v>ZD14</v>
          </cell>
          <cell r="S1010" t="str">
            <v>Distribuidor General</v>
          </cell>
          <cell r="T1010" t="str">
            <v>16489789 1</v>
          </cell>
          <cell r="U1010">
            <v>13</v>
          </cell>
          <cell r="X1010">
            <v>922426450</v>
          </cell>
          <cell r="AB1010">
            <v>121000</v>
          </cell>
          <cell r="AC1010" t="str">
            <v>ZD08</v>
          </cell>
          <cell r="AD1010" t="str">
            <v>A1</v>
          </cell>
          <cell r="AF1010">
            <v>3300</v>
          </cell>
          <cell r="AG1010">
            <v>30</v>
          </cell>
          <cell r="AH1010">
            <v>10</v>
          </cell>
          <cell r="AJ1010" t="str">
            <v>Clientes Terceros</v>
          </cell>
          <cell r="AK1010" t="str">
            <v>Eje Cafetero</v>
          </cell>
          <cell r="AL1010" t="str">
            <v>Eje Cafetero-CO</v>
          </cell>
          <cell r="AN1010" t="str">
            <v>ZD04</v>
          </cell>
          <cell r="AO1010" t="str">
            <v>Crédito 30 dias</v>
          </cell>
          <cell r="AQ1010">
            <v>3300186</v>
          </cell>
          <cell r="AR1010" t="str">
            <v>WILMER HERNEY CRUZ AUSECHA</v>
          </cell>
          <cell r="AS1010">
            <v>18083</v>
          </cell>
          <cell r="AT1010">
            <v>867.64</v>
          </cell>
          <cell r="AU1010" t="str">
            <v>Clientes Riesgo alto (Nuevos)</v>
          </cell>
          <cell r="AW1010">
            <v>10</v>
          </cell>
          <cell r="AX1010">
            <v>2</v>
          </cell>
          <cell r="AY1010" t="str">
            <v>X</v>
          </cell>
          <cell r="AZ1010" t="str">
            <v>08.07.2015</v>
          </cell>
          <cell r="BA1010" t="str">
            <v>31.12.9999</v>
          </cell>
        </row>
        <row r="1011">
          <cell r="A1011">
            <v>10016232</v>
          </cell>
          <cell r="B1011" t="str">
            <v>YB01</v>
          </cell>
          <cell r="E1011" t="str">
            <v>AGROTERRA DE OCCIDENTE SAS</v>
          </cell>
          <cell r="I1011">
            <v>900819311</v>
          </cell>
          <cell r="K1011" t="str">
            <v>CL 9 9 41</v>
          </cell>
          <cell r="P1011" t="str">
            <v>BELEN DE UMBRIA</v>
          </cell>
          <cell r="Q1011">
            <v>66</v>
          </cell>
          <cell r="R1011" t="str">
            <v>ZD14</v>
          </cell>
          <cell r="S1011" t="str">
            <v>Distribuidor General</v>
          </cell>
          <cell r="T1011" t="str">
            <v>900819311 7</v>
          </cell>
          <cell r="U1011">
            <v>31</v>
          </cell>
          <cell r="X1011">
            <v>3157158342</v>
          </cell>
          <cell r="AB1011">
            <v>121000</v>
          </cell>
          <cell r="AC1011" t="str">
            <v>ZD08</v>
          </cell>
          <cell r="AD1011" t="str">
            <v>A1</v>
          </cell>
          <cell r="AF1011">
            <v>3300</v>
          </cell>
          <cell r="AG1011">
            <v>30</v>
          </cell>
          <cell r="AH1011">
            <v>10</v>
          </cell>
          <cell r="AJ1011" t="str">
            <v>Clientes Terceros</v>
          </cell>
          <cell r="AK1011" t="str">
            <v>Eje Cafetero</v>
          </cell>
          <cell r="AL1011" t="str">
            <v>Eje Cafetero-CO</v>
          </cell>
          <cell r="AN1011" t="str">
            <v>ZD06</v>
          </cell>
          <cell r="AO1011" t="str">
            <v>Crédito 60 dias</v>
          </cell>
          <cell r="AQ1011">
            <v>3300258</v>
          </cell>
          <cell r="AR1011" t="str">
            <v>DANIEL CARDONA RAMIREZ</v>
          </cell>
          <cell r="AS1011">
            <v>3617</v>
          </cell>
          <cell r="AT1011">
            <v>154.06</v>
          </cell>
          <cell r="AU1011" t="str">
            <v>Clientes Riesgo alto (Nuevos)</v>
          </cell>
          <cell r="AW1011">
            <v>10</v>
          </cell>
          <cell r="AX1011">
            <v>2</v>
          </cell>
          <cell r="AZ1011" t="str">
            <v>09.07.2015</v>
          </cell>
          <cell r="BA1011" t="str">
            <v>31.12.9999</v>
          </cell>
        </row>
        <row r="1012">
          <cell r="A1012">
            <v>10016233</v>
          </cell>
          <cell r="B1012" t="str">
            <v>YB01</v>
          </cell>
          <cell r="E1012" t="str">
            <v>PEREZ MUNEVAR HENRY</v>
          </cell>
          <cell r="I1012">
            <v>4188436</v>
          </cell>
          <cell r="K1012" t="str">
            <v>CR 3 3 23</v>
          </cell>
          <cell r="P1012" t="str">
            <v>TOTA</v>
          </cell>
          <cell r="Q1012">
            <v>15</v>
          </cell>
          <cell r="R1012" t="str">
            <v>ZD14</v>
          </cell>
          <cell r="S1012" t="str">
            <v>Distribuidor General</v>
          </cell>
          <cell r="T1012" t="str">
            <v>4188436 1</v>
          </cell>
          <cell r="U1012">
            <v>13</v>
          </cell>
          <cell r="X1012">
            <v>3134674755</v>
          </cell>
          <cell r="AB1012">
            <v>121000</v>
          </cell>
          <cell r="AC1012" t="str">
            <v>ZD08</v>
          </cell>
          <cell r="AD1012" t="str">
            <v>A1</v>
          </cell>
          <cell r="AF1012">
            <v>3300</v>
          </cell>
          <cell r="AG1012">
            <v>30</v>
          </cell>
          <cell r="AH1012">
            <v>10</v>
          </cell>
          <cell r="AJ1012" t="str">
            <v>PEREZ MUNEVAR HENRY</v>
          </cell>
          <cell r="AK1012" t="str">
            <v>Boyaca</v>
          </cell>
          <cell r="AL1012" t="str">
            <v>Cundi / Boy – CO</v>
          </cell>
          <cell r="AN1012" t="str">
            <v>ZD06</v>
          </cell>
          <cell r="AO1012" t="str">
            <v>Crédito 60 dias</v>
          </cell>
          <cell r="AQ1012">
            <v>3300109</v>
          </cell>
          <cell r="AR1012" t="str">
            <v>JUAN PABLO VILLAMIL CAMARGO</v>
          </cell>
          <cell r="AS1012">
            <v>3303</v>
          </cell>
          <cell r="AT1012">
            <v>566.96</v>
          </cell>
          <cell r="AU1012" t="str">
            <v>Clientes Riesgo alto (Nuevos)</v>
          </cell>
        </row>
        <row r="1013">
          <cell r="A1013">
            <v>10016238</v>
          </cell>
          <cell r="B1013" t="str">
            <v>YB01</v>
          </cell>
          <cell r="E1013" t="str">
            <v>AGROINVERSIONES LLANOGRANDE SAS</v>
          </cell>
          <cell r="I1013">
            <v>900346992</v>
          </cell>
          <cell r="K1013" t="str">
            <v>CR 24 22A 42</v>
          </cell>
          <cell r="P1013" t="str">
            <v>BOGOTÁ D.C.</v>
          </cell>
          <cell r="Q1013">
            <v>11</v>
          </cell>
          <cell r="R1013" t="str">
            <v>ZD14</v>
          </cell>
          <cell r="S1013" t="str">
            <v>Distribuidor General</v>
          </cell>
          <cell r="T1013" t="str">
            <v>900346992 1</v>
          </cell>
          <cell r="U1013">
            <v>31</v>
          </cell>
          <cell r="X1013">
            <v>3115294708</v>
          </cell>
          <cell r="AB1013">
            <v>121000</v>
          </cell>
          <cell r="AC1013" t="str">
            <v>ZD08</v>
          </cell>
          <cell r="AD1013" t="str">
            <v>A1</v>
          </cell>
          <cell r="AF1013">
            <v>3300</v>
          </cell>
          <cell r="AG1013">
            <v>30</v>
          </cell>
          <cell r="AH1013">
            <v>10</v>
          </cell>
          <cell r="AJ1013" t="str">
            <v>Clientes Terceros</v>
          </cell>
          <cell r="AK1013" t="str">
            <v>Tolima</v>
          </cell>
          <cell r="AL1013" t="str">
            <v>Tolima/LLanos-CO</v>
          </cell>
          <cell r="AN1013" t="str">
            <v>ZD09</v>
          </cell>
          <cell r="AO1013" t="str">
            <v>Crédito 120 dias</v>
          </cell>
          <cell r="AQ1013">
            <v>3300212</v>
          </cell>
          <cell r="AR1013" t="str">
            <v>JAIRO EDIMER BARAJAS ORTIZ</v>
          </cell>
          <cell r="AS1013">
            <v>264657.03999999998</v>
          </cell>
          <cell r="AT1013">
            <v>6461.27</v>
          </cell>
          <cell r="AU1013" t="str">
            <v>Clientes Riesgo alto (Nuevos)</v>
          </cell>
          <cell r="AW1013">
            <v>10</v>
          </cell>
          <cell r="AX1013">
            <v>2</v>
          </cell>
          <cell r="AY1013" t="str">
            <v>X</v>
          </cell>
          <cell r="AZ1013" t="str">
            <v>10.07.2015</v>
          </cell>
          <cell r="BA1013" t="str">
            <v>31.12.9999</v>
          </cell>
        </row>
        <row r="1014">
          <cell r="A1014">
            <v>10016239</v>
          </cell>
          <cell r="B1014" t="str">
            <v>YB01</v>
          </cell>
          <cell r="E1014" t="str">
            <v>DUQUINO DIAZ ERALDO</v>
          </cell>
          <cell r="I1014">
            <v>4211865</v>
          </cell>
          <cell r="K1014" t="str">
            <v>CR 5 5 139</v>
          </cell>
          <cell r="P1014" t="str">
            <v>PESCA</v>
          </cell>
          <cell r="Q1014">
            <v>15</v>
          </cell>
          <cell r="R1014" t="str">
            <v>ZD14</v>
          </cell>
          <cell r="S1014" t="str">
            <v>Distribuidor General</v>
          </cell>
          <cell r="T1014">
            <v>4211865</v>
          </cell>
          <cell r="U1014">
            <v>13</v>
          </cell>
          <cell r="X1014">
            <v>3103496365</v>
          </cell>
          <cell r="AB1014">
            <v>121000</v>
          </cell>
          <cell r="AC1014" t="str">
            <v>ZD08</v>
          </cell>
          <cell r="AD1014" t="str">
            <v>A1</v>
          </cell>
          <cell r="AF1014">
            <v>3300</v>
          </cell>
          <cell r="AG1014">
            <v>30</v>
          </cell>
          <cell r="AH1014">
            <v>10</v>
          </cell>
          <cell r="AJ1014" t="str">
            <v>Clientes Terceros</v>
          </cell>
          <cell r="AK1014" t="str">
            <v>Boyaca</v>
          </cell>
          <cell r="AL1014" t="str">
            <v>Cundi / Boy – CO</v>
          </cell>
          <cell r="AN1014" t="str">
            <v>ZD06</v>
          </cell>
          <cell r="AO1014" t="str">
            <v>Crédito 60 dias</v>
          </cell>
          <cell r="AQ1014">
            <v>3300109</v>
          </cell>
          <cell r="AR1014" t="str">
            <v>JUAN PABLO VILLAMIL CAMARGO</v>
          </cell>
          <cell r="AS1014">
            <v>3584</v>
          </cell>
          <cell r="AT1014">
            <v>481.61</v>
          </cell>
          <cell r="AU1014" t="str">
            <v>Clientes Riesgo alto (Nuevos)</v>
          </cell>
          <cell r="AW1014">
            <v>9</v>
          </cell>
          <cell r="AX1014">
            <v>1</v>
          </cell>
          <cell r="AY1014" t="str">
            <v>X</v>
          </cell>
          <cell r="AZ1014" t="str">
            <v>24.06.2015</v>
          </cell>
          <cell r="BA1014" t="str">
            <v>31.12.9999</v>
          </cell>
        </row>
        <row r="1015">
          <cell r="A1015">
            <v>10016284</v>
          </cell>
          <cell r="B1015" t="str">
            <v>YB01</v>
          </cell>
          <cell r="D1015" t="str">
            <v xml:space="preserve">MENESES CORRALES ANDRES FELIPE   </v>
          </cell>
          <cell r="E1015" t="str">
            <v>MENESES CORRALES ANDRES FELIPE</v>
          </cell>
          <cell r="I1015">
            <v>1089746017</v>
          </cell>
          <cell r="J1015" t="str">
            <v xml:space="preserve">CR 10 15 09    </v>
          </cell>
          <cell r="K1015" t="str">
            <v>CR 10 15 09</v>
          </cell>
          <cell r="P1015" t="str">
            <v>MARSELLA</v>
          </cell>
          <cell r="Q1015">
            <v>66</v>
          </cell>
          <cell r="R1015" t="str">
            <v>ZD14</v>
          </cell>
          <cell r="S1015" t="str">
            <v>Distribuidor General</v>
          </cell>
          <cell r="T1015" t="str">
            <v>1089746017 1</v>
          </cell>
          <cell r="U1015">
            <v>13</v>
          </cell>
          <cell r="X1015">
            <v>3114250975</v>
          </cell>
          <cell r="AB1015">
            <v>121000</v>
          </cell>
          <cell r="AC1015" t="str">
            <v>ZD08</v>
          </cell>
          <cell r="AD1015" t="str">
            <v>A1</v>
          </cell>
          <cell r="AF1015">
            <v>3300</v>
          </cell>
          <cell r="AG1015">
            <v>30</v>
          </cell>
          <cell r="AH1015">
            <v>10</v>
          </cell>
          <cell r="AJ1015" t="str">
            <v>Clientes Terceros</v>
          </cell>
          <cell r="AK1015" t="str">
            <v>Eje Cafetero</v>
          </cell>
          <cell r="AL1015" t="str">
            <v>Eje Cafetero-CO</v>
          </cell>
          <cell r="AN1015" t="str">
            <v>ZD01</v>
          </cell>
          <cell r="AO1015" t="str">
            <v>Contado</v>
          </cell>
          <cell r="AQ1015">
            <v>3300225</v>
          </cell>
          <cell r="AR1015" t="str">
            <v>YENSI NATALIA CARDONA MUÑOZ</v>
          </cell>
          <cell r="AS1015">
            <v>0</v>
          </cell>
          <cell r="AT1015">
            <v>0</v>
          </cell>
          <cell r="AU1015" t="str">
            <v>Clientes Riesgo alto (Nuevos)</v>
          </cell>
        </row>
        <row r="1016">
          <cell r="A1016">
            <v>10016349</v>
          </cell>
          <cell r="B1016" t="str">
            <v>YB01</v>
          </cell>
          <cell r="E1016" t="str">
            <v>MERCADEO LTDA</v>
          </cell>
          <cell r="I1016">
            <v>890319806</v>
          </cell>
          <cell r="K1016" t="str">
            <v>CR 30 10 90</v>
          </cell>
          <cell r="P1016" t="str">
            <v>YUMBO</v>
          </cell>
          <cell r="Q1016">
            <v>76</v>
          </cell>
          <cell r="R1016" t="str">
            <v>ZD14</v>
          </cell>
          <cell r="S1016" t="str">
            <v>Distribuidor General</v>
          </cell>
          <cell r="T1016" t="str">
            <v>890319806 1</v>
          </cell>
          <cell r="U1016">
            <v>31</v>
          </cell>
          <cell r="X1016">
            <v>926662209</v>
          </cell>
          <cell r="AB1016">
            <v>121000</v>
          </cell>
          <cell r="AC1016" t="str">
            <v>ZD08</v>
          </cell>
          <cell r="AD1016" t="str">
            <v>A1</v>
          </cell>
          <cell r="AF1016">
            <v>3300</v>
          </cell>
          <cell r="AG1016">
            <v>30</v>
          </cell>
          <cell r="AH1016">
            <v>10</v>
          </cell>
          <cell r="AJ1016" t="str">
            <v>Clientes Terceros</v>
          </cell>
          <cell r="AK1016" t="str">
            <v>Eje Cafetero</v>
          </cell>
          <cell r="AL1016" t="str">
            <v>Eje Cafetero-CO</v>
          </cell>
          <cell r="AN1016" t="str">
            <v>ZD02</v>
          </cell>
          <cell r="AO1016" t="str">
            <v>Crédito 8 dias</v>
          </cell>
          <cell r="AQ1016">
            <v>3300186</v>
          </cell>
          <cell r="AR1016" t="str">
            <v>WILMER HERNEY CRUZ AUSECHA</v>
          </cell>
          <cell r="AS1016">
            <v>0</v>
          </cell>
          <cell r="AT1016">
            <v>0</v>
          </cell>
          <cell r="AU1016" t="str">
            <v>Clientes Riesgo alto (Nuevos)</v>
          </cell>
          <cell r="AW1016">
            <v>10</v>
          </cell>
          <cell r="AX1016">
            <v>2</v>
          </cell>
          <cell r="AY1016" t="str">
            <v>X</v>
          </cell>
          <cell r="AZ1016" t="str">
            <v>22.07.2015</v>
          </cell>
          <cell r="BA1016" t="str">
            <v>31.12.9999</v>
          </cell>
        </row>
        <row r="1017">
          <cell r="A1017">
            <v>10016351</v>
          </cell>
          <cell r="B1017" t="str">
            <v>YB01</v>
          </cell>
          <cell r="E1017" t="str">
            <v>GOMEZ ORTIZ RICHARD ALVER</v>
          </cell>
          <cell r="I1017">
            <v>6248662</v>
          </cell>
          <cell r="K1017" t="str">
            <v>CORR EL PIÑAL VDA DE TIERA CALIENTE</v>
          </cell>
          <cell r="P1017" t="str">
            <v>DAGUA</v>
          </cell>
          <cell r="Q1017">
            <v>76</v>
          </cell>
          <cell r="R1017" t="str">
            <v>ZD26</v>
          </cell>
          <cell r="S1017" t="str">
            <v>Hortalizas</v>
          </cell>
          <cell r="T1017" t="str">
            <v>6248662 3</v>
          </cell>
          <cell r="U1017">
            <v>13</v>
          </cell>
          <cell r="X1017">
            <v>3128014775</v>
          </cell>
          <cell r="AB1017">
            <v>121000</v>
          </cell>
          <cell r="AC1017" t="str">
            <v>ZD08</v>
          </cell>
          <cell r="AD1017" t="str">
            <v>A1</v>
          </cell>
          <cell r="AF1017">
            <v>3300</v>
          </cell>
          <cell r="AG1017">
            <v>30</v>
          </cell>
          <cell r="AH1017">
            <v>10</v>
          </cell>
          <cell r="AJ1017" t="str">
            <v>Clientes Terceros</v>
          </cell>
          <cell r="AK1017" t="str">
            <v>Eje Cafetero</v>
          </cell>
          <cell r="AL1017" t="str">
            <v>Eje Cafetero-CO</v>
          </cell>
          <cell r="AN1017" t="str">
            <v>ZD06</v>
          </cell>
          <cell r="AO1017" t="str">
            <v>Crédito 60 dias</v>
          </cell>
          <cell r="AQ1017">
            <v>3300186</v>
          </cell>
          <cell r="AR1017" t="str">
            <v>WILMER HERNEY CRUZ AUSECHA</v>
          </cell>
          <cell r="AS1017">
            <v>6451</v>
          </cell>
          <cell r="AT1017">
            <v>1946.39</v>
          </cell>
          <cell r="AU1017" t="str">
            <v>Clientes Riesgo alto (Nuevos)</v>
          </cell>
          <cell r="AW1017">
            <v>9</v>
          </cell>
          <cell r="AX1017">
            <v>1</v>
          </cell>
          <cell r="AZ1017" t="str">
            <v>23.07.2015</v>
          </cell>
          <cell r="BA1017" t="str">
            <v>31.12.9999</v>
          </cell>
        </row>
        <row r="1018">
          <cell r="A1018">
            <v>10016371</v>
          </cell>
          <cell r="B1018" t="str">
            <v>YB01</v>
          </cell>
          <cell r="E1018" t="str">
            <v>AGROINSUMOS Y SERVICIOS CACAYAL SAS</v>
          </cell>
          <cell r="I1018">
            <v>900815808</v>
          </cell>
          <cell r="K1018" t="str">
            <v>CL PRINCIPAL CACAYAL</v>
          </cell>
          <cell r="P1018" t="str">
            <v>LEJANIAS</v>
          </cell>
          <cell r="Q1018">
            <v>50</v>
          </cell>
          <cell r="R1018" t="str">
            <v>ZD14</v>
          </cell>
          <cell r="S1018" t="str">
            <v>Distribuidor General</v>
          </cell>
          <cell r="T1018" t="str">
            <v>900815808 7</v>
          </cell>
          <cell r="U1018">
            <v>31</v>
          </cell>
          <cell r="X1018">
            <v>3212591025</v>
          </cell>
          <cell r="Y1018">
            <v>3144785304</v>
          </cell>
          <cell r="AB1018">
            <v>121000</v>
          </cell>
          <cell r="AC1018" t="str">
            <v>ZD08</v>
          </cell>
          <cell r="AD1018" t="str">
            <v>A1</v>
          </cell>
          <cell r="AF1018">
            <v>3300</v>
          </cell>
          <cell r="AG1018">
            <v>30</v>
          </cell>
          <cell r="AH1018">
            <v>10</v>
          </cell>
          <cell r="AJ1018" t="str">
            <v>Clientes Terceros</v>
          </cell>
          <cell r="AK1018" t="str">
            <v>Tolima</v>
          </cell>
          <cell r="AL1018" t="str">
            <v>Tolima/LLanos-CO</v>
          </cell>
          <cell r="AN1018" t="str">
            <v>ZD08</v>
          </cell>
          <cell r="AO1018" t="str">
            <v>Crédito 90 dias</v>
          </cell>
          <cell r="AQ1018">
            <v>3300167</v>
          </cell>
          <cell r="AR1018" t="str">
            <v>GERMAN EDUARDO ROJAS CUBIDES</v>
          </cell>
          <cell r="AS1018">
            <v>34041</v>
          </cell>
          <cell r="AT1018">
            <v>0</v>
          </cell>
          <cell r="AU1018" t="str">
            <v>Clientes Riesgo alto (Nuevos)</v>
          </cell>
          <cell r="AW1018">
            <v>10</v>
          </cell>
          <cell r="AX1018">
            <v>2</v>
          </cell>
          <cell r="AY1018" t="str">
            <v>X</v>
          </cell>
          <cell r="AZ1018" t="str">
            <v>28.07.2015</v>
          </cell>
          <cell r="BA1018" t="str">
            <v>31.12.9999</v>
          </cell>
        </row>
        <row r="1019">
          <cell r="A1019">
            <v>10016372</v>
          </cell>
          <cell r="B1019" t="str">
            <v>YB01</v>
          </cell>
          <cell r="E1019" t="str">
            <v>INSUMOS Y GRANOS SAS</v>
          </cell>
          <cell r="I1019">
            <v>822003732</v>
          </cell>
          <cell r="K1019" t="str">
            <v>CL 15 15 55</v>
          </cell>
          <cell r="P1019" t="str">
            <v>GRANADA</v>
          </cell>
          <cell r="Q1019">
            <v>50</v>
          </cell>
          <cell r="R1019" t="str">
            <v>ZD14</v>
          </cell>
          <cell r="S1019" t="str">
            <v>Distribuidor General</v>
          </cell>
          <cell r="T1019" t="str">
            <v>822003732 9</v>
          </cell>
          <cell r="U1019">
            <v>31</v>
          </cell>
          <cell r="X1019">
            <v>986580317</v>
          </cell>
          <cell r="Y1019">
            <v>986580317</v>
          </cell>
          <cell r="AB1019">
            <v>121000</v>
          </cell>
          <cell r="AC1019" t="str">
            <v>ZD08</v>
          </cell>
          <cell r="AD1019" t="str">
            <v>A1</v>
          </cell>
          <cell r="AF1019">
            <v>3300</v>
          </cell>
          <cell r="AG1019">
            <v>30</v>
          </cell>
          <cell r="AH1019">
            <v>10</v>
          </cell>
          <cell r="AJ1019" t="str">
            <v>Clientes Terceros</v>
          </cell>
          <cell r="AK1019" t="str">
            <v>Llanos</v>
          </cell>
          <cell r="AL1019" t="str">
            <v>Tolima/LLanos-CO</v>
          </cell>
          <cell r="AN1019" t="str">
            <v>ZD08</v>
          </cell>
          <cell r="AO1019" t="str">
            <v>Crédito 90 dias</v>
          </cell>
          <cell r="AQ1019">
            <v>3300167</v>
          </cell>
          <cell r="AR1019" t="str">
            <v>GERMAN EDUARDO ROJAS CUBIDES</v>
          </cell>
          <cell r="AS1019">
            <v>40849</v>
          </cell>
          <cell r="AT1019">
            <v>4109.74</v>
          </cell>
          <cell r="AU1019" t="str">
            <v>Clientes Riesgo alto (Nuevos)</v>
          </cell>
          <cell r="AW1019">
            <v>10</v>
          </cell>
          <cell r="AX1019">
            <v>2</v>
          </cell>
          <cell r="AY1019" t="str">
            <v>X</v>
          </cell>
          <cell r="AZ1019" t="str">
            <v>29.07.2015</v>
          </cell>
          <cell r="BA1019" t="str">
            <v>31.12.9999</v>
          </cell>
        </row>
        <row r="1020">
          <cell r="A1020">
            <v>10016373</v>
          </cell>
          <cell r="B1020" t="str">
            <v>YB01</v>
          </cell>
          <cell r="E1020" t="str">
            <v>BECERRA ARDILA ROBERTO</v>
          </cell>
          <cell r="I1020">
            <v>10129789</v>
          </cell>
          <cell r="K1020" t="str">
            <v>CL 11 7 40</v>
          </cell>
          <cell r="P1020" t="str">
            <v>LA VIRGINIA</v>
          </cell>
          <cell r="Q1020">
            <v>66</v>
          </cell>
          <cell r="R1020" t="str">
            <v>ZD14</v>
          </cell>
          <cell r="S1020" t="str">
            <v>Distribuidor General</v>
          </cell>
          <cell r="T1020" t="str">
            <v>10129789 4</v>
          </cell>
          <cell r="U1020">
            <v>13</v>
          </cell>
          <cell r="X1020">
            <v>3163620267</v>
          </cell>
          <cell r="Y1020">
            <v>963679267</v>
          </cell>
          <cell r="AB1020">
            <v>121000</v>
          </cell>
          <cell r="AC1020" t="str">
            <v>ZD08</v>
          </cell>
          <cell r="AD1020" t="str">
            <v>A1</v>
          </cell>
          <cell r="AF1020">
            <v>3300</v>
          </cell>
          <cell r="AG1020">
            <v>30</v>
          </cell>
          <cell r="AH1020">
            <v>10</v>
          </cell>
          <cell r="AJ1020" t="str">
            <v>Clientes Terceros</v>
          </cell>
          <cell r="AK1020" t="str">
            <v>Eje Cafetero</v>
          </cell>
          <cell r="AL1020" t="str">
            <v>Eje Cafetero-CO</v>
          </cell>
          <cell r="AN1020" t="str">
            <v>ZD08</v>
          </cell>
          <cell r="AO1020" t="str">
            <v>Crédito 90 dias</v>
          </cell>
          <cell r="AQ1020">
            <v>3300258</v>
          </cell>
          <cell r="AR1020" t="str">
            <v>DANIEL CARDONA RAMIREZ</v>
          </cell>
          <cell r="AS1020">
            <v>17020</v>
          </cell>
          <cell r="AT1020">
            <v>0</v>
          </cell>
          <cell r="AU1020" t="str">
            <v>Clientes Riesgo alto (Nuevos)</v>
          </cell>
          <cell r="AW1020">
            <v>10</v>
          </cell>
          <cell r="AX1020">
            <v>2</v>
          </cell>
          <cell r="AY1020" t="str">
            <v>X</v>
          </cell>
          <cell r="AZ1020" t="str">
            <v>29.07.2015</v>
          </cell>
          <cell r="BA1020" t="str">
            <v>31.12.9999</v>
          </cell>
        </row>
        <row r="1021">
          <cell r="A1021">
            <v>10016375</v>
          </cell>
          <cell r="B1021" t="str">
            <v>YB01</v>
          </cell>
          <cell r="E1021" t="str">
            <v>NIETO CARDONA ALBA ROCIO</v>
          </cell>
          <cell r="I1021">
            <v>24364504</v>
          </cell>
          <cell r="K1021" t="str">
            <v>CR 4 10 34 BRR CALLE REAL</v>
          </cell>
          <cell r="P1021" t="str">
            <v>AGUADAS</v>
          </cell>
          <cell r="Q1021">
            <v>17</v>
          </cell>
          <cell r="R1021" t="str">
            <v>ZD14</v>
          </cell>
          <cell r="S1021" t="str">
            <v>Distribuidor General</v>
          </cell>
          <cell r="T1021" t="str">
            <v>24364504 1</v>
          </cell>
          <cell r="U1021">
            <v>13</v>
          </cell>
          <cell r="X1021">
            <v>3216462987</v>
          </cell>
          <cell r="AB1021">
            <v>121000</v>
          </cell>
          <cell r="AC1021" t="str">
            <v>ZD08</v>
          </cell>
          <cell r="AD1021" t="str">
            <v>A1</v>
          </cell>
          <cell r="AF1021">
            <v>3300</v>
          </cell>
          <cell r="AG1021">
            <v>30</v>
          </cell>
          <cell r="AH1021">
            <v>10</v>
          </cell>
          <cell r="AJ1021" t="str">
            <v>Clientes Terceros</v>
          </cell>
          <cell r="AK1021" t="str">
            <v>Eje Cafetero</v>
          </cell>
          <cell r="AL1021" t="str">
            <v>Eje Cafetero-CO</v>
          </cell>
          <cell r="AN1021" t="str">
            <v>ZD06</v>
          </cell>
          <cell r="AO1021" t="str">
            <v>Crédito 60 dias</v>
          </cell>
          <cell r="AQ1021">
            <v>3300268</v>
          </cell>
          <cell r="AR1021" t="str">
            <v>JORGE HERNAN VALENCIA HERNANDEZ</v>
          </cell>
          <cell r="AS1021">
            <v>2067</v>
          </cell>
          <cell r="AT1021">
            <v>414.39</v>
          </cell>
          <cell r="AU1021" t="str">
            <v>Clientes Riesgo alto (Nuevos)</v>
          </cell>
          <cell r="AW1021">
            <v>10</v>
          </cell>
          <cell r="AX1021">
            <v>2</v>
          </cell>
          <cell r="AY1021" t="str">
            <v>X</v>
          </cell>
          <cell r="AZ1021" t="str">
            <v>29.07.2015</v>
          </cell>
          <cell r="BA1021" t="str">
            <v>31.12.9999</v>
          </cell>
        </row>
        <row r="1022">
          <cell r="A1022">
            <v>10016378</v>
          </cell>
          <cell r="B1022" t="str">
            <v>YB01</v>
          </cell>
          <cell r="E1022" t="str">
            <v>GLOBALAGRO NEIVA SAS</v>
          </cell>
          <cell r="I1022">
            <v>900315039</v>
          </cell>
          <cell r="K1022" t="str">
            <v>CL 29 SUR TV 14 65</v>
          </cell>
          <cell r="P1022" t="str">
            <v>NEIVA</v>
          </cell>
          <cell r="Q1022">
            <v>41</v>
          </cell>
          <cell r="R1022" t="str">
            <v>ZD14</v>
          </cell>
          <cell r="S1022" t="str">
            <v>Distribuidor General</v>
          </cell>
          <cell r="T1022" t="str">
            <v>900315039 4</v>
          </cell>
          <cell r="U1022">
            <v>31</v>
          </cell>
          <cell r="X1022">
            <v>3176595461</v>
          </cell>
          <cell r="AB1022">
            <v>121000</v>
          </cell>
          <cell r="AC1022" t="str">
            <v>ZD08</v>
          </cell>
          <cell r="AD1022" t="str">
            <v>E2</v>
          </cell>
          <cell r="AF1022">
            <v>3300</v>
          </cell>
          <cell r="AG1022">
            <v>30</v>
          </cell>
          <cell r="AH1022">
            <v>10</v>
          </cell>
          <cell r="AJ1022" t="str">
            <v>Clientes Terceros</v>
          </cell>
          <cell r="AK1022" t="str">
            <v>Huila</v>
          </cell>
          <cell r="AL1022" t="str">
            <v>Cauca/Nariño/Huil–CO</v>
          </cell>
          <cell r="AN1022" t="str">
            <v>ZD02</v>
          </cell>
          <cell r="AO1022" t="str">
            <v>Crédito 8 dias</v>
          </cell>
          <cell r="AQ1022">
            <v>3300204</v>
          </cell>
          <cell r="AR1022" t="str">
            <v>GILMAR SMITH MONTEALEGRE DUSSAN</v>
          </cell>
          <cell r="AS1022">
            <v>0</v>
          </cell>
          <cell r="AT1022">
            <v>0</v>
          </cell>
          <cell r="AU1022" t="str">
            <v>Clientes Riesgo alto (Nuevos)</v>
          </cell>
          <cell r="AW1022">
            <v>10</v>
          </cell>
          <cell r="AX1022">
            <v>2</v>
          </cell>
          <cell r="AZ1022" t="str">
            <v>30.07.2015</v>
          </cell>
          <cell r="BA1022" t="str">
            <v>31.07.2015</v>
          </cell>
        </row>
        <row r="1023">
          <cell r="A1023">
            <v>10016380</v>
          </cell>
          <cell r="B1023" t="str">
            <v>YB01</v>
          </cell>
          <cell r="E1023" t="str">
            <v>ALMA G SAS</v>
          </cell>
          <cell r="I1023">
            <v>900829016</v>
          </cell>
          <cell r="K1023" t="str">
            <v>CL 29 SUR TV 14 65</v>
          </cell>
          <cell r="P1023" t="str">
            <v>NEIVA</v>
          </cell>
          <cell r="Q1023">
            <v>41</v>
          </cell>
          <cell r="R1023" t="str">
            <v>ZD14</v>
          </cell>
          <cell r="S1023" t="str">
            <v>Distribuidor General</v>
          </cell>
          <cell r="T1023" t="str">
            <v>900829016 1</v>
          </cell>
          <cell r="U1023">
            <v>31</v>
          </cell>
          <cell r="X1023">
            <v>988708383</v>
          </cell>
          <cell r="AB1023">
            <v>121000</v>
          </cell>
          <cell r="AC1023" t="str">
            <v>ZD08</v>
          </cell>
          <cell r="AD1023" t="str">
            <v>E2</v>
          </cell>
          <cell r="AF1023">
            <v>3300</v>
          </cell>
          <cell r="AG1023">
            <v>30</v>
          </cell>
          <cell r="AH1023">
            <v>10</v>
          </cell>
          <cell r="AJ1023" t="str">
            <v>Clientes Terceros</v>
          </cell>
          <cell r="AK1023" t="str">
            <v>Huila</v>
          </cell>
          <cell r="AL1023" t="str">
            <v>Cauca/Nariño/Huil–CO</v>
          </cell>
          <cell r="AN1023" t="str">
            <v>ZD01</v>
          </cell>
          <cell r="AO1023" t="str">
            <v>Contado</v>
          </cell>
          <cell r="AQ1023">
            <v>3300204</v>
          </cell>
          <cell r="AR1023" t="str">
            <v>GILMAR SMITH MONTEALEGRE DUSSAN</v>
          </cell>
          <cell r="AS1023">
            <v>0</v>
          </cell>
          <cell r="AT1023">
            <v>0</v>
          </cell>
          <cell r="AU1023" t="str">
            <v>Clientes Riesgo alto (Nuevos)</v>
          </cell>
          <cell r="AW1023">
            <v>10</v>
          </cell>
          <cell r="AX1023">
            <v>2</v>
          </cell>
          <cell r="AY1023" t="str">
            <v>X</v>
          </cell>
          <cell r="AZ1023" t="str">
            <v>30.07.2015</v>
          </cell>
          <cell r="BA1023" t="str">
            <v>31.07.2015</v>
          </cell>
        </row>
        <row r="1024">
          <cell r="A1024">
            <v>10016435</v>
          </cell>
          <cell r="B1024" t="str">
            <v>YB01</v>
          </cell>
          <cell r="E1024" t="str">
            <v>GUJAR Y CIA S EN CA</v>
          </cell>
          <cell r="I1024">
            <v>810005565</v>
          </cell>
          <cell r="K1024" t="str">
            <v>CR 21 30 03 OF 603</v>
          </cell>
          <cell r="P1024" t="str">
            <v>MANIZALES</v>
          </cell>
          <cell r="Q1024">
            <v>17</v>
          </cell>
          <cell r="R1024" t="str">
            <v>ZD28</v>
          </cell>
          <cell r="S1024" t="str">
            <v>Cafe</v>
          </cell>
          <cell r="T1024" t="str">
            <v>810005565 0</v>
          </cell>
          <cell r="U1024">
            <v>31</v>
          </cell>
          <cell r="X1024">
            <v>968840681</v>
          </cell>
          <cell r="Y1024">
            <v>968840060</v>
          </cell>
          <cell r="AB1024">
            <v>121000</v>
          </cell>
          <cell r="AC1024" t="str">
            <v>ZD08</v>
          </cell>
          <cell r="AD1024" t="str">
            <v>A1</v>
          </cell>
          <cell r="AF1024">
            <v>3300</v>
          </cell>
          <cell r="AG1024">
            <v>10</v>
          </cell>
          <cell r="AH1024">
            <v>10</v>
          </cell>
          <cell r="AJ1024" t="str">
            <v>Jaramillo Gutierrez</v>
          </cell>
          <cell r="AK1024" t="str">
            <v>Eje Cafetero</v>
          </cell>
          <cell r="AL1024" t="str">
            <v>Eje Cafetero-CO</v>
          </cell>
          <cell r="AN1024" t="str">
            <v>ZD06</v>
          </cell>
          <cell r="AO1024" t="str">
            <v>Crédito 60 dias</v>
          </cell>
          <cell r="AQ1024">
            <v>3300268</v>
          </cell>
          <cell r="AR1024" t="str">
            <v>JORGE HERNAN VALENCIA HERNANDEZ</v>
          </cell>
          <cell r="AS1024">
            <v>20381</v>
          </cell>
          <cell r="AT1024">
            <v>0</v>
          </cell>
          <cell r="AU1024" t="str">
            <v>Clientes Riesgo alto (Nuevos)</v>
          </cell>
          <cell r="AW1024">
            <v>10</v>
          </cell>
          <cell r="AX1024">
            <v>2</v>
          </cell>
          <cell r="AY1024" t="str">
            <v>X</v>
          </cell>
          <cell r="AZ1024" t="str">
            <v>12.08.2015</v>
          </cell>
          <cell r="BA1024" t="str">
            <v>31.12.9999</v>
          </cell>
        </row>
        <row r="1025">
          <cell r="A1025">
            <v>10016436</v>
          </cell>
          <cell r="B1025" t="str">
            <v>YB01</v>
          </cell>
          <cell r="E1025" t="str">
            <v>GUTIERREZ DUQUE JARAMILLO Y CIA</v>
          </cell>
          <cell r="F1025" t="str">
            <v>S EN CA</v>
          </cell>
          <cell r="I1025">
            <v>890805963</v>
          </cell>
          <cell r="K1025" t="str">
            <v>CR 21 30 03 OF 603</v>
          </cell>
          <cell r="P1025" t="str">
            <v>MANIZALES</v>
          </cell>
          <cell r="Q1025">
            <v>17</v>
          </cell>
          <cell r="R1025" t="str">
            <v>ZD28</v>
          </cell>
          <cell r="S1025" t="str">
            <v>Cafe</v>
          </cell>
          <cell r="T1025" t="str">
            <v>890805963 2</v>
          </cell>
          <cell r="U1025">
            <v>31</v>
          </cell>
          <cell r="X1025">
            <v>968840681</v>
          </cell>
          <cell r="Y1025">
            <v>968840060</v>
          </cell>
          <cell r="AB1025">
            <v>121000</v>
          </cell>
          <cell r="AC1025" t="str">
            <v>ZD08</v>
          </cell>
          <cell r="AD1025" t="str">
            <v>A1</v>
          </cell>
          <cell r="AF1025">
            <v>3300</v>
          </cell>
          <cell r="AG1025">
            <v>10</v>
          </cell>
          <cell r="AH1025">
            <v>10</v>
          </cell>
          <cell r="AJ1025" t="str">
            <v>Jaramillo Gutierrez</v>
          </cell>
          <cell r="AK1025" t="str">
            <v>Eje Cafetero</v>
          </cell>
          <cell r="AL1025" t="str">
            <v>Eje Cafetero-CO</v>
          </cell>
          <cell r="AN1025" t="str">
            <v>ZD06</v>
          </cell>
          <cell r="AO1025" t="str">
            <v>Crédito 60 dias</v>
          </cell>
          <cell r="AQ1025">
            <v>3300268</v>
          </cell>
          <cell r="AR1025" t="str">
            <v>JORGE HERNAN VALENCIA HERNANDEZ</v>
          </cell>
          <cell r="AS1025">
            <v>20381</v>
          </cell>
          <cell r="AT1025">
            <v>0</v>
          </cell>
          <cell r="AU1025" t="str">
            <v>Clientes Riesgo alto (Nuevos)</v>
          </cell>
          <cell r="AW1025">
            <v>10</v>
          </cell>
          <cell r="AX1025">
            <v>2</v>
          </cell>
          <cell r="AY1025" t="str">
            <v>X</v>
          </cell>
          <cell r="AZ1025" t="str">
            <v>12.08.2015</v>
          </cell>
          <cell r="BA1025" t="str">
            <v>31.12.9999</v>
          </cell>
        </row>
        <row r="1026">
          <cell r="A1026">
            <v>10016437</v>
          </cell>
          <cell r="B1026" t="str">
            <v>YB01</v>
          </cell>
          <cell r="E1026" t="str">
            <v>JARAMILLO GUTIERREZ Y CIA S EN CA</v>
          </cell>
          <cell r="I1026">
            <v>800019837</v>
          </cell>
          <cell r="K1026" t="str">
            <v>CR 21 30 03 OF 603</v>
          </cell>
          <cell r="P1026" t="str">
            <v>MANIZALES</v>
          </cell>
          <cell r="Q1026">
            <v>17</v>
          </cell>
          <cell r="R1026" t="str">
            <v>ZD28</v>
          </cell>
          <cell r="S1026" t="str">
            <v>Cafe</v>
          </cell>
          <cell r="T1026" t="str">
            <v>800019837 3</v>
          </cell>
          <cell r="U1026">
            <v>31</v>
          </cell>
          <cell r="X1026">
            <v>968840681</v>
          </cell>
          <cell r="Y1026">
            <v>968840060</v>
          </cell>
          <cell r="AB1026">
            <v>121000</v>
          </cell>
          <cell r="AC1026" t="str">
            <v>ZD08</v>
          </cell>
          <cell r="AD1026" t="str">
            <v>A1</v>
          </cell>
          <cell r="AF1026">
            <v>3300</v>
          </cell>
          <cell r="AG1026">
            <v>10</v>
          </cell>
          <cell r="AH1026">
            <v>10</v>
          </cell>
          <cell r="AJ1026" t="str">
            <v>Jaramillo Gutierrez</v>
          </cell>
          <cell r="AK1026" t="str">
            <v>Eje Cafetero</v>
          </cell>
          <cell r="AL1026" t="str">
            <v>Eje Cafetero-CO</v>
          </cell>
          <cell r="AN1026" t="str">
            <v>ZD06</v>
          </cell>
          <cell r="AO1026" t="str">
            <v>Crédito 60 dias</v>
          </cell>
          <cell r="AQ1026">
            <v>3300268</v>
          </cell>
          <cell r="AR1026" t="str">
            <v>JORGE HERNAN VALENCIA HERNANDEZ</v>
          </cell>
          <cell r="AS1026">
            <v>20381</v>
          </cell>
          <cell r="AT1026">
            <v>0</v>
          </cell>
          <cell r="AU1026" t="str">
            <v>Clientes Riesgo alto (Nuevos)</v>
          </cell>
          <cell r="AW1026">
            <v>10</v>
          </cell>
          <cell r="AX1026">
            <v>2</v>
          </cell>
          <cell r="AY1026" t="str">
            <v>X</v>
          </cell>
          <cell r="AZ1026" t="str">
            <v>12.08.2015</v>
          </cell>
          <cell r="BA1026" t="str">
            <v>31.12.9999</v>
          </cell>
        </row>
        <row r="1027">
          <cell r="A1027">
            <v>10016456</v>
          </cell>
          <cell r="B1027" t="str">
            <v>YB01</v>
          </cell>
          <cell r="E1027" t="str">
            <v>SAN MARINO FLOWERS SAS</v>
          </cell>
          <cell r="I1027">
            <v>900855679</v>
          </cell>
          <cell r="K1027" t="str">
            <v>VDA SAN MARINO KM 27.5 VIA</v>
          </cell>
          <cell r="L1027" t="str">
            <v xml:space="preserve"> BOGOTA FACATATIVA</v>
          </cell>
          <cell r="P1027" t="str">
            <v>FACATATIVA</v>
          </cell>
          <cell r="Q1027">
            <v>25</v>
          </cell>
          <cell r="R1027" t="str">
            <v>ZD35</v>
          </cell>
          <cell r="S1027" t="str">
            <v>Floricultores</v>
          </cell>
          <cell r="T1027" t="str">
            <v>900855679 4</v>
          </cell>
          <cell r="U1027">
            <v>31</v>
          </cell>
          <cell r="X1027" t="str">
            <v>0915466694-246</v>
          </cell>
          <cell r="AB1027">
            <v>121000</v>
          </cell>
          <cell r="AC1027" t="str">
            <v>ZD08</v>
          </cell>
          <cell r="AD1027" t="str">
            <v>A1</v>
          </cell>
          <cell r="AF1027">
            <v>3300</v>
          </cell>
          <cell r="AG1027">
            <v>10</v>
          </cell>
          <cell r="AH1027">
            <v>10</v>
          </cell>
          <cell r="AJ1027" t="str">
            <v>Sendero</v>
          </cell>
          <cell r="AK1027" t="str">
            <v>Flores</v>
          </cell>
          <cell r="AL1027" t="str">
            <v>Flores Sabana VIP–CO</v>
          </cell>
          <cell r="AN1027" t="str">
            <v>ZD08</v>
          </cell>
          <cell r="AO1027" t="str">
            <v>Crédito 90 dias</v>
          </cell>
          <cell r="AQ1027">
            <v>3300211</v>
          </cell>
          <cell r="AR1027" t="str">
            <v>ANA MARIA CORTES AMAYA</v>
          </cell>
          <cell r="AS1027">
            <v>27105</v>
          </cell>
          <cell r="AT1027">
            <v>43094.77</v>
          </cell>
          <cell r="AU1027" t="str">
            <v>Clientes Riesgo alto (Nuevos)</v>
          </cell>
          <cell r="AW1027">
            <v>10</v>
          </cell>
          <cell r="AX1027">
            <v>2</v>
          </cell>
          <cell r="AY1027" t="str">
            <v>X</v>
          </cell>
          <cell r="AZ1027" t="str">
            <v>19.08.2015</v>
          </cell>
          <cell r="BA1027" t="str">
            <v>31.12.9999</v>
          </cell>
        </row>
        <row r="1028">
          <cell r="A1028">
            <v>10016462</v>
          </cell>
          <cell r="B1028" t="str">
            <v>YB01</v>
          </cell>
          <cell r="E1028" t="str">
            <v>AGROPECUARIA NUTRICAMPO LTDA</v>
          </cell>
          <cell r="I1028">
            <v>811043716</v>
          </cell>
          <cell r="K1028" t="str">
            <v>CL 16 20 16</v>
          </cell>
          <cell r="P1028" t="str">
            <v>MONTELIBANO</v>
          </cell>
          <cell r="Q1028">
            <v>23</v>
          </cell>
          <cell r="R1028" t="str">
            <v>ZD14</v>
          </cell>
          <cell r="S1028" t="str">
            <v>Distribuidor General</v>
          </cell>
          <cell r="T1028" t="str">
            <v>811043716 1</v>
          </cell>
          <cell r="U1028">
            <v>31</v>
          </cell>
          <cell r="X1028">
            <v>947626847</v>
          </cell>
          <cell r="AB1028">
            <v>121000</v>
          </cell>
          <cell r="AC1028" t="str">
            <v>ZD08</v>
          </cell>
          <cell r="AD1028" t="str">
            <v>A1</v>
          </cell>
          <cell r="AF1028">
            <v>3300</v>
          </cell>
          <cell r="AG1028">
            <v>30</v>
          </cell>
          <cell r="AH1028">
            <v>10</v>
          </cell>
          <cell r="AJ1028" t="str">
            <v>Clientes Terceros</v>
          </cell>
          <cell r="AK1028" t="str">
            <v>Antioquia</v>
          </cell>
          <cell r="AL1028" t="str">
            <v>Antioquia -CO</v>
          </cell>
          <cell r="AN1028" t="str">
            <v>ZD04</v>
          </cell>
          <cell r="AO1028" t="str">
            <v>Crédito 30 dias</v>
          </cell>
          <cell r="AQ1028">
            <v>3300005</v>
          </cell>
          <cell r="AR1028" t="str">
            <v>RICARDO ALONSO AVILA AVILA</v>
          </cell>
          <cell r="AS1028">
            <v>3261</v>
          </cell>
          <cell r="AT1028">
            <v>0</v>
          </cell>
          <cell r="AU1028" t="str">
            <v>Clientes Riesgo alto (Nuevos)</v>
          </cell>
          <cell r="AW1028">
            <v>10</v>
          </cell>
          <cell r="AX1028">
            <v>2</v>
          </cell>
          <cell r="AY1028" t="str">
            <v>X</v>
          </cell>
          <cell r="AZ1028" t="str">
            <v>21.08.2015</v>
          </cell>
          <cell r="BA1028" t="str">
            <v>31.12.9999</v>
          </cell>
        </row>
        <row r="1029">
          <cell r="A1029">
            <v>10016467</v>
          </cell>
          <cell r="B1029" t="str">
            <v>YB01</v>
          </cell>
          <cell r="E1029" t="str">
            <v>INVERSIONES BALSORA SA</v>
          </cell>
          <cell r="I1029">
            <v>890930847</v>
          </cell>
          <cell r="K1029" t="str">
            <v>CR 19 20 72</v>
          </cell>
          <cell r="P1029" t="str">
            <v>CONCORDIA</v>
          </cell>
          <cell r="Q1029">
            <v>5</v>
          </cell>
          <cell r="R1029" t="str">
            <v>ZD28</v>
          </cell>
          <cell r="S1029" t="str">
            <v>Cafe</v>
          </cell>
          <cell r="T1029" t="str">
            <v>890930847 0</v>
          </cell>
          <cell r="U1029">
            <v>31</v>
          </cell>
          <cell r="X1029">
            <v>923116622</v>
          </cell>
          <cell r="AB1029">
            <v>121000</v>
          </cell>
          <cell r="AC1029" t="str">
            <v>ZD08</v>
          </cell>
          <cell r="AD1029" t="str">
            <v>A1</v>
          </cell>
          <cell r="AF1029">
            <v>3300</v>
          </cell>
          <cell r="AG1029">
            <v>30</v>
          </cell>
          <cell r="AH1029">
            <v>10</v>
          </cell>
          <cell r="AJ1029" t="str">
            <v>Clientes Terceros</v>
          </cell>
          <cell r="AK1029" t="str">
            <v>Antioquia</v>
          </cell>
          <cell r="AL1029" t="str">
            <v>Antioquia -CO</v>
          </cell>
          <cell r="AN1029" t="str">
            <v>ZD08</v>
          </cell>
          <cell r="AO1029" t="str">
            <v>Crédito 90 dias</v>
          </cell>
          <cell r="AQ1029">
            <v>3300005</v>
          </cell>
          <cell r="AR1029" t="str">
            <v>RICARDO ALONSO AVILA AVILA</v>
          </cell>
          <cell r="AS1029">
            <v>9669</v>
          </cell>
          <cell r="AT1029">
            <v>5876.96</v>
          </cell>
          <cell r="AU1029" t="str">
            <v>Clientes Riesgo alto (Nuevos)</v>
          </cell>
          <cell r="AW1029">
            <v>10</v>
          </cell>
          <cell r="AX1029">
            <v>2</v>
          </cell>
          <cell r="AZ1029" t="str">
            <v>24.08.2015</v>
          </cell>
          <cell r="BA1029" t="str">
            <v>31.12.9999</v>
          </cell>
        </row>
        <row r="1030">
          <cell r="A1030">
            <v>10016474</v>
          </cell>
          <cell r="B1030" t="str">
            <v>YB01</v>
          </cell>
          <cell r="E1030" t="str">
            <v>ALMACENES CONSTRUAGRO SAS</v>
          </cell>
          <cell r="I1030">
            <v>900808640</v>
          </cell>
          <cell r="K1030" t="str">
            <v>CR 31 30 03</v>
          </cell>
          <cell r="P1030" t="str">
            <v>URRAO</v>
          </cell>
          <cell r="Q1030">
            <v>5</v>
          </cell>
          <cell r="R1030" t="str">
            <v>ZD14</v>
          </cell>
          <cell r="S1030" t="str">
            <v>Distribuidor General</v>
          </cell>
          <cell r="T1030" t="str">
            <v>900808640 8</v>
          </cell>
          <cell r="U1030">
            <v>31</v>
          </cell>
          <cell r="X1030">
            <v>3217188789</v>
          </cell>
          <cell r="AB1030">
            <v>121000</v>
          </cell>
          <cell r="AC1030" t="str">
            <v>ZD08</v>
          </cell>
          <cell r="AD1030" t="str">
            <v>A1</v>
          </cell>
          <cell r="AF1030">
            <v>3300</v>
          </cell>
          <cell r="AG1030">
            <v>30</v>
          </cell>
          <cell r="AH1030">
            <v>10</v>
          </cell>
          <cell r="AJ1030" t="str">
            <v>Clientes Terceros</v>
          </cell>
          <cell r="AK1030" t="str">
            <v>Antioquia</v>
          </cell>
          <cell r="AL1030" t="str">
            <v>Antioquia -CO</v>
          </cell>
          <cell r="AN1030" t="str">
            <v>ZD04</v>
          </cell>
          <cell r="AO1030" t="str">
            <v>Crédito 30 dias</v>
          </cell>
          <cell r="AQ1030">
            <v>3300005</v>
          </cell>
          <cell r="AR1030" t="str">
            <v>RICARDO ALONSO AVILA AVILA</v>
          </cell>
          <cell r="AS1030">
            <v>4632</v>
          </cell>
          <cell r="AT1030">
            <v>861.43</v>
          </cell>
          <cell r="AU1030" t="str">
            <v>Clientes Riesgo alto (Nuevos)</v>
          </cell>
          <cell r="AW1030">
            <v>10</v>
          </cell>
          <cell r="AX1030">
            <v>2</v>
          </cell>
          <cell r="AY1030" t="str">
            <v>X</v>
          </cell>
          <cell r="AZ1030" t="str">
            <v>25.08.2015</v>
          </cell>
          <cell r="BA1030" t="str">
            <v>31.12.9999</v>
          </cell>
        </row>
        <row r="1031">
          <cell r="A1031">
            <v>10016483</v>
          </cell>
          <cell r="B1031" t="str">
            <v>YB01</v>
          </cell>
          <cell r="E1031" t="str">
            <v>PARRA CARDENAS LUZ MERY</v>
          </cell>
          <cell r="I1031">
            <v>40037679</v>
          </cell>
          <cell r="K1031" t="str">
            <v>CL 54 6 20</v>
          </cell>
          <cell r="P1031" t="str">
            <v>TUNJA</v>
          </cell>
          <cell r="Q1031">
            <v>15</v>
          </cell>
          <cell r="R1031" t="str">
            <v>ZK09</v>
          </cell>
          <cell r="S1031" t="str">
            <v>Empleados</v>
          </cell>
          <cell r="T1031" t="str">
            <v>40037679 6</v>
          </cell>
          <cell r="U1031">
            <v>13</v>
          </cell>
          <cell r="X1031">
            <v>3208423565</v>
          </cell>
          <cell r="AB1031">
            <v>121000</v>
          </cell>
          <cell r="AC1031" t="str">
            <v>ZD08</v>
          </cell>
          <cell r="AD1031" t="str">
            <v>A1</v>
          </cell>
          <cell r="AF1031">
            <v>3300</v>
          </cell>
          <cell r="AG1031">
            <v>10</v>
          </cell>
          <cell r="AH1031">
            <v>10</v>
          </cell>
          <cell r="AJ1031" t="str">
            <v>PARRA CARDENAS LUZ M</v>
          </cell>
          <cell r="AK1031" t="str">
            <v>Boyaca</v>
          </cell>
          <cell r="AL1031" t="str">
            <v>Cundi / Boy – CO</v>
          </cell>
          <cell r="AN1031" t="str">
            <v>ZD06</v>
          </cell>
          <cell r="AO1031" t="str">
            <v>Crédito 60 dias</v>
          </cell>
          <cell r="AQ1031">
            <v>3300109</v>
          </cell>
          <cell r="AR1031" t="str">
            <v>JUAN PABLO VILLAMIL CAMARGO</v>
          </cell>
          <cell r="AS1031">
            <v>1751</v>
          </cell>
          <cell r="AT1031">
            <v>139.31</v>
          </cell>
          <cell r="AU1031" t="str">
            <v>Clientes Riesgo alto (Nuevos)</v>
          </cell>
          <cell r="AW1031">
            <v>9</v>
          </cell>
          <cell r="AX1031">
            <v>1</v>
          </cell>
          <cell r="AY1031" t="str">
            <v>X</v>
          </cell>
          <cell r="AZ1031" t="str">
            <v>09.10.2015</v>
          </cell>
          <cell r="BA1031" t="str">
            <v>31.12.9999</v>
          </cell>
        </row>
        <row r="1032">
          <cell r="A1032">
            <v>10016483</v>
          </cell>
          <cell r="B1032" t="str">
            <v>YB01</v>
          </cell>
          <cell r="E1032" t="str">
            <v>PARRA CARDENAS LUZ MERY</v>
          </cell>
          <cell r="I1032">
            <v>40037679</v>
          </cell>
          <cell r="K1032" t="str">
            <v>CL 54 6 20</v>
          </cell>
          <cell r="P1032" t="str">
            <v>TUNJA</v>
          </cell>
          <cell r="Q1032">
            <v>15</v>
          </cell>
          <cell r="R1032" t="str">
            <v>ZK09</v>
          </cell>
          <cell r="S1032" t="str">
            <v>Empleados</v>
          </cell>
          <cell r="T1032" t="str">
            <v>40037679 6</v>
          </cell>
          <cell r="U1032">
            <v>13</v>
          </cell>
          <cell r="X1032">
            <v>3208423565</v>
          </cell>
          <cell r="AB1032">
            <v>121000</v>
          </cell>
          <cell r="AC1032" t="str">
            <v>ZD08</v>
          </cell>
          <cell r="AD1032" t="str">
            <v>A1</v>
          </cell>
          <cell r="AF1032">
            <v>3300</v>
          </cell>
          <cell r="AG1032">
            <v>30</v>
          </cell>
          <cell r="AH1032">
            <v>10</v>
          </cell>
          <cell r="AI1032">
            <v>1</v>
          </cell>
          <cell r="AJ1032" t="str">
            <v>PARRA CARDENAS LUZ M</v>
          </cell>
          <cell r="AK1032" t="str">
            <v>Boyaca</v>
          </cell>
          <cell r="AL1032" t="str">
            <v>Cundi / Boy – CO</v>
          </cell>
          <cell r="AN1032" t="str">
            <v>ZD06</v>
          </cell>
          <cell r="AO1032" t="str">
            <v>Crédito 60 dias</v>
          </cell>
          <cell r="AQ1032">
            <v>3300109</v>
          </cell>
          <cell r="AR1032" t="str">
            <v>JUAN PABLO VILLAMIL CAMARGO</v>
          </cell>
          <cell r="AS1032">
            <v>1751</v>
          </cell>
          <cell r="AT1032">
            <v>139.31</v>
          </cell>
          <cell r="AU1032" t="str">
            <v>Clientes Riesgo alto (Nuevos)</v>
          </cell>
          <cell r="AW1032">
            <v>9</v>
          </cell>
          <cell r="AX1032">
            <v>1</v>
          </cell>
          <cell r="AY1032" t="str">
            <v>X</v>
          </cell>
          <cell r="AZ1032" t="str">
            <v>09.10.2015</v>
          </cell>
          <cell r="BA1032" t="str">
            <v>31.12.9999</v>
          </cell>
        </row>
        <row r="1033">
          <cell r="A1033">
            <v>10016487</v>
          </cell>
          <cell r="B1033" t="str">
            <v>YB01</v>
          </cell>
          <cell r="E1033" t="str">
            <v>LOPERA PEREZ JOHN FREDY</v>
          </cell>
          <cell r="I1033">
            <v>71905891</v>
          </cell>
          <cell r="K1033" t="str">
            <v>CR 14 9 16 IN 201</v>
          </cell>
          <cell r="P1033" t="str">
            <v>ENTRERRIOS</v>
          </cell>
          <cell r="Q1033">
            <v>5</v>
          </cell>
          <cell r="R1033" t="str">
            <v>ZD14</v>
          </cell>
          <cell r="S1033" t="str">
            <v>Distribuidor General</v>
          </cell>
          <cell r="T1033" t="str">
            <v>71905891 9</v>
          </cell>
          <cell r="U1033">
            <v>13</v>
          </cell>
          <cell r="X1033">
            <v>3117480223</v>
          </cell>
          <cell r="AB1033">
            <v>121000</v>
          </cell>
          <cell r="AC1033" t="str">
            <v>ZD08</v>
          </cell>
          <cell r="AD1033" t="str">
            <v>A1</v>
          </cell>
          <cell r="AF1033">
            <v>3300</v>
          </cell>
          <cell r="AG1033">
            <v>10</v>
          </cell>
          <cell r="AH1033">
            <v>10</v>
          </cell>
          <cell r="AJ1033" t="str">
            <v>Clientes Terceros</v>
          </cell>
          <cell r="AK1033" t="str">
            <v>Antioquia</v>
          </cell>
          <cell r="AL1033" t="str">
            <v>Antioquia -CO</v>
          </cell>
          <cell r="AN1033" t="str">
            <v>ZD08</v>
          </cell>
          <cell r="AO1033" t="str">
            <v>Crédito 90 dias</v>
          </cell>
          <cell r="AQ1033">
            <v>3300005</v>
          </cell>
          <cell r="AR1033" t="str">
            <v>RICARDO ALONSO AVILA AVILA</v>
          </cell>
          <cell r="AS1033">
            <v>99164</v>
          </cell>
          <cell r="AT1033">
            <v>0</v>
          </cell>
          <cell r="AU1033" t="str">
            <v>Clientes Riesgo alto (Nuevos)</v>
          </cell>
          <cell r="AW1033">
            <v>9</v>
          </cell>
          <cell r="AX1033">
            <v>1</v>
          </cell>
          <cell r="AZ1033" t="str">
            <v>17.09.2015</v>
          </cell>
          <cell r="BA1033" t="str">
            <v>31.12.9999</v>
          </cell>
        </row>
        <row r="1034">
          <cell r="A1034">
            <v>10016510</v>
          </cell>
          <cell r="B1034" t="str">
            <v>YB01</v>
          </cell>
          <cell r="E1034" t="str">
            <v>GOMEZ RIVERA AGROPECUARIA Y CIA</v>
          </cell>
          <cell r="I1034">
            <v>900261676</v>
          </cell>
          <cell r="K1034" t="str">
            <v>CL 72 27A 60 AP 402 TO 3 MIRADOR</v>
          </cell>
          <cell r="P1034" t="str">
            <v>MANIZALES</v>
          </cell>
          <cell r="Q1034">
            <v>17</v>
          </cell>
          <cell r="R1034" t="str">
            <v>ZD28</v>
          </cell>
          <cell r="S1034" t="str">
            <v>Cafe</v>
          </cell>
          <cell r="T1034" t="str">
            <v>900261676 2</v>
          </cell>
          <cell r="U1034">
            <v>31</v>
          </cell>
          <cell r="X1034">
            <v>968876683</v>
          </cell>
          <cell r="AB1034">
            <v>121000</v>
          </cell>
          <cell r="AC1034" t="str">
            <v>ZD08</v>
          </cell>
          <cell r="AD1034" t="str">
            <v>A1</v>
          </cell>
          <cell r="AF1034">
            <v>3300</v>
          </cell>
          <cell r="AG1034">
            <v>30</v>
          </cell>
          <cell r="AH1034">
            <v>10</v>
          </cell>
          <cell r="AJ1034" t="str">
            <v>Clientes Terceros</v>
          </cell>
          <cell r="AK1034" t="str">
            <v>Eje Cafetero</v>
          </cell>
          <cell r="AL1034" t="str">
            <v>Eje Cafetero-CO</v>
          </cell>
          <cell r="AN1034" t="str">
            <v>ZD06</v>
          </cell>
          <cell r="AO1034" t="str">
            <v>Crédito 60 dias</v>
          </cell>
          <cell r="AQ1034">
            <v>3300268</v>
          </cell>
          <cell r="AR1034" t="str">
            <v>JORGE HERNAN VALENCIA HERNANDEZ</v>
          </cell>
          <cell r="AS1034">
            <v>13555</v>
          </cell>
          <cell r="AT1034">
            <v>0</v>
          </cell>
          <cell r="AU1034" t="str">
            <v>Clientes Riesgo alto (Nuevos)</v>
          </cell>
          <cell r="AW1034">
            <v>10</v>
          </cell>
          <cell r="AX1034">
            <v>2</v>
          </cell>
          <cell r="AY1034" t="str">
            <v>X</v>
          </cell>
          <cell r="AZ1034" t="str">
            <v>03.09.2015</v>
          </cell>
          <cell r="BA1034" t="str">
            <v>31.12.9999</v>
          </cell>
        </row>
        <row r="1035">
          <cell r="A1035">
            <v>10016512</v>
          </cell>
          <cell r="B1035" t="str">
            <v>YB01</v>
          </cell>
          <cell r="E1035" t="str">
            <v>JARAMILLO BOTERO HECTOR</v>
          </cell>
          <cell r="I1035">
            <v>10212134</v>
          </cell>
          <cell r="K1035" t="str">
            <v>CR 23 63 15 OF 904</v>
          </cell>
          <cell r="P1035" t="str">
            <v>MANIZALES</v>
          </cell>
          <cell r="Q1035">
            <v>17</v>
          </cell>
          <cell r="R1035" t="str">
            <v>ZD26</v>
          </cell>
          <cell r="S1035" t="str">
            <v>Hortalizas</v>
          </cell>
          <cell r="T1035" t="str">
            <v>10212134 5</v>
          </cell>
          <cell r="U1035">
            <v>13</v>
          </cell>
          <cell r="X1035">
            <v>968861908</v>
          </cell>
          <cell r="AB1035">
            <v>121000</v>
          </cell>
          <cell r="AC1035" t="str">
            <v>ZD08</v>
          </cell>
          <cell r="AD1035" t="str">
            <v>A1</v>
          </cell>
          <cell r="AF1035">
            <v>3300</v>
          </cell>
          <cell r="AG1035">
            <v>10</v>
          </cell>
          <cell r="AH1035">
            <v>10</v>
          </cell>
          <cell r="AJ1035" t="str">
            <v>HIJOS DE HECTOR JARA</v>
          </cell>
          <cell r="AK1035" t="str">
            <v>Eje Cafetero</v>
          </cell>
          <cell r="AL1035" t="str">
            <v>Eje Cafetero-CO</v>
          </cell>
          <cell r="AN1035" t="str">
            <v>ZD06</v>
          </cell>
          <cell r="AO1035" t="str">
            <v>Crédito 60 dias</v>
          </cell>
          <cell r="AQ1035">
            <v>3300268</v>
          </cell>
          <cell r="AR1035" t="str">
            <v>JORGE HERNAN VALENCIA HERNANDEZ</v>
          </cell>
          <cell r="AS1035">
            <v>19231</v>
          </cell>
          <cell r="AT1035">
            <v>0</v>
          </cell>
          <cell r="AU1035" t="str">
            <v>Clientes Riesgo alto (Nuevos)</v>
          </cell>
        </row>
        <row r="1036">
          <cell r="A1036">
            <v>10016525</v>
          </cell>
          <cell r="B1036" t="str">
            <v>YB01</v>
          </cell>
          <cell r="E1036" t="str">
            <v>SANCHEZ ELIANA</v>
          </cell>
          <cell r="I1036">
            <v>1020735555</v>
          </cell>
          <cell r="K1036" t="str">
            <v>CL 3 6 02</v>
          </cell>
          <cell r="P1036" t="str">
            <v>CHOCONTA</v>
          </cell>
          <cell r="Q1036">
            <v>25</v>
          </cell>
          <cell r="R1036" t="str">
            <v>ZD26</v>
          </cell>
          <cell r="S1036" t="str">
            <v>Hortalizas</v>
          </cell>
          <cell r="T1036" t="str">
            <v>1020735555 4</v>
          </cell>
          <cell r="U1036">
            <v>13</v>
          </cell>
          <cell r="AB1036">
            <v>121000</v>
          </cell>
          <cell r="AC1036" t="str">
            <v>ZD08</v>
          </cell>
          <cell r="AD1036" t="str">
            <v>A1</v>
          </cell>
          <cell r="AF1036">
            <v>3300</v>
          </cell>
          <cell r="AG1036">
            <v>30</v>
          </cell>
          <cell r="AH1036">
            <v>10</v>
          </cell>
          <cell r="AJ1036" t="str">
            <v>Clientes Terceros</v>
          </cell>
          <cell r="AK1036" t="str">
            <v>Cundinamarca</v>
          </cell>
          <cell r="AL1036" t="str">
            <v>Cundi / Boy – CO</v>
          </cell>
          <cell r="AN1036" t="str">
            <v>ZD02</v>
          </cell>
          <cell r="AO1036" t="str">
            <v>Crédito 8 dias</v>
          </cell>
          <cell r="AQ1036">
            <v>3300104</v>
          </cell>
          <cell r="AR1036" t="str">
            <v>RAUL MAURICIO VELASQUEZ LONDOÑO</v>
          </cell>
          <cell r="AS1036">
            <v>0</v>
          </cell>
          <cell r="AT1036">
            <v>0</v>
          </cell>
          <cell r="AU1036" t="str">
            <v>Clientes Riesgo alto (Nuevos)</v>
          </cell>
        </row>
        <row r="1037">
          <cell r="A1037">
            <v>10016530</v>
          </cell>
          <cell r="B1037" t="str">
            <v>YB01</v>
          </cell>
          <cell r="E1037" t="str">
            <v>CI FILLCO FLOWERS SAS</v>
          </cell>
          <cell r="I1037">
            <v>832001581</v>
          </cell>
          <cell r="K1037" t="str">
            <v>VDA PASO ANCHO FCA SANTA ANA 2 KM V</v>
          </cell>
          <cell r="P1037" t="str">
            <v>ZIPAQUIRA</v>
          </cell>
          <cell r="Q1037">
            <v>25</v>
          </cell>
          <cell r="R1037" t="str">
            <v>ZD35</v>
          </cell>
          <cell r="S1037" t="str">
            <v>Floricultores</v>
          </cell>
          <cell r="T1037" t="str">
            <v>832001581 0</v>
          </cell>
          <cell r="U1037">
            <v>31</v>
          </cell>
          <cell r="X1037">
            <v>3102700595</v>
          </cell>
          <cell r="AB1037">
            <v>121000</v>
          </cell>
          <cell r="AC1037" t="str">
            <v>ZD08</v>
          </cell>
          <cell r="AD1037" t="str">
            <v>A1</v>
          </cell>
          <cell r="AF1037">
            <v>3300</v>
          </cell>
          <cell r="AG1037">
            <v>10</v>
          </cell>
          <cell r="AH1037">
            <v>10</v>
          </cell>
          <cell r="AJ1037" t="str">
            <v>Clientes Terceros</v>
          </cell>
          <cell r="AK1037" t="str">
            <v>Flores</v>
          </cell>
          <cell r="AL1037" t="str">
            <v>Flores Sabana Ful–CO</v>
          </cell>
          <cell r="AN1037" t="str">
            <v>ZD06</v>
          </cell>
          <cell r="AO1037" t="str">
            <v>Crédito 60 dias</v>
          </cell>
          <cell r="AQ1037">
            <v>3300263</v>
          </cell>
          <cell r="AR1037" t="str">
            <v>ANTONIO GAMBOA ROJAS</v>
          </cell>
          <cell r="AS1037">
            <v>15779</v>
          </cell>
          <cell r="AT1037">
            <v>2662.61</v>
          </cell>
          <cell r="AU1037" t="str">
            <v>Clientes Riesgo alto (Nuevos)</v>
          </cell>
          <cell r="AW1037">
            <v>10</v>
          </cell>
          <cell r="AX1037">
            <v>2</v>
          </cell>
          <cell r="AY1037" t="str">
            <v>X</v>
          </cell>
          <cell r="AZ1037" t="str">
            <v>10.09.2015</v>
          </cell>
          <cell r="BA1037" t="str">
            <v>31.12.9999</v>
          </cell>
        </row>
        <row r="1038">
          <cell r="A1038">
            <v>10016547</v>
          </cell>
          <cell r="B1038" t="str">
            <v>YB01</v>
          </cell>
          <cell r="E1038" t="str">
            <v>LOPERA LOPERA MARICELA</v>
          </cell>
          <cell r="I1038">
            <v>21470883</v>
          </cell>
          <cell r="K1038" t="str">
            <v>CR 38 CL 26 343 IN 408</v>
          </cell>
          <cell r="P1038" t="str">
            <v>MEDELLIN</v>
          </cell>
          <cell r="Q1038">
            <v>5</v>
          </cell>
          <cell r="R1038" t="str">
            <v>ZD26</v>
          </cell>
          <cell r="S1038" t="str">
            <v>Hortalizas</v>
          </cell>
          <cell r="T1038" t="str">
            <v>21470883 9</v>
          </cell>
          <cell r="U1038">
            <v>13</v>
          </cell>
          <cell r="X1038">
            <v>3146976380</v>
          </cell>
          <cell r="AB1038">
            <v>121000</v>
          </cell>
          <cell r="AC1038" t="str">
            <v>ZD08</v>
          </cell>
          <cell r="AD1038" t="str">
            <v>A1</v>
          </cell>
          <cell r="AF1038">
            <v>3300</v>
          </cell>
          <cell r="AG1038">
            <v>10</v>
          </cell>
          <cell r="AH1038">
            <v>10</v>
          </cell>
          <cell r="AJ1038" t="str">
            <v>Clientes Terceros</v>
          </cell>
          <cell r="AK1038" t="str">
            <v>Antioquia</v>
          </cell>
          <cell r="AL1038" t="str">
            <v>Antioquia -CO</v>
          </cell>
          <cell r="AN1038" t="str">
            <v>ZD06</v>
          </cell>
          <cell r="AO1038" t="str">
            <v>Crédito 60 dias</v>
          </cell>
          <cell r="AQ1038">
            <v>3300005</v>
          </cell>
          <cell r="AR1038" t="str">
            <v>RICARDO ALONSO AVILA AVILA</v>
          </cell>
          <cell r="AS1038">
            <v>30159</v>
          </cell>
          <cell r="AT1038">
            <v>0</v>
          </cell>
          <cell r="AU1038" t="str">
            <v>Clientes Riesgo alto (Nuevos)</v>
          </cell>
          <cell r="AW1038">
            <v>9</v>
          </cell>
          <cell r="AX1038">
            <v>1</v>
          </cell>
          <cell r="AY1038" t="str">
            <v>X</v>
          </cell>
          <cell r="AZ1038" t="str">
            <v>09.10.2015</v>
          </cell>
          <cell r="BA1038" t="str">
            <v>31.12.9999</v>
          </cell>
        </row>
        <row r="1039">
          <cell r="A1039">
            <v>10016553</v>
          </cell>
          <cell r="B1039" t="str">
            <v>YB01</v>
          </cell>
          <cell r="D1039" t="str">
            <v xml:space="preserve">LA CASA DEL AGRO SEVILLA SAS   </v>
          </cell>
          <cell r="E1039" t="str">
            <v>LA CASA DEL AGRO SEVILLA SAS</v>
          </cell>
          <cell r="I1039">
            <v>900772522</v>
          </cell>
          <cell r="J1039" t="str">
            <v xml:space="preserve">CL 49 51 35 BRR EL CENTRO    </v>
          </cell>
          <cell r="K1039" t="str">
            <v>CL 49 51 35 BRR EL CENTRO</v>
          </cell>
          <cell r="P1039" t="str">
            <v>SEVILLA</v>
          </cell>
          <cell r="Q1039">
            <v>76</v>
          </cell>
          <cell r="R1039" t="str">
            <v>ZD14</v>
          </cell>
          <cell r="S1039" t="str">
            <v>Distribuidor General</v>
          </cell>
          <cell r="T1039" t="str">
            <v>900772522 1</v>
          </cell>
          <cell r="U1039">
            <v>31</v>
          </cell>
          <cell r="X1039">
            <v>3117206716</v>
          </cell>
          <cell r="AB1039">
            <v>121000</v>
          </cell>
          <cell r="AC1039" t="str">
            <v>ZD08</v>
          </cell>
          <cell r="AD1039" t="str">
            <v>A1</v>
          </cell>
          <cell r="AF1039">
            <v>3300</v>
          </cell>
          <cell r="AG1039">
            <v>30</v>
          </cell>
          <cell r="AH1039">
            <v>10</v>
          </cell>
          <cell r="AJ1039" t="str">
            <v>Clientes Terceros</v>
          </cell>
          <cell r="AK1039" t="str">
            <v>Eje Cafetero</v>
          </cell>
          <cell r="AL1039" t="str">
            <v>Eje Cafetero-CO</v>
          </cell>
          <cell r="AN1039" t="str">
            <v>ZD04</v>
          </cell>
          <cell r="AO1039" t="str">
            <v>Crédito 30 dias</v>
          </cell>
          <cell r="AQ1039">
            <v>3300225</v>
          </cell>
          <cell r="AR1039" t="str">
            <v>YENSI NATALIA CARDONA MUÑOZ</v>
          </cell>
          <cell r="AS1039">
            <v>20674</v>
          </cell>
          <cell r="AT1039">
            <v>10842.23</v>
          </cell>
          <cell r="AU1039" t="str">
            <v>Clientes Riesgo alto (Nuevos)</v>
          </cell>
          <cell r="AW1039">
            <v>10</v>
          </cell>
          <cell r="AX1039">
            <v>2</v>
          </cell>
          <cell r="AY1039" t="str">
            <v>X</v>
          </cell>
          <cell r="AZ1039" t="str">
            <v>17.09.2015</v>
          </cell>
          <cell r="BA1039" t="str">
            <v>31.12.9999</v>
          </cell>
        </row>
        <row r="1040">
          <cell r="A1040">
            <v>10016555</v>
          </cell>
          <cell r="B1040" t="str">
            <v>YB01</v>
          </cell>
          <cell r="E1040" t="str">
            <v>ARZAYUS RINCON FELIPE</v>
          </cell>
          <cell r="I1040">
            <v>14893001</v>
          </cell>
          <cell r="K1040" t="str">
            <v>CL 5 SUR 8 52</v>
          </cell>
          <cell r="P1040" t="str">
            <v>GUADALAJARA DE BUGA</v>
          </cell>
          <cell r="Q1040">
            <v>76</v>
          </cell>
          <cell r="R1040" t="str">
            <v>ZD14</v>
          </cell>
          <cell r="S1040" t="str">
            <v>Distribuidor General</v>
          </cell>
          <cell r="T1040" t="str">
            <v>14893001 1</v>
          </cell>
          <cell r="U1040">
            <v>13</v>
          </cell>
          <cell r="X1040">
            <v>922270214</v>
          </cell>
          <cell r="AB1040">
            <v>121000</v>
          </cell>
          <cell r="AC1040" t="str">
            <v>ZD08</v>
          </cell>
          <cell r="AD1040" t="str">
            <v>A1</v>
          </cell>
          <cell r="AF1040">
            <v>3300</v>
          </cell>
          <cell r="AG1040">
            <v>30</v>
          </cell>
          <cell r="AH1040">
            <v>10</v>
          </cell>
          <cell r="AJ1040" t="str">
            <v>Clientes Terceros</v>
          </cell>
          <cell r="AK1040" t="str">
            <v>Eje Cafetero</v>
          </cell>
          <cell r="AL1040" t="str">
            <v>Eje Cafetero-CO</v>
          </cell>
          <cell r="AN1040" t="str">
            <v>ZD02</v>
          </cell>
          <cell r="AO1040" t="str">
            <v>Crédito 8 dias</v>
          </cell>
          <cell r="AQ1040">
            <v>3300186</v>
          </cell>
          <cell r="AR1040" t="str">
            <v>WILMER HERNEY CRUZ AUSECHA</v>
          </cell>
          <cell r="AS1040">
            <v>0</v>
          </cell>
          <cell r="AT1040">
            <v>0</v>
          </cell>
          <cell r="AU1040" t="str">
            <v>Clientes Riesgo alto (Nuevos)</v>
          </cell>
          <cell r="AW1040">
            <v>9</v>
          </cell>
          <cell r="AX1040">
            <v>2</v>
          </cell>
          <cell r="AY1040" t="str">
            <v>X</v>
          </cell>
          <cell r="AZ1040" t="str">
            <v>17.09.2015</v>
          </cell>
          <cell r="BA1040" t="str">
            <v>31.12.9999</v>
          </cell>
        </row>
        <row r="1041">
          <cell r="A1041">
            <v>10016556</v>
          </cell>
          <cell r="B1041" t="str">
            <v>YB01</v>
          </cell>
          <cell r="E1041" t="str">
            <v>VANEGAS CASTELLANOS OSCAR IVAN</v>
          </cell>
          <cell r="I1041">
            <v>1051240521</v>
          </cell>
          <cell r="K1041" t="str">
            <v>CL 9 7 104</v>
          </cell>
          <cell r="P1041" t="str">
            <v>CUCAITA</v>
          </cell>
          <cell r="Q1041">
            <v>15</v>
          </cell>
          <cell r="R1041" t="str">
            <v>ZD26</v>
          </cell>
          <cell r="S1041" t="str">
            <v>Hortalizas</v>
          </cell>
          <cell r="T1041">
            <v>1051240521</v>
          </cell>
          <cell r="U1041">
            <v>13</v>
          </cell>
          <cell r="AB1041">
            <v>121000</v>
          </cell>
          <cell r="AC1041" t="str">
            <v>ZD08</v>
          </cell>
          <cell r="AD1041" t="str">
            <v>A1</v>
          </cell>
          <cell r="AF1041">
            <v>3300</v>
          </cell>
          <cell r="AG1041">
            <v>10</v>
          </cell>
          <cell r="AH1041">
            <v>10</v>
          </cell>
          <cell r="AJ1041" t="str">
            <v>Clientes Terceros</v>
          </cell>
          <cell r="AK1041" t="str">
            <v>Boyaca</v>
          </cell>
          <cell r="AL1041" t="str">
            <v>Cundi / Boy – CO</v>
          </cell>
          <cell r="AN1041" t="str">
            <v>ZD02</v>
          </cell>
          <cell r="AO1041" t="str">
            <v>Crédito 8 dias</v>
          </cell>
          <cell r="AQ1041">
            <v>3300109</v>
          </cell>
          <cell r="AR1041" t="str">
            <v>JUAN PABLO VILLAMIL CAMARGO</v>
          </cell>
          <cell r="AS1041">
            <v>0</v>
          </cell>
          <cell r="AT1041">
            <v>0</v>
          </cell>
          <cell r="AU1041" t="str">
            <v>Clientes Riesgo alto (Nuevos)</v>
          </cell>
        </row>
        <row r="1042">
          <cell r="A1042">
            <v>10016557</v>
          </cell>
          <cell r="B1042" t="str">
            <v>YB01</v>
          </cell>
          <cell r="E1042" t="str">
            <v>GUTIERREZ BUENOS AIRES Y CIA S EN C</v>
          </cell>
          <cell r="I1042">
            <v>890803981</v>
          </cell>
          <cell r="K1042" t="str">
            <v>CL 64 A 2 50 OF 1601</v>
          </cell>
          <cell r="P1042" t="str">
            <v>MANIZALES</v>
          </cell>
          <cell r="Q1042">
            <v>17</v>
          </cell>
          <cell r="R1042" t="str">
            <v>ZD14</v>
          </cell>
          <cell r="S1042" t="str">
            <v>Distribuidor General</v>
          </cell>
          <cell r="T1042" t="str">
            <v>890803981 6</v>
          </cell>
          <cell r="U1042">
            <v>31</v>
          </cell>
          <cell r="X1042">
            <v>968860608</v>
          </cell>
          <cell r="Y1042">
            <v>3103885191</v>
          </cell>
          <cell r="AB1042">
            <v>121000</v>
          </cell>
          <cell r="AC1042" t="str">
            <v>ZD08</v>
          </cell>
          <cell r="AD1042" t="str">
            <v>A1</v>
          </cell>
          <cell r="AF1042">
            <v>3300</v>
          </cell>
          <cell r="AG1042">
            <v>30</v>
          </cell>
          <cell r="AH1042">
            <v>10</v>
          </cell>
          <cell r="AJ1042" t="str">
            <v>HIJOS DE HECTOR JARA</v>
          </cell>
          <cell r="AK1042" t="str">
            <v>Eje Cafetero</v>
          </cell>
          <cell r="AL1042" t="str">
            <v>Eje Cafetero-CO</v>
          </cell>
          <cell r="AN1042" t="str">
            <v>ZD06</v>
          </cell>
          <cell r="AO1042" t="str">
            <v>Crédito 60 dias</v>
          </cell>
          <cell r="AQ1042">
            <v>3300268</v>
          </cell>
          <cell r="AR1042" t="str">
            <v>JORGE HERNAN VALENCIA HERNANDEZ</v>
          </cell>
          <cell r="AS1042">
            <v>13222</v>
          </cell>
          <cell r="AT1042">
            <v>0</v>
          </cell>
          <cell r="AU1042" t="str">
            <v>Clientes Riesgo alto (Nuevos)</v>
          </cell>
          <cell r="AW1042">
            <v>10</v>
          </cell>
          <cell r="AX1042">
            <v>2</v>
          </cell>
          <cell r="AY1042" t="str">
            <v>X</v>
          </cell>
          <cell r="AZ1042" t="str">
            <v>17.09.2015</v>
          </cell>
          <cell r="BA1042" t="str">
            <v>31.12.9999</v>
          </cell>
        </row>
        <row r="1043">
          <cell r="A1043">
            <v>10016575</v>
          </cell>
          <cell r="B1043" t="str">
            <v>YB01</v>
          </cell>
          <cell r="E1043" t="str">
            <v>COOPERATIVA AGROPECUARIA DE SUCRE</v>
          </cell>
          <cell r="F1043" t="str">
            <v>COOPEAGROS</v>
          </cell>
          <cell r="I1043">
            <v>800040534</v>
          </cell>
          <cell r="K1043" t="str">
            <v>CL 12 12 56 BRR MANIZALEZ</v>
          </cell>
          <cell r="P1043" t="str">
            <v>SAN PEDRO</v>
          </cell>
          <cell r="Q1043">
            <v>70</v>
          </cell>
          <cell r="R1043" t="str">
            <v>ZD14</v>
          </cell>
          <cell r="S1043" t="str">
            <v>Distribuidor General</v>
          </cell>
          <cell r="T1043" t="str">
            <v>800040534 4</v>
          </cell>
          <cell r="U1043">
            <v>31</v>
          </cell>
          <cell r="X1043">
            <v>952894018</v>
          </cell>
          <cell r="Y1043">
            <v>3103885191</v>
          </cell>
          <cell r="AB1043">
            <v>121000</v>
          </cell>
          <cell r="AC1043" t="str">
            <v>ZD08</v>
          </cell>
          <cell r="AD1043" t="str">
            <v>A1</v>
          </cell>
          <cell r="AF1043">
            <v>3300</v>
          </cell>
          <cell r="AG1043">
            <v>30</v>
          </cell>
          <cell r="AH1043">
            <v>10</v>
          </cell>
          <cell r="AJ1043" t="str">
            <v>Clientes Terceros</v>
          </cell>
          <cell r="AK1043" t="str">
            <v>Antioquia</v>
          </cell>
          <cell r="AL1043" t="str">
            <v>Antioquia -CO</v>
          </cell>
          <cell r="AN1043" t="str">
            <v>ZD09</v>
          </cell>
          <cell r="AO1043" t="str">
            <v>Crédito 120 dias</v>
          </cell>
          <cell r="AQ1043">
            <v>3300256</v>
          </cell>
          <cell r="AR1043" t="str">
            <v>ARMANDO JAVIER PACHECO MUÑOZ</v>
          </cell>
          <cell r="AS1043">
            <v>17189</v>
          </cell>
          <cell r="AT1043">
            <v>0</v>
          </cell>
          <cell r="AU1043" t="str">
            <v>Clientes Riesgo alto (Nuevos)</v>
          </cell>
          <cell r="AW1043">
            <v>10</v>
          </cell>
          <cell r="AX1043">
            <v>2</v>
          </cell>
          <cell r="AY1043" t="str">
            <v>X</v>
          </cell>
          <cell r="AZ1043" t="str">
            <v>21.09.2015</v>
          </cell>
          <cell r="BA1043" t="str">
            <v>31.12.9999</v>
          </cell>
        </row>
        <row r="1044">
          <cell r="A1044">
            <v>10016582</v>
          </cell>
          <cell r="B1044" t="str">
            <v>YB01</v>
          </cell>
          <cell r="E1044" t="str">
            <v>INSAE SAS - INSUMOS Y SOLUCIONES</v>
          </cell>
          <cell r="F1044" t="str">
            <v>AGRICOLAS DEL EJE SAS</v>
          </cell>
          <cell r="I1044">
            <v>900878752</v>
          </cell>
          <cell r="K1044" t="str">
            <v>CR 25 66 51 LC 1</v>
          </cell>
          <cell r="P1044" t="str">
            <v>MANIZALES</v>
          </cell>
          <cell r="Q1044">
            <v>17</v>
          </cell>
          <cell r="R1044" t="str">
            <v>ZD14</v>
          </cell>
          <cell r="S1044" t="str">
            <v>Distribuidor General</v>
          </cell>
          <cell r="T1044" t="str">
            <v>900878752 3</v>
          </cell>
          <cell r="U1044">
            <v>31</v>
          </cell>
          <cell r="X1044">
            <v>3186195240</v>
          </cell>
          <cell r="AB1044">
            <v>121000</v>
          </cell>
          <cell r="AC1044" t="str">
            <v>ZD08</v>
          </cell>
          <cell r="AD1044" t="str">
            <v>A1</v>
          </cell>
          <cell r="AF1044">
            <v>3300</v>
          </cell>
          <cell r="AG1044">
            <v>30</v>
          </cell>
          <cell r="AH1044">
            <v>10</v>
          </cell>
          <cell r="AJ1044" t="str">
            <v>Clientes Terceros</v>
          </cell>
          <cell r="AK1044" t="str">
            <v>Eje Cafetero</v>
          </cell>
          <cell r="AL1044" t="str">
            <v>Eje Cafetero-CO</v>
          </cell>
          <cell r="AN1044" t="str">
            <v>ZD06</v>
          </cell>
          <cell r="AO1044" t="str">
            <v>Crédito 60 dias</v>
          </cell>
          <cell r="AQ1044">
            <v>3300268</v>
          </cell>
          <cell r="AR1044" t="str">
            <v>JORGE HERNAN VALENCIA HERNANDEZ</v>
          </cell>
          <cell r="AS1044">
            <v>16381</v>
          </cell>
          <cell r="AT1044">
            <v>0.01</v>
          </cell>
          <cell r="AU1044" t="str">
            <v>Clientes Riesgo alto (Nuevos)</v>
          </cell>
          <cell r="AW1044">
            <v>10</v>
          </cell>
          <cell r="AX1044">
            <v>2</v>
          </cell>
          <cell r="AY1044" t="str">
            <v>X</v>
          </cell>
          <cell r="AZ1044" t="str">
            <v>22.09.2015</v>
          </cell>
          <cell r="BA1044" t="str">
            <v>31.12.9999</v>
          </cell>
        </row>
        <row r="1045">
          <cell r="A1045">
            <v>10016586</v>
          </cell>
          <cell r="B1045" t="str">
            <v>YB01</v>
          </cell>
          <cell r="E1045" t="str">
            <v>ORTIZ BAQUERO JOHN MILTON</v>
          </cell>
          <cell r="I1045">
            <v>79295560</v>
          </cell>
          <cell r="K1045" t="str">
            <v>CL 23 37 34</v>
          </cell>
          <cell r="P1045" t="str">
            <v>VILLAVICENCIO</v>
          </cell>
          <cell r="Q1045">
            <v>50</v>
          </cell>
          <cell r="R1045" t="str">
            <v>ZD14</v>
          </cell>
          <cell r="S1045" t="str">
            <v>Distribuidor General</v>
          </cell>
          <cell r="T1045" t="str">
            <v>79295560 6</v>
          </cell>
          <cell r="U1045">
            <v>13</v>
          </cell>
          <cell r="X1045">
            <v>3134676581</v>
          </cell>
          <cell r="AB1045">
            <v>121000</v>
          </cell>
          <cell r="AC1045" t="str">
            <v>ZD08</v>
          </cell>
          <cell r="AD1045" t="str">
            <v>A1</v>
          </cell>
          <cell r="AF1045">
            <v>3300</v>
          </cell>
          <cell r="AG1045">
            <v>30</v>
          </cell>
          <cell r="AH1045">
            <v>10</v>
          </cell>
          <cell r="AJ1045" t="str">
            <v>Clientes Terceros</v>
          </cell>
          <cell r="AK1045" t="str">
            <v>Llanos</v>
          </cell>
          <cell r="AL1045" t="str">
            <v>Tolima/LLanos-CO</v>
          </cell>
          <cell r="AN1045" t="str">
            <v>ZD08</v>
          </cell>
          <cell r="AO1045" t="str">
            <v>Crédito 90 dias</v>
          </cell>
          <cell r="AQ1045">
            <v>3300182</v>
          </cell>
          <cell r="AR1045" t="str">
            <v>DIEGO PERDOMO ROJAS</v>
          </cell>
          <cell r="AS1045">
            <v>101665</v>
          </cell>
          <cell r="AT1045">
            <v>7755.65</v>
          </cell>
          <cell r="AU1045" t="str">
            <v>Clientes Riesgo alto (Nuevos)</v>
          </cell>
          <cell r="AW1045">
            <v>9</v>
          </cell>
          <cell r="AX1045">
            <v>1</v>
          </cell>
          <cell r="AY1045" t="str">
            <v>X</v>
          </cell>
          <cell r="AZ1045" t="str">
            <v>28.09.2015</v>
          </cell>
          <cell r="BA1045" t="str">
            <v>31.12.9999</v>
          </cell>
        </row>
        <row r="1046">
          <cell r="A1046">
            <v>10016589</v>
          </cell>
          <cell r="B1046" t="str">
            <v>YB01</v>
          </cell>
          <cell r="E1046" t="str">
            <v>AGROPECUARIA ALIAR SA</v>
          </cell>
          <cell r="I1046">
            <v>890207037</v>
          </cell>
          <cell r="K1046" t="str">
            <v>CL 29 25 72 CC CAÑAVERAL/ ALM LA FA</v>
          </cell>
          <cell r="P1046" t="str">
            <v>FLORIDABLANCA</v>
          </cell>
          <cell r="Q1046">
            <v>68</v>
          </cell>
          <cell r="R1046" t="str">
            <v>ZD14</v>
          </cell>
          <cell r="S1046" t="str">
            <v>Distribuidor General</v>
          </cell>
          <cell r="T1046" t="str">
            <v>890207037 1</v>
          </cell>
          <cell r="U1046">
            <v>31</v>
          </cell>
          <cell r="X1046">
            <v>976380192</v>
          </cell>
          <cell r="Y1046">
            <v>976399662</v>
          </cell>
          <cell r="AB1046">
            <v>121000</v>
          </cell>
          <cell r="AC1046" t="str">
            <v>ZD08</v>
          </cell>
          <cell r="AD1046" t="str">
            <v>A1</v>
          </cell>
          <cell r="AF1046">
            <v>3300</v>
          </cell>
          <cell r="AG1046">
            <v>30</v>
          </cell>
          <cell r="AH1046">
            <v>10</v>
          </cell>
          <cell r="AJ1046" t="str">
            <v>Clientes Terceros</v>
          </cell>
          <cell r="AK1046" t="str">
            <v>Llanos</v>
          </cell>
          <cell r="AL1046" t="str">
            <v>Tolima/LLanos-CO</v>
          </cell>
          <cell r="AN1046" t="str">
            <v>ZD09</v>
          </cell>
          <cell r="AO1046" t="str">
            <v>Crédito 120 dias</v>
          </cell>
          <cell r="AQ1046">
            <v>3300182</v>
          </cell>
          <cell r="AR1046" t="str">
            <v>DIEGO PERDOMO ROJAS</v>
          </cell>
          <cell r="AS1046">
            <v>338883</v>
          </cell>
          <cell r="AT1046">
            <v>0</v>
          </cell>
          <cell r="AU1046" t="str">
            <v>Clientes Riesgo alto (Nuevos)</v>
          </cell>
          <cell r="AW1046">
            <v>10</v>
          </cell>
          <cell r="AX1046">
            <v>2</v>
          </cell>
          <cell r="AY1046" t="str">
            <v>X</v>
          </cell>
          <cell r="AZ1046" t="str">
            <v>25.09.2015</v>
          </cell>
          <cell r="BA1046" t="str">
            <v>31.12.9999</v>
          </cell>
        </row>
        <row r="1047">
          <cell r="A1047">
            <v>10016595</v>
          </cell>
          <cell r="B1047" t="str">
            <v>YB01</v>
          </cell>
          <cell r="E1047" t="str">
            <v>CI COMERCIALIZADORA LA BLANQUITA SA</v>
          </cell>
          <cell r="I1047">
            <v>900163815</v>
          </cell>
          <cell r="K1047" t="str">
            <v>VDA PUENTE IGLESIAS FCA LA BLANQUIT</v>
          </cell>
          <cell r="P1047" t="str">
            <v>FREDONIA</v>
          </cell>
          <cell r="Q1047">
            <v>5</v>
          </cell>
          <cell r="R1047" t="str">
            <v>ZD14</v>
          </cell>
          <cell r="S1047" t="str">
            <v>Distribuidor General</v>
          </cell>
          <cell r="T1047" t="str">
            <v>900163815 1</v>
          </cell>
          <cell r="U1047">
            <v>31</v>
          </cell>
          <cell r="X1047">
            <v>3183758405</v>
          </cell>
          <cell r="AB1047">
            <v>121000</v>
          </cell>
          <cell r="AC1047" t="str">
            <v>ZD08</v>
          </cell>
          <cell r="AD1047" t="str">
            <v>A1</v>
          </cell>
          <cell r="AF1047">
            <v>3300</v>
          </cell>
          <cell r="AG1047">
            <v>30</v>
          </cell>
          <cell r="AH1047">
            <v>10</v>
          </cell>
          <cell r="AJ1047" t="str">
            <v>Clientes Terceros</v>
          </cell>
          <cell r="AK1047" t="str">
            <v>Antioquia</v>
          </cell>
          <cell r="AL1047" t="str">
            <v>Antioquia -CO</v>
          </cell>
          <cell r="AN1047" t="str">
            <v>ZD04</v>
          </cell>
          <cell r="AO1047" t="str">
            <v>Crédito 30 dias</v>
          </cell>
          <cell r="AQ1047">
            <v>3300005</v>
          </cell>
          <cell r="AR1047" t="str">
            <v>RICARDO ALONSO AVILA AVILA</v>
          </cell>
          <cell r="AS1047">
            <v>16231</v>
          </cell>
          <cell r="AT1047">
            <v>0</v>
          </cell>
          <cell r="AU1047" t="str">
            <v>Clientes Riesgo alto (Nuevos)</v>
          </cell>
          <cell r="AW1047">
            <v>10</v>
          </cell>
          <cell r="AX1047">
            <v>2</v>
          </cell>
          <cell r="AY1047" t="str">
            <v>X</v>
          </cell>
          <cell r="AZ1047" t="str">
            <v>28.09.2015</v>
          </cell>
          <cell r="BA1047" t="str">
            <v>31.12.9999</v>
          </cell>
        </row>
        <row r="1048">
          <cell r="A1048">
            <v>10016607</v>
          </cell>
          <cell r="B1048" t="str">
            <v>YB01</v>
          </cell>
          <cell r="E1048" t="str">
            <v>VILLAMIL CAMACHO JUAN PABLO</v>
          </cell>
          <cell r="I1048">
            <v>7172821</v>
          </cell>
          <cell r="K1048" t="str">
            <v>CL 48 16 108</v>
          </cell>
          <cell r="P1048" t="str">
            <v>DUITAMA</v>
          </cell>
          <cell r="Q1048">
            <v>15</v>
          </cell>
          <cell r="R1048" t="str">
            <v>ZK09</v>
          </cell>
          <cell r="S1048" t="str">
            <v>Empleados</v>
          </cell>
          <cell r="T1048">
            <v>7172821</v>
          </cell>
          <cell r="U1048">
            <v>13</v>
          </cell>
          <cell r="X1048">
            <v>3112170182</v>
          </cell>
          <cell r="AB1048">
            <v>121000</v>
          </cell>
          <cell r="AC1048" t="str">
            <v>ZD08</v>
          </cell>
          <cell r="AD1048" t="str">
            <v>A1</v>
          </cell>
          <cell r="AF1048">
            <v>3300</v>
          </cell>
          <cell r="AG1048">
            <v>30</v>
          </cell>
          <cell r="AH1048">
            <v>10</v>
          </cell>
          <cell r="AJ1048" t="str">
            <v>Clientes Terceros</v>
          </cell>
          <cell r="AK1048" t="str">
            <v>Boyaca</v>
          </cell>
          <cell r="AL1048" t="str">
            <v>Cundi / Boy – CO</v>
          </cell>
          <cell r="AN1048" t="str">
            <v>ZD02</v>
          </cell>
          <cell r="AO1048" t="str">
            <v>Crédito 8 dias</v>
          </cell>
          <cell r="AQ1048">
            <v>3300109</v>
          </cell>
          <cell r="AR1048" t="str">
            <v>JUAN PABLO VILLAMIL CAMARGO</v>
          </cell>
          <cell r="AS1048">
            <v>0</v>
          </cell>
          <cell r="AT1048">
            <v>0</v>
          </cell>
          <cell r="AU1048" t="str">
            <v>Clientes Riesgo alto (Nuevos)</v>
          </cell>
        </row>
        <row r="1049">
          <cell r="A1049">
            <v>10016611</v>
          </cell>
          <cell r="B1049" t="str">
            <v>YB01</v>
          </cell>
          <cell r="E1049" t="str">
            <v>TIBAGAN GONZALEZ LUCILA</v>
          </cell>
          <cell r="I1049">
            <v>1057185738</v>
          </cell>
          <cell r="K1049" t="str">
            <v>VDA TURGA</v>
          </cell>
          <cell r="P1049" t="str">
            <v>SIACHOQUE</v>
          </cell>
          <cell r="Q1049">
            <v>15</v>
          </cell>
          <cell r="R1049" t="str">
            <v>ZD26</v>
          </cell>
          <cell r="S1049" t="str">
            <v>Hortalizas</v>
          </cell>
          <cell r="T1049" t="str">
            <v>1057185738 9</v>
          </cell>
          <cell r="U1049">
            <v>13</v>
          </cell>
          <cell r="X1049">
            <v>3195676962</v>
          </cell>
          <cell r="AB1049">
            <v>121000</v>
          </cell>
          <cell r="AC1049" t="str">
            <v>ZD08</v>
          </cell>
          <cell r="AD1049" t="str">
            <v>A1</v>
          </cell>
          <cell r="AF1049">
            <v>3300</v>
          </cell>
          <cell r="AG1049">
            <v>30</v>
          </cell>
          <cell r="AH1049">
            <v>10</v>
          </cell>
          <cell r="AJ1049" t="str">
            <v>Clientes Terceros</v>
          </cell>
          <cell r="AK1049" t="str">
            <v>Boyaca</v>
          </cell>
          <cell r="AL1049" t="str">
            <v>Cundi / Boy – CO</v>
          </cell>
          <cell r="AN1049" t="str">
            <v>ZD06</v>
          </cell>
          <cell r="AO1049" t="str">
            <v>Crédito 60 dias</v>
          </cell>
          <cell r="AQ1049">
            <v>3300109</v>
          </cell>
          <cell r="AR1049" t="str">
            <v>JUAN PABLO VILLAMIL CAMARGO</v>
          </cell>
          <cell r="AS1049">
            <v>1688</v>
          </cell>
          <cell r="AT1049">
            <v>1800.54</v>
          </cell>
          <cell r="AU1049" t="str">
            <v>Clientes Riesgo alto (Nuevos)</v>
          </cell>
          <cell r="AW1049">
            <v>9</v>
          </cell>
          <cell r="AX1049">
            <v>1</v>
          </cell>
          <cell r="AZ1049" t="str">
            <v>26.08.2016</v>
          </cell>
          <cell r="BA1049" t="str">
            <v>31.12.9999</v>
          </cell>
        </row>
        <row r="1050">
          <cell r="A1050">
            <v>10016631</v>
          </cell>
          <cell r="B1050" t="str">
            <v>YB01</v>
          </cell>
          <cell r="E1050" t="str">
            <v>ECHEVERRI ZAPATA JAIME IGNACIO</v>
          </cell>
          <cell r="I1050">
            <v>70192838</v>
          </cell>
          <cell r="K1050" t="str">
            <v>CL 50 49 18</v>
          </cell>
          <cell r="P1050" t="str">
            <v>SAN PEDRO</v>
          </cell>
          <cell r="Q1050">
            <v>5</v>
          </cell>
          <cell r="R1050" t="str">
            <v>ZD26</v>
          </cell>
          <cell r="S1050" t="str">
            <v>Hortalizas</v>
          </cell>
          <cell r="T1050" t="str">
            <v>70192838 2</v>
          </cell>
          <cell r="U1050">
            <v>13</v>
          </cell>
          <cell r="X1050">
            <v>3117616155</v>
          </cell>
          <cell r="Y1050">
            <v>948687534</v>
          </cell>
          <cell r="AB1050">
            <v>121000</v>
          </cell>
          <cell r="AC1050" t="str">
            <v>ZD08</v>
          </cell>
          <cell r="AD1050" t="str">
            <v>A1</v>
          </cell>
          <cell r="AF1050">
            <v>3300</v>
          </cell>
          <cell r="AG1050">
            <v>10</v>
          </cell>
          <cell r="AH1050">
            <v>10</v>
          </cell>
          <cell r="AJ1050" t="str">
            <v>Clientes Terceros</v>
          </cell>
          <cell r="AK1050" t="str">
            <v>Antioquia</v>
          </cell>
          <cell r="AL1050" t="str">
            <v>Antioquia -CO</v>
          </cell>
          <cell r="AN1050" t="str">
            <v>ZD06</v>
          </cell>
          <cell r="AO1050" t="str">
            <v>Crédito 60 dias</v>
          </cell>
          <cell r="AQ1050">
            <v>3300005</v>
          </cell>
          <cell r="AR1050" t="str">
            <v>RICARDO ALONSO AVILA AVILA</v>
          </cell>
          <cell r="AS1050">
            <v>6871</v>
          </cell>
          <cell r="AT1050">
            <v>0</v>
          </cell>
          <cell r="AU1050" t="str">
            <v>Clientes Riesgo alto (Nuevos)</v>
          </cell>
          <cell r="AW1050">
            <v>9</v>
          </cell>
          <cell r="AX1050">
            <v>1</v>
          </cell>
          <cell r="AY1050" t="str">
            <v>X</v>
          </cell>
          <cell r="AZ1050" t="str">
            <v>08.10.2015</v>
          </cell>
          <cell r="BA1050" t="str">
            <v>31.12.9999</v>
          </cell>
        </row>
        <row r="1051">
          <cell r="A1051">
            <v>10016649</v>
          </cell>
          <cell r="B1051" t="str">
            <v>YB01</v>
          </cell>
          <cell r="E1051" t="str">
            <v>PLAN TOTAL TECNOLOGIA PARA EL AGRO</v>
          </cell>
          <cell r="I1051">
            <v>900426094</v>
          </cell>
          <cell r="K1051" t="str">
            <v>CR 3 3 28 CORR SANTA ELENA</v>
          </cell>
          <cell r="P1051" t="str">
            <v>EL CERRITO</v>
          </cell>
          <cell r="Q1051">
            <v>76</v>
          </cell>
          <cell r="R1051" t="str">
            <v>ZD14</v>
          </cell>
          <cell r="S1051" t="str">
            <v>Distribuidor General</v>
          </cell>
          <cell r="T1051" t="str">
            <v>900426094 6</v>
          </cell>
          <cell r="U1051">
            <v>31</v>
          </cell>
          <cell r="X1051">
            <v>922875349</v>
          </cell>
          <cell r="Y1051">
            <v>3183437522</v>
          </cell>
          <cell r="AB1051">
            <v>121000</v>
          </cell>
          <cell r="AC1051" t="str">
            <v>ZD08</v>
          </cell>
          <cell r="AD1051" t="str">
            <v>A1</v>
          </cell>
          <cell r="AF1051">
            <v>3300</v>
          </cell>
          <cell r="AG1051">
            <v>30</v>
          </cell>
          <cell r="AH1051">
            <v>10</v>
          </cell>
          <cell r="AJ1051" t="str">
            <v>Clientes Terceros</v>
          </cell>
          <cell r="AK1051" t="str">
            <v>Eje Cafetero</v>
          </cell>
          <cell r="AL1051" t="str">
            <v>Eje Cafetero-CO</v>
          </cell>
          <cell r="AN1051" t="str">
            <v>ZD04</v>
          </cell>
          <cell r="AO1051" t="str">
            <v>Crédito 30 dias</v>
          </cell>
          <cell r="AQ1051">
            <v>3300186</v>
          </cell>
          <cell r="AR1051" t="str">
            <v>WILMER HERNEY CRUZ AUSECHA</v>
          </cell>
          <cell r="AS1051">
            <v>1729</v>
          </cell>
          <cell r="AT1051">
            <v>199.41</v>
          </cell>
          <cell r="AU1051" t="str">
            <v>Clientes Riesgo alto (Nuevos)</v>
          </cell>
          <cell r="AW1051">
            <v>10</v>
          </cell>
          <cell r="AX1051">
            <v>2</v>
          </cell>
          <cell r="AY1051" t="str">
            <v>X</v>
          </cell>
          <cell r="AZ1051" t="str">
            <v>14.10.2015</v>
          </cell>
          <cell r="BA1051" t="str">
            <v>31.12.9999</v>
          </cell>
        </row>
        <row r="1052">
          <cell r="A1052">
            <v>10016661</v>
          </cell>
          <cell r="B1052" t="str">
            <v>YB01</v>
          </cell>
          <cell r="E1052" t="str">
            <v>FERNANDO PUERTA DIAZ ASESORIAS Y</v>
          </cell>
          <cell r="F1052" t="str">
            <v>REPRESENTACIONES SAS</v>
          </cell>
          <cell r="I1052">
            <v>900408676</v>
          </cell>
          <cell r="K1052" t="str">
            <v>CR 17A 116 AP 503</v>
          </cell>
          <cell r="P1052" t="str">
            <v>BOGOTÁ D.C.</v>
          </cell>
          <cell r="Q1052">
            <v>11</v>
          </cell>
          <cell r="R1052" t="str">
            <v>ZD14</v>
          </cell>
          <cell r="S1052" t="str">
            <v>Distribuidor General</v>
          </cell>
          <cell r="T1052" t="str">
            <v>900408676 6</v>
          </cell>
          <cell r="U1052">
            <v>31</v>
          </cell>
          <cell r="X1052">
            <v>916297016</v>
          </cell>
          <cell r="AB1052">
            <v>121000</v>
          </cell>
          <cell r="AC1052" t="str">
            <v>ZD08</v>
          </cell>
          <cell r="AD1052" t="str">
            <v>A1</v>
          </cell>
          <cell r="AF1052">
            <v>3300</v>
          </cell>
          <cell r="AG1052">
            <v>30</v>
          </cell>
          <cell r="AH1052">
            <v>10</v>
          </cell>
          <cell r="AJ1052" t="str">
            <v>Clientes Terceros</v>
          </cell>
          <cell r="AK1052" t="str">
            <v>Cundinamarca</v>
          </cell>
          <cell r="AL1052" t="str">
            <v>Cundi / Boy – CO</v>
          </cell>
          <cell r="AN1052" t="str">
            <v>ZD02</v>
          </cell>
          <cell r="AO1052" t="str">
            <v>Crédito 8 dias</v>
          </cell>
          <cell r="AQ1052">
            <v>3300104</v>
          </cell>
          <cell r="AR1052" t="str">
            <v>RAUL MAURICIO VELASQUEZ LONDOÑO</v>
          </cell>
          <cell r="AS1052">
            <v>0</v>
          </cell>
          <cell r="AT1052">
            <v>0</v>
          </cell>
          <cell r="AU1052" t="str">
            <v>Clientes Riesgo alto (Nuevos)</v>
          </cell>
          <cell r="AW1052">
            <v>10</v>
          </cell>
          <cell r="AX1052">
            <v>2</v>
          </cell>
          <cell r="AY1052" t="str">
            <v>X</v>
          </cell>
          <cell r="AZ1052" t="str">
            <v>16.10.2015</v>
          </cell>
          <cell r="BA1052" t="str">
            <v>31.12.9999</v>
          </cell>
        </row>
        <row r="1053">
          <cell r="A1053">
            <v>10016662</v>
          </cell>
          <cell r="B1053" t="str">
            <v>YB01</v>
          </cell>
          <cell r="E1053" t="str">
            <v>CASTILLO AVILA JOSE GARBELLY</v>
          </cell>
          <cell r="I1053">
            <v>16548947</v>
          </cell>
          <cell r="K1053" t="str">
            <v>CL 9 8 33</v>
          </cell>
          <cell r="P1053" t="str">
            <v>ROLDANILLO</v>
          </cell>
          <cell r="Q1053">
            <v>76</v>
          </cell>
          <cell r="R1053" t="str">
            <v>ZD14</v>
          </cell>
          <cell r="S1053" t="str">
            <v>Distribuidor General</v>
          </cell>
          <cell r="T1053" t="str">
            <v>16548947 0</v>
          </cell>
          <cell r="U1053">
            <v>13</v>
          </cell>
          <cell r="X1053">
            <v>3183895535</v>
          </cell>
          <cell r="AB1053">
            <v>121000</v>
          </cell>
          <cell r="AC1053" t="str">
            <v>ZD08</v>
          </cell>
          <cell r="AD1053" t="str">
            <v>A1</v>
          </cell>
          <cell r="AF1053">
            <v>3300</v>
          </cell>
          <cell r="AG1053">
            <v>30</v>
          </cell>
          <cell r="AH1053">
            <v>10</v>
          </cell>
          <cell r="AJ1053" t="str">
            <v>Clientes Terceros</v>
          </cell>
          <cell r="AK1053" t="str">
            <v>Eje Cafetero</v>
          </cell>
          <cell r="AL1053" t="str">
            <v>Eje Cafetero-CO</v>
          </cell>
          <cell r="AN1053" t="str">
            <v>ZD04</v>
          </cell>
          <cell r="AO1053" t="str">
            <v>Crédito 30 dias</v>
          </cell>
          <cell r="AQ1053">
            <v>3300203</v>
          </cell>
          <cell r="AR1053" t="str">
            <v>ARGEMIRO NUÑEZ ROMERO</v>
          </cell>
          <cell r="AS1053">
            <v>1641</v>
          </cell>
          <cell r="AT1053">
            <v>473.83</v>
          </cell>
          <cell r="AU1053" t="str">
            <v>Clientes Riesgo alto (Nuevos)</v>
          </cell>
          <cell r="AW1053">
            <v>9</v>
          </cell>
          <cell r="AX1053">
            <v>1</v>
          </cell>
          <cell r="AZ1053" t="str">
            <v>13.11.2015</v>
          </cell>
          <cell r="BA1053" t="str">
            <v>31.12.9999</v>
          </cell>
        </row>
        <row r="1054">
          <cell r="A1054">
            <v>10016685</v>
          </cell>
          <cell r="B1054" t="str">
            <v>YB01</v>
          </cell>
          <cell r="E1054" t="str">
            <v>AGRIAGROS LTDA</v>
          </cell>
          <cell r="I1054">
            <v>900233284</v>
          </cell>
          <cell r="K1054" t="str">
            <v>CR 9 57 AV DEL CEMENTERIO</v>
          </cell>
          <cell r="P1054" t="str">
            <v>CERETE</v>
          </cell>
          <cell r="Q1054">
            <v>23</v>
          </cell>
          <cell r="R1054" t="str">
            <v>ZD14</v>
          </cell>
          <cell r="S1054" t="str">
            <v>Distribuidor General</v>
          </cell>
          <cell r="T1054" t="str">
            <v>900233284 1</v>
          </cell>
          <cell r="U1054">
            <v>31</v>
          </cell>
          <cell r="X1054">
            <v>3205669469</v>
          </cell>
          <cell r="AB1054">
            <v>121000</v>
          </cell>
          <cell r="AC1054" t="str">
            <v>ZD08</v>
          </cell>
          <cell r="AD1054" t="str">
            <v>A1</v>
          </cell>
          <cell r="AF1054">
            <v>3300</v>
          </cell>
          <cell r="AG1054">
            <v>30</v>
          </cell>
          <cell r="AH1054">
            <v>10</v>
          </cell>
          <cell r="AJ1054" t="str">
            <v>Clientes Terceros</v>
          </cell>
          <cell r="AK1054" t="str">
            <v>Antioquia</v>
          </cell>
          <cell r="AL1054" t="str">
            <v>Antioquia -CO</v>
          </cell>
          <cell r="AN1054" t="str">
            <v>ZD09</v>
          </cell>
          <cell r="AO1054" t="str">
            <v>Crédito 120 dias</v>
          </cell>
          <cell r="AQ1054">
            <v>3300256</v>
          </cell>
          <cell r="AR1054" t="str">
            <v>ARMANDO JAVIER PACHECO MUÑOZ</v>
          </cell>
          <cell r="AS1054">
            <v>34017.08</v>
          </cell>
          <cell r="AT1054">
            <v>3612.49</v>
          </cell>
          <cell r="AU1054" t="str">
            <v>Clientes Riesgo alto (Nuevos)</v>
          </cell>
          <cell r="AW1054">
            <v>10</v>
          </cell>
          <cell r="AX1054">
            <v>2</v>
          </cell>
          <cell r="AY1054" t="str">
            <v>X</v>
          </cell>
          <cell r="AZ1054" t="str">
            <v>22.10.2015</v>
          </cell>
          <cell r="BA1054" t="str">
            <v>31.12.9999</v>
          </cell>
        </row>
        <row r="1055">
          <cell r="A1055">
            <v>10016687</v>
          </cell>
          <cell r="B1055" t="str">
            <v>YB01</v>
          </cell>
          <cell r="E1055" t="str">
            <v>AGRICOLA EL FARO SA</v>
          </cell>
          <cell r="I1055">
            <v>800245275</v>
          </cell>
          <cell r="K1055" t="str">
            <v>CR 43 A CL 19 17 IN 1206</v>
          </cell>
          <cell r="P1055" t="str">
            <v>MEDELLIN</v>
          </cell>
          <cell r="Q1055">
            <v>5</v>
          </cell>
          <cell r="R1055" t="str">
            <v>ZD06</v>
          </cell>
          <cell r="S1055" t="str">
            <v>Bananeras</v>
          </cell>
          <cell r="T1055" t="str">
            <v>800245275 2</v>
          </cell>
          <cell r="U1055">
            <v>31</v>
          </cell>
          <cell r="X1055">
            <v>3116351969</v>
          </cell>
          <cell r="Y1055">
            <v>9426861069</v>
          </cell>
          <cell r="AB1055">
            <v>121000</v>
          </cell>
          <cell r="AC1055" t="str">
            <v>ZD08</v>
          </cell>
          <cell r="AD1055" t="str">
            <v>A1</v>
          </cell>
          <cell r="AF1055">
            <v>3300</v>
          </cell>
          <cell r="AG1055">
            <v>30</v>
          </cell>
          <cell r="AH1055">
            <v>10</v>
          </cell>
          <cell r="AJ1055" t="str">
            <v>Gpo Banafrut</v>
          </cell>
          <cell r="AK1055" t="str">
            <v>Antioquia</v>
          </cell>
          <cell r="AL1055" t="str">
            <v>Antioquia -CO</v>
          </cell>
          <cell r="AN1055" t="str">
            <v>ZD06</v>
          </cell>
          <cell r="AO1055" t="str">
            <v>Crédito 60 dias</v>
          </cell>
          <cell r="AQ1055">
            <v>3300198</v>
          </cell>
          <cell r="AR1055" t="str">
            <v>GUSTAVO LONDOÑO BUITRAGO</v>
          </cell>
          <cell r="AS1055">
            <v>10166</v>
          </cell>
          <cell r="AT1055">
            <v>0</v>
          </cell>
          <cell r="AU1055" t="str">
            <v>Clientes Riesgo alto (Nuevos)</v>
          </cell>
          <cell r="AW1055">
            <v>10</v>
          </cell>
          <cell r="AX1055">
            <v>2</v>
          </cell>
          <cell r="AY1055" t="str">
            <v>X</v>
          </cell>
          <cell r="AZ1055" t="str">
            <v>23.10.2015</v>
          </cell>
          <cell r="BA1055" t="str">
            <v>31.12.9999</v>
          </cell>
        </row>
        <row r="1056">
          <cell r="A1056">
            <v>10016688</v>
          </cell>
          <cell r="B1056" t="str">
            <v>YB01</v>
          </cell>
          <cell r="E1056" t="str">
            <v>AGRICOLA LAS ANTILLAS SA</v>
          </cell>
          <cell r="I1056">
            <v>800109363</v>
          </cell>
          <cell r="K1056" t="str">
            <v>CR 43 19 17 P 12 BLOCK CENTRO COMER</v>
          </cell>
          <cell r="P1056" t="str">
            <v>MEDELLIN</v>
          </cell>
          <cell r="Q1056">
            <v>5</v>
          </cell>
          <cell r="R1056" t="str">
            <v>ZD06</v>
          </cell>
          <cell r="S1056" t="str">
            <v>Bananeras</v>
          </cell>
          <cell r="T1056" t="str">
            <v>800109363 0</v>
          </cell>
          <cell r="U1056">
            <v>31</v>
          </cell>
          <cell r="X1056">
            <v>3116351969</v>
          </cell>
          <cell r="Y1056">
            <v>9426861069</v>
          </cell>
          <cell r="AB1056">
            <v>121000</v>
          </cell>
          <cell r="AC1056" t="str">
            <v>ZD08</v>
          </cell>
          <cell r="AD1056" t="str">
            <v>A1</v>
          </cell>
          <cell r="AF1056">
            <v>3300</v>
          </cell>
          <cell r="AG1056">
            <v>30</v>
          </cell>
          <cell r="AH1056">
            <v>10</v>
          </cell>
          <cell r="AJ1056" t="str">
            <v>Gpo Banafrut</v>
          </cell>
          <cell r="AK1056" t="str">
            <v>Antioquia</v>
          </cell>
          <cell r="AL1056" t="str">
            <v>Antioquia -CO</v>
          </cell>
          <cell r="AN1056" t="str">
            <v>ZD06</v>
          </cell>
          <cell r="AO1056" t="str">
            <v>Crédito 60 dias</v>
          </cell>
          <cell r="AQ1056">
            <v>3300198</v>
          </cell>
          <cell r="AR1056" t="str">
            <v>GUSTAVO LONDOÑO BUITRAGO</v>
          </cell>
          <cell r="AS1056">
            <v>10166</v>
          </cell>
          <cell r="AT1056">
            <v>0</v>
          </cell>
          <cell r="AU1056" t="str">
            <v>Clientes Riesgo alto (Nuevos)</v>
          </cell>
          <cell r="AW1056">
            <v>10</v>
          </cell>
          <cell r="AX1056">
            <v>2</v>
          </cell>
          <cell r="AY1056" t="str">
            <v>X</v>
          </cell>
          <cell r="AZ1056" t="str">
            <v>23.10.2015</v>
          </cell>
          <cell r="BA1056" t="str">
            <v>31.12.9999</v>
          </cell>
        </row>
        <row r="1057">
          <cell r="A1057">
            <v>10016689</v>
          </cell>
          <cell r="B1057" t="str">
            <v>YB01</v>
          </cell>
          <cell r="E1057" t="str">
            <v>AGRICOLA BAHAMAS SAS</v>
          </cell>
          <cell r="I1057">
            <v>811012468</v>
          </cell>
          <cell r="K1057" t="str">
            <v>CR 43 A 19 17 IN 1206</v>
          </cell>
          <cell r="P1057" t="str">
            <v>MEDELLIN</v>
          </cell>
          <cell r="Q1057">
            <v>5</v>
          </cell>
          <cell r="R1057" t="str">
            <v>ZD06</v>
          </cell>
          <cell r="S1057" t="str">
            <v>Bananeras</v>
          </cell>
          <cell r="T1057" t="str">
            <v>811012468 7</v>
          </cell>
          <cell r="U1057">
            <v>31</v>
          </cell>
          <cell r="X1057">
            <v>3116351969</v>
          </cell>
          <cell r="Y1057">
            <v>9426861069</v>
          </cell>
          <cell r="AB1057">
            <v>121000</v>
          </cell>
          <cell r="AC1057" t="str">
            <v>ZD08</v>
          </cell>
          <cell r="AD1057" t="str">
            <v>A1</v>
          </cell>
          <cell r="AF1057">
            <v>3300</v>
          </cell>
          <cell r="AG1057">
            <v>30</v>
          </cell>
          <cell r="AH1057">
            <v>10</v>
          </cell>
          <cell r="AJ1057" t="str">
            <v>Gpo Banafrut</v>
          </cell>
          <cell r="AK1057" t="str">
            <v>Antioquia</v>
          </cell>
          <cell r="AL1057" t="str">
            <v>Antioquia -CO</v>
          </cell>
          <cell r="AN1057" t="str">
            <v>ZD06</v>
          </cell>
          <cell r="AO1057" t="str">
            <v>Crédito 60 dias</v>
          </cell>
          <cell r="AQ1057">
            <v>3300198</v>
          </cell>
          <cell r="AR1057" t="str">
            <v>GUSTAVO LONDOÑO BUITRAGO</v>
          </cell>
          <cell r="AS1057">
            <v>10166</v>
          </cell>
          <cell r="AT1057">
            <v>0</v>
          </cell>
          <cell r="AU1057" t="str">
            <v>Clientes Riesgo alto (Nuevos)</v>
          </cell>
          <cell r="AW1057">
            <v>10</v>
          </cell>
          <cell r="AX1057">
            <v>2</v>
          </cell>
          <cell r="AY1057" t="str">
            <v>X</v>
          </cell>
          <cell r="AZ1057" t="str">
            <v>23.10.2015</v>
          </cell>
          <cell r="BA1057" t="str">
            <v>31.12.9999</v>
          </cell>
        </row>
        <row r="1058">
          <cell r="A1058">
            <v>10016690</v>
          </cell>
          <cell r="B1058" t="str">
            <v>YB01</v>
          </cell>
          <cell r="E1058" t="str">
            <v>AGRICOLA INDIRA SA</v>
          </cell>
          <cell r="I1058">
            <v>811045043</v>
          </cell>
          <cell r="K1058" t="str">
            <v>CR 43 A 19 17 P 12 BLOCK CENTRO EMP</v>
          </cell>
          <cell r="P1058" t="str">
            <v>MEDELLIN</v>
          </cell>
          <cell r="Q1058">
            <v>5</v>
          </cell>
          <cell r="R1058" t="str">
            <v>ZD06</v>
          </cell>
          <cell r="S1058" t="str">
            <v>Bananeras</v>
          </cell>
          <cell r="T1058" t="str">
            <v>811045043 2</v>
          </cell>
          <cell r="U1058">
            <v>31</v>
          </cell>
          <cell r="X1058">
            <v>3116351969</v>
          </cell>
          <cell r="Y1058">
            <v>9426861069</v>
          </cell>
          <cell r="AB1058">
            <v>121000</v>
          </cell>
          <cell r="AC1058" t="str">
            <v>ZD08</v>
          </cell>
          <cell r="AD1058" t="str">
            <v>A1</v>
          </cell>
          <cell r="AF1058">
            <v>3300</v>
          </cell>
          <cell r="AG1058">
            <v>30</v>
          </cell>
          <cell r="AH1058">
            <v>10</v>
          </cell>
          <cell r="AJ1058" t="str">
            <v>Gpo Banafrut</v>
          </cell>
          <cell r="AK1058" t="str">
            <v>Antioquia</v>
          </cell>
          <cell r="AL1058" t="str">
            <v>Antioquia -CO</v>
          </cell>
          <cell r="AN1058" t="str">
            <v>ZD06</v>
          </cell>
          <cell r="AO1058" t="str">
            <v>Crédito 60 dias</v>
          </cell>
          <cell r="AQ1058">
            <v>3300198</v>
          </cell>
          <cell r="AR1058" t="str">
            <v>GUSTAVO LONDOÑO BUITRAGO</v>
          </cell>
          <cell r="AS1058">
            <v>10166</v>
          </cell>
          <cell r="AT1058">
            <v>0</v>
          </cell>
          <cell r="AU1058" t="str">
            <v>Clientes Riesgo alto (Nuevos)</v>
          </cell>
          <cell r="AW1058">
            <v>10</v>
          </cell>
          <cell r="AX1058">
            <v>2</v>
          </cell>
          <cell r="AY1058" t="str">
            <v>X</v>
          </cell>
          <cell r="AZ1058" t="str">
            <v>23.10.2015</v>
          </cell>
          <cell r="BA1058" t="str">
            <v>31.12.9999</v>
          </cell>
        </row>
        <row r="1059">
          <cell r="A1059">
            <v>10016691</v>
          </cell>
          <cell r="B1059" t="str">
            <v>YB01</v>
          </cell>
          <cell r="E1059" t="str">
            <v>AGRICOLA LAS AZORES SA</v>
          </cell>
          <cell r="I1059">
            <v>811018266</v>
          </cell>
          <cell r="K1059" t="str">
            <v>CR 43 A 19 17P 12 BLOCK CENTRO EMPR</v>
          </cell>
          <cell r="P1059" t="str">
            <v>MEDELLIN</v>
          </cell>
          <cell r="Q1059">
            <v>5</v>
          </cell>
          <cell r="R1059" t="str">
            <v>ZD06</v>
          </cell>
          <cell r="S1059" t="str">
            <v>Bananeras</v>
          </cell>
          <cell r="T1059" t="str">
            <v>811018266 3</v>
          </cell>
          <cell r="U1059">
            <v>31</v>
          </cell>
          <cell r="X1059">
            <v>3116351969</v>
          </cell>
          <cell r="Y1059">
            <v>9426861069</v>
          </cell>
          <cell r="AB1059">
            <v>121000</v>
          </cell>
          <cell r="AC1059" t="str">
            <v>ZD08</v>
          </cell>
          <cell r="AD1059" t="str">
            <v>A1</v>
          </cell>
          <cell r="AF1059">
            <v>3300</v>
          </cell>
          <cell r="AG1059">
            <v>30</v>
          </cell>
          <cell r="AH1059">
            <v>10</v>
          </cell>
          <cell r="AJ1059" t="str">
            <v>Gpo Banafrut</v>
          </cell>
          <cell r="AK1059" t="str">
            <v>Antioquia</v>
          </cell>
          <cell r="AL1059" t="str">
            <v>Antioquia -CO</v>
          </cell>
          <cell r="AN1059" t="str">
            <v>ZD06</v>
          </cell>
          <cell r="AO1059" t="str">
            <v>Crédito 60 dias</v>
          </cell>
          <cell r="AQ1059">
            <v>3300198</v>
          </cell>
          <cell r="AR1059" t="str">
            <v>GUSTAVO LONDOÑO BUITRAGO</v>
          </cell>
          <cell r="AS1059">
            <v>10166</v>
          </cell>
          <cell r="AT1059">
            <v>0</v>
          </cell>
          <cell r="AU1059" t="str">
            <v>Clientes Riesgo alto (Nuevos)</v>
          </cell>
          <cell r="AW1059">
            <v>10</v>
          </cell>
          <cell r="AX1059">
            <v>2</v>
          </cell>
          <cell r="AY1059" t="str">
            <v>X</v>
          </cell>
          <cell r="AZ1059" t="str">
            <v>23.10.2015</v>
          </cell>
          <cell r="BA1059" t="str">
            <v>31.12.9999</v>
          </cell>
        </row>
        <row r="1060">
          <cell r="A1060">
            <v>10016692</v>
          </cell>
          <cell r="B1060" t="str">
            <v>YB01</v>
          </cell>
          <cell r="E1060" t="str">
            <v>AGRICOLA IBIZA SA</v>
          </cell>
          <cell r="I1060">
            <v>900044503</v>
          </cell>
          <cell r="K1060" t="str">
            <v>CR 43A 19 17 N 1206</v>
          </cell>
          <cell r="P1060" t="str">
            <v>MEDELLIN</v>
          </cell>
          <cell r="Q1060">
            <v>5</v>
          </cell>
          <cell r="R1060" t="str">
            <v>ZD06</v>
          </cell>
          <cell r="S1060" t="str">
            <v>Bananeras</v>
          </cell>
          <cell r="T1060" t="str">
            <v>900044503 7</v>
          </cell>
          <cell r="U1060">
            <v>31</v>
          </cell>
          <cell r="X1060">
            <v>3116351969</v>
          </cell>
          <cell r="Y1060">
            <v>9426861069</v>
          </cell>
          <cell r="AB1060">
            <v>121000</v>
          </cell>
          <cell r="AC1060" t="str">
            <v>ZD08</v>
          </cell>
          <cell r="AD1060" t="str">
            <v>A1</v>
          </cell>
          <cell r="AF1060">
            <v>3300</v>
          </cell>
          <cell r="AG1060">
            <v>30</v>
          </cell>
          <cell r="AH1060">
            <v>10</v>
          </cell>
          <cell r="AJ1060" t="str">
            <v>Gpo Banafrut</v>
          </cell>
          <cell r="AK1060" t="str">
            <v>Antioquia</v>
          </cell>
          <cell r="AL1060" t="str">
            <v>Antioquia -CO</v>
          </cell>
          <cell r="AN1060" t="str">
            <v>ZD06</v>
          </cell>
          <cell r="AO1060" t="str">
            <v>Crédito 60 dias</v>
          </cell>
          <cell r="AQ1060">
            <v>3300198</v>
          </cell>
          <cell r="AR1060" t="str">
            <v>GUSTAVO LONDOÑO BUITRAGO</v>
          </cell>
          <cell r="AS1060">
            <v>10166</v>
          </cell>
          <cell r="AT1060">
            <v>0</v>
          </cell>
          <cell r="AU1060" t="str">
            <v>Clientes Riesgo alto (Nuevos)</v>
          </cell>
          <cell r="AW1060">
            <v>10</v>
          </cell>
          <cell r="AX1060">
            <v>2</v>
          </cell>
          <cell r="AY1060" t="str">
            <v>X</v>
          </cell>
          <cell r="AZ1060" t="str">
            <v>23.10.2015</v>
          </cell>
          <cell r="BA1060" t="str">
            <v>31.12.9999</v>
          </cell>
        </row>
        <row r="1061">
          <cell r="A1061">
            <v>10016693</v>
          </cell>
          <cell r="B1061" t="str">
            <v>YB01</v>
          </cell>
          <cell r="E1061" t="str">
            <v>AGRICOLA CAPURGANA SA</v>
          </cell>
          <cell r="I1061">
            <v>900147530</v>
          </cell>
          <cell r="K1061" t="str">
            <v>CR 43A 19 17 P 12 BLOCK CENTRO EMPR</v>
          </cell>
          <cell r="P1061" t="str">
            <v>MEDELLIN</v>
          </cell>
          <cell r="Q1061">
            <v>5</v>
          </cell>
          <cell r="R1061" t="str">
            <v>ZD06</v>
          </cell>
          <cell r="S1061" t="str">
            <v>Bananeras</v>
          </cell>
          <cell r="T1061" t="str">
            <v>900147530 9</v>
          </cell>
          <cell r="U1061">
            <v>31</v>
          </cell>
          <cell r="X1061">
            <v>3116351969</v>
          </cell>
          <cell r="Y1061">
            <v>9426861069</v>
          </cell>
          <cell r="AB1061">
            <v>121000</v>
          </cell>
          <cell r="AC1061" t="str">
            <v>ZD08</v>
          </cell>
          <cell r="AD1061" t="str">
            <v>A1</v>
          </cell>
          <cell r="AF1061">
            <v>3300</v>
          </cell>
          <cell r="AG1061">
            <v>30</v>
          </cell>
          <cell r="AH1061">
            <v>10</v>
          </cell>
          <cell r="AJ1061" t="str">
            <v>Gpo Banafrut</v>
          </cell>
          <cell r="AK1061" t="str">
            <v>Antioquia</v>
          </cell>
          <cell r="AL1061" t="str">
            <v>Antioquia -CO</v>
          </cell>
          <cell r="AN1061" t="str">
            <v>ZD06</v>
          </cell>
          <cell r="AO1061" t="str">
            <v>Crédito 60 dias</v>
          </cell>
          <cell r="AQ1061">
            <v>3300198</v>
          </cell>
          <cell r="AR1061" t="str">
            <v>GUSTAVO LONDOÑO BUITRAGO</v>
          </cell>
          <cell r="AS1061">
            <v>10166</v>
          </cell>
          <cell r="AT1061">
            <v>0</v>
          </cell>
          <cell r="AU1061" t="str">
            <v>Clientes Riesgo alto (Nuevos)</v>
          </cell>
          <cell r="AW1061">
            <v>10</v>
          </cell>
          <cell r="AX1061">
            <v>2</v>
          </cell>
          <cell r="AY1061" t="str">
            <v>X</v>
          </cell>
          <cell r="AZ1061" t="str">
            <v>23.10.2015</v>
          </cell>
          <cell r="BA1061" t="str">
            <v>31.12.9999</v>
          </cell>
        </row>
        <row r="1062">
          <cell r="A1062">
            <v>10016695</v>
          </cell>
          <cell r="B1062" t="str">
            <v>YB01</v>
          </cell>
          <cell r="E1062" t="str">
            <v>AGRICOLA LOS CORALES SA</v>
          </cell>
          <cell r="I1062">
            <v>811036701</v>
          </cell>
          <cell r="K1062" t="str">
            <v>CR 43A 17 P 12 BLOCK CENTRO EMPRESA</v>
          </cell>
          <cell r="P1062" t="str">
            <v>MEDELLIN</v>
          </cell>
          <cell r="Q1062">
            <v>5</v>
          </cell>
          <cell r="R1062" t="str">
            <v>ZD06</v>
          </cell>
          <cell r="S1062" t="str">
            <v>Bananeras</v>
          </cell>
          <cell r="T1062" t="str">
            <v>811036701 2</v>
          </cell>
          <cell r="U1062">
            <v>31</v>
          </cell>
          <cell r="X1062">
            <v>3116351969</v>
          </cell>
          <cell r="Y1062">
            <v>9426861069</v>
          </cell>
          <cell r="AB1062">
            <v>121000</v>
          </cell>
          <cell r="AC1062" t="str">
            <v>ZD08</v>
          </cell>
          <cell r="AD1062" t="str">
            <v>A1</v>
          </cell>
          <cell r="AF1062">
            <v>3300</v>
          </cell>
          <cell r="AG1062">
            <v>30</v>
          </cell>
          <cell r="AH1062">
            <v>10</v>
          </cell>
          <cell r="AJ1062" t="str">
            <v>Gpo Banafrut</v>
          </cell>
          <cell r="AK1062" t="str">
            <v>Antioquia</v>
          </cell>
          <cell r="AL1062" t="str">
            <v>Antioquia -CO</v>
          </cell>
          <cell r="AN1062" t="str">
            <v>ZD06</v>
          </cell>
          <cell r="AO1062" t="str">
            <v>Crédito 60 dias</v>
          </cell>
          <cell r="AQ1062">
            <v>3300198</v>
          </cell>
          <cell r="AR1062" t="str">
            <v>GUSTAVO LONDOÑO BUITRAGO</v>
          </cell>
          <cell r="AS1062">
            <v>10166</v>
          </cell>
          <cell r="AT1062">
            <v>0</v>
          </cell>
          <cell r="AU1062" t="str">
            <v>Clientes Riesgo alto (Nuevos)</v>
          </cell>
          <cell r="AW1062">
            <v>10</v>
          </cell>
          <cell r="AX1062">
            <v>2</v>
          </cell>
          <cell r="AY1062" t="str">
            <v>X</v>
          </cell>
          <cell r="AZ1062" t="str">
            <v>23.10.2015</v>
          </cell>
          <cell r="BA1062" t="str">
            <v>31.12.9999</v>
          </cell>
        </row>
        <row r="1063">
          <cell r="A1063">
            <v>10016696</v>
          </cell>
          <cell r="B1063" t="str">
            <v>YB01</v>
          </cell>
          <cell r="E1063" t="str">
            <v>AGRICOLA LUISA FERNANDA SAS</v>
          </cell>
          <cell r="I1063">
            <v>800142181</v>
          </cell>
          <cell r="K1063" t="str">
            <v>CR 43A 19 17 IN 1206</v>
          </cell>
          <cell r="P1063" t="str">
            <v>MEDELLIN</v>
          </cell>
          <cell r="Q1063">
            <v>5</v>
          </cell>
          <cell r="R1063" t="str">
            <v>ZD06</v>
          </cell>
          <cell r="S1063" t="str">
            <v>Bananeras</v>
          </cell>
          <cell r="T1063" t="str">
            <v>800142181 6</v>
          </cell>
          <cell r="U1063">
            <v>31</v>
          </cell>
          <cell r="X1063">
            <v>3116351969</v>
          </cell>
          <cell r="Y1063">
            <v>9426861069</v>
          </cell>
          <cell r="AB1063">
            <v>121000</v>
          </cell>
          <cell r="AC1063" t="str">
            <v>ZD08</v>
          </cell>
          <cell r="AD1063" t="str">
            <v>A1</v>
          </cell>
          <cell r="AF1063">
            <v>3300</v>
          </cell>
          <cell r="AG1063">
            <v>30</v>
          </cell>
          <cell r="AH1063">
            <v>10</v>
          </cell>
          <cell r="AJ1063" t="str">
            <v>Gpo Banafrut</v>
          </cell>
          <cell r="AK1063" t="str">
            <v>Antioquia</v>
          </cell>
          <cell r="AL1063" t="str">
            <v>Antioquia -CO</v>
          </cell>
          <cell r="AN1063" t="str">
            <v>ZD06</v>
          </cell>
          <cell r="AO1063" t="str">
            <v>Crédito 60 dias</v>
          </cell>
          <cell r="AQ1063">
            <v>3300198</v>
          </cell>
          <cell r="AR1063" t="str">
            <v>GUSTAVO LONDOÑO BUITRAGO</v>
          </cell>
          <cell r="AS1063">
            <v>10166</v>
          </cell>
          <cell r="AT1063">
            <v>0</v>
          </cell>
          <cell r="AU1063" t="str">
            <v>Clientes Riesgo alto (Nuevos)</v>
          </cell>
          <cell r="AW1063">
            <v>10</v>
          </cell>
          <cell r="AX1063">
            <v>2</v>
          </cell>
          <cell r="AY1063" t="str">
            <v>X</v>
          </cell>
          <cell r="AZ1063" t="str">
            <v>23.10.2015</v>
          </cell>
          <cell r="BA1063" t="str">
            <v>31.12.9999</v>
          </cell>
        </row>
        <row r="1064">
          <cell r="A1064">
            <v>10016697</v>
          </cell>
          <cell r="B1064" t="str">
            <v>YB01</v>
          </cell>
          <cell r="E1064" t="str">
            <v>AGRICOLAS SANTA CATALINA SAS</v>
          </cell>
          <cell r="I1064">
            <v>900583470</v>
          </cell>
          <cell r="K1064" t="str">
            <v>CR 43 A 19 17 IN 1206</v>
          </cell>
          <cell r="P1064" t="str">
            <v>MEDELLIN</v>
          </cell>
          <cell r="Q1064">
            <v>5</v>
          </cell>
          <cell r="R1064" t="str">
            <v>ZD06</v>
          </cell>
          <cell r="S1064" t="str">
            <v>Bananeras</v>
          </cell>
          <cell r="T1064" t="str">
            <v>900583470 4</v>
          </cell>
          <cell r="U1064">
            <v>31</v>
          </cell>
          <cell r="X1064">
            <v>3116351969</v>
          </cell>
          <cell r="Y1064">
            <v>9426861069</v>
          </cell>
          <cell r="AB1064">
            <v>121000</v>
          </cell>
          <cell r="AC1064" t="str">
            <v>ZD08</v>
          </cell>
          <cell r="AD1064" t="str">
            <v>A1</v>
          </cell>
          <cell r="AF1064">
            <v>3300</v>
          </cell>
          <cell r="AG1064">
            <v>30</v>
          </cell>
          <cell r="AH1064">
            <v>10</v>
          </cell>
          <cell r="AJ1064" t="str">
            <v>Gpo Banafrut</v>
          </cell>
          <cell r="AK1064" t="str">
            <v>Antioquia</v>
          </cell>
          <cell r="AL1064" t="str">
            <v>Antioquia -CO</v>
          </cell>
          <cell r="AN1064" t="str">
            <v>ZD06</v>
          </cell>
          <cell r="AO1064" t="str">
            <v>Crédito 60 dias</v>
          </cell>
          <cell r="AQ1064">
            <v>3300198</v>
          </cell>
          <cell r="AR1064" t="str">
            <v>GUSTAVO LONDOÑO BUITRAGO</v>
          </cell>
          <cell r="AS1064">
            <v>10166</v>
          </cell>
          <cell r="AT1064">
            <v>0</v>
          </cell>
          <cell r="AU1064" t="str">
            <v>Clientes Riesgo alto (Nuevos)</v>
          </cell>
          <cell r="AW1064">
            <v>10</v>
          </cell>
          <cell r="AX1064">
            <v>2</v>
          </cell>
          <cell r="AY1064" t="str">
            <v>X</v>
          </cell>
          <cell r="AZ1064" t="str">
            <v>23.10.2015</v>
          </cell>
          <cell r="BA1064" t="str">
            <v>31.12.9999</v>
          </cell>
        </row>
        <row r="1065">
          <cell r="A1065">
            <v>10016698</v>
          </cell>
          <cell r="B1065" t="str">
            <v>YB01</v>
          </cell>
          <cell r="E1065" t="str">
            <v>HACIENDA VELABA SA</v>
          </cell>
          <cell r="I1065">
            <v>890901756</v>
          </cell>
          <cell r="K1065" t="str">
            <v>CR 43A 19 17 P 12 BLOCK CENTRO EMPR</v>
          </cell>
          <cell r="P1065" t="str">
            <v>MEDELLIN</v>
          </cell>
          <cell r="Q1065">
            <v>5</v>
          </cell>
          <cell r="R1065" t="str">
            <v>ZD06</v>
          </cell>
          <cell r="S1065" t="str">
            <v>Bananeras</v>
          </cell>
          <cell r="T1065" t="str">
            <v>890901756 5</v>
          </cell>
          <cell r="U1065">
            <v>31</v>
          </cell>
          <cell r="X1065">
            <v>3116351969</v>
          </cell>
          <cell r="Y1065">
            <v>9426861069</v>
          </cell>
          <cell r="AB1065">
            <v>121000</v>
          </cell>
          <cell r="AC1065" t="str">
            <v>ZD08</v>
          </cell>
          <cell r="AD1065" t="str">
            <v>A1</v>
          </cell>
          <cell r="AF1065">
            <v>3300</v>
          </cell>
          <cell r="AG1065">
            <v>30</v>
          </cell>
          <cell r="AH1065">
            <v>10</v>
          </cell>
          <cell r="AJ1065" t="str">
            <v>Gpo Banafrut</v>
          </cell>
          <cell r="AK1065" t="str">
            <v>Antioquia</v>
          </cell>
          <cell r="AL1065" t="str">
            <v>Antioquia -CO</v>
          </cell>
          <cell r="AN1065" t="str">
            <v>ZD06</v>
          </cell>
          <cell r="AO1065" t="str">
            <v>Crédito 60 dias</v>
          </cell>
          <cell r="AQ1065">
            <v>3300198</v>
          </cell>
          <cell r="AR1065" t="str">
            <v>GUSTAVO LONDOÑO BUITRAGO</v>
          </cell>
          <cell r="AS1065">
            <v>10166</v>
          </cell>
          <cell r="AT1065">
            <v>0</v>
          </cell>
          <cell r="AU1065" t="str">
            <v>Clientes Riesgo alto (Nuevos)</v>
          </cell>
          <cell r="AW1065">
            <v>10</v>
          </cell>
          <cell r="AX1065">
            <v>2</v>
          </cell>
          <cell r="AY1065" t="str">
            <v>X</v>
          </cell>
          <cell r="AZ1065" t="str">
            <v>23.10.2015</v>
          </cell>
          <cell r="BA1065" t="str">
            <v>31.12.9999</v>
          </cell>
        </row>
        <row r="1066">
          <cell r="A1066">
            <v>10016708</v>
          </cell>
          <cell r="B1066" t="str">
            <v>YB01</v>
          </cell>
          <cell r="E1066" t="str">
            <v>GALLO DE JARAMILLO INES</v>
          </cell>
          <cell r="I1066">
            <v>24276253</v>
          </cell>
          <cell r="K1066" t="str">
            <v>CL 49A 28 08</v>
          </cell>
          <cell r="P1066" t="str">
            <v>MANIZALES</v>
          </cell>
          <cell r="Q1066">
            <v>17</v>
          </cell>
          <cell r="R1066" t="str">
            <v>ZD26</v>
          </cell>
          <cell r="S1066" t="str">
            <v>Hortalizas</v>
          </cell>
          <cell r="T1066" t="str">
            <v>24276253 9</v>
          </cell>
          <cell r="U1066">
            <v>13</v>
          </cell>
          <cell r="X1066">
            <v>968853450</v>
          </cell>
          <cell r="AB1066">
            <v>121000</v>
          </cell>
          <cell r="AC1066" t="str">
            <v>ZD08</v>
          </cell>
          <cell r="AD1066" t="str">
            <v>A1</v>
          </cell>
          <cell r="AF1066">
            <v>3300</v>
          </cell>
          <cell r="AG1066">
            <v>10</v>
          </cell>
          <cell r="AH1066">
            <v>10</v>
          </cell>
          <cell r="AJ1066" t="str">
            <v>Giraldo Jaramillo</v>
          </cell>
          <cell r="AK1066" t="str">
            <v>Eje Cafetero</v>
          </cell>
          <cell r="AL1066" t="str">
            <v>Eje Cafetero-CO</v>
          </cell>
          <cell r="AN1066" t="str">
            <v>ZD06</v>
          </cell>
          <cell r="AO1066" t="str">
            <v>Crédito 60 dias</v>
          </cell>
          <cell r="AQ1066">
            <v>3300268</v>
          </cell>
          <cell r="AR1066" t="str">
            <v>JORGE HERNAN VALENCIA HERNANDEZ</v>
          </cell>
          <cell r="AS1066">
            <v>6563</v>
          </cell>
          <cell r="AT1066">
            <v>0</v>
          </cell>
          <cell r="AU1066" t="str">
            <v>Clientes Riesgo alto (Nuevos)</v>
          </cell>
          <cell r="AW1066">
            <v>10</v>
          </cell>
          <cell r="AX1066">
            <v>2</v>
          </cell>
          <cell r="AY1066" t="str">
            <v>X</v>
          </cell>
          <cell r="AZ1066" t="str">
            <v>27.10.2015</v>
          </cell>
          <cell r="BA1066" t="str">
            <v>31.12.9999</v>
          </cell>
        </row>
        <row r="1067">
          <cell r="A1067">
            <v>10016709</v>
          </cell>
          <cell r="B1067" t="str">
            <v>YB01</v>
          </cell>
          <cell r="E1067" t="str">
            <v>JARAMILLO GALLO HERMANOS Y COMPAÑIA</v>
          </cell>
          <cell r="I1067">
            <v>890806048</v>
          </cell>
          <cell r="K1067" t="str">
            <v>CL 49 A 28 08</v>
          </cell>
          <cell r="P1067" t="str">
            <v>MANIZALES</v>
          </cell>
          <cell r="Q1067">
            <v>17</v>
          </cell>
          <cell r="R1067" t="str">
            <v>ZD28</v>
          </cell>
          <cell r="S1067" t="str">
            <v>Cafe</v>
          </cell>
          <cell r="T1067" t="str">
            <v>890806048 2</v>
          </cell>
          <cell r="U1067">
            <v>31</v>
          </cell>
          <cell r="X1067">
            <v>968853450</v>
          </cell>
          <cell r="AB1067">
            <v>121000</v>
          </cell>
          <cell r="AC1067" t="str">
            <v>ZD08</v>
          </cell>
          <cell r="AD1067" t="str">
            <v>A1</v>
          </cell>
          <cell r="AF1067">
            <v>3300</v>
          </cell>
          <cell r="AG1067">
            <v>10</v>
          </cell>
          <cell r="AH1067">
            <v>10</v>
          </cell>
          <cell r="AJ1067" t="str">
            <v>Giraldo Jaramillo</v>
          </cell>
          <cell r="AK1067" t="str">
            <v>Eje Cafetero</v>
          </cell>
          <cell r="AL1067" t="str">
            <v>Eje Cafetero-CO</v>
          </cell>
          <cell r="AN1067" t="str">
            <v>ZD06</v>
          </cell>
          <cell r="AO1067" t="str">
            <v>Crédito 60 dias</v>
          </cell>
          <cell r="AQ1067">
            <v>3300268</v>
          </cell>
          <cell r="AR1067" t="str">
            <v>JORGE HERNAN VALENCIA HERNANDEZ</v>
          </cell>
          <cell r="AS1067">
            <v>16408</v>
          </cell>
          <cell r="AT1067">
            <v>0</v>
          </cell>
          <cell r="AU1067" t="str">
            <v>Clientes Riesgo alto (Nuevos)</v>
          </cell>
          <cell r="AW1067">
            <v>10</v>
          </cell>
          <cell r="AX1067">
            <v>2</v>
          </cell>
          <cell r="AY1067" t="str">
            <v>X</v>
          </cell>
          <cell r="AZ1067" t="str">
            <v>27.10.2015</v>
          </cell>
          <cell r="BA1067" t="str">
            <v>31.12.9999</v>
          </cell>
        </row>
        <row r="1068">
          <cell r="A1068">
            <v>10016711</v>
          </cell>
          <cell r="B1068" t="str">
            <v>YB01</v>
          </cell>
          <cell r="E1068" t="str">
            <v>CENTRAL DEL CAMPO SAS</v>
          </cell>
          <cell r="I1068">
            <v>900881439</v>
          </cell>
          <cell r="K1068" t="str">
            <v>CR 23 63 15 OF 1003</v>
          </cell>
          <cell r="P1068" t="str">
            <v>MANIZALES</v>
          </cell>
          <cell r="Q1068">
            <v>17</v>
          </cell>
          <cell r="R1068" t="str">
            <v>ZD14</v>
          </cell>
          <cell r="S1068" t="str">
            <v>Distribuidor General</v>
          </cell>
          <cell r="T1068" t="str">
            <v>900881439 3</v>
          </cell>
          <cell r="U1068">
            <v>31</v>
          </cell>
          <cell r="X1068">
            <v>968860669</v>
          </cell>
          <cell r="AB1068">
            <v>121000</v>
          </cell>
          <cell r="AC1068" t="str">
            <v>ZD08</v>
          </cell>
          <cell r="AD1068" t="str">
            <v>A1</v>
          </cell>
          <cell r="AF1068">
            <v>3300</v>
          </cell>
          <cell r="AG1068">
            <v>30</v>
          </cell>
          <cell r="AH1068">
            <v>10</v>
          </cell>
          <cell r="AJ1068" t="str">
            <v>Clientes Terceros</v>
          </cell>
          <cell r="AK1068" t="str">
            <v>Eje Cafetero</v>
          </cell>
          <cell r="AL1068" t="str">
            <v>Eje Cafetero-CO</v>
          </cell>
          <cell r="AN1068" t="str">
            <v>ZD06</v>
          </cell>
          <cell r="AO1068" t="str">
            <v>Crédito 60 dias</v>
          </cell>
          <cell r="AQ1068">
            <v>3300268</v>
          </cell>
          <cell r="AR1068" t="str">
            <v>JORGE HERNAN VALENCIA HERNANDEZ</v>
          </cell>
          <cell r="AS1068">
            <v>13555</v>
          </cell>
          <cell r="AT1068">
            <v>4071.81</v>
          </cell>
          <cell r="AU1068" t="str">
            <v>Clientes Riesgo alto (Nuevos)</v>
          </cell>
          <cell r="AW1068">
            <v>10</v>
          </cell>
          <cell r="AX1068">
            <v>2</v>
          </cell>
          <cell r="AY1068" t="str">
            <v>X</v>
          </cell>
          <cell r="AZ1068" t="str">
            <v>28.10.2015</v>
          </cell>
          <cell r="BA1068" t="str">
            <v>31.12.9999</v>
          </cell>
        </row>
        <row r="1069">
          <cell r="A1069">
            <v>10016718</v>
          </cell>
          <cell r="B1069" t="str">
            <v>YB01</v>
          </cell>
          <cell r="E1069" t="str">
            <v>COMPAÑIA AERO AGRICOLA INTEGRAL SAS</v>
          </cell>
          <cell r="I1069">
            <v>860011246</v>
          </cell>
          <cell r="K1069" t="str">
            <v>KM 7 VIA ZUNGO EMBARCADERO SAN SEBA</v>
          </cell>
          <cell r="P1069" t="str">
            <v>CAREPA</v>
          </cell>
          <cell r="Q1069">
            <v>5</v>
          </cell>
          <cell r="R1069" t="str">
            <v>ZD14</v>
          </cell>
          <cell r="S1069" t="str">
            <v>Distribuidor General</v>
          </cell>
          <cell r="T1069" t="str">
            <v>860011246 2</v>
          </cell>
          <cell r="U1069">
            <v>31</v>
          </cell>
          <cell r="X1069">
            <v>3108924555</v>
          </cell>
          <cell r="Y1069">
            <v>948243218</v>
          </cell>
          <cell r="AB1069">
            <v>121000</v>
          </cell>
          <cell r="AC1069" t="str">
            <v>ZD08</v>
          </cell>
          <cell r="AD1069" t="str">
            <v>A1</v>
          </cell>
          <cell r="AF1069">
            <v>3300</v>
          </cell>
          <cell r="AG1069">
            <v>30</v>
          </cell>
          <cell r="AH1069">
            <v>10</v>
          </cell>
          <cell r="AJ1069" t="str">
            <v>Clientes Terceros</v>
          </cell>
          <cell r="AK1069" t="str">
            <v>Antioquia</v>
          </cell>
          <cell r="AL1069" t="str">
            <v>Antioquia -CO</v>
          </cell>
          <cell r="AN1069" t="str">
            <v>ZD08</v>
          </cell>
          <cell r="AO1069" t="str">
            <v>Crédito 90 dias</v>
          </cell>
          <cell r="AQ1069">
            <v>3300198</v>
          </cell>
          <cell r="AR1069" t="str">
            <v>GUSTAVO LONDOÑO BUITRAGO</v>
          </cell>
          <cell r="AS1069">
            <v>203330</v>
          </cell>
          <cell r="AT1069">
            <v>51483.839999999997</v>
          </cell>
          <cell r="AU1069" t="str">
            <v>Clientes Riesgo alto (Nuevos)</v>
          </cell>
          <cell r="AW1069">
            <v>10</v>
          </cell>
          <cell r="AX1069">
            <v>2</v>
          </cell>
          <cell r="AY1069" t="str">
            <v>X</v>
          </cell>
          <cell r="AZ1069" t="str">
            <v>29.10.2015</v>
          </cell>
          <cell r="BA1069" t="str">
            <v>31.12.9999</v>
          </cell>
        </row>
        <row r="1070">
          <cell r="A1070">
            <v>10016725</v>
          </cell>
          <cell r="B1070" t="str">
            <v>YB01</v>
          </cell>
          <cell r="E1070" t="str">
            <v>ABOCAR RISARALDA SAS</v>
          </cell>
          <cell r="I1070">
            <v>900506620</v>
          </cell>
          <cell r="K1070" t="str">
            <v>CL 41 9B 23 PISO 1</v>
          </cell>
          <cell r="P1070" t="str">
            <v>PEREIRA</v>
          </cell>
          <cell r="Q1070">
            <v>66</v>
          </cell>
          <cell r="R1070" t="str">
            <v>ZD14</v>
          </cell>
          <cell r="S1070" t="str">
            <v>Distribuidor General</v>
          </cell>
          <cell r="T1070" t="str">
            <v>900506620 4</v>
          </cell>
          <cell r="U1070">
            <v>31</v>
          </cell>
          <cell r="X1070">
            <v>3175133090</v>
          </cell>
          <cell r="AB1070">
            <v>121000</v>
          </cell>
          <cell r="AC1070" t="str">
            <v>ZD08</v>
          </cell>
          <cell r="AD1070" t="str">
            <v>A1</v>
          </cell>
          <cell r="AF1070">
            <v>3300</v>
          </cell>
          <cell r="AG1070">
            <v>30</v>
          </cell>
          <cell r="AH1070">
            <v>10</v>
          </cell>
          <cell r="AJ1070" t="str">
            <v>Clientes Terceros</v>
          </cell>
          <cell r="AK1070" t="str">
            <v>Eje Cafetero</v>
          </cell>
          <cell r="AL1070" t="str">
            <v>Eje Cafetero-CO</v>
          </cell>
          <cell r="AN1070" t="str">
            <v>ZD08</v>
          </cell>
          <cell r="AO1070" t="str">
            <v>Crédito 90 dias</v>
          </cell>
          <cell r="AQ1070">
            <v>3300258</v>
          </cell>
          <cell r="AR1070" t="str">
            <v>DANIEL CARDONA RAMIREZ</v>
          </cell>
          <cell r="AS1070">
            <v>17711</v>
          </cell>
          <cell r="AT1070">
            <v>11816.38</v>
          </cell>
          <cell r="AU1070" t="str">
            <v>Clientes Riesgo alto (Nuevos)</v>
          </cell>
          <cell r="AW1070">
            <v>10</v>
          </cell>
          <cell r="AX1070">
            <v>2</v>
          </cell>
          <cell r="AY1070" t="str">
            <v>X</v>
          </cell>
          <cell r="AZ1070" t="str">
            <v>29.10.2015</v>
          </cell>
          <cell r="BA1070" t="str">
            <v>31.12.9999</v>
          </cell>
        </row>
        <row r="1071">
          <cell r="A1071">
            <v>10016732</v>
          </cell>
          <cell r="B1071" t="str">
            <v>YB01</v>
          </cell>
          <cell r="E1071" t="str">
            <v>PALACIO GONZALEZ MARIA ROSALBA</v>
          </cell>
          <cell r="I1071">
            <v>24547660</v>
          </cell>
          <cell r="K1071" t="str">
            <v>CR 11 4 49</v>
          </cell>
          <cell r="P1071" t="str">
            <v>BELEN DE UMBRIA</v>
          </cell>
          <cell r="Q1071">
            <v>66</v>
          </cell>
          <cell r="R1071" t="str">
            <v>ZD26</v>
          </cell>
          <cell r="S1071" t="str">
            <v>Hortalizas</v>
          </cell>
          <cell r="T1071" t="str">
            <v>24547660 7</v>
          </cell>
          <cell r="U1071">
            <v>13</v>
          </cell>
          <cell r="X1071">
            <v>963528199</v>
          </cell>
          <cell r="AB1071">
            <v>121000</v>
          </cell>
          <cell r="AC1071" t="str">
            <v>ZD08</v>
          </cell>
          <cell r="AD1071" t="str">
            <v>A1</v>
          </cell>
          <cell r="AF1071">
            <v>3300</v>
          </cell>
          <cell r="AG1071">
            <v>30</v>
          </cell>
          <cell r="AH1071">
            <v>10</v>
          </cell>
          <cell r="AJ1071" t="str">
            <v>Clientes Terceros</v>
          </cell>
          <cell r="AK1071" t="str">
            <v>Eje Cafetero</v>
          </cell>
          <cell r="AL1071" t="str">
            <v>Eje Cafetero-CO</v>
          </cell>
          <cell r="AN1071" t="str">
            <v>ZD06</v>
          </cell>
          <cell r="AO1071" t="str">
            <v>Crédito 60 dias</v>
          </cell>
          <cell r="AQ1071">
            <v>3300258</v>
          </cell>
          <cell r="AR1071" t="str">
            <v>DANIEL CARDONA RAMIREZ</v>
          </cell>
          <cell r="AS1071">
            <v>9936</v>
          </cell>
          <cell r="AT1071">
            <v>2573.6</v>
          </cell>
          <cell r="AU1071" t="str">
            <v>Clientes Riesgo alto (Nuevos)</v>
          </cell>
          <cell r="AW1071">
            <v>9</v>
          </cell>
          <cell r="AX1071">
            <v>1</v>
          </cell>
          <cell r="AZ1071" t="str">
            <v>13.11.2016</v>
          </cell>
          <cell r="BA1071" t="str">
            <v>31.12.9999</v>
          </cell>
        </row>
        <row r="1072">
          <cell r="A1072">
            <v>10016742</v>
          </cell>
          <cell r="B1072" t="str">
            <v>YB01</v>
          </cell>
          <cell r="E1072" t="str">
            <v>ECO FLORAL DESIGN CENTER SAS</v>
          </cell>
          <cell r="I1072">
            <v>900492396</v>
          </cell>
          <cell r="K1072" t="str">
            <v>CR 23 124 70 OF 305</v>
          </cell>
          <cell r="P1072" t="str">
            <v>CHIA</v>
          </cell>
          <cell r="Q1072">
            <v>25</v>
          </cell>
          <cell r="R1072" t="str">
            <v>ZD35</v>
          </cell>
          <cell r="S1072" t="str">
            <v>Floricultores</v>
          </cell>
          <cell r="T1072" t="str">
            <v>900492396 6</v>
          </cell>
          <cell r="U1072">
            <v>31</v>
          </cell>
          <cell r="X1072">
            <v>918624627</v>
          </cell>
          <cell r="AB1072">
            <v>121000</v>
          </cell>
          <cell r="AC1072" t="str">
            <v>ZD08</v>
          </cell>
          <cell r="AD1072" t="str">
            <v>A1</v>
          </cell>
          <cell r="AF1072">
            <v>3300</v>
          </cell>
          <cell r="AG1072">
            <v>10</v>
          </cell>
          <cell r="AH1072">
            <v>10</v>
          </cell>
          <cell r="AJ1072" t="str">
            <v>Alianza</v>
          </cell>
          <cell r="AK1072" t="str">
            <v>Flores</v>
          </cell>
          <cell r="AL1072" t="str">
            <v>Flores Sabana Ful–CO</v>
          </cell>
          <cell r="AN1072" t="str">
            <v>ZD08</v>
          </cell>
          <cell r="AO1072" t="str">
            <v>Crédito 90 dias</v>
          </cell>
          <cell r="AQ1072">
            <v>3300263</v>
          </cell>
          <cell r="AR1072" t="str">
            <v>ANTONIO GAMBOA ROJAS</v>
          </cell>
          <cell r="AS1072">
            <v>5415</v>
          </cell>
          <cell r="AT1072">
            <v>0</v>
          </cell>
          <cell r="AU1072" t="str">
            <v>Clientes Riesgo alto (Nuevos)</v>
          </cell>
          <cell r="AW1072">
            <v>10</v>
          </cell>
          <cell r="AX1072">
            <v>2</v>
          </cell>
          <cell r="AY1072" t="str">
            <v>X</v>
          </cell>
          <cell r="AZ1072" t="str">
            <v>06.11.2015</v>
          </cell>
          <cell r="BA1072" t="str">
            <v>31.12.9999</v>
          </cell>
        </row>
        <row r="1073">
          <cell r="A1073">
            <v>10016744</v>
          </cell>
          <cell r="B1073" t="str">
            <v>YB01</v>
          </cell>
          <cell r="E1073" t="str">
            <v>MEJIA RESTREPO BEATRIZ HELENA</v>
          </cell>
          <cell r="I1073">
            <v>24310499</v>
          </cell>
          <cell r="K1073" t="str">
            <v>CL 49A 28 08</v>
          </cell>
          <cell r="P1073" t="str">
            <v>MANIZALES</v>
          </cell>
          <cell r="Q1073">
            <v>17</v>
          </cell>
          <cell r="R1073" t="str">
            <v>ZD26</v>
          </cell>
          <cell r="S1073" t="str">
            <v>Hortalizas</v>
          </cell>
          <cell r="T1073" t="str">
            <v>24310499 9</v>
          </cell>
          <cell r="U1073">
            <v>13</v>
          </cell>
          <cell r="X1073">
            <v>3104591767</v>
          </cell>
          <cell r="AB1073">
            <v>121000</v>
          </cell>
          <cell r="AC1073" t="str">
            <v>ZD08</v>
          </cell>
          <cell r="AD1073" t="str">
            <v>A1</v>
          </cell>
          <cell r="AF1073">
            <v>3300</v>
          </cell>
          <cell r="AG1073">
            <v>10</v>
          </cell>
          <cell r="AH1073">
            <v>10</v>
          </cell>
          <cell r="AJ1073" t="str">
            <v>Giraldo Jaramillo</v>
          </cell>
          <cell r="AK1073" t="str">
            <v>Eje Cafetero</v>
          </cell>
          <cell r="AL1073" t="str">
            <v>Eje Cafetero-CO</v>
          </cell>
          <cell r="AN1073" t="str">
            <v>ZD06</v>
          </cell>
          <cell r="AO1073" t="str">
            <v>Crédito 60 dias</v>
          </cell>
          <cell r="AQ1073">
            <v>3300268</v>
          </cell>
          <cell r="AR1073" t="str">
            <v>JORGE HERNAN VALENCIA HERNANDEZ</v>
          </cell>
          <cell r="AS1073">
            <v>12904</v>
          </cell>
          <cell r="AT1073">
            <v>0</v>
          </cell>
          <cell r="AU1073" t="str">
            <v>Clientes Riesgo alto (Nuevos)</v>
          </cell>
          <cell r="AW1073">
            <v>10</v>
          </cell>
          <cell r="AX1073">
            <v>2</v>
          </cell>
          <cell r="AY1073" t="str">
            <v>X</v>
          </cell>
          <cell r="AZ1073" t="str">
            <v>06.11.2015</v>
          </cell>
          <cell r="BA1073" t="str">
            <v>31.12.9999</v>
          </cell>
        </row>
        <row r="1074">
          <cell r="A1074">
            <v>10016763</v>
          </cell>
          <cell r="B1074" t="str">
            <v>YB01</v>
          </cell>
          <cell r="E1074" t="str">
            <v>INVERSIONES LA MARIA Y CIA S EN CA</v>
          </cell>
          <cell r="I1074">
            <v>810004405</v>
          </cell>
          <cell r="K1074" t="str">
            <v>CL 56 24 12</v>
          </cell>
          <cell r="P1074" t="str">
            <v>MANIZALES</v>
          </cell>
          <cell r="Q1074">
            <v>17</v>
          </cell>
          <cell r="R1074" t="str">
            <v>ZD14</v>
          </cell>
          <cell r="S1074" t="str">
            <v>Distribuidor General</v>
          </cell>
          <cell r="T1074" t="str">
            <v>810004405 6</v>
          </cell>
          <cell r="U1074">
            <v>31</v>
          </cell>
          <cell r="X1074">
            <v>968856934</v>
          </cell>
          <cell r="AB1074">
            <v>121000</v>
          </cell>
          <cell r="AC1074" t="str">
            <v>ZD08</v>
          </cell>
          <cell r="AD1074" t="str">
            <v>A1</v>
          </cell>
          <cell r="AF1074">
            <v>3300</v>
          </cell>
          <cell r="AG1074">
            <v>30</v>
          </cell>
          <cell r="AH1074">
            <v>10</v>
          </cell>
          <cell r="AJ1074" t="str">
            <v>HIJOS DE HECTOR JARA</v>
          </cell>
          <cell r="AK1074" t="str">
            <v>Eje Cafetero</v>
          </cell>
          <cell r="AL1074" t="str">
            <v>Eje Cafetero-CO</v>
          </cell>
          <cell r="AN1074" t="str">
            <v>ZD06</v>
          </cell>
          <cell r="AO1074" t="str">
            <v>Crédito 60 dias</v>
          </cell>
          <cell r="AQ1074">
            <v>3300268</v>
          </cell>
          <cell r="AR1074" t="str">
            <v>JORGE HERNAN VALENCIA HERNANDEZ</v>
          </cell>
          <cell r="AS1074">
            <v>9845</v>
          </cell>
          <cell r="AT1074">
            <v>0</v>
          </cell>
          <cell r="AU1074" t="str">
            <v>Clientes Riesgo alto (Nuevos)</v>
          </cell>
          <cell r="AW1074">
            <v>10</v>
          </cell>
          <cell r="AX1074">
            <v>2</v>
          </cell>
          <cell r="AY1074" t="str">
            <v>X</v>
          </cell>
          <cell r="AZ1074" t="str">
            <v>13.11.2015</v>
          </cell>
          <cell r="BA1074" t="str">
            <v>31.12.9999</v>
          </cell>
        </row>
        <row r="1075">
          <cell r="A1075">
            <v>10016772</v>
          </cell>
          <cell r="B1075" t="str">
            <v>YB01</v>
          </cell>
          <cell r="E1075" t="str">
            <v>RIEGOS &amp; MOTORES DEL VALLE SAS</v>
          </cell>
          <cell r="I1075">
            <v>900483899</v>
          </cell>
          <cell r="K1075" t="str">
            <v>CR 6 6 69 BRR CENTRO</v>
          </cell>
          <cell r="P1075" t="str">
            <v>ROLDANILLO</v>
          </cell>
          <cell r="Q1075">
            <v>76</v>
          </cell>
          <cell r="R1075" t="str">
            <v>ZD14</v>
          </cell>
          <cell r="S1075" t="str">
            <v>Distribuidor General</v>
          </cell>
          <cell r="T1075" t="str">
            <v>900483899 0</v>
          </cell>
          <cell r="U1075">
            <v>31</v>
          </cell>
          <cell r="X1075">
            <v>3127197510</v>
          </cell>
          <cell r="AB1075">
            <v>121000</v>
          </cell>
          <cell r="AC1075" t="str">
            <v>ZD08</v>
          </cell>
          <cell r="AD1075" t="str">
            <v>A1</v>
          </cell>
          <cell r="AF1075">
            <v>3300</v>
          </cell>
          <cell r="AG1075">
            <v>30</v>
          </cell>
          <cell r="AH1075">
            <v>10</v>
          </cell>
          <cell r="AJ1075" t="str">
            <v>Clientes Terceros</v>
          </cell>
          <cell r="AK1075" t="str">
            <v>Eje Cafetero</v>
          </cell>
          <cell r="AL1075" t="str">
            <v>Eje Cafetero-CO</v>
          </cell>
          <cell r="AN1075" t="str">
            <v>ZD04</v>
          </cell>
          <cell r="AO1075" t="str">
            <v>Crédito 30 dias</v>
          </cell>
          <cell r="AQ1075">
            <v>3300203</v>
          </cell>
          <cell r="AR1075" t="str">
            <v>ARGEMIRO NUÑEZ ROMERO</v>
          </cell>
          <cell r="AS1075">
            <v>2258</v>
          </cell>
          <cell r="AT1075">
            <v>1132.51</v>
          </cell>
          <cell r="AU1075" t="str">
            <v>Clientes Riesgo alto (Nuevos)</v>
          </cell>
          <cell r="AW1075">
            <v>10</v>
          </cell>
          <cell r="AX1075">
            <v>2</v>
          </cell>
          <cell r="AY1075" t="str">
            <v>X</v>
          </cell>
          <cell r="AZ1075" t="str">
            <v>18.11.2015</v>
          </cell>
          <cell r="BA1075" t="str">
            <v>31.12.9999</v>
          </cell>
        </row>
        <row r="1076">
          <cell r="A1076">
            <v>10016773</v>
          </cell>
          <cell r="B1076" t="str">
            <v>YB01</v>
          </cell>
          <cell r="E1076" t="str">
            <v>AGRO ELECTRICOS DEL NORTE SAS</v>
          </cell>
          <cell r="I1076">
            <v>900840409</v>
          </cell>
          <cell r="K1076" t="str">
            <v>CR  20 20 25</v>
          </cell>
          <cell r="P1076" t="str">
            <v>YARUMAL</v>
          </cell>
          <cell r="Q1076">
            <v>5</v>
          </cell>
          <cell r="R1076" t="str">
            <v>ZD14</v>
          </cell>
          <cell r="S1076" t="str">
            <v>Distribuidor General</v>
          </cell>
          <cell r="T1076" t="str">
            <v>900840409 7</v>
          </cell>
          <cell r="U1076">
            <v>31</v>
          </cell>
          <cell r="X1076">
            <v>3103931259</v>
          </cell>
          <cell r="AB1076">
            <v>121000</v>
          </cell>
          <cell r="AC1076" t="str">
            <v>ZD08</v>
          </cell>
          <cell r="AD1076" t="str">
            <v>A1</v>
          </cell>
          <cell r="AF1076">
            <v>3300</v>
          </cell>
          <cell r="AG1076">
            <v>30</v>
          </cell>
          <cell r="AH1076">
            <v>10</v>
          </cell>
          <cell r="AJ1076" t="str">
            <v>Clientes Terceros</v>
          </cell>
          <cell r="AK1076" t="str">
            <v>Antioquia</v>
          </cell>
          <cell r="AL1076" t="str">
            <v>Antioquia -CO</v>
          </cell>
          <cell r="AN1076" t="str">
            <v>ZD02</v>
          </cell>
          <cell r="AO1076" t="str">
            <v>Crédito 8 dias</v>
          </cell>
          <cell r="AQ1076">
            <v>3300005</v>
          </cell>
          <cell r="AR1076" t="str">
            <v>RICARDO ALONSO AVILA AVILA</v>
          </cell>
          <cell r="AS1076">
            <v>0</v>
          </cell>
          <cell r="AT1076">
            <v>0</v>
          </cell>
          <cell r="AU1076" t="str">
            <v>Clientes Riesgo alto (Nuevos)</v>
          </cell>
          <cell r="AW1076">
            <v>10</v>
          </cell>
          <cell r="AX1076">
            <v>2</v>
          </cell>
          <cell r="AY1076" t="str">
            <v>X</v>
          </cell>
          <cell r="AZ1076" t="str">
            <v>18.11.2015</v>
          </cell>
          <cell r="BA1076" t="str">
            <v>31.12.9999</v>
          </cell>
        </row>
        <row r="1077">
          <cell r="A1077">
            <v>10016780</v>
          </cell>
          <cell r="B1077" t="str">
            <v>YB01</v>
          </cell>
          <cell r="E1077" t="str">
            <v>COMERCIALIZADORA GIRALDO OSORIO Y C</v>
          </cell>
          <cell r="F1077" t="str">
            <v>S EN CS</v>
          </cell>
          <cell r="I1077">
            <v>800210882</v>
          </cell>
          <cell r="K1077" t="str">
            <v>CR 12 12 82 LC 2</v>
          </cell>
          <cell r="P1077" t="str">
            <v>SANTA ROSA DE CABAL</v>
          </cell>
          <cell r="Q1077">
            <v>66</v>
          </cell>
          <cell r="R1077" t="str">
            <v>ZD14</v>
          </cell>
          <cell r="S1077" t="str">
            <v>Distribuidor General</v>
          </cell>
          <cell r="T1077" t="str">
            <v>800210882 2</v>
          </cell>
          <cell r="U1077">
            <v>31</v>
          </cell>
          <cell r="X1077">
            <v>3128438312</v>
          </cell>
          <cell r="AB1077">
            <v>121000</v>
          </cell>
          <cell r="AC1077" t="str">
            <v>ZD08</v>
          </cell>
          <cell r="AD1077" t="str">
            <v>A1</v>
          </cell>
          <cell r="AF1077">
            <v>3300</v>
          </cell>
          <cell r="AG1077">
            <v>10</v>
          </cell>
          <cell r="AH1077">
            <v>10</v>
          </cell>
          <cell r="AJ1077" t="str">
            <v>Clientes Terceros</v>
          </cell>
          <cell r="AK1077" t="str">
            <v>Eje Cafetero</v>
          </cell>
          <cell r="AL1077" t="str">
            <v>Eje Cafetero-CO</v>
          </cell>
          <cell r="AN1077" t="str">
            <v>ZD06</v>
          </cell>
          <cell r="AO1077" t="str">
            <v>Crédito 60 dias</v>
          </cell>
          <cell r="AQ1077">
            <v>3300258</v>
          </cell>
          <cell r="AR1077" t="str">
            <v>DANIEL CARDONA RAMIREZ</v>
          </cell>
          <cell r="AS1077">
            <v>9678</v>
          </cell>
          <cell r="AT1077">
            <v>0</v>
          </cell>
          <cell r="AU1077" t="str">
            <v>Clientes Riesgo alto (Nuevos)</v>
          </cell>
          <cell r="AW1077">
            <v>10</v>
          </cell>
          <cell r="AX1077">
            <v>2</v>
          </cell>
          <cell r="AY1077" t="str">
            <v>X</v>
          </cell>
          <cell r="AZ1077" t="str">
            <v>19.11.2015</v>
          </cell>
          <cell r="BA1077" t="str">
            <v>31.12.9999</v>
          </cell>
        </row>
        <row r="1078">
          <cell r="A1078">
            <v>10016786</v>
          </cell>
          <cell r="B1078" t="str">
            <v>YB01</v>
          </cell>
          <cell r="E1078" t="str">
            <v>VELEZ RESTREPO GABRIEL FERNANDO</v>
          </cell>
          <cell r="I1078">
            <v>71577391</v>
          </cell>
          <cell r="K1078" t="str">
            <v>CR 45 16 SUR 190IN 2205</v>
          </cell>
          <cell r="P1078" t="str">
            <v>MEDELLIN</v>
          </cell>
          <cell r="Q1078">
            <v>5</v>
          </cell>
          <cell r="R1078" t="str">
            <v>ZD28</v>
          </cell>
          <cell r="S1078" t="str">
            <v>Cafe</v>
          </cell>
          <cell r="T1078" t="str">
            <v>71577391 1</v>
          </cell>
          <cell r="U1078">
            <v>13</v>
          </cell>
          <cell r="X1078">
            <v>3113337115</v>
          </cell>
          <cell r="AB1078">
            <v>121000</v>
          </cell>
          <cell r="AC1078" t="str">
            <v>ZD08</v>
          </cell>
          <cell r="AD1078" t="str">
            <v>A1</v>
          </cell>
          <cell r="AF1078">
            <v>3300</v>
          </cell>
          <cell r="AG1078">
            <v>30</v>
          </cell>
          <cell r="AH1078">
            <v>10</v>
          </cell>
          <cell r="AJ1078" t="str">
            <v>Clientes Terceros</v>
          </cell>
          <cell r="AK1078" t="str">
            <v>Antioquia</v>
          </cell>
          <cell r="AL1078" t="str">
            <v>Antioquia -CO</v>
          </cell>
          <cell r="AN1078" t="str">
            <v>ZD06</v>
          </cell>
          <cell r="AO1078" t="str">
            <v>Crédito 60 dias</v>
          </cell>
          <cell r="AQ1078">
            <v>3300005</v>
          </cell>
          <cell r="AR1078" t="str">
            <v>RICARDO ALONSO AVILA AVILA</v>
          </cell>
          <cell r="AS1078">
            <v>19356</v>
          </cell>
          <cell r="AT1078">
            <v>0</v>
          </cell>
          <cell r="AU1078" t="str">
            <v>Clientes Riesgo alto (Nuevos)</v>
          </cell>
        </row>
        <row r="1079">
          <cell r="A1079">
            <v>10016801</v>
          </cell>
          <cell r="B1079" t="str">
            <v>YB01</v>
          </cell>
          <cell r="E1079" t="str">
            <v>COOPIAGROS</v>
          </cell>
          <cell r="I1079">
            <v>891001125</v>
          </cell>
          <cell r="K1079" t="str">
            <v>CR 15 8 46</v>
          </cell>
          <cell r="P1079" t="str">
            <v>CERETE</v>
          </cell>
          <cell r="Q1079">
            <v>23</v>
          </cell>
          <cell r="R1079" t="str">
            <v>ZD14</v>
          </cell>
          <cell r="S1079" t="str">
            <v>Distribuidor General</v>
          </cell>
          <cell r="T1079" t="str">
            <v>891001125 1</v>
          </cell>
          <cell r="U1079">
            <v>31</v>
          </cell>
          <cell r="X1079">
            <v>947746544</v>
          </cell>
          <cell r="AB1079">
            <v>121000</v>
          </cell>
          <cell r="AC1079" t="str">
            <v>ZD08</v>
          </cell>
          <cell r="AD1079" t="str">
            <v>A1</v>
          </cell>
          <cell r="AF1079">
            <v>3300</v>
          </cell>
          <cell r="AG1079">
            <v>30</v>
          </cell>
          <cell r="AH1079">
            <v>10</v>
          </cell>
          <cell r="AJ1079" t="str">
            <v>Clientes Terceros</v>
          </cell>
          <cell r="AK1079" t="str">
            <v>Antioquia</v>
          </cell>
          <cell r="AL1079" t="str">
            <v>Antioquia -CO</v>
          </cell>
          <cell r="AN1079" t="str">
            <v>ZD09</v>
          </cell>
          <cell r="AO1079" t="str">
            <v>Crédito 120 dias</v>
          </cell>
          <cell r="AQ1079">
            <v>3300256</v>
          </cell>
          <cell r="AR1079" t="str">
            <v>ARMANDO JAVIER PACHECO MUÑOZ</v>
          </cell>
          <cell r="AS1079">
            <v>34017.08</v>
          </cell>
          <cell r="AT1079">
            <v>3501.73</v>
          </cell>
          <cell r="AU1079" t="str">
            <v>Clientes Riesgo alto (Nuevos)</v>
          </cell>
          <cell r="AW1079">
            <v>10</v>
          </cell>
          <cell r="AX1079">
            <v>2</v>
          </cell>
          <cell r="AY1079" t="str">
            <v>X</v>
          </cell>
          <cell r="AZ1079" t="str">
            <v>26.11.2015</v>
          </cell>
          <cell r="BA1079" t="str">
            <v>31.12.9999</v>
          </cell>
        </row>
        <row r="1080">
          <cell r="A1080">
            <v>10016828</v>
          </cell>
          <cell r="B1080" t="str">
            <v>YB01</v>
          </cell>
          <cell r="E1080" t="str">
            <v>CASTILLO GONZALEZ ARISMENDI</v>
          </cell>
          <cell r="I1080">
            <v>10280310</v>
          </cell>
          <cell r="K1080" t="str">
            <v>CL 24 17 15</v>
          </cell>
          <cell r="P1080" t="str">
            <v>MANIZALES</v>
          </cell>
          <cell r="Q1080">
            <v>17</v>
          </cell>
          <cell r="R1080" t="str">
            <v>ZD14</v>
          </cell>
          <cell r="S1080" t="str">
            <v>Distribuidor General</v>
          </cell>
          <cell r="T1080" t="str">
            <v>10280310 5</v>
          </cell>
          <cell r="U1080">
            <v>13</v>
          </cell>
          <cell r="X1080">
            <v>3165236673</v>
          </cell>
          <cell r="AA1080" t="str">
            <v>X</v>
          </cell>
          <cell r="AB1080">
            <v>121000</v>
          </cell>
          <cell r="AC1080" t="str">
            <v>ZD08</v>
          </cell>
          <cell r="AD1080" t="str">
            <v>A1</v>
          </cell>
          <cell r="AF1080">
            <v>3300</v>
          </cell>
          <cell r="AG1080">
            <v>30</v>
          </cell>
          <cell r="AH1080">
            <v>10</v>
          </cell>
          <cell r="AI1080">
            <v>1</v>
          </cell>
          <cell r="AJ1080" t="str">
            <v>Clientes Terceros</v>
          </cell>
          <cell r="AK1080" t="str">
            <v>Eje Cafetero</v>
          </cell>
          <cell r="AL1080" t="str">
            <v>Eje Cafetero-CO</v>
          </cell>
          <cell r="AN1080" t="str">
            <v>ZD06</v>
          </cell>
          <cell r="AO1080" t="str">
            <v>Crédito 60 dias</v>
          </cell>
          <cell r="AQ1080">
            <v>3300268</v>
          </cell>
          <cell r="AR1080" t="str">
            <v>JORGE HERNAN VALENCIA HERNANDEZ</v>
          </cell>
          <cell r="AS1080">
            <v>6085</v>
          </cell>
          <cell r="AT1080">
            <v>0</v>
          </cell>
          <cell r="AU1080" t="str">
            <v>Clientes Riesgo alto (Nuevos)</v>
          </cell>
          <cell r="AW1080">
            <v>10</v>
          </cell>
          <cell r="AX1080">
            <v>2</v>
          </cell>
          <cell r="AY1080" t="str">
            <v>X</v>
          </cell>
          <cell r="AZ1080" t="str">
            <v>02.12.2015</v>
          </cell>
          <cell r="BA1080" t="str">
            <v>31.12.9999</v>
          </cell>
        </row>
        <row r="1081">
          <cell r="A1081">
            <v>10016829</v>
          </cell>
          <cell r="B1081" t="str">
            <v>YB01</v>
          </cell>
          <cell r="E1081" t="str">
            <v>AIDAMA SAS</v>
          </cell>
          <cell r="I1081">
            <v>900341299</v>
          </cell>
          <cell r="K1081" t="str">
            <v>CL 21 21 45P 16</v>
          </cell>
          <cell r="P1081" t="str">
            <v>MANIZALES</v>
          </cell>
          <cell r="Q1081">
            <v>17</v>
          </cell>
          <cell r="R1081" t="str">
            <v>ZD28</v>
          </cell>
          <cell r="S1081" t="str">
            <v>Cafe</v>
          </cell>
          <cell r="T1081" t="str">
            <v>900341299 2</v>
          </cell>
          <cell r="U1081">
            <v>31</v>
          </cell>
          <cell r="X1081">
            <v>3155349051</v>
          </cell>
          <cell r="AB1081">
            <v>121000</v>
          </cell>
          <cell r="AC1081" t="str">
            <v>ZD08</v>
          </cell>
          <cell r="AD1081" t="str">
            <v>A1</v>
          </cell>
          <cell r="AF1081">
            <v>3300</v>
          </cell>
          <cell r="AG1081">
            <v>30</v>
          </cell>
          <cell r="AH1081">
            <v>10</v>
          </cell>
          <cell r="AJ1081" t="str">
            <v>Clientes Terceros</v>
          </cell>
          <cell r="AK1081" t="str">
            <v>Eje Cafetero</v>
          </cell>
          <cell r="AL1081" t="str">
            <v>Eje Cafetero-CO</v>
          </cell>
          <cell r="AN1081" t="str">
            <v>ZD06</v>
          </cell>
          <cell r="AO1081" t="str">
            <v>Crédito 60 dias</v>
          </cell>
          <cell r="AQ1081">
            <v>3300268</v>
          </cell>
          <cell r="AR1081" t="str">
            <v>JORGE HERNAN VALENCIA HERNANDEZ</v>
          </cell>
          <cell r="AS1081">
            <v>4563</v>
          </cell>
          <cell r="AT1081">
            <v>0</v>
          </cell>
          <cell r="AU1081" t="str">
            <v>Clientes Riesgo alto (Nuevos)</v>
          </cell>
          <cell r="AW1081">
            <v>10</v>
          </cell>
          <cell r="AX1081">
            <v>2</v>
          </cell>
          <cell r="AY1081" t="str">
            <v>X</v>
          </cell>
          <cell r="AZ1081" t="str">
            <v>02.12.2015</v>
          </cell>
          <cell r="BA1081" t="str">
            <v>31.12.9999</v>
          </cell>
        </row>
        <row r="1082">
          <cell r="A1082">
            <v>10016830</v>
          </cell>
          <cell r="B1082" t="str">
            <v>YB01</v>
          </cell>
          <cell r="E1082" t="str">
            <v>EMPRESA ASOCIATIVA DE TRABAJO</v>
          </cell>
          <cell r="F1082" t="str">
            <v>AGRICARIBE E.A.T</v>
          </cell>
          <cell r="I1082">
            <v>823002496</v>
          </cell>
          <cell r="K1082" t="str">
            <v>CL 21 24 73</v>
          </cell>
          <cell r="P1082" t="str">
            <v>SINCELEJO</v>
          </cell>
          <cell r="Q1082">
            <v>70</v>
          </cell>
          <cell r="R1082" t="str">
            <v>ZD14</v>
          </cell>
          <cell r="S1082" t="str">
            <v>Distribuidor General</v>
          </cell>
          <cell r="T1082" t="str">
            <v>823002496 4</v>
          </cell>
          <cell r="U1082">
            <v>31</v>
          </cell>
          <cell r="X1082">
            <v>3116518298</v>
          </cell>
          <cell r="AB1082">
            <v>121000</v>
          </cell>
          <cell r="AC1082" t="str">
            <v>ZD08</v>
          </cell>
          <cell r="AD1082" t="str">
            <v>A1</v>
          </cell>
          <cell r="AF1082">
            <v>3300</v>
          </cell>
          <cell r="AG1082">
            <v>30</v>
          </cell>
          <cell r="AH1082">
            <v>10</v>
          </cell>
          <cell r="AJ1082" t="str">
            <v>Clientes Terceros</v>
          </cell>
          <cell r="AK1082" t="str">
            <v>Antioquia</v>
          </cell>
          <cell r="AL1082" t="str">
            <v>Antioquia -CO</v>
          </cell>
          <cell r="AN1082" t="str">
            <v>ZD09</v>
          </cell>
          <cell r="AO1082" t="str">
            <v>Crédito 120 dias</v>
          </cell>
          <cell r="AQ1082">
            <v>3300256</v>
          </cell>
          <cell r="AR1082" t="str">
            <v>ARMANDO JAVIER PACHECO MUÑOZ</v>
          </cell>
          <cell r="AS1082">
            <v>15211</v>
          </cell>
          <cell r="AT1082">
            <v>9302.0499999999993</v>
          </cell>
          <cell r="AU1082" t="str">
            <v>Clientes Riesgo alto (Nuevos)</v>
          </cell>
          <cell r="AW1082">
            <v>10</v>
          </cell>
          <cell r="AX1082">
            <v>2</v>
          </cell>
          <cell r="AY1082" t="str">
            <v>X</v>
          </cell>
          <cell r="AZ1082" t="str">
            <v>02.12.2015</v>
          </cell>
          <cell r="BA1082" t="str">
            <v>31.12.9999</v>
          </cell>
        </row>
        <row r="1083">
          <cell r="A1083">
            <v>10016852</v>
          </cell>
          <cell r="B1083" t="str">
            <v>YB01</v>
          </cell>
          <cell r="E1083" t="str">
            <v>REMOLINO SA</v>
          </cell>
          <cell r="I1083">
            <v>809001395</v>
          </cell>
          <cell r="K1083" t="str">
            <v>AV IDEMA ZONA INDUSTRIOAL</v>
          </cell>
          <cell r="P1083" t="str">
            <v>ESPINAL</v>
          </cell>
          <cell r="Q1083">
            <v>73</v>
          </cell>
          <cell r="R1083" t="str">
            <v>ZD14</v>
          </cell>
          <cell r="S1083" t="str">
            <v>Distribuidor General</v>
          </cell>
          <cell r="T1083" t="str">
            <v>809001395 3</v>
          </cell>
          <cell r="U1083">
            <v>31</v>
          </cell>
          <cell r="X1083">
            <v>3153342566</v>
          </cell>
          <cell r="Y1083">
            <v>982485396</v>
          </cell>
          <cell r="AB1083">
            <v>121000</v>
          </cell>
          <cell r="AC1083" t="str">
            <v>ZD08</v>
          </cell>
          <cell r="AD1083" t="str">
            <v>A1</v>
          </cell>
          <cell r="AF1083">
            <v>3300</v>
          </cell>
          <cell r="AG1083">
            <v>30</v>
          </cell>
          <cell r="AH1083">
            <v>10</v>
          </cell>
          <cell r="AJ1083" t="str">
            <v>Clientes Terceros</v>
          </cell>
          <cell r="AK1083" t="str">
            <v>Tolima</v>
          </cell>
          <cell r="AL1083" t="str">
            <v>Tolima/LLanos-CO</v>
          </cell>
          <cell r="AN1083" t="str">
            <v>ZD08</v>
          </cell>
          <cell r="AO1083" t="str">
            <v>Crédito 90 dias</v>
          </cell>
          <cell r="AQ1083">
            <v>3300194</v>
          </cell>
          <cell r="AR1083" t="str">
            <v>JEFERSON MAURICIO RUBIO ROMERO</v>
          </cell>
          <cell r="AS1083">
            <v>91074</v>
          </cell>
          <cell r="AT1083">
            <v>0</v>
          </cell>
          <cell r="AU1083" t="str">
            <v>Clientes Riesgo alto (Nuevos)</v>
          </cell>
          <cell r="AW1083">
            <v>10</v>
          </cell>
          <cell r="AX1083">
            <v>2</v>
          </cell>
          <cell r="AY1083" t="str">
            <v>X</v>
          </cell>
          <cell r="AZ1083" t="str">
            <v>09.12.2015</v>
          </cell>
          <cell r="BA1083" t="str">
            <v>31.12.9999</v>
          </cell>
        </row>
        <row r="1084">
          <cell r="A1084">
            <v>10016868</v>
          </cell>
          <cell r="B1084" t="str">
            <v>YB01</v>
          </cell>
          <cell r="E1084" t="str">
            <v>CASA DEL CAMPESINO DISTRIBUIDORA SA</v>
          </cell>
          <cell r="I1084">
            <v>900493943</v>
          </cell>
          <cell r="K1084" t="str">
            <v>CR 11 10 21</v>
          </cell>
          <cell r="P1084" t="str">
            <v>RESTREPO</v>
          </cell>
          <cell r="Q1084">
            <v>76</v>
          </cell>
          <cell r="R1084" t="str">
            <v>ZD14</v>
          </cell>
          <cell r="S1084" t="str">
            <v>Distribuidor General</v>
          </cell>
          <cell r="T1084" t="str">
            <v>900493943 1</v>
          </cell>
          <cell r="U1084">
            <v>31</v>
          </cell>
          <cell r="X1084" t="str">
            <v>0922522785-0</v>
          </cell>
          <cell r="AB1084">
            <v>121000</v>
          </cell>
          <cell r="AC1084" t="str">
            <v>ZD08</v>
          </cell>
          <cell r="AD1084" t="str">
            <v>A1</v>
          </cell>
          <cell r="AF1084">
            <v>3300</v>
          </cell>
          <cell r="AG1084">
            <v>30</v>
          </cell>
          <cell r="AH1084">
            <v>10</v>
          </cell>
          <cell r="AJ1084" t="str">
            <v>Clientes Terceros</v>
          </cell>
          <cell r="AK1084" t="str">
            <v>Eje Cafetero</v>
          </cell>
          <cell r="AL1084" t="str">
            <v>Eje Cafetero-CO</v>
          </cell>
          <cell r="AN1084" t="str">
            <v>ZD06</v>
          </cell>
          <cell r="AO1084" t="str">
            <v>Crédito 60 dias</v>
          </cell>
          <cell r="AQ1084">
            <v>3300186</v>
          </cell>
          <cell r="AR1084" t="str">
            <v>WILMER HERNEY CRUZ AUSECHA</v>
          </cell>
          <cell r="AS1084">
            <v>2519</v>
          </cell>
          <cell r="AT1084">
            <v>1710.04</v>
          </cell>
          <cell r="AU1084" t="str">
            <v>Clientes Riesgo alto (Nuevos)</v>
          </cell>
          <cell r="AW1084">
            <v>10</v>
          </cell>
          <cell r="AX1084">
            <v>2</v>
          </cell>
          <cell r="AY1084" t="str">
            <v>X</v>
          </cell>
          <cell r="AZ1084" t="str">
            <v>15.12.2015</v>
          </cell>
          <cell r="BA1084" t="str">
            <v>31.12.9999</v>
          </cell>
        </row>
        <row r="1085">
          <cell r="A1085">
            <v>10016872</v>
          </cell>
          <cell r="B1085" t="str">
            <v>YB01</v>
          </cell>
          <cell r="E1085" t="str">
            <v>GOMEZ DE VALENCIA GLORIA ELIZABETH</v>
          </cell>
          <cell r="I1085">
            <v>30273370</v>
          </cell>
          <cell r="K1085" t="str">
            <v>CR 25 65 290 AP 701</v>
          </cell>
          <cell r="P1085" t="str">
            <v>MANIZALES</v>
          </cell>
          <cell r="Q1085">
            <v>17</v>
          </cell>
          <cell r="R1085" t="str">
            <v>ZD28</v>
          </cell>
          <cell r="S1085" t="str">
            <v>Cafe</v>
          </cell>
          <cell r="T1085" t="str">
            <v>30273370 0</v>
          </cell>
          <cell r="U1085">
            <v>13</v>
          </cell>
          <cell r="X1085">
            <v>3122861954</v>
          </cell>
          <cell r="AB1085">
            <v>121000</v>
          </cell>
          <cell r="AC1085" t="str">
            <v>ZD08</v>
          </cell>
          <cell r="AD1085" t="str">
            <v>A1</v>
          </cell>
          <cell r="AF1085">
            <v>3300</v>
          </cell>
          <cell r="AG1085">
            <v>10</v>
          </cell>
          <cell r="AH1085">
            <v>10</v>
          </cell>
          <cell r="AJ1085" t="str">
            <v>VALENCIA ASOCIADOS</v>
          </cell>
          <cell r="AK1085" t="str">
            <v>Eje Cafetero</v>
          </cell>
          <cell r="AL1085" t="str">
            <v>Eje Cafetero-CO</v>
          </cell>
          <cell r="AN1085" t="str">
            <v>ZD08</v>
          </cell>
          <cell r="AO1085" t="str">
            <v>Crédito 90 dias</v>
          </cell>
          <cell r="AQ1085">
            <v>3300268</v>
          </cell>
          <cell r="AR1085" t="str">
            <v>JORGE HERNAN VALENCIA HERNANDEZ</v>
          </cell>
          <cell r="AS1085">
            <v>12449</v>
          </cell>
          <cell r="AT1085">
            <v>0</v>
          </cell>
          <cell r="AU1085" t="str">
            <v>Clientes Riesgo alto (Nuevos)</v>
          </cell>
          <cell r="AW1085">
            <v>9</v>
          </cell>
          <cell r="AX1085">
            <v>1</v>
          </cell>
          <cell r="AY1085" t="str">
            <v>X</v>
          </cell>
          <cell r="AZ1085" t="str">
            <v>05.06.2016</v>
          </cell>
          <cell r="BA1085" t="str">
            <v>31.12.9999</v>
          </cell>
        </row>
        <row r="1086">
          <cell r="A1086">
            <v>10016873</v>
          </cell>
          <cell r="B1086" t="str">
            <v>YB01</v>
          </cell>
          <cell r="E1086" t="str">
            <v>VALENCIA GOMEZ JAZMIN</v>
          </cell>
          <cell r="I1086">
            <v>30325770</v>
          </cell>
          <cell r="K1086" t="str">
            <v>CR 25 65 290 AP 701</v>
          </cell>
          <cell r="P1086" t="str">
            <v>MANIZALES</v>
          </cell>
          <cell r="Q1086">
            <v>17</v>
          </cell>
          <cell r="R1086" t="str">
            <v>ZD28</v>
          </cell>
          <cell r="S1086" t="str">
            <v>Cafe</v>
          </cell>
          <cell r="T1086" t="str">
            <v>30325770 0</v>
          </cell>
          <cell r="U1086">
            <v>13</v>
          </cell>
          <cell r="X1086">
            <v>3122861954</v>
          </cell>
          <cell r="AB1086">
            <v>121000</v>
          </cell>
          <cell r="AC1086" t="str">
            <v>ZD08</v>
          </cell>
          <cell r="AD1086" t="str">
            <v>A1</v>
          </cell>
          <cell r="AF1086">
            <v>3300</v>
          </cell>
          <cell r="AG1086">
            <v>10</v>
          </cell>
          <cell r="AH1086">
            <v>10</v>
          </cell>
          <cell r="AJ1086" t="str">
            <v>VALENCIA ASOCIADOS</v>
          </cell>
          <cell r="AK1086" t="str">
            <v>Eje Cafetero</v>
          </cell>
          <cell r="AL1086" t="str">
            <v>Eje Cafetero-CO</v>
          </cell>
          <cell r="AN1086" t="str">
            <v>ZD08</v>
          </cell>
          <cell r="AO1086" t="str">
            <v>Crédito 90 dias</v>
          </cell>
          <cell r="AQ1086">
            <v>3300268</v>
          </cell>
          <cell r="AR1086" t="str">
            <v>JORGE HERNAN VALENCIA HERNANDEZ</v>
          </cell>
          <cell r="AS1086">
            <v>12449</v>
          </cell>
          <cell r="AT1086">
            <v>0</v>
          </cell>
          <cell r="AU1086" t="str">
            <v>Clientes Riesgo alto (Nuevos)</v>
          </cell>
          <cell r="AW1086">
            <v>9</v>
          </cell>
          <cell r="AX1086">
            <v>1</v>
          </cell>
          <cell r="AZ1086" t="str">
            <v>05.01.2016</v>
          </cell>
          <cell r="BA1086" t="str">
            <v>31.12.9999</v>
          </cell>
        </row>
        <row r="1087">
          <cell r="A1087">
            <v>10016874</v>
          </cell>
          <cell r="B1087" t="str">
            <v>YB01</v>
          </cell>
          <cell r="E1087" t="str">
            <v>VALENCIA TOBON JOSE RICAURTE</v>
          </cell>
          <cell r="I1087">
            <v>4473819</v>
          </cell>
          <cell r="K1087" t="str">
            <v>CR 25 65 290 AP 701 ED ALCATRAZ</v>
          </cell>
          <cell r="P1087" t="str">
            <v>MANIZALES</v>
          </cell>
          <cell r="Q1087">
            <v>17</v>
          </cell>
          <cell r="R1087" t="str">
            <v>ZD28</v>
          </cell>
          <cell r="S1087" t="str">
            <v>Cafe</v>
          </cell>
          <cell r="T1087" t="str">
            <v>4473819 9</v>
          </cell>
          <cell r="U1087">
            <v>13</v>
          </cell>
          <cell r="X1087">
            <v>3122861954</v>
          </cell>
          <cell r="AB1087">
            <v>121000</v>
          </cell>
          <cell r="AC1087" t="str">
            <v>ZD08</v>
          </cell>
          <cell r="AD1087" t="str">
            <v>A1</v>
          </cell>
          <cell r="AF1087">
            <v>3300</v>
          </cell>
          <cell r="AG1087">
            <v>10</v>
          </cell>
          <cell r="AH1087">
            <v>10</v>
          </cell>
          <cell r="AJ1087" t="str">
            <v>VALENCIA ASOCIADOS</v>
          </cell>
          <cell r="AK1087" t="str">
            <v>Eje Cafetero</v>
          </cell>
          <cell r="AL1087" t="str">
            <v>Eje Cafetero-CO</v>
          </cell>
          <cell r="AN1087" t="str">
            <v>ZD08</v>
          </cell>
          <cell r="AO1087" t="str">
            <v>Crédito 90 dias</v>
          </cell>
          <cell r="AQ1087">
            <v>3300268</v>
          </cell>
          <cell r="AR1087" t="str">
            <v>JORGE HERNAN VALENCIA HERNANDEZ</v>
          </cell>
          <cell r="AS1087">
            <v>18215</v>
          </cell>
          <cell r="AT1087">
            <v>0</v>
          </cell>
          <cell r="AU1087" t="str">
            <v>Clientes Riesgo alto (Nuevos)</v>
          </cell>
          <cell r="AW1087">
            <v>9</v>
          </cell>
          <cell r="AX1087">
            <v>1</v>
          </cell>
          <cell r="AZ1087" t="str">
            <v>05.06.2016</v>
          </cell>
          <cell r="BA1087" t="str">
            <v>31.12.9999</v>
          </cell>
        </row>
        <row r="1088">
          <cell r="A1088">
            <v>10016875</v>
          </cell>
          <cell r="B1088" t="str">
            <v>YB01</v>
          </cell>
          <cell r="E1088" t="str">
            <v>SIERRA GONZALEZ JORGE ALEJANDRO</v>
          </cell>
          <cell r="I1088">
            <v>1017176525</v>
          </cell>
          <cell r="K1088" t="str">
            <v>CR 35 1 80 AP 202</v>
          </cell>
          <cell r="P1088" t="str">
            <v>MEDELLIN</v>
          </cell>
          <cell r="Q1088">
            <v>5</v>
          </cell>
          <cell r="R1088" t="str">
            <v>ZD28</v>
          </cell>
          <cell r="S1088" t="str">
            <v>Cafe</v>
          </cell>
          <cell r="T1088" t="str">
            <v>1017176525 3</v>
          </cell>
          <cell r="U1088">
            <v>13</v>
          </cell>
          <cell r="X1088">
            <v>3116352950</v>
          </cell>
          <cell r="AB1088">
            <v>121000</v>
          </cell>
          <cell r="AC1088" t="str">
            <v>ZD08</v>
          </cell>
          <cell r="AD1088" t="str">
            <v>A1</v>
          </cell>
          <cell r="AF1088">
            <v>3300</v>
          </cell>
          <cell r="AG1088">
            <v>10</v>
          </cell>
          <cell r="AH1088">
            <v>10</v>
          </cell>
          <cell r="AJ1088" t="str">
            <v>Clientes Terceros</v>
          </cell>
          <cell r="AK1088" t="str">
            <v>Antioquia</v>
          </cell>
          <cell r="AL1088" t="str">
            <v>Antioquia -CO</v>
          </cell>
          <cell r="AN1088" t="str">
            <v>ZD08</v>
          </cell>
          <cell r="AO1088" t="str">
            <v>Crédito 90 dias</v>
          </cell>
          <cell r="AQ1088">
            <v>3300005</v>
          </cell>
          <cell r="AR1088" t="str">
            <v>RICARDO ALONSO AVILA AVILA</v>
          </cell>
          <cell r="AS1088">
            <v>19616</v>
          </cell>
          <cell r="AT1088">
            <v>9637.7099999999991</v>
          </cell>
          <cell r="AU1088" t="str">
            <v>Clientes Riesgo alto (Nuevos)</v>
          </cell>
        </row>
        <row r="1089">
          <cell r="A1089">
            <v>10016875</v>
          </cell>
          <cell r="B1089" t="str">
            <v>YB01</v>
          </cell>
          <cell r="E1089" t="str">
            <v>SIERRA GONZALEZ JORGE ALEJANDRO</v>
          </cell>
          <cell r="I1089">
            <v>1017176525</v>
          </cell>
          <cell r="K1089" t="str">
            <v>CR 35 1 80 AP 202</v>
          </cell>
          <cell r="P1089" t="str">
            <v>MEDELLIN</v>
          </cell>
          <cell r="Q1089">
            <v>5</v>
          </cell>
          <cell r="R1089" t="str">
            <v>ZD28</v>
          </cell>
          <cell r="S1089" t="str">
            <v>Cafe</v>
          </cell>
          <cell r="T1089" t="str">
            <v>1017176525 3</v>
          </cell>
          <cell r="U1089">
            <v>13</v>
          </cell>
          <cell r="X1089">
            <v>3116352950</v>
          </cell>
          <cell r="AB1089">
            <v>121000</v>
          </cell>
          <cell r="AC1089" t="str">
            <v>ZD08</v>
          </cell>
          <cell r="AD1089" t="str">
            <v>A1</v>
          </cell>
          <cell r="AF1089">
            <v>3300</v>
          </cell>
          <cell r="AG1089">
            <v>30</v>
          </cell>
          <cell r="AH1089">
            <v>10</v>
          </cell>
          <cell r="AJ1089" t="str">
            <v>Clientes Terceros</v>
          </cell>
          <cell r="AK1089" t="str">
            <v>Antioquia</v>
          </cell>
          <cell r="AL1089" t="str">
            <v>Antioquia -CO</v>
          </cell>
          <cell r="AN1089" t="str">
            <v>ZD08</v>
          </cell>
          <cell r="AO1089" t="str">
            <v>Crédito 90 dias</v>
          </cell>
          <cell r="AQ1089">
            <v>3300005</v>
          </cell>
          <cell r="AR1089" t="str">
            <v>RICARDO ALONSO AVILA AVILA</v>
          </cell>
          <cell r="AS1089">
            <v>19616</v>
          </cell>
          <cell r="AT1089">
            <v>9637.7099999999991</v>
          </cell>
          <cell r="AU1089" t="str">
            <v>Clientes Riesgo alto (Nuevos)</v>
          </cell>
        </row>
        <row r="1090">
          <cell r="A1090">
            <v>10016883</v>
          </cell>
          <cell r="B1090" t="str">
            <v>YB01</v>
          </cell>
          <cell r="E1090" t="str">
            <v>INVERSIONES LOMAVERDE SA</v>
          </cell>
          <cell r="I1090">
            <v>800076381</v>
          </cell>
          <cell r="K1090" t="str">
            <v>CR 33 7 29 IN 503</v>
          </cell>
          <cell r="P1090" t="str">
            <v>MEDELLIN</v>
          </cell>
          <cell r="Q1090">
            <v>5</v>
          </cell>
          <cell r="R1090" t="str">
            <v>ZD28</v>
          </cell>
          <cell r="S1090" t="str">
            <v>Cafe</v>
          </cell>
          <cell r="T1090" t="str">
            <v>800076381 1</v>
          </cell>
          <cell r="U1090">
            <v>31</v>
          </cell>
          <cell r="X1090">
            <v>943540354</v>
          </cell>
          <cell r="AB1090">
            <v>121000</v>
          </cell>
          <cell r="AC1090" t="str">
            <v>ZD08</v>
          </cell>
          <cell r="AD1090" t="str">
            <v>A1</v>
          </cell>
          <cell r="AF1090">
            <v>3300</v>
          </cell>
          <cell r="AG1090">
            <v>30</v>
          </cell>
          <cell r="AH1090">
            <v>10</v>
          </cell>
          <cell r="AJ1090" t="str">
            <v>Clientes Terceros</v>
          </cell>
          <cell r="AK1090" t="str">
            <v>Antioquia</v>
          </cell>
          <cell r="AL1090" t="str">
            <v>Antioquia -CO</v>
          </cell>
          <cell r="AN1090" t="str">
            <v>ZD01</v>
          </cell>
          <cell r="AO1090" t="str">
            <v>Contado</v>
          </cell>
          <cell r="AQ1090">
            <v>3300005</v>
          </cell>
          <cell r="AR1090" t="str">
            <v>RICARDO ALONSO AVILA AVILA</v>
          </cell>
          <cell r="AS1090">
            <v>0</v>
          </cell>
          <cell r="AT1090">
            <v>0</v>
          </cell>
          <cell r="AU1090" t="str">
            <v>Clientes Riesgo alto (Nuevos)</v>
          </cell>
          <cell r="AW1090">
            <v>10</v>
          </cell>
          <cell r="AX1090">
            <v>2</v>
          </cell>
          <cell r="AY1090" t="str">
            <v>X</v>
          </cell>
          <cell r="AZ1090" t="str">
            <v>18.12.2015</v>
          </cell>
          <cell r="BA1090" t="str">
            <v>31.12.9999</v>
          </cell>
        </row>
        <row r="1091">
          <cell r="A1091">
            <v>10016884</v>
          </cell>
          <cell r="B1091" t="str">
            <v>YB01</v>
          </cell>
          <cell r="E1091" t="str">
            <v>RIOS RIOS JESUS ANTONIO</v>
          </cell>
          <cell r="I1091">
            <v>15352019</v>
          </cell>
          <cell r="K1091" t="str">
            <v>CR 51 N. 46 92</v>
          </cell>
          <cell r="P1091" t="str">
            <v>SAN PEDRO</v>
          </cell>
          <cell r="Q1091">
            <v>5</v>
          </cell>
          <cell r="R1091" t="str">
            <v>ZD14</v>
          </cell>
          <cell r="S1091" t="str">
            <v>Distribuidor General</v>
          </cell>
          <cell r="T1091">
            <v>15352010</v>
          </cell>
          <cell r="U1091">
            <v>13</v>
          </cell>
          <cell r="X1091">
            <v>3146771064</v>
          </cell>
          <cell r="AB1091">
            <v>121000</v>
          </cell>
          <cell r="AC1091" t="str">
            <v>ZD08</v>
          </cell>
          <cell r="AD1091" t="str">
            <v>A1</v>
          </cell>
          <cell r="AF1091">
            <v>3300</v>
          </cell>
          <cell r="AG1091">
            <v>10</v>
          </cell>
          <cell r="AH1091">
            <v>10</v>
          </cell>
          <cell r="AJ1091" t="str">
            <v>Clientes Terceros</v>
          </cell>
          <cell r="AK1091" t="str">
            <v>Antioquia</v>
          </cell>
          <cell r="AL1091" t="str">
            <v>Antioquia -CO</v>
          </cell>
          <cell r="AN1091" t="str">
            <v>ZD08</v>
          </cell>
          <cell r="AO1091" t="str">
            <v>Crédito 90 dias</v>
          </cell>
          <cell r="AQ1091">
            <v>3300005</v>
          </cell>
          <cell r="AR1091" t="str">
            <v>RICARDO ALONSO AVILA AVILA</v>
          </cell>
          <cell r="AS1091">
            <v>4524</v>
          </cell>
          <cell r="AT1091">
            <v>0</v>
          </cell>
          <cell r="AU1091" t="str">
            <v>Clientes Riesgo alto (Nuevos)</v>
          </cell>
        </row>
        <row r="1092">
          <cell r="A1092">
            <v>10016891</v>
          </cell>
          <cell r="B1092" t="str">
            <v>YB01</v>
          </cell>
          <cell r="E1092" t="str">
            <v>VANAGRO SAS</v>
          </cell>
          <cell r="I1092">
            <v>900769104</v>
          </cell>
          <cell r="K1092" t="str">
            <v>CR 5 7 23</v>
          </cell>
          <cell r="P1092" t="str">
            <v>ZIPAQUIRA</v>
          </cell>
          <cell r="Q1092">
            <v>25</v>
          </cell>
          <cell r="R1092" t="str">
            <v>ZD14</v>
          </cell>
          <cell r="S1092" t="str">
            <v>Distribuidor General</v>
          </cell>
          <cell r="T1092" t="str">
            <v>900769104 3</v>
          </cell>
          <cell r="U1092">
            <v>31</v>
          </cell>
          <cell r="X1092">
            <v>3214125216</v>
          </cell>
          <cell r="AB1092">
            <v>121000</v>
          </cell>
          <cell r="AC1092" t="str">
            <v>ZD08</v>
          </cell>
          <cell r="AD1092" t="str">
            <v>A1</v>
          </cell>
          <cell r="AF1092">
            <v>3300</v>
          </cell>
          <cell r="AG1092">
            <v>30</v>
          </cell>
          <cell r="AH1092">
            <v>10</v>
          </cell>
          <cell r="AJ1092" t="str">
            <v>Clientes Terceros</v>
          </cell>
          <cell r="AK1092" t="str">
            <v>Cundinamarca</v>
          </cell>
          <cell r="AL1092" t="str">
            <v>Cundi / Boy – CO</v>
          </cell>
          <cell r="AN1092" t="str">
            <v>ZD02</v>
          </cell>
          <cell r="AO1092" t="str">
            <v>Crédito 8 dias</v>
          </cell>
          <cell r="AQ1092">
            <v>3300104</v>
          </cell>
          <cell r="AR1092" t="str">
            <v>RAUL MAURICIO VELASQUEZ LONDOÑO</v>
          </cell>
          <cell r="AS1092">
            <v>0</v>
          </cell>
          <cell r="AT1092">
            <v>0</v>
          </cell>
          <cell r="AU1092" t="str">
            <v>Clientes Riesgo alto (Nuevos)</v>
          </cell>
          <cell r="AW1092">
            <v>10</v>
          </cell>
          <cell r="AX1092">
            <v>2</v>
          </cell>
          <cell r="AY1092" t="str">
            <v>X</v>
          </cell>
          <cell r="AZ1092" t="str">
            <v>29.12.2015</v>
          </cell>
          <cell r="BA1092" t="str">
            <v>31.12.9999</v>
          </cell>
        </row>
        <row r="1093">
          <cell r="A1093">
            <v>10016894</v>
          </cell>
          <cell r="B1093" t="str">
            <v>YB01</v>
          </cell>
          <cell r="E1093" t="str">
            <v>HILVERDA KOOIJ COLOMBIA SAS</v>
          </cell>
          <cell r="I1093">
            <v>900897223</v>
          </cell>
          <cell r="K1093" t="str">
            <v>CL 93 11A 28 OFC 601</v>
          </cell>
          <cell r="P1093" t="str">
            <v>BOGOTÁ D.C.</v>
          </cell>
          <cell r="Q1093">
            <v>11</v>
          </cell>
          <cell r="R1093" t="str">
            <v>ZD35</v>
          </cell>
          <cell r="S1093" t="str">
            <v>Floricultores</v>
          </cell>
          <cell r="T1093" t="str">
            <v>900897223 1</v>
          </cell>
          <cell r="U1093">
            <v>31</v>
          </cell>
          <cell r="X1093">
            <v>3124542836</v>
          </cell>
          <cell r="AB1093">
            <v>121000</v>
          </cell>
          <cell r="AC1093" t="str">
            <v>ZD08</v>
          </cell>
          <cell r="AD1093" t="str">
            <v>A1</v>
          </cell>
          <cell r="AF1093">
            <v>3300</v>
          </cell>
          <cell r="AG1093">
            <v>10</v>
          </cell>
          <cell r="AH1093">
            <v>10</v>
          </cell>
          <cell r="AJ1093" t="str">
            <v>Clientes Terceros</v>
          </cell>
          <cell r="AK1093" t="str">
            <v>Flores</v>
          </cell>
          <cell r="AL1093" t="str">
            <v>Flores Sabana Ful–CO</v>
          </cell>
          <cell r="AN1093" t="str">
            <v>ZD06</v>
          </cell>
          <cell r="AO1093" t="str">
            <v>Crédito 60 dias</v>
          </cell>
          <cell r="AQ1093">
            <v>3300139</v>
          </cell>
          <cell r="AR1093" t="str">
            <v>JULIETH ANDREA RODRIGUEZ PARDO</v>
          </cell>
          <cell r="AS1093">
            <v>19565</v>
          </cell>
          <cell r="AT1093">
            <v>27.99</v>
          </cell>
          <cell r="AU1093" t="str">
            <v>Clientes Riesgo alto (Nuevos)</v>
          </cell>
          <cell r="AW1093">
            <v>10</v>
          </cell>
          <cell r="AX1093">
            <v>2</v>
          </cell>
          <cell r="AY1093" t="str">
            <v>X</v>
          </cell>
          <cell r="AZ1093" t="str">
            <v>04.01.2015</v>
          </cell>
          <cell r="BA1093" t="str">
            <v>31.12.9999</v>
          </cell>
        </row>
        <row r="1094">
          <cell r="A1094">
            <v>10016895</v>
          </cell>
          <cell r="B1094" t="str">
            <v>YB01</v>
          </cell>
          <cell r="E1094" t="str">
            <v>BARRERA MONTAÑA HECTOR ARLEY</v>
          </cell>
          <cell r="I1094">
            <v>74362683</v>
          </cell>
          <cell r="K1094" t="str">
            <v>KM 8 VIA DUITAMA NOBSA SEC ACAPULCO</v>
          </cell>
          <cell r="P1094" t="str">
            <v>NOBSA</v>
          </cell>
          <cell r="Q1094">
            <v>15</v>
          </cell>
          <cell r="R1094" t="str">
            <v>ZD14</v>
          </cell>
          <cell r="S1094" t="str">
            <v>Distribuidor General</v>
          </cell>
          <cell r="T1094" t="str">
            <v>74362683 2</v>
          </cell>
          <cell r="U1094">
            <v>13</v>
          </cell>
          <cell r="X1094">
            <v>3214667958</v>
          </cell>
          <cell r="AB1094">
            <v>121000</v>
          </cell>
          <cell r="AC1094" t="str">
            <v>ZD08</v>
          </cell>
          <cell r="AD1094" t="str">
            <v>A1</v>
          </cell>
          <cell r="AF1094">
            <v>3300</v>
          </cell>
          <cell r="AG1094">
            <v>30</v>
          </cell>
          <cell r="AH1094">
            <v>10</v>
          </cell>
          <cell r="AJ1094" t="str">
            <v>Clientes Terceros</v>
          </cell>
          <cell r="AK1094" t="str">
            <v>Boyaca</v>
          </cell>
          <cell r="AL1094" t="str">
            <v>Cundi / Boy – CO</v>
          </cell>
          <cell r="AN1094" t="str">
            <v>ZD06</v>
          </cell>
          <cell r="AO1094" t="str">
            <v>Crédito 60 dias</v>
          </cell>
          <cell r="AQ1094">
            <v>3300109</v>
          </cell>
          <cell r="AR1094" t="str">
            <v>JUAN PABLO VILLAMIL CAMARGO</v>
          </cell>
          <cell r="AS1094">
            <v>1575</v>
          </cell>
          <cell r="AT1094">
            <v>0</v>
          </cell>
          <cell r="AU1094" t="str">
            <v>Clientes Riesgo alto (Nuevos)</v>
          </cell>
        </row>
        <row r="1095">
          <cell r="A1095">
            <v>10016962</v>
          </cell>
          <cell r="B1095" t="str">
            <v>YB01</v>
          </cell>
          <cell r="E1095" t="str">
            <v>AGRICOLA LA PLAYA SAS</v>
          </cell>
          <cell r="I1095">
            <v>900889093</v>
          </cell>
          <cell r="K1095" t="str">
            <v>VDA BOITIVA SEC LA PLAYA</v>
          </cell>
          <cell r="P1095" t="str">
            <v>SESQUILE</v>
          </cell>
          <cell r="Q1095">
            <v>25</v>
          </cell>
          <cell r="R1095" t="str">
            <v>ZD14</v>
          </cell>
          <cell r="S1095" t="str">
            <v>Distribuidor General</v>
          </cell>
          <cell r="T1095" t="str">
            <v>900889093 5</v>
          </cell>
          <cell r="U1095">
            <v>31</v>
          </cell>
          <cell r="X1095">
            <v>3112638344</v>
          </cell>
          <cell r="AB1095">
            <v>121000</v>
          </cell>
          <cell r="AC1095" t="str">
            <v>ZD08</v>
          </cell>
          <cell r="AD1095" t="str">
            <v>A1</v>
          </cell>
          <cell r="AF1095">
            <v>3300</v>
          </cell>
          <cell r="AG1095">
            <v>30</v>
          </cell>
          <cell r="AH1095">
            <v>10</v>
          </cell>
          <cell r="AJ1095" t="str">
            <v>Clientes Terceros</v>
          </cell>
          <cell r="AK1095" t="str">
            <v>Cundinamarca</v>
          </cell>
          <cell r="AL1095" t="str">
            <v>Cundi / Boy – CO</v>
          </cell>
          <cell r="AN1095" t="str">
            <v>ZD06</v>
          </cell>
          <cell r="AO1095" t="str">
            <v>Crédito 60 dias</v>
          </cell>
          <cell r="AQ1095">
            <v>3300104</v>
          </cell>
          <cell r="AR1095" t="str">
            <v>RAUL MAURICIO VELASQUEZ LONDOÑO</v>
          </cell>
          <cell r="AS1095">
            <v>9049</v>
          </cell>
          <cell r="AT1095">
            <v>1777.28</v>
          </cell>
          <cell r="AU1095" t="str">
            <v>Clientes Riesgo alto (Nuevos)</v>
          </cell>
          <cell r="AW1095">
            <v>10</v>
          </cell>
          <cell r="AX1095">
            <v>2</v>
          </cell>
          <cell r="AY1095" t="str">
            <v>X</v>
          </cell>
          <cell r="AZ1095" t="str">
            <v>07.01.2016</v>
          </cell>
          <cell r="BA1095" t="str">
            <v>31.12.9999</v>
          </cell>
        </row>
        <row r="1096">
          <cell r="A1096">
            <v>10016980</v>
          </cell>
          <cell r="B1096" t="str">
            <v>YB01</v>
          </cell>
          <cell r="E1096" t="str">
            <v>GARCIA MEZA GERMAN TULIO</v>
          </cell>
          <cell r="I1096">
            <v>94419747</v>
          </cell>
          <cell r="K1096" t="str">
            <v>CR 27 19 12</v>
          </cell>
          <cell r="P1096" t="str">
            <v>CALI</v>
          </cell>
          <cell r="Q1096">
            <v>76</v>
          </cell>
          <cell r="R1096" t="str">
            <v>ZD26</v>
          </cell>
          <cell r="S1096" t="str">
            <v>Hortalizas</v>
          </cell>
          <cell r="T1096" t="str">
            <v>94419747 5</v>
          </cell>
          <cell r="U1096">
            <v>13</v>
          </cell>
          <cell r="X1096">
            <v>3122152227</v>
          </cell>
          <cell r="AB1096">
            <v>121000</v>
          </cell>
          <cell r="AC1096" t="str">
            <v>ZD08</v>
          </cell>
          <cell r="AD1096" t="str">
            <v>A1</v>
          </cell>
          <cell r="AF1096">
            <v>3300</v>
          </cell>
          <cell r="AG1096">
            <v>10</v>
          </cell>
          <cell r="AH1096">
            <v>10</v>
          </cell>
          <cell r="AJ1096" t="str">
            <v>Clientes Terceros</v>
          </cell>
          <cell r="AK1096" t="str">
            <v>Eje Cafetero</v>
          </cell>
          <cell r="AL1096" t="str">
            <v>Eje Cafetero-CO</v>
          </cell>
          <cell r="AN1096" t="str">
            <v>ZD06</v>
          </cell>
          <cell r="AO1096" t="str">
            <v>Crédito 60 dias</v>
          </cell>
          <cell r="AQ1096">
            <v>3300186</v>
          </cell>
          <cell r="AR1096" t="str">
            <v>WILMER HERNEY CRUZ AUSECHA</v>
          </cell>
          <cell r="AS1096">
            <v>5824</v>
          </cell>
          <cell r="AT1096">
            <v>5187.6499999999996</v>
          </cell>
          <cell r="AU1096" t="str">
            <v>Clientes Riesgo alto (Nuevos)</v>
          </cell>
        </row>
        <row r="1097">
          <cell r="A1097">
            <v>10017006</v>
          </cell>
          <cell r="B1097" t="str">
            <v>YB01</v>
          </cell>
          <cell r="E1097" t="str">
            <v>CASTELLANOS CALDERON GENOVEVA</v>
          </cell>
          <cell r="I1097">
            <v>38892117</v>
          </cell>
          <cell r="K1097" t="str">
            <v>CR 7 8 12</v>
          </cell>
          <cell r="P1097" t="str">
            <v>EL DOVIO</v>
          </cell>
          <cell r="Q1097">
            <v>76</v>
          </cell>
          <cell r="R1097" t="str">
            <v>ZD14</v>
          </cell>
          <cell r="S1097" t="str">
            <v>Distribuidor General</v>
          </cell>
          <cell r="T1097" t="str">
            <v>38892117 8</v>
          </cell>
          <cell r="U1097">
            <v>13</v>
          </cell>
          <cell r="X1097">
            <v>3217544191</v>
          </cell>
          <cell r="Y1097">
            <v>922229565</v>
          </cell>
          <cell r="AB1097">
            <v>121000</v>
          </cell>
          <cell r="AC1097" t="str">
            <v>ZD08</v>
          </cell>
          <cell r="AD1097" t="str">
            <v>A1</v>
          </cell>
          <cell r="AF1097">
            <v>3300</v>
          </cell>
          <cell r="AG1097">
            <v>30</v>
          </cell>
          <cell r="AH1097">
            <v>10</v>
          </cell>
          <cell r="AJ1097" t="str">
            <v>Clientes Terceros</v>
          </cell>
          <cell r="AK1097" t="str">
            <v>Eje Cafetero</v>
          </cell>
          <cell r="AL1097" t="str">
            <v>Eje Cafetero-CO</v>
          </cell>
          <cell r="AN1097" t="str">
            <v>ZD04</v>
          </cell>
          <cell r="AO1097" t="str">
            <v>Crédito 30 dias</v>
          </cell>
          <cell r="AQ1097">
            <v>3300203</v>
          </cell>
          <cell r="AR1097" t="str">
            <v>ARGEMIRO NUÑEZ ROMERO</v>
          </cell>
          <cell r="AS1097">
            <v>5425</v>
          </cell>
          <cell r="AT1097">
            <v>0</v>
          </cell>
          <cell r="AU1097" t="str">
            <v>Clientes Riesgo alto (Nuevos)</v>
          </cell>
          <cell r="AW1097">
            <v>10</v>
          </cell>
          <cell r="AX1097">
            <v>2</v>
          </cell>
          <cell r="AY1097" t="str">
            <v>X</v>
          </cell>
          <cell r="AZ1097" t="str">
            <v>09.02.2016</v>
          </cell>
          <cell r="BA1097" t="str">
            <v>31.12.9999</v>
          </cell>
        </row>
        <row r="1098">
          <cell r="A1098">
            <v>10017011</v>
          </cell>
          <cell r="B1098" t="str">
            <v>YB01</v>
          </cell>
          <cell r="E1098" t="str">
            <v>MUÑOZ MEJIA ELIANA</v>
          </cell>
          <cell r="I1098">
            <v>1053795962</v>
          </cell>
          <cell r="K1098" t="str">
            <v>AV ALBERTO MENDOZA 87 02 CONJ BOS S</v>
          </cell>
          <cell r="P1098" t="str">
            <v>MANIZALES</v>
          </cell>
          <cell r="Q1098">
            <v>17</v>
          </cell>
          <cell r="R1098" t="str">
            <v>ZD26</v>
          </cell>
          <cell r="S1098" t="str">
            <v>Hortalizas</v>
          </cell>
          <cell r="T1098" t="str">
            <v>1053795962 5</v>
          </cell>
          <cell r="U1098">
            <v>13</v>
          </cell>
          <cell r="X1098">
            <v>3136132996</v>
          </cell>
          <cell r="AB1098">
            <v>121000</v>
          </cell>
          <cell r="AC1098" t="str">
            <v>ZD08</v>
          </cell>
          <cell r="AD1098" t="str">
            <v>A1</v>
          </cell>
          <cell r="AF1098">
            <v>3300</v>
          </cell>
          <cell r="AG1098">
            <v>10</v>
          </cell>
          <cell r="AH1098">
            <v>10</v>
          </cell>
          <cell r="AJ1098" t="str">
            <v>Clientes Terceros</v>
          </cell>
          <cell r="AK1098" t="str">
            <v>Eje Cafetero</v>
          </cell>
          <cell r="AL1098" t="str">
            <v>Eje Cafetero-CO</v>
          </cell>
          <cell r="AN1098" t="str">
            <v>ZD08</v>
          </cell>
          <cell r="AO1098" t="str">
            <v>Crédito 90 dias</v>
          </cell>
          <cell r="AQ1098">
            <v>3300268</v>
          </cell>
          <cell r="AR1098" t="str">
            <v>JORGE HERNAN VALENCIA HERNANDEZ</v>
          </cell>
          <cell r="AS1098">
            <v>15158</v>
          </cell>
          <cell r="AT1098">
            <v>9158.19</v>
          </cell>
          <cell r="AU1098" t="str">
            <v>Clientes Riesgo alto (Nuevos)</v>
          </cell>
          <cell r="AW1098">
            <v>9</v>
          </cell>
          <cell r="AX1098">
            <v>1</v>
          </cell>
          <cell r="AZ1098" t="str">
            <v>22.07.2016</v>
          </cell>
          <cell r="BA1098" t="str">
            <v>31.12.9999</v>
          </cell>
        </row>
        <row r="1099">
          <cell r="A1099">
            <v>10017017</v>
          </cell>
          <cell r="B1099" t="str">
            <v>YB01</v>
          </cell>
          <cell r="E1099" t="str">
            <v>CASTAÑO JAIME ANTONIO</v>
          </cell>
          <cell r="I1099">
            <v>4336947</v>
          </cell>
          <cell r="K1099" t="str">
            <v>CR 6 59 124 SEC D BRR PARQUE INDUST</v>
          </cell>
          <cell r="P1099" t="str">
            <v>PEREIRA</v>
          </cell>
          <cell r="Q1099">
            <v>66</v>
          </cell>
          <cell r="R1099" t="str">
            <v>ZD26</v>
          </cell>
          <cell r="S1099" t="str">
            <v>Hortalizas</v>
          </cell>
          <cell r="T1099" t="str">
            <v>4336947 7</v>
          </cell>
          <cell r="U1099">
            <v>13</v>
          </cell>
          <cell r="X1099">
            <v>3103757450</v>
          </cell>
          <cell r="AB1099">
            <v>121000</v>
          </cell>
          <cell r="AC1099" t="str">
            <v>ZD08</v>
          </cell>
          <cell r="AD1099" t="str">
            <v>A1</v>
          </cell>
          <cell r="AF1099">
            <v>3300</v>
          </cell>
          <cell r="AG1099">
            <v>10</v>
          </cell>
          <cell r="AH1099">
            <v>10</v>
          </cell>
          <cell r="AJ1099" t="str">
            <v>Clientes Terceros</v>
          </cell>
          <cell r="AK1099" t="str">
            <v>Eje Cafetero</v>
          </cell>
          <cell r="AL1099" t="str">
            <v>Eje Cafetero-CO</v>
          </cell>
          <cell r="AN1099" t="str">
            <v>ZD08</v>
          </cell>
          <cell r="AO1099" t="str">
            <v>Crédito 90 dias</v>
          </cell>
          <cell r="AQ1099">
            <v>3300258</v>
          </cell>
          <cell r="AR1099" t="str">
            <v>DANIEL CARDONA RAMIREZ</v>
          </cell>
          <cell r="AS1099">
            <v>34722.83</v>
          </cell>
          <cell r="AT1099">
            <v>20205.36</v>
          </cell>
          <cell r="AU1099" t="str">
            <v>Clientes Riesgo alto (Nuevos)</v>
          </cell>
          <cell r="AW1099">
            <v>10</v>
          </cell>
          <cell r="AX1099">
            <v>2</v>
          </cell>
          <cell r="AY1099" t="str">
            <v>X</v>
          </cell>
          <cell r="AZ1099" t="str">
            <v>16.02.2016</v>
          </cell>
          <cell r="BA1099" t="str">
            <v>31.12.9999</v>
          </cell>
        </row>
        <row r="1100">
          <cell r="A1100">
            <v>10017017</v>
          </cell>
          <cell r="B1100" t="str">
            <v>YB01</v>
          </cell>
          <cell r="E1100" t="str">
            <v>CASTAÑO JAIME ANTONIO</v>
          </cell>
          <cell r="I1100">
            <v>4336947</v>
          </cell>
          <cell r="K1100" t="str">
            <v>CR 6 59 124 SEC D BRR PARQUE INDUST</v>
          </cell>
          <cell r="P1100" t="str">
            <v>PEREIRA</v>
          </cell>
          <cell r="Q1100">
            <v>66</v>
          </cell>
          <cell r="R1100" t="str">
            <v>ZD26</v>
          </cell>
          <cell r="S1100" t="str">
            <v>Hortalizas</v>
          </cell>
          <cell r="T1100" t="str">
            <v>4336947 7</v>
          </cell>
          <cell r="U1100">
            <v>13</v>
          </cell>
          <cell r="X1100">
            <v>3103757450</v>
          </cell>
          <cell r="AB1100">
            <v>121000</v>
          </cell>
          <cell r="AC1100" t="str">
            <v>ZD08</v>
          </cell>
          <cell r="AD1100" t="str">
            <v>A1</v>
          </cell>
          <cell r="AF1100">
            <v>3300</v>
          </cell>
          <cell r="AG1100">
            <v>10</v>
          </cell>
          <cell r="AH1100">
            <v>11</v>
          </cell>
          <cell r="AJ1100" t="str">
            <v>Clientes Terceros</v>
          </cell>
          <cell r="AK1100" t="str">
            <v>Eje Cafetero</v>
          </cell>
          <cell r="AL1100" t="str">
            <v>Eje Cafetero-CO</v>
          </cell>
          <cell r="AN1100" t="str">
            <v>ZD08</v>
          </cell>
          <cell r="AO1100" t="str">
            <v>Crédito 90 dias</v>
          </cell>
          <cell r="AQ1100">
            <v>3300258</v>
          </cell>
          <cell r="AR1100" t="str">
            <v>DANIEL CARDONA RAMIREZ</v>
          </cell>
          <cell r="AS1100">
            <v>34722.83</v>
          </cell>
          <cell r="AT1100">
            <v>20205.36</v>
          </cell>
          <cell r="AU1100" t="str">
            <v>Clientes Riesgo alto (Nuevos)</v>
          </cell>
          <cell r="AW1100">
            <v>10</v>
          </cell>
          <cell r="AX1100">
            <v>2</v>
          </cell>
          <cell r="AY1100" t="str">
            <v>X</v>
          </cell>
          <cell r="AZ1100" t="str">
            <v>16.02.2016</v>
          </cell>
          <cell r="BA1100" t="str">
            <v>31.12.9999</v>
          </cell>
        </row>
        <row r="1101">
          <cell r="A1101">
            <v>10017021</v>
          </cell>
          <cell r="B1101" t="str">
            <v>YB01</v>
          </cell>
          <cell r="E1101" t="str">
            <v>INGENIO PROVIDENCIA SA</v>
          </cell>
          <cell r="I1101">
            <v>891300238</v>
          </cell>
          <cell r="K1101" t="str">
            <v>CR 28 28 66 OF 307</v>
          </cell>
          <cell r="P1101" t="str">
            <v>PALMIRA</v>
          </cell>
          <cell r="Q1101">
            <v>76</v>
          </cell>
          <cell r="R1101" t="str">
            <v>ZD14</v>
          </cell>
          <cell r="S1101" t="str">
            <v>Distribuidor General</v>
          </cell>
          <cell r="T1101" t="str">
            <v>891300238 6</v>
          </cell>
          <cell r="U1101">
            <v>31</v>
          </cell>
          <cell r="X1101">
            <v>3216472896</v>
          </cell>
          <cell r="AB1101">
            <v>121000</v>
          </cell>
          <cell r="AC1101" t="str">
            <v>ZD08</v>
          </cell>
          <cell r="AD1101" t="str">
            <v>A1</v>
          </cell>
          <cell r="AF1101">
            <v>3300</v>
          </cell>
          <cell r="AG1101">
            <v>30</v>
          </cell>
          <cell r="AH1101">
            <v>10</v>
          </cell>
          <cell r="AJ1101" t="str">
            <v>Clientes Terceros</v>
          </cell>
          <cell r="AK1101" t="str">
            <v>Eje Cafetero</v>
          </cell>
          <cell r="AL1101" t="str">
            <v>Eje Cafetero-CO</v>
          </cell>
          <cell r="AN1101" t="str">
            <v>ZD06</v>
          </cell>
          <cell r="AO1101" t="str">
            <v>Crédito 60 dias</v>
          </cell>
          <cell r="AQ1101">
            <v>3300132</v>
          </cell>
          <cell r="AR1101" t="str">
            <v>JORGE ENRIQUE GIRALDO ARROYAVE</v>
          </cell>
          <cell r="AS1101">
            <v>95060</v>
          </cell>
          <cell r="AT1101">
            <v>0</v>
          </cell>
          <cell r="AU1101" t="str">
            <v>Clientes Riesgo alto (Nuevos)</v>
          </cell>
          <cell r="AW1101">
            <v>10</v>
          </cell>
          <cell r="AX1101">
            <v>2</v>
          </cell>
          <cell r="AY1101" t="str">
            <v>X</v>
          </cell>
          <cell r="AZ1101" t="str">
            <v>16.02.2016</v>
          </cell>
          <cell r="BA1101" t="str">
            <v>31.12.9999</v>
          </cell>
        </row>
        <row r="1102">
          <cell r="A1102">
            <v>10017029</v>
          </cell>
          <cell r="B1102" t="str">
            <v>YB01</v>
          </cell>
          <cell r="E1102" t="str">
            <v>MEJIA SARASA ALBA LILIANA</v>
          </cell>
          <cell r="I1102">
            <v>25096646</v>
          </cell>
          <cell r="K1102" t="str">
            <v>CR 9 A 71 52 AP 402</v>
          </cell>
          <cell r="P1102" t="str">
            <v>MEDELLIN</v>
          </cell>
          <cell r="Q1102">
            <v>5</v>
          </cell>
          <cell r="R1102" t="str">
            <v>ZD26</v>
          </cell>
          <cell r="S1102" t="str">
            <v>Hortalizas</v>
          </cell>
          <cell r="T1102" t="str">
            <v>25096646 0</v>
          </cell>
          <cell r="U1102">
            <v>13</v>
          </cell>
          <cell r="X1102">
            <v>944112361</v>
          </cell>
          <cell r="AB1102">
            <v>121000</v>
          </cell>
          <cell r="AC1102" t="str">
            <v>ZD08</v>
          </cell>
          <cell r="AD1102" t="str">
            <v>A1</v>
          </cell>
          <cell r="AF1102">
            <v>3300</v>
          </cell>
          <cell r="AG1102">
            <v>10</v>
          </cell>
          <cell r="AH1102">
            <v>10</v>
          </cell>
          <cell r="AJ1102" t="str">
            <v>Clientes Terceros</v>
          </cell>
          <cell r="AK1102" t="str">
            <v>Eje Cafetero</v>
          </cell>
          <cell r="AL1102" t="str">
            <v>Eje Cafetero-CO</v>
          </cell>
          <cell r="AN1102" t="str">
            <v>ZD02</v>
          </cell>
          <cell r="AO1102" t="str">
            <v>Crédito 8 dias</v>
          </cell>
          <cell r="AQ1102">
            <v>3300268</v>
          </cell>
          <cell r="AR1102" t="str">
            <v>JORGE HERNAN VALENCIA HERNANDEZ</v>
          </cell>
          <cell r="AS1102">
            <v>0</v>
          </cell>
          <cell r="AT1102">
            <v>0</v>
          </cell>
          <cell r="AU1102" t="str">
            <v>Clientes Riesgo alto (Nuevos)</v>
          </cell>
        </row>
        <row r="1103">
          <cell r="A1103">
            <v>10017030</v>
          </cell>
          <cell r="B1103" t="str">
            <v>YB01</v>
          </cell>
          <cell r="E1103" t="str">
            <v>INGENIO PICHICHI SA</v>
          </cell>
          <cell r="I1103">
            <v>891300513</v>
          </cell>
          <cell r="K1103" t="str">
            <v>CR 2 OESTE 12 85</v>
          </cell>
          <cell r="P1103" t="str">
            <v>CALI</v>
          </cell>
          <cell r="Q1103">
            <v>76</v>
          </cell>
          <cell r="R1103" t="str">
            <v>ZD14</v>
          </cell>
          <cell r="S1103" t="str">
            <v>Distribuidor General</v>
          </cell>
          <cell r="T1103" t="str">
            <v>891300513 7</v>
          </cell>
          <cell r="U1103">
            <v>31</v>
          </cell>
          <cell r="X1103">
            <v>922547201</v>
          </cell>
          <cell r="AB1103">
            <v>121000</v>
          </cell>
          <cell r="AC1103" t="str">
            <v>ZD08</v>
          </cell>
          <cell r="AD1103" t="str">
            <v>A1</v>
          </cell>
          <cell r="AF1103">
            <v>3300</v>
          </cell>
          <cell r="AG1103">
            <v>30</v>
          </cell>
          <cell r="AH1103">
            <v>10</v>
          </cell>
          <cell r="AJ1103" t="str">
            <v>Clientes Terceros</v>
          </cell>
          <cell r="AK1103" t="str">
            <v>Eje Cafetero</v>
          </cell>
          <cell r="AL1103" t="str">
            <v>Eje Cafetero-CO</v>
          </cell>
          <cell r="AN1103" t="str">
            <v>ZD06</v>
          </cell>
          <cell r="AO1103" t="str">
            <v>Crédito 60 dias</v>
          </cell>
          <cell r="AQ1103">
            <v>3300132</v>
          </cell>
          <cell r="AR1103" t="str">
            <v>JORGE ENRIQUE GIRALDO ARROYAVE</v>
          </cell>
          <cell r="AS1103">
            <v>95060</v>
          </cell>
          <cell r="AT1103">
            <v>36017.620000000003</v>
          </cell>
          <cell r="AU1103" t="str">
            <v>Clientes Riesgo alto (Nuevos)</v>
          </cell>
          <cell r="AW1103">
            <v>10</v>
          </cell>
          <cell r="AX1103">
            <v>2</v>
          </cell>
          <cell r="AY1103" t="str">
            <v>X</v>
          </cell>
          <cell r="AZ1103" t="str">
            <v>17.02.2016</v>
          </cell>
          <cell r="BA1103" t="str">
            <v>31.12.9999</v>
          </cell>
        </row>
        <row r="1104">
          <cell r="A1104">
            <v>10017032</v>
          </cell>
          <cell r="B1104" t="str">
            <v>YB01</v>
          </cell>
          <cell r="E1104" t="str">
            <v>INGENIO DEL CAUCA SA</v>
          </cell>
          <cell r="I1104">
            <v>891300237</v>
          </cell>
          <cell r="K1104" t="str">
            <v>CR 9 28 103</v>
          </cell>
          <cell r="P1104" t="str">
            <v>CALI</v>
          </cell>
          <cell r="Q1104">
            <v>76</v>
          </cell>
          <cell r="R1104" t="str">
            <v>ZD14</v>
          </cell>
          <cell r="S1104" t="str">
            <v>Distribuidor General</v>
          </cell>
          <cell r="T1104" t="str">
            <v>891300237 9</v>
          </cell>
          <cell r="U1104">
            <v>31</v>
          </cell>
          <cell r="X1104">
            <v>924183000</v>
          </cell>
          <cell r="AB1104">
            <v>121000</v>
          </cell>
          <cell r="AC1104" t="str">
            <v>ZD08</v>
          </cell>
          <cell r="AD1104" t="str">
            <v>A1</v>
          </cell>
          <cell r="AF1104">
            <v>3300</v>
          </cell>
          <cell r="AG1104">
            <v>30</v>
          </cell>
          <cell r="AH1104">
            <v>10</v>
          </cell>
          <cell r="AJ1104" t="str">
            <v>Clientes Terceros</v>
          </cell>
          <cell r="AK1104" t="str">
            <v>Eje Cafetero</v>
          </cell>
          <cell r="AL1104" t="str">
            <v>Eje Cafetero-CO</v>
          </cell>
          <cell r="AN1104" t="str">
            <v>ZD06</v>
          </cell>
          <cell r="AO1104" t="str">
            <v>Crédito 60 dias</v>
          </cell>
          <cell r="AQ1104">
            <v>3300132</v>
          </cell>
          <cell r="AR1104" t="str">
            <v>JORGE ENRIQUE GIRALDO ARROYAVE</v>
          </cell>
          <cell r="AS1104">
            <v>95060</v>
          </cell>
          <cell r="AT1104">
            <v>20410.349999999999</v>
          </cell>
          <cell r="AU1104" t="str">
            <v>Clientes Riesgo alto (Nuevos)</v>
          </cell>
          <cell r="AW1104">
            <v>10</v>
          </cell>
          <cell r="AX1104">
            <v>2</v>
          </cell>
          <cell r="AY1104" t="str">
            <v>X</v>
          </cell>
          <cell r="AZ1104" t="str">
            <v>17.02.2016</v>
          </cell>
          <cell r="BA1104" t="str">
            <v>31.12.9999</v>
          </cell>
        </row>
        <row r="1105">
          <cell r="A1105">
            <v>10017039</v>
          </cell>
          <cell r="B1105" t="str">
            <v>YB01</v>
          </cell>
          <cell r="E1105" t="str">
            <v>INDUSTRIAS AGRARIAS Y PECUARIAS</v>
          </cell>
          <cell r="F1105" t="str">
            <v>EL IMPERIO</v>
          </cell>
          <cell r="I1105">
            <v>900114153</v>
          </cell>
          <cell r="K1105" t="str">
            <v>CR 33 CL 7 29 IN 402</v>
          </cell>
          <cell r="P1105" t="str">
            <v>MEDELLIN</v>
          </cell>
          <cell r="Q1105">
            <v>5</v>
          </cell>
          <cell r="R1105" t="str">
            <v>ZD14</v>
          </cell>
          <cell r="S1105" t="str">
            <v>Distribuidor General</v>
          </cell>
          <cell r="T1105" t="str">
            <v>9001141453 3</v>
          </cell>
          <cell r="U1105">
            <v>31</v>
          </cell>
          <cell r="X1105">
            <v>944447570</v>
          </cell>
          <cell r="AB1105">
            <v>121000</v>
          </cell>
          <cell r="AC1105" t="str">
            <v>ZD08</v>
          </cell>
          <cell r="AD1105" t="str">
            <v>A1</v>
          </cell>
          <cell r="AF1105">
            <v>3300</v>
          </cell>
          <cell r="AG1105">
            <v>30</v>
          </cell>
          <cell r="AH1105">
            <v>10</v>
          </cell>
          <cell r="AJ1105" t="str">
            <v>Clientes Terceros</v>
          </cell>
          <cell r="AK1105" t="str">
            <v>Antioquia</v>
          </cell>
          <cell r="AL1105" t="str">
            <v>Antioquia -CO</v>
          </cell>
          <cell r="AN1105" t="str">
            <v>ZD06</v>
          </cell>
          <cell r="AO1105" t="str">
            <v>Crédito 60 dias</v>
          </cell>
          <cell r="AQ1105">
            <v>3300005</v>
          </cell>
          <cell r="AR1105" t="str">
            <v>RICARDO ALONSO AVILA AVILA</v>
          </cell>
          <cell r="AS1105">
            <v>10844</v>
          </cell>
          <cell r="AT1105">
            <v>0</v>
          </cell>
          <cell r="AU1105" t="str">
            <v>Clientes Riesgo alto (Nuevos)</v>
          </cell>
          <cell r="AW1105">
            <v>10</v>
          </cell>
          <cell r="AX1105">
            <v>2</v>
          </cell>
          <cell r="AZ1105" t="str">
            <v>18.02.2016</v>
          </cell>
          <cell r="BA1105" t="str">
            <v>31.12.9999</v>
          </cell>
        </row>
        <row r="1106">
          <cell r="A1106">
            <v>10017040</v>
          </cell>
          <cell r="B1106" t="str">
            <v>YB01</v>
          </cell>
          <cell r="E1106" t="str">
            <v>TRES COLINAS SAS</v>
          </cell>
          <cell r="I1106">
            <v>900758003</v>
          </cell>
          <cell r="K1106" t="str">
            <v>VDA LAS CUCHILLAS</v>
          </cell>
          <cell r="P1106" t="str">
            <v>SAN VICENTE</v>
          </cell>
          <cell r="Q1106">
            <v>5</v>
          </cell>
          <cell r="R1106" t="str">
            <v>ZD35</v>
          </cell>
          <cell r="S1106" t="str">
            <v>Floricultores</v>
          </cell>
          <cell r="T1106" t="str">
            <v>900758003 0</v>
          </cell>
          <cell r="U1106">
            <v>31</v>
          </cell>
          <cell r="X1106">
            <v>3103733554</v>
          </cell>
          <cell r="AB1106">
            <v>121000</v>
          </cell>
          <cell r="AC1106" t="str">
            <v>ZD08</v>
          </cell>
          <cell r="AD1106" t="str">
            <v>A1</v>
          </cell>
          <cell r="AF1106">
            <v>3300</v>
          </cell>
          <cell r="AG1106">
            <v>10</v>
          </cell>
          <cell r="AH1106">
            <v>10</v>
          </cell>
          <cell r="AJ1106" t="str">
            <v>Clientes Terceros</v>
          </cell>
          <cell r="AK1106" t="str">
            <v>Flores</v>
          </cell>
          <cell r="AL1106" t="str">
            <v>Flores Antioquia -CO</v>
          </cell>
          <cell r="AN1106" t="str">
            <v>ZD06</v>
          </cell>
          <cell r="AO1106" t="str">
            <v>Crédito 60 dias</v>
          </cell>
          <cell r="AQ1106">
            <v>3300051</v>
          </cell>
          <cell r="AR1106" t="str">
            <v>PAULA ANDREA LOPEZ RAMIREZ</v>
          </cell>
          <cell r="AS1106">
            <v>6337</v>
          </cell>
          <cell r="AT1106">
            <v>0</v>
          </cell>
          <cell r="AU1106" t="str">
            <v>Clientes Riesgo alto (Nuevos)</v>
          </cell>
          <cell r="AW1106">
            <v>10</v>
          </cell>
          <cell r="AX1106">
            <v>2</v>
          </cell>
          <cell r="AY1106" t="str">
            <v>X</v>
          </cell>
          <cell r="AZ1106" t="str">
            <v>18.02.2016</v>
          </cell>
          <cell r="BA1106" t="str">
            <v>31.12.9999</v>
          </cell>
        </row>
        <row r="1107">
          <cell r="A1107">
            <v>10017042</v>
          </cell>
          <cell r="B1107" t="str">
            <v>YB01</v>
          </cell>
          <cell r="E1107" t="str">
            <v>SAAVEDRA CHIA DIANA PATRICIA</v>
          </cell>
          <cell r="I1107">
            <v>46457571</v>
          </cell>
          <cell r="K1107" t="str">
            <v>CR 38 22 53</v>
          </cell>
          <cell r="P1107" t="str">
            <v>DUITAMA</v>
          </cell>
          <cell r="Q1107">
            <v>15</v>
          </cell>
          <cell r="R1107" t="str">
            <v>ZD26</v>
          </cell>
          <cell r="S1107" t="str">
            <v>Hortalizas</v>
          </cell>
          <cell r="T1107">
            <v>46457571</v>
          </cell>
          <cell r="U1107">
            <v>13</v>
          </cell>
          <cell r="X1107">
            <v>3213139736</v>
          </cell>
          <cell r="AB1107">
            <v>121000</v>
          </cell>
          <cell r="AC1107" t="str">
            <v>ZD08</v>
          </cell>
          <cell r="AD1107" t="str">
            <v>A1</v>
          </cell>
          <cell r="AF1107">
            <v>3300</v>
          </cell>
          <cell r="AG1107">
            <v>10</v>
          </cell>
          <cell r="AH1107">
            <v>10</v>
          </cell>
          <cell r="AJ1107" t="str">
            <v>Clientes Terceros</v>
          </cell>
          <cell r="AK1107" t="str">
            <v>Boyaca</v>
          </cell>
          <cell r="AL1107" t="str">
            <v>Cundi / Boy – CO</v>
          </cell>
          <cell r="AN1107" t="str">
            <v>ZD06</v>
          </cell>
          <cell r="AO1107" t="str">
            <v>Crédito 60 dias</v>
          </cell>
          <cell r="AQ1107">
            <v>3300109</v>
          </cell>
          <cell r="AR1107" t="str">
            <v>JUAN PABLO VILLAMIL CAMARGO</v>
          </cell>
          <cell r="AS1107">
            <v>884</v>
          </cell>
          <cell r="AT1107">
            <v>841.57</v>
          </cell>
          <cell r="AU1107" t="str">
            <v>Clientes Riesgo alto (Nuevos)</v>
          </cell>
        </row>
        <row r="1108">
          <cell r="A1108">
            <v>10017051</v>
          </cell>
          <cell r="B1108" t="str">
            <v>YB01</v>
          </cell>
          <cell r="E1108" t="str">
            <v>LONDOÑO LUZ HELENA</v>
          </cell>
          <cell r="I1108">
            <v>32465496</v>
          </cell>
          <cell r="K1108" t="str">
            <v>CR 12 CL 10 11</v>
          </cell>
          <cell r="P1108" t="str">
            <v>ENTRERRIOS</v>
          </cell>
          <cell r="Q1108">
            <v>5</v>
          </cell>
          <cell r="R1108" t="str">
            <v>ZD26</v>
          </cell>
          <cell r="S1108" t="str">
            <v>Hortalizas</v>
          </cell>
          <cell r="T1108" t="str">
            <v>32465496 1</v>
          </cell>
          <cell r="U1108">
            <v>13</v>
          </cell>
          <cell r="X1108">
            <v>3104521144</v>
          </cell>
          <cell r="AB1108">
            <v>121000</v>
          </cell>
          <cell r="AC1108" t="str">
            <v>ZD08</v>
          </cell>
          <cell r="AD1108" t="str">
            <v>A1</v>
          </cell>
          <cell r="AF1108">
            <v>3300</v>
          </cell>
          <cell r="AG1108">
            <v>10</v>
          </cell>
          <cell r="AH1108">
            <v>10</v>
          </cell>
          <cell r="AJ1108" t="str">
            <v>Clientes Terceros</v>
          </cell>
          <cell r="AK1108" t="str">
            <v>Antioquia</v>
          </cell>
          <cell r="AL1108" t="str">
            <v>Antioquia -CO</v>
          </cell>
          <cell r="AN1108" t="str">
            <v>ZD06</v>
          </cell>
          <cell r="AO1108" t="str">
            <v>Crédito 60 dias</v>
          </cell>
          <cell r="AQ1108">
            <v>3300005</v>
          </cell>
          <cell r="AR1108" t="str">
            <v>RICARDO ALONSO AVILA AVILA</v>
          </cell>
          <cell r="AS1108">
            <v>9506</v>
          </cell>
          <cell r="AT1108">
            <v>851.69</v>
          </cell>
          <cell r="AU1108" t="str">
            <v>Clientes Riesgo alto (Nuevos)</v>
          </cell>
          <cell r="AW1108">
            <v>9</v>
          </cell>
          <cell r="AX1108">
            <v>1</v>
          </cell>
          <cell r="AY1108" t="str">
            <v>X</v>
          </cell>
          <cell r="AZ1108" t="str">
            <v>22.02.2016</v>
          </cell>
          <cell r="BA1108" t="str">
            <v>31.12.9999</v>
          </cell>
        </row>
        <row r="1109">
          <cell r="A1109">
            <v>10017070</v>
          </cell>
          <cell r="B1109" t="str">
            <v>YB01</v>
          </cell>
          <cell r="E1109" t="str">
            <v>MENDOZA ALBA CARLOTA SOLEDAD</v>
          </cell>
          <cell r="I1109">
            <v>64560234</v>
          </cell>
          <cell r="K1109" t="str">
            <v>CL 5 23 BR SAN JOSE</v>
          </cell>
          <cell r="P1109" t="str">
            <v>MAJAGUAL</v>
          </cell>
          <cell r="Q1109">
            <v>70</v>
          </cell>
          <cell r="R1109" t="str">
            <v>ZD14</v>
          </cell>
          <cell r="S1109" t="str">
            <v>Distribuidor General</v>
          </cell>
          <cell r="T1109" t="str">
            <v>64560234 1</v>
          </cell>
          <cell r="U1109">
            <v>13</v>
          </cell>
          <cell r="X1109">
            <v>3135734735</v>
          </cell>
          <cell r="AB1109">
            <v>121000</v>
          </cell>
          <cell r="AC1109" t="str">
            <v>ZD08</v>
          </cell>
          <cell r="AD1109" t="str">
            <v>A1</v>
          </cell>
          <cell r="AF1109">
            <v>3300</v>
          </cell>
          <cell r="AG1109">
            <v>30</v>
          </cell>
          <cell r="AH1109">
            <v>10</v>
          </cell>
          <cell r="AJ1109" t="str">
            <v>Clientes Terceros</v>
          </cell>
          <cell r="AK1109" t="str">
            <v>Antioquia</v>
          </cell>
          <cell r="AL1109" t="str">
            <v>Antioquia -CO</v>
          </cell>
          <cell r="AN1109" t="str">
            <v>ZD09</v>
          </cell>
          <cell r="AO1109" t="str">
            <v>Crédito 120 dias</v>
          </cell>
          <cell r="AQ1109">
            <v>3300256</v>
          </cell>
          <cell r="AR1109" t="str">
            <v>ARMANDO JAVIER PACHECO MUÑOZ</v>
          </cell>
          <cell r="AS1109">
            <v>23940</v>
          </cell>
          <cell r="AT1109">
            <v>3249.52</v>
          </cell>
          <cell r="AU1109" t="str">
            <v>Clientes Riesgo alto (Nuevos)</v>
          </cell>
          <cell r="AW1109">
            <v>10</v>
          </cell>
          <cell r="AX1109">
            <v>2</v>
          </cell>
          <cell r="AY1109" t="str">
            <v>X</v>
          </cell>
          <cell r="AZ1109" t="str">
            <v>25.02.2016</v>
          </cell>
          <cell r="BA1109" t="str">
            <v>31.12.9999</v>
          </cell>
        </row>
        <row r="1110">
          <cell r="A1110">
            <v>10017080</v>
          </cell>
          <cell r="B1110" t="str">
            <v>YB01</v>
          </cell>
          <cell r="E1110" t="str">
            <v>CLEAN HERBS SOCIEDAD POR SIMPLIFICA</v>
          </cell>
          <cell r="I1110">
            <v>900057744</v>
          </cell>
          <cell r="K1110" t="str">
            <v>CL 147 95 A 17 AP 201TO D 1</v>
          </cell>
          <cell r="P1110" t="str">
            <v>BOGOTÁ D.C.</v>
          </cell>
          <cell r="Q1110">
            <v>11</v>
          </cell>
          <cell r="R1110" t="str">
            <v>ZD14</v>
          </cell>
          <cell r="S1110" t="str">
            <v>Distribuidor General</v>
          </cell>
          <cell r="T1110" t="str">
            <v>900057744 1</v>
          </cell>
          <cell r="U1110">
            <v>31</v>
          </cell>
          <cell r="X1110">
            <v>3164724701</v>
          </cell>
          <cell r="AB1110">
            <v>121000</v>
          </cell>
          <cell r="AC1110" t="str">
            <v>ZD08</v>
          </cell>
          <cell r="AD1110" t="str">
            <v>A1</v>
          </cell>
          <cell r="AF1110">
            <v>3300</v>
          </cell>
          <cell r="AG1110">
            <v>30</v>
          </cell>
          <cell r="AH1110">
            <v>10</v>
          </cell>
          <cell r="AJ1110" t="str">
            <v>Clientes Terceros</v>
          </cell>
          <cell r="AK1110" t="str">
            <v>Cundinamarca</v>
          </cell>
          <cell r="AL1110" t="str">
            <v>Cundi / Boy – CO</v>
          </cell>
          <cell r="AN1110" t="str">
            <v>ZD06</v>
          </cell>
          <cell r="AO1110" t="str">
            <v>Crédito 60 dias</v>
          </cell>
          <cell r="AQ1110">
            <v>3300104</v>
          </cell>
          <cell r="AR1110" t="str">
            <v>RAUL MAURICIO VELASQUEZ LONDOÑO</v>
          </cell>
          <cell r="AS1110">
            <v>2424</v>
          </cell>
          <cell r="AT1110">
            <v>0</v>
          </cell>
          <cell r="AU1110" t="str">
            <v>Clientes Riesgo alto (Nuevos)</v>
          </cell>
          <cell r="AW1110">
            <v>10</v>
          </cell>
          <cell r="AX1110">
            <v>2</v>
          </cell>
          <cell r="AZ1110" t="str">
            <v>26.02.2016</v>
          </cell>
          <cell r="BA1110" t="str">
            <v>31.12.9999</v>
          </cell>
        </row>
        <row r="1111">
          <cell r="A1111">
            <v>10017108</v>
          </cell>
          <cell r="B1111" t="str">
            <v>YB01</v>
          </cell>
          <cell r="E1111" t="str">
            <v>AGRO ALEJO SAS</v>
          </cell>
          <cell r="I1111">
            <v>900926508</v>
          </cell>
          <cell r="K1111" t="str">
            <v>CL 24 24 45 BR LOS ROSALES</v>
          </cell>
          <cell r="P1111" t="str">
            <v>PAIPA</v>
          </cell>
          <cell r="Q1111">
            <v>15</v>
          </cell>
          <cell r="R1111" t="str">
            <v>ZD14</v>
          </cell>
          <cell r="S1111" t="str">
            <v>Distribuidor General</v>
          </cell>
          <cell r="T1111" t="str">
            <v>900926508 9</v>
          </cell>
          <cell r="U1111">
            <v>31</v>
          </cell>
          <cell r="X1111">
            <v>3118980141</v>
          </cell>
          <cell r="AB1111">
            <v>121000</v>
          </cell>
          <cell r="AC1111" t="str">
            <v>ZD08</v>
          </cell>
          <cell r="AD1111" t="str">
            <v>A1</v>
          </cell>
          <cell r="AF1111">
            <v>3300</v>
          </cell>
          <cell r="AG1111">
            <v>30</v>
          </cell>
          <cell r="AH1111">
            <v>10</v>
          </cell>
          <cell r="AJ1111" t="str">
            <v>Clientes Terceros</v>
          </cell>
          <cell r="AK1111" t="str">
            <v>Boyaca</v>
          </cell>
          <cell r="AL1111" t="str">
            <v>Cundi / Boy – CO</v>
          </cell>
          <cell r="AN1111" t="str">
            <v>ZD06</v>
          </cell>
          <cell r="AO1111" t="str">
            <v>Crédito 60 dias</v>
          </cell>
          <cell r="AQ1111">
            <v>3300109</v>
          </cell>
          <cell r="AR1111" t="str">
            <v>JUAN PABLO VILLAMIL CAMARGO</v>
          </cell>
          <cell r="AS1111">
            <v>6583</v>
          </cell>
          <cell r="AT1111">
            <v>4524.8999999999996</v>
          </cell>
          <cell r="AU1111" t="str">
            <v>Clientes Riesgo alto (Nuevos)</v>
          </cell>
          <cell r="AW1111">
            <v>10</v>
          </cell>
          <cell r="AX1111">
            <v>2</v>
          </cell>
          <cell r="AY1111" t="str">
            <v>X</v>
          </cell>
          <cell r="AZ1111" t="str">
            <v>09.03.2016</v>
          </cell>
          <cell r="BA1111" t="str">
            <v>31.12.9999</v>
          </cell>
        </row>
        <row r="1112">
          <cell r="A1112">
            <v>10017110</v>
          </cell>
          <cell r="B1112" t="str">
            <v>YB01</v>
          </cell>
          <cell r="E1112" t="str">
            <v>FERTILIZER EXPERT HOLLAND SAS</v>
          </cell>
          <cell r="I1112">
            <v>900385322</v>
          </cell>
          <cell r="K1112" t="str">
            <v>CL 16 15 20</v>
          </cell>
          <cell r="P1112" t="str">
            <v>ZIPAQUIRA</v>
          </cell>
          <cell r="Q1112">
            <v>25</v>
          </cell>
          <cell r="R1112" t="str">
            <v>ZD14</v>
          </cell>
          <cell r="S1112" t="str">
            <v>Distribuidor General</v>
          </cell>
          <cell r="T1112" t="str">
            <v>900385322 3</v>
          </cell>
          <cell r="U1112">
            <v>31</v>
          </cell>
          <cell r="X1112">
            <v>3204095028</v>
          </cell>
          <cell r="AB1112">
            <v>121000</v>
          </cell>
          <cell r="AC1112" t="str">
            <v>ZD08</v>
          </cell>
          <cell r="AD1112" t="str">
            <v>A1</v>
          </cell>
          <cell r="AF1112">
            <v>3300</v>
          </cell>
          <cell r="AG1112">
            <v>30</v>
          </cell>
          <cell r="AH1112">
            <v>10</v>
          </cell>
          <cell r="AJ1112" t="str">
            <v>Clientes Terceros</v>
          </cell>
          <cell r="AK1112" t="str">
            <v>Cundinamarca</v>
          </cell>
          <cell r="AL1112" t="str">
            <v>Cundi / Boy – CO</v>
          </cell>
          <cell r="AN1112" t="str">
            <v>ZD06</v>
          </cell>
          <cell r="AO1112" t="str">
            <v>Crédito 60 dias</v>
          </cell>
          <cell r="AQ1112">
            <v>3300104</v>
          </cell>
          <cell r="AR1112" t="str">
            <v>RAUL MAURICIO VELASQUEZ LONDOÑO</v>
          </cell>
          <cell r="AS1112">
            <v>2378</v>
          </cell>
          <cell r="AT1112">
            <v>2193.7399999999998</v>
          </cell>
          <cell r="AU1112" t="str">
            <v>Clientes Riesgo alto (Nuevos)</v>
          </cell>
          <cell r="AW1112">
            <v>10</v>
          </cell>
          <cell r="AX1112">
            <v>2</v>
          </cell>
          <cell r="AY1112" t="str">
            <v>X</v>
          </cell>
          <cell r="AZ1112" t="str">
            <v>10.03.2016</v>
          </cell>
          <cell r="BA1112" t="str">
            <v>31.12.9999</v>
          </cell>
        </row>
        <row r="1113">
          <cell r="A1113">
            <v>10017139</v>
          </cell>
          <cell r="B1113" t="str">
            <v>YB01</v>
          </cell>
          <cell r="E1113" t="str">
            <v>PARDO ACOSTA ALCIRA</v>
          </cell>
          <cell r="I1113">
            <v>20546138</v>
          </cell>
          <cell r="K1113" t="str">
            <v>CL 3 2 31</v>
          </cell>
          <cell r="P1113" t="str">
            <v>FOSCA</v>
          </cell>
          <cell r="Q1113">
            <v>25</v>
          </cell>
          <cell r="R1113" t="str">
            <v>ZD14</v>
          </cell>
          <cell r="S1113" t="str">
            <v>Distribuidor General</v>
          </cell>
          <cell r="T1113" t="str">
            <v>20546138 4</v>
          </cell>
          <cell r="U1113">
            <v>13</v>
          </cell>
          <cell r="X1113">
            <v>914890186</v>
          </cell>
          <cell r="AB1113">
            <v>121000</v>
          </cell>
          <cell r="AC1113" t="str">
            <v>ZD08</v>
          </cell>
          <cell r="AD1113" t="str">
            <v>A1</v>
          </cell>
          <cell r="AF1113">
            <v>3300</v>
          </cell>
          <cell r="AG1113">
            <v>30</v>
          </cell>
          <cell r="AH1113">
            <v>10</v>
          </cell>
          <cell r="AJ1113" t="str">
            <v>Clientes Terceros</v>
          </cell>
          <cell r="AK1113" t="str">
            <v>Cundinamarca</v>
          </cell>
          <cell r="AL1113" t="str">
            <v>Cundi / Boy – CO</v>
          </cell>
          <cell r="AN1113" t="str">
            <v>ZD06</v>
          </cell>
          <cell r="AO1113" t="str">
            <v>Crédito 60 dias</v>
          </cell>
          <cell r="AQ1113">
            <v>3300054</v>
          </cell>
          <cell r="AR1113" t="str">
            <v>GLORIA YANETH MARENTES PRADA</v>
          </cell>
          <cell r="AS1113">
            <v>3949</v>
          </cell>
          <cell r="AT1113">
            <v>593.88</v>
          </cell>
          <cell r="AU1113" t="str">
            <v>Clientes Riesgo alto (Nuevos)</v>
          </cell>
          <cell r="AW1113">
            <v>9</v>
          </cell>
          <cell r="AX1113">
            <v>1</v>
          </cell>
          <cell r="AY1113" t="str">
            <v>X</v>
          </cell>
          <cell r="AZ1113" t="str">
            <v>04.04.2016</v>
          </cell>
          <cell r="BA1113" t="str">
            <v>31.12.9999</v>
          </cell>
        </row>
        <row r="1114">
          <cell r="A1114">
            <v>10017163</v>
          </cell>
          <cell r="B1114" t="str">
            <v>YB01</v>
          </cell>
          <cell r="E1114" t="str">
            <v>MUNERA ELORZA ALBA</v>
          </cell>
          <cell r="I1114">
            <v>43808486</v>
          </cell>
          <cell r="K1114" t="str">
            <v>PACORA CALDAS FINCA LA MARGARITA</v>
          </cell>
          <cell r="P1114" t="str">
            <v>PACORA</v>
          </cell>
          <cell r="Q1114">
            <v>17</v>
          </cell>
          <cell r="R1114" t="str">
            <v>ZD26</v>
          </cell>
          <cell r="S1114" t="str">
            <v>Hortalizas</v>
          </cell>
          <cell r="T1114" t="str">
            <v>43808486 1</v>
          </cell>
          <cell r="U1114">
            <v>13</v>
          </cell>
          <cell r="X1114">
            <v>3136927620</v>
          </cell>
          <cell r="AB1114">
            <v>121000</v>
          </cell>
          <cell r="AC1114" t="str">
            <v>ZD08</v>
          </cell>
          <cell r="AD1114" t="str">
            <v>A1</v>
          </cell>
          <cell r="AF1114">
            <v>3300</v>
          </cell>
          <cell r="AG1114">
            <v>10</v>
          </cell>
          <cell r="AH1114">
            <v>10</v>
          </cell>
          <cell r="AJ1114" t="str">
            <v>Clientes Terceros</v>
          </cell>
          <cell r="AK1114" t="str">
            <v>Antioquia</v>
          </cell>
          <cell r="AL1114" t="str">
            <v>Antioquia -CO</v>
          </cell>
          <cell r="AN1114" t="str">
            <v>ZD08</v>
          </cell>
          <cell r="AO1114" t="str">
            <v>Crédito 90 dias</v>
          </cell>
          <cell r="AQ1114">
            <v>3300005</v>
          </cell>
          <cell r="AR1114" t="str">
            <v>RICARDO ALONSO AVILA AVILA</v>
          </cell>
          <cell r="AS1114">
            <v>9873</v>
          </cell>
          <cell r="AT1114">
            <v>9041.3799999999992</v>
          </cell>
          <cell r="AU1114" t="str">
            <v>Clientes Riesgo alto (Nuevos)</v>
          </cell>
          <cell r="AW1114">
            <v>9</v>
          </cell>
          <cell r="AX1114">
            <v>1</v>
          </cell>
          <cell r="AZ1114" t="str">
            <v>28.07.2016</v>
          </cell>
          <cell r="BA1114" t="str">
            <v>31.12.9999</v>
          </cell>
        </row>
        <row r="1115">
          <cell r="A1115">
            <v>10017174</v>
          </cell>
          <cell r="B1115" t="str">
            <v>YB01</v>
          </cell>
          <cell r="E1115" t="str">
            <v>ZULUAGA HOYOS GERARDO DE JESUS</v>
          </cell>
          <cell r="I1115">
            <v>3436587</v>
          </cell>
          <cell r="K1115" t="str">
            <v>CR 50 51 49</v>
          </cell>
          <cell r="P1115" t="str">
            <v>ABEJORRAL</v>
          </cell>
          <cell r="Q1115">
            <v>5</v>
          </cell>
          <cell r="R1115" t="str">
            <v>ZD14</v>
          </cell>
          <cell r="S1115" t="str">
            <v>Distribuidor General</v>
          </cell>
          <cell r="T1115" t="str">
            <v>3436587 4</v>
          </cell>
          <cell r="U1115">
            <v>13</v>
          </cell>
          <cell r="X1115">
            <v>948647122</v>
          </cell>
          <cell r="AB1115">
            <v>121000</v>
          </cell>
          <cell r="AC1115" t="str">
            <v>ZD08</v>
          </cell>
          <cell r="AD1115" t="str">
            <v>A1</v>
          </cell>
          <cell r="AF1115">
            <v>3300</v>
          </cell>
          <cell r="AG1115">
            <v>30</v>
          </cell>
          <cell r="AH1115">
            <v>10</v>
          </cell>
          <cell r="AJ1115" t="str">
            <v>Clientes Terceros</v>
          </cell>
          <cell r="AK1115" t="str">
            <v>Antioquia</v>
          </cell>
          <cell r="AL1115" t="str">
            <v>Antioquia -CO</v>
          </cell>
          <cell r="AN1115" t="str">
            <v>ZD04</v>
          </cell>
          <cell r="AO1115" t="str">
            <v>Crédito 30 dias</v>
          </cell>
          <cell r="AQ1115">
            <v>3300162</v>
          </cell>
          <cell r="AR1115" t="str">
            <v>MAURICIO ARNOBY SERNA PELAEZ</v>
          </cell>
          <cell r="AS1115">
            <v>3291</v>
          </cell>
          <cell r="AT1115">
            <v>0</v>
          </cell>
          <cell r="AU1115" t="str">
            <v>Clientes Riesgo alto (Nuevos)</v>
          </cell>
        </row>
        <row r="1116">
          <cell r="A1116">
            <v>10017178</v>
          </cell>
          <cell r="B1116" t="str">
            <v>YB01</v>
          </cell>
          <cell r="E1116" t="str">
            <v>AGROTIENDA RIONEGRO HERMANOS SAS</v>
          </cell>
          <cell r="I1116">
            <v>900921157</v>
          </cell>
          <cell r="K1116" t="str">
            <v>CR 47 53 30</v>
          </cell>
          <cell r="P1116" t="str">
            <v>RIONEGRO</v>
          </cell>
          <cell r="Q1116">
            <v>5</v>
          </cell>
          <cell r="R1116" t="str">
            <v>ZD14</v>
          </cell>
          <cell r="S1116" t="str">
            <v>Distribuidor General</v>
          </cell>
          <cell r="T1116" t="str">
            <v>900921157 4</v>
          </cell>
          <cell r="U1116">
            <v>31</v>
          </cell>
          <cell r="X1116">
            <v>945610373</v>
          </cell>
          <cell r="AB1116">
            <v>121000</v>
          </cell>
          <cell r="AC1116" t="str">
            <v>ZD08</v>
          </cell>
          <cell r="AD1116" t="str">
            <v>A1</v>
          </cell>
          <cell r="AF1116">
            <v>3300</v>
          </cell>
          <cell r="AG1116">
            <v>30</v>
          </cell>
          <cell r="AH1116">
            <v>10</v>
          </cell>
          <cell r="AJ1116" t="str">
            <v>Clientes Terceros</v>
          </cell>
          <cell r="AK1116" t="str">
            <v>Antioquia</v>
          </cell>
          <cell r="AL1116" t="str">
            <v>Antioquia -CO</v>
          </cell>
          <cell r="AN1116" t="str">
            <v>ZD04</v>
          </cell>
          <cell r="AO1116" t="str">
            <v>Crédito 30 dias</v>
          </cell>
          <cell r="AQ1116">
            <v>3300162</v>
          </cell>
          <cell r="AR1116" t="str">
            <v>MAURICIO ARNOBY SERNA PELAEZ</v>
          </cell>
          <cell r="AS1116">
            <v>9874</v>
          </cell>
          <cell r="AT1116">
            <v>815.36</v>
          </cell>
          <cell r="AU1116" t="str">
            <v>Clientes Riesgo alto (Nuevos)</v>
          </cell>
          <cell r="AW1116">
            <v>10</v>
          </cell>
          <cell r="AX1116">
            <v>2</v>
          </cell>
          <cell r="AY1116" t="str">
            <v>X</v>
          </cell>
          <cell r="AZ1116" t="str">
            <v>28.03.2016</v>
          </cell>
          <cell r="BA1116" t="str">
            <v>31.12.9999</v>
          </cell>
        </row>
        <row r="1117">
          <cell r="A1117">
            <v>10017180</v>
          </cell>
          <cell r="B1117" t="str">
            <v>YB01</v>
          </cell>
          <cell r="E1117" t="str">
            <v>LONDOÑO JARAMILLO PAULA CRISTINA</v>
          </cell>
          <cell r="F1117" t="str">
            <v>DE LAS MERCEDES</v>
          </cell>
          <cell r="I1117">
            <v>24319076</v>
          </cell>
          <cell r="K1117" t="str">
            <v>CR 23 63 15 OF 1203</v>
          </cell>
          <cell r="P1117" t="str">
            <v>MANIZALES</v>
          </cell>
          <cell r="Q1117">
            <v>17</v>
          </cell>
          <cell r="R1117" t="str">
            <v>ZD26</v>
          </cell>
          <cell r="S1117" t="str">
            <v>Hortalizas</v>
          </cell>
          <cell r="T1117" t="str">
            <v>24319076 8</v>
          </cell>
          <cell r="U1117">
            <v>13</v>
          </cell>
          <cell r="X1117">
            <v>31174862176</v>
          </cell>
          <cell r="AB1117">
            <v>121000</v>
          </cell>
          <cell r="AC1117" t="str">
            <v>ZD08</v>
          </cell>
          <cell r="AD1117" t="str">
            <v>A1</v>
          </cell>
          <cell r="AF1117">
            <v>3300</v>
          </cell>
          <cell r="AG1117">
            <v>10</v>
          </cell>
          <cell r="AH1117">
            <v>10</v>
          </cell>
          <cell r="AJ1117" t="str">
            <v>Clientes Terceros</v>
          </cell>
          <cell r="AK1117" t="str">
            <v>Eje Cafetero</v>
          </cell>
          <cell r="AL1117" t="str">
            <v>Eje Cafetero-CO</v>
          </cell>
          <cell r="AN1117" t="str">
            <v>ZD06</v>
          </cell>
          <cell r="AO1117" t="str">
            <v>Crédito 60 dias</v>
          </cell>
          <cell r="AQ1117">
            <v>3300268</v>
          </cell>
          <cell r="AR1117" t="str">
            <v>JORGE HERNAN VALENCIA HERNANDEZ</v>
          </cell>
          <cell r="AS1117">
            <v>6562</v>
          </cell>
          <cell r="AT1117">
            <v>0</v>
          </cell>
          <cell r="AU1117" t="str">
            <v>Clientes Riesgo alto (Nuevos)</v>
          </cell>
          <cell r="AW1117">
            <v>9</v>
          </cell>
          <cell r="AX1117">
            <v>1</v>
          </cell>
          <cell r="AZ1117" t="str">
            <v>29.03.2016</v>
          </cell>
          <cell r="BA1117" t="str">
            <v>31.12.9999</v>
          </cell>
        </row>
        <row r="1118">
          <cell r="A1118">
            <v>10017181</v>
          </cell>
          <cell r="B1118" t="str">
            <v>YB01</v>
          </cell>
          <cell r="D1118" t="str">
            <v xml:space="preserve">OCAMPO MAYA LUIS FERNANDO   </v>
          </cell>
          <cell r="E1118" t="str">
            <v>OCAMPO MAYA LUIS FERNANDO</v>
          </cell>
          <cell r="I1118">
            <v>7563577</v>
          </cell>
          <cell r="J1118" t="str">
            <v xml:space="preserve">CL 77 14 48 OF 301    </v>
          </cell>
          <cell r="K1118" t="str">
            <v>CL 77 14 48 OF 301</v>
          </cell>
          <cell r="P1118" t="str">
            <v>ARMENIA</v>
          </cell>
          <cell r="Q1118">
            <v>63</v>
          </cell>
          <cell r="R1118" t="str">
            <v>ZD26</v>
          </cell>
          <cell r="S1118" t="str">
            <v>Hortalizas</v>
          </cell>
          <cell r="T1118" t="str">
            <v>7563577 9</v>
          </cell>
          <cell r="U1118">
            <v>13</v>
          </cell>
          <cell r="X1118">
            <v>967467373</v>
          </cell>
          <cell r="AB1118">
            <v>121000</v>
          </cell>
          <cell r="AC1118" t="str">
            <v>ZD08</v>
          </cell>
          <cell r="AD1118" t="str">
            <v>A1</v>
          </cell>
          <cell r="AF1118">
            <v>3300</v>
          </cell>
          <cell r="AG1118">
            <v>10</v>
          </cell>
          <cell r="AH1118">
            <v>10</v>
          </cell>
          <cell r="AJ1118" t="str">
            <v>Clientes Terceros</v>
          </cell>
          <cell r="AK1118" t="str">
            <v>Eje Cafetero</v>
          </cell>
          <cell r="AL1118" t="str">
            <v>Eje Cafetero-CO</v>
          </cell>
          <cell r="AN1118" t="str">
            <v>ZD02</v>
          </cell>
          <cell r="AO1118" t="str">
            <v>Crédito 8 dias</v>
          </cell>
          <cell r="AQ1118">
            <v>3300225</v>
          </cell>
          <cell r="AR1118" t="str">
            <v>YENSI NATALIA CARDONA MUÑOZ</v>
          </cell>
          <cell r="AS1118">
            <v>0</v>
          </cell>
          <cell r="AT1118">
            <v>0</v>
          </cell>
          <cell r="AU1118" t="str">
            <v>Clientes Riesgo alto (Nuevos)</v>
          </cell>
        </row>
        <row r="1119">
          <cell r="A1119">
            <v>10017183</v>
          </cell>
          <cell r="B1119" t="str">
            <v>YB01</v>
          </cell>
          <cell r="E1119" t="str">
            <v>BAEZ GUTIERREZ CARLOS FERNANDO</v>
          </cell>
          <cell r="I1119">
            <v>4252882</v>
          </cell>
          <cell r="K1119" t="str">
            <v>CR 5 6 03</v>
          </cell>
          <cell r="P1119" t="str">
            <v>SOATA</v>
          </cell>
          <cell r="Q1119">
            <v>15</v>
          </cell>
          <cell r="R1119" t="str">
            <v>ZD26</v>
          </cell>
          <cell r="S1119" t="str">
            <v>Hortalizas</v>
          </cell>
          <cell r="T1119" t="str">
            <v>4252882 5</v>
          </cell>
          <cell r="U1119">
            <v>13</v>
          </cell>
          <cell r="AB1119">
            <v>121000</v>
          </cell>
          <cell r="AC1119" t="str">
            <v>ZD08</v>
          </cell>
          <cell r="AD1119" t="str">
            <v>A1</v>
          </cell>
          <cell r="AF1119">
            <v>3300</v>
          </cell>
          <cell r="AG1119">
            <v>10</v>
          </cell>
          <cell r="AH1119">
            <v>10</v>
          </cell>
          <cell r="AJ1119" t="str">
            <v>Clientes Terceros</v>
          </cell>
          <cell r="AK1119" t="str">
            <v>Boyaca</v>
          </cell>
          <cell r="AL1119" t="str">
            <v>Cundi / Boy – CO</v>
          </cell>
          <cell r="AN1119" t="str">
            <v>ZD02</v>
          </cell>
          <cell r="AO1119" t="str">
            <v>Crédito 8 dias</v>
          </cell>
          <cell r="AQ1119">
            <v>3300109</v>
          </cell>
          <cell r="AR1119" t="str">
            <v>JUAN PABLO VILLAMIL CAMARGO</v>
          </cell>
          <cell r="AS1119">
            <v>0</v>
          </cell>
          <cell r="AT1119">
            <v>0</v>
          </cell>
          <cell r="AU1119" t="str">
            <v>Clientes Riesgo alto (Nuevos)</v>
          </cell>
        </row>
        <row r="1120">
          <cell r="A1120">
            <v>10017184</v>
          </cell>
          <cell r="B1120" t="str">
            <v>YB01</v>
          </cell>
          <cell r="E1120" t="str">
            <v>BASTIDAS GARCIA MARIA TRINIDAD</v>
          </cell>
          <cell r="I1120">
            <v>40029678</v>
          </cell>
          <cell r="K1120" t="str">
            <v>CL 6 3 98</v>
          </cell>
          <cell r="P1120" t="str">
            <v>CUCAITA</v>
          </cell>
          <cell r="Q1120">
            <v>15</v>
          </cell>
          <cell r="R1120" t="str">
            <v>ZD26</v>
          </cell>
          <cell r="S1120" t="str">
            <v>Hortalizas</v>
          </cell>
          <cell r="T1120" t="str">
            <v>40029678 5</v>
          </cell>
          <cell r="U1120">
            <v>13</v>
          </cell>
          <cell r="AB1120">
            <v>121000</v>
          </cell>
          <cell r="AC1120" t="str">
            <v>ZD08</v>
          </cell>
          <cell r="AD1120" t="str">
            <v>A1</v>
          </cell>
          <cell r="AF1120">
            <v>3300</v>
          </cell>
          <cell r="AG1120">
            <v>10</v>
          </cell>
          <cell r="AH1120">
            <v>10</v>
          </cell>
          <cell r="AJ1120" t="str">
            <v>Clientes Terceros</v>
          </cell>
          <cell r="AK1120" t="str">
            <v>Boyaca</v>
          </cell>
          <cell r="AL1120" t="str">
            <v>Cundi / Boy – CO</v>
          </cell>
          <cell r="AN1120" t="str">
            <v>ZD06</v>
          </cell>
          <cell r="AO1120" t="str">
            <v>Crédito 60 dias</v>
          </cell>
          <cell r="AQ1120">
            <v>3300109</v>
          </cell>
          <cell r="AR1120" t="str">
            <v>JUAN PABLO VILLAMIL CAMARGO</v>
          </cell>
          <cell r="AS1120">
            <v>1638</v>
          </cell>
          <cell r="AT1120">
            <v>0</v>
          </cell>
          <cell r="AU1120" t="str">
            <v>Clientes Riesgo alto (Nuevos)</v>
          </cell>
        </row>
        <row r="1121">
          <cell r="A1121">
            <v>10017188</v>
          </cell>
          <cell r="B1121" t="str">
            <v>YB01</v>
          </cell>
          <cell r="E1121" t="str">
            <v>GRANEX AGROINDUSTRIAL SAS</v>
          </cell>
          <cell r="I1121">
            <v>900404036</v>
          </cell>
          <cell r="K1121" t="str">
            <v>CR 15 79 76 OF 301</v>
          </cell>
          <cell r="P1121" t="str">
            <v>BOGOTÁ D.C.</v>
          </cell>
          <cell r="Q1121">
            <v>11</v>
          </cell>
          <cell r="R1121" t="str">
            <v>ZD14</v>
          </cell>
          <cell r="S1121" t="str">
            <v>Distribuidor General</v>
          </cell>
          <cell r="T1121" t="str">
            <v>900404036 4</v>
          </cell>
          <cell r="U1121">
            <v>31</v>
          </cell>
          <cell r="X1121">
            <v>3137082397</v>
          </cell>
          <cell r="Y1121">
            <v>913780376</v>
          </cell>
          <cell r="AB1121">
            <v>121000</v>
          </cell>
          <cell r="AC1121" t="str">
            <v>ZD08</v>
          </cell>
          <cell r="AD1121" t="str">
            <v>A1</v>
          </cell>
          <cell r="AF1121">
            <v>3300</v>
          </cell>
          <cell r="AG1121">
            <v>30</v>
          </cell>
          <cell r="AH1121">
            <v>10</v>
          </cell>
          <cell r="AJ1121" t="str">
            <v>AGROCOMETA</v>
          </cell>
          <cell r="AK1121" t="str">
            <v>Llanos</v>
          </cell>
          <cell r="AL1121" t="str">
            <v>Tolima/LLanos-CO</v>
          </cell>
          <cell r="AN1121" t="str">
            <v>ZD09</v>
          </cell>
          <cell r="AO1121" t="str">
            <v>Crédito 120 dias</v>
          </cell>
          <cell r="AQ1121">
            <v>3300182</v>
          </cell>
          <cell r="AR1121" t="str">
            <v>DIEGO PERDOMO ROJAS</v>
          </cell>
          <cell r="AS1121">
            <v>65402</v>
          </cell>
          <cell r="AT1121">
            <v>0</v>
          </cell>
          <cell r="AU1121" t="str">
            <v>Clientes Riesgo alto (Nuevos)</v>
          </cell>
          <cell r="AW1121">
            <v>10</v>
          </cell>
          <cell r="AX1121">
            <v>2</v>
          </cell>
          <cell r="AY1121" t="str">
            <v>X</v>
          </cell>
          <cell r="AZ1121" t="str">
            <v>30.03.2016</v>
          </cell>
          <cell r="BA1121" t="str">
            <v>31.12.9999</v>
          </cell>
        </row>
        <row r="1122">
          <cell r="A1122">
            <v>10017198</v>
          </cell>
          <cell r="B1122" t="str">
            <v>YB01</v>
          </cell>
          <cell r="E1122" t="str">
            <v>NIDO DEL JABALI SAS</v>
          </cell>
          <cell r="I1122">
            <v>811045791</v>
          </cell>
          <cell r="K1122" t="str">
            <v>CR 100 88 25 21</v>
          </cell>
          <cell r="P1122" t="str">
            <v>APARTADO</v>
          </cell>
          <cell r="Q1122">
            <v>5</v>
          </cell>
          <cell r="R1122" t="str">
            <v>ZD14</v>
          </cell>
          <cell r="S1122" t="str">
            <v>Distribuidor General</v>
          </cell>
          <cell r="T1122" t="str">
            <v>811045791 3</v>
          </cell>
          <cell r="U1122">
            <v>31</v>
          </cell>
          <cell r="X1122">
            <v>3104121273</v>
          </cell>
          <cell r="Y1122">
            <v>948282386</v>
          </cell>
          <cell r="AB1122">
            <v>121000</v>
          </cell>
          <cell r="AC1122" t="str">
            <v>ZD08</v>
          </cell>
          <cell r="AD1122" t="str">
            <v>A1</v>
          </cell>
          <cell r="AF1122">
            <v>3300</v>
          </cell>
          <cell r="AG1122">
            <v>30</v>
          </cell>
          <cell r="AH1122">
            <v>10</v>
          </cell>
          <cell r="AJ1122" t="str">
            <v>Santa María</v>
          </cell>
          <cell r="AK1122" t="str">
            <v>Antioquia</v>
          </cell>
          <cell r="AL1122" t="str">
            <v>Antioquia -CO</v>
          </cell>
          <cell r="AN1122" t="str">
            <v>ZD06</v>
          </cell>
          <cell r="AO1122" t="str">
            <v>Crédito 60 dias</v>
          </cell>
          <cell r="AQ1122">
            <v>3300198</v>
          </cell>
          <cell r="AR1122" t="str">
            <v>GUSTAVO LONDOÑO BUITRAGO</v>
          </cell>
          <cell r="AS1122">
            <v>16253</v>
          </cell>
          <cell r="AT1122">
            <v>0</v>
          </cell>
          <cell r="AU1122" t="str">
            <v>Clientes Riesgo alto (Nuevos)</v>
          </cell>
          <cell r="AW1122">
            <v>10</v>
          </cell>
          <cell r="AX1122">
            <v>2</v>
          </cell>
          <cell r="AY1122" t="str">
            <v>X</v>
          </cell>
          <cell r="AZ1122" t="str">
            <v>01.04.2016</v>
          </cell>
          <cell r="BA1122" t="str">
            <v>31.12.9999</v>
          </cell>
        </row>
        <row r="1123">
          <cell r="A1123">
            <v>10017199</v>
          </cell>
          <cell r="B1123" t="str">
            <v>YB01</v>
          </cell>
          <cell r="E1123" t="str">
            <v>PENAGOS GARCES OSCAR ENRIQUE</v>
          </cell>
          <cell r="I1123">
            <v>70547271</v>
          </cell>
          <cell r="K1123" t="str">
            <v>CR 100 88 25 21 BOMBA MOVIL 2</v>
          </cell>
          <cell r="P1123" t="str">
            <v>APARTADO</v>
          </cell>
          <cell r="Q1123">
            <v>5</v>
          </cell>
          <cell r="R1123" t="str">
            <v>ZD06</v>
          </cell>
          <cell r="S1123" t="str">
            <v>Bananeras</v>
          </cell>
          <cell r="T1123" t="str">
            <v>70547271 2</v>
          </cell>
          <cell r="U1123">
            <v>13</v>
          </cell>
          <cell r="X1123">
            <v>3104121273</v>
          </cell>
          <cell r="Y1123">
            <v>948282386</v>
          </cell>
          <cell r="AB1123">
            <v>121000</v>
          </cell>
          <cell r="AC1123" t="str">
            <v>ZD08</v>
          </cell>
          <cell r="AD1123" t="str">
            <v>A1</v>
          </cell>
          <cell r="AF1123">
            <v>3300</v>
          </cell>
          <cell r="AG1123">
            <v>30</v>
          </cell>
          <cell r="AH1123">
            <v>10</v>
          </cell>
          <cell r="AJ1123" t="str">
            <v>Santa María</v>
          </cell>
          <cell r="AK1123" t="str">
            <v>Antioquia</v>
          </cell>
          <cell r="AL1123" t="str">
            <v>Antioquia -CO</v>
          </cell>
          <cell r="AN1123" t="str">
            <v>ZD06</v>
          </cell>
          <cell r="AO1123" t="str">
            <v>Crédito 60 dias</v>
          </cell>
          <cell r="AQ1123">
            <v>3300198</v>
          </cell>
          <cell r="AR1123" t="str">
            <v>GUSTAVO LONDOÑO BUITRAGO</v>
          </cell>
          <cell r="AS1123">
            <v>3901</v>
          </cell>
          <cell r="AT1123">
            <v>0</v>
          </cell>
          <cell r="AU1123" t="str">
            <v>Clientes Riesgo alto (Nuevos)</v>
          </cell>
          <cell r="AW1123">
            <v>10</v>
          </cell>
          <cell r="AX1123">
            <v>2</v>
          </cell>
          <cell r="AY1123" t="str">
            <v>X</v>
          </cell>
          <cell r="AZ1123" t="str">
            <v>01.04.2016</v>
          </cell>
          <cell r="BA1123" t="str">
            <v>31.12.9999</v>
          </cell>
        </row>
        <row r="1124">
          <cell r="A1124">
            <v>10017200</v>
          </cell>
          <cell r="B1124" t="str">
            <v>YB01</v>
          </cell>
          <cell r="E1124" t="str">
            <v>G &amp; J HENRIQUEZ &amp; CIA SAS</v>
          </cell>
          <cell r="I1124">
            <v>811038838</v>
          </cell>
          <cell r="K1124" t="str">
            <v>CR 100 88 25 21</v>
          </cell>
          <cell r="P1124" t="str">
            <v>APARTADO</v>
          </cell>
          <cell r="Q1124">
            <v>5</v>
          </cell>
          <cell r="R1124" t="str">
            <v>ZD14</v>
          </cell>
          <cell r="S1124" t="str">
            <v>Distribuidor General</v>
          </cell>
          <cell r="T1124" t="str">
            <v>811038838 1</v>
          </cell>
          <cell r="U1124">
            <v>31</v>
          </cell>
          <cell r="X1124">
            <v>3104121273</v>
          </cell>
          <cell r="Y1124">
            <v>948282386</v>
          </cell>
          <cell r="AB1124">
            <v>121000</v>
          </cell>
          <cell r="AC1124" t="str">
            <v>ZD08</v>
          </cell>
          <cell r="AD1124" t="str">
            <v>A1</v>
          </cell>
          <cell r="AF1124">
            <v>3300</v>
          </cell>
          <cell r="AG1124">
            <v>30</v>
          </cell>
          <cell r="AH1124">
            <v>10</v>
          </cell>
          <cell r="AJ1124" t="str">
            <v>Santa María</v>
          </cell>
          <cell r="AK1124" t="str">
            <v>Antioquia</v>
          </cell>
          <cell r="AL1124" t="str">
            <v>Antioquia -CO</v>
          </cell>
          <cell r="AN1124" t="str">
            <v>ZD06</v>
          </cell>
          <cell r="AO1124" t="str">
            <v>Crédito 60 dias</v>
          </cell>
          <cell r="AQ1124">
            <v>3300198</v>
          </cell>
          <cell r="AR1124" t="str">
            <v>GUSTAVO LONDOÑO BUITRAGO</v>
          </cell>
          <cell r="AS1124">
            <v>16253</v>
          </cell>
          <cell r="AT1124">
            <v>0</v>
          </cell>
          <cell r="AU1124" t="str">
            <v>Clientes Riesgo alto (Nuevos)</v>
          </cell>
          <cell r="AW1124">
            <v>10</v>
          </cell>
          <cell r="AX1124">
            <v>2</v>
          </cell>
          <cell r="AY1124" t="str">
            <v>X</v>
          </cell>
          <cell r="AZ1124" t="str">
            <v>01.04.2016</v>
          </cell>
          <cell r="BA1124" t="str">
            <v>31.12.9999</v>
          </cell>
        </row>
        <row r="1125">
          <cell r="A1125">
            <v>10017201</v>
          </cell>
          <cell r="B1125" t="str">
            <v>YB01</v>
          </cell>
          <cell r="E1125" t="str">
            <v>DISTRIBUIDORA AGRICOLA DE URABA SAS</v>
          </cell>
          <cell r="I1125">
            <v>800152266</v>
          </cell>
          <cell r="K1125" t="str">
            <v>CR 100 88 21</v>
          </cell>
          <cell r="P1125" t="str">
            <v>APARTADO</v>
          </cell>
          <cell r="Q1125">
            <v>5</v>
          </cell>
          <cell r="R1125" t="str">
            <v>ZD14</v>
          </cell>
          <cell r="S1125" t="str">
            <v>Distribuidor General</v>
          </cell>
          <cell r="T1125" t="str">
            <v>800152266 6</v>
          </cell>
          <cell r="U1125">
            <v>31</v>
          </cell>
          <cell r="X1125">
            <v>3104121273</v>
          </cell>
          <cell r="Y1125">
            <v>948282386</v>
          </cell>
          <cell r="AB1125">
            <v>121000</v>
          </cell>
          <cell r="AC1125" t="str">
            <v>ZD08</v>
          </cell>
          <cell r="AD1125" t="str">
            <v>A1</v>
          </cell>
          <cell r="AF1125">
            <v>3300</v>
          </cell>
          <cell r="AG1125">
            <v>30</v>
          </cell>
          <cell r="AH1125">
            <v>10</v>
          </cell>
          <cell r="AJ1125" t="str">
            <v>Santa María</v>
          </cell>
          <cell r="AK1125" t="str">
            <v>Antioquia</v>
          </cell>
          <cell r="AL1125" t="str">
            <v>Antioquia -CO</v>
          </cell>
          <cell r="AN1125" t="str">
            <v>ZD06</v>
          </cell>
          <cell r="AO1125" t="str">
            <v>Crédito 60 dias</v>
          </cell>
          <cell r="AQ1125">
            <v>3300198</v>
          </cell>
          <cell r="AR1125" t="str">
            <v>GUSTAVO LONDOÑO BUITRAGO</v>
          </cell>
          <cell r="AS1125">
            <v>11702</v>
          </cell>
          <cell r="AT1125">
            <v>0</v>
          </cell>
          <cell r="AU1125" t="str">
            <v>Clientes Riesgo alto (Nuevos)</v>
          </cell>
          <cell r="AW1125">
            <v>10</v>
          </cell>
          <cell r="AX1125">
            <v>2</v>
          </cell>
          <cell r="AY1125" t="str">
            <v>X</v>
          </cell>
          <cell r="AZ1125" t="str">
            <v>01.04.2016</v>
          </cell>
          <cell r="BA1125" t="str">
            <v>31.12.9999</v>
          </cell>
        </row>
        <row r="1126">
          <cell r="A1126">
            <v>10017202</v>
          </cell>
          <cell r="B1126" t="str">
            <v>YB01</v>
          </cell>
          <cell r="E1126" t="str">
            <v>BANAEXPORT SAS</v>
          </cell>
          <cell r="I1126">
            <v>811024238</v>
          </cell>
          <cell r="K1126" t="str">
            <v>CR 100 88 25 21 BOMBA MOBIL 2</v>
          </cell>
          <cell r="P1126" t="str">
            <v>APARTADO</v>
          </cell>
          <cell r="Q1126">
            <v>5</v>
          </cell>
          <cell r="R1126" t="str">
            <v>ZD14</v>
          </cell>
          <cell r="S1126" t="str">
            <v>Distribuidor General</v>
          </cell>
          <cell r="T1126" t="str">
            <v>811024238 1</v>
          </cell>
          <cell r="U1126">
            <v>31</v>
          </cell>
          <cell r="X1126">
            <v>3104121273</v>
          </cell>
          <cell r="Y1126">
            <v>948282386</v>
          </cell>
          <cell r="AB1126">
            <v>121000</v>
          </cell>
          <cell r="AC1126" t="str">
            <v>ZD08</v>
          </cell>
          <cell r="AD1126" t="str">
            <v>A1</v>
          </cell>
          <cell r="AF1126">
            <v>3300</v>
          </cell>
          <cell r="AG1126">
            <v>30</v>
          </cell>
          <cell r="AH1126">
            <v>10</v>
          </cell>
          <cell r="AJ1126" t="str">
            <v>Santa María</v>
          </cell>
          <cell r="AK1126" t="str">
            <v>Antioquia</v>
          </cell>
          <cell r="AL1126" t="str">
            <v>Antioquia -CO</v>
          </cell>
          <cell r="AN1126" t="str">
            <v>ZD06</v>
          </cell>
          <cell r="AO1126" t="str">
            <v>Crédito 60 dias</v>
          </cell>
          <cell r="AQ1126">
            <v>3300198</v>
          </cell>
          <cell r="AR1126" t="str">
            <v>GUSTAVO LONDOÑO BUITRAGO</v>
          </cell>
          <cell r="AS1126">
            <v>16253</v>
          </cell>
          <cell r="AT1126">
            <v>0</v>
          </cell>
          <cell r="AU1126" t="str">
            <v>Clientes Riesgo alto (Nuevos)</v>
          </cell>
          <cell r="AW1126">
            <v>10</v>
          </cell>
          <cell r="AX1126">
            <v>2</v>
          </cell>
          <cell r="AY1126" t="str">
            <v>X</v>
          </cell>
          <cell r="AZ1126" t="str">
            <v>01.04.2016</v>
          </cell>
          <cell r="BA1126" t="str">
            <v>31.12.9999</v>
          </cell>
        </row>
        <row r="1127">
          <cell r="A1127">
            <v>10017203</v>
          </cell>
          <cell r="B1127" t="str">
            <v>YB01</v>
          </cell>
          <cell r="E1127" t="str">
            <v>AGROPECUARIA VIENA SA</v>
          </cell>
          <cell r="I1127">
            <v>800004708</v>
          </cell>
          <cell r="K1127" t="str">
            <v>CR 43 A 19 17 ED  BLOCK EMPRESARIAL</v>
          </cell>
          <cell r="P1127" t="str">
            <v>APARTADO</v>
          </cell>
          <cell r="Q1127">
            <v>5</v>
          </cell>
          <cell r="R1127" t="str">
            <v>ZD14</v>
          </cell>
          <cell r="S1127" t="str">
            <v>Distribuidor General</v>
          </cell>
          <cell r="T1127" t="str">
            <v>800004708 6</v>
          </cell>
          <cell r="U1127">
            <v>31</v>
          </cell>
          <cell r="X1127">
            <v>3104121273</v>
          </cell>
          <cell r="Y1127">
            <v>948282386</v>
          </cell>
          <cell r="AB1127">
            <v>121000</v>
          </cell>
          <cell r="AC1127" t="str">
            <v>ZD08</v>
          </cell>
          <cell r="AD1127" t="str">
            <v>A1</v>
          </cell>
          <cell r="AF1127">
            <v>3300</v>
          </cell>
          <cell r="AG1127">
            <v>30</v>
          </cell>
          <cell r="AH1127">
            <v>10</v>
          </cell>
          <cell r="AJ1127" t="str">
            <v>Santa María</v>
          </cell>
          <cell r="AK1127" t="str">
            <v>Antioquia</v>
          </cell>
          <cell r="AL1127" t="str">
            <v>Antioquia -CO</v>
          </cell>
          <cell r="AN1127" t="str">
            <v>ZD06</v>
          </cell>
          <cell r="AO1127" t="str">
            <v>Crédito 60 dias</v>
          </cell>
          <cell r="AQ1127">
            <v>3300198</v>
          </cell>
          <cell r="AR1127" t="str">
            <v>GUSTAVO LONDOÑO BUITRAGO</v>
          </cell>
          <cell r="AS1127">
            <v>3251</v>
          </cell>
          <cell r="AT1127">
            <v>0</v>
          </cell>
          <cell r="AU1127" t="str">
            <v>Clientes Riesgo alto (Nuevos)</v>
          </cell>
          <cell r="AW1127">
            <v>10</v>
          </cell>
          <cell r="AX1127">
            <v>2</v>
          </cell>
          <cell r="AY1127" t="str">
            <v>X</v>
          </cell>
          <cell r="AZ1127" t="str">
            <v>01.04.2016</v>
          </cell>
          <cell r="BA1127" t="str">
            <v>31.12.9999</v>
          </cell>
        </row>
        <row r="1128">
          <cell r="A1128">
            <v>10017205</v>
          </cell>
          <cell r="B1128" t="str">
            <v>YB01</v>
          </cell>
          <cell r="E1128" t="str">
            <v>AGROPECUARIA LOS CUNAS SAS</v>
          </cell>
          <cell r="I1128">
            <v>800022051</v>
          </cell>
          <cell r="K1128" t="str">
            <v>CR 100 88 25 21 BOMBA MOBIL 2</v>
          </cell>
          <cell r="P1128" t="str">
            <v>APARTADO</v>
          </cell>
          <cell r="Q1128">
            <v>5</v>
          </cell>
          <cell r="R1128" t="str">
            <v>ZD14</v>
          </cell>
          <cell r="S1128" t="str">
            <v>Distribuidor General</v>
          </cell>
          <cell r="T1128" t="str">
            <v>800022051 2</v>
          </cell>
          <cell r="U1128">
            <v>31</v>
          </cell>
          <cell r="X1128">
            <v>3104121273</v>
          </cell>
          <cell r="Y1128">
            <v>948282386</v>
          </cell>
          <cell r="AB1128">
            <v>121000</v>
          </cell>
          <cell r="AC1128" t="str">
            <v>ZD08</v>
          </cell>
          <cell r="AD1128" t="str">
            <v>A1</v>
          </cell>
          <cell r="AF1128">
            <v>3300</v>
          </cell>
          <cell r="AG1128">
            <v>30</v>
          </cell>
          <cell r="AH1128">
            <v>10</v>
          </cell>
          <cell r="AJ1128" t="str">
            <v>Santa María</v>
          </cell>
          <cell r="AK1128" t="str">
            <v>Antioquia</v>
          </cell>
          <cell r="AL1128" t="str">
            <v>Antioquia -CO</v>
          </cell>
          <cell r="AN1128" t="str">
            <v>ZD06</v>
          </cell>
          <cell r="AO1128" t="str">
            <v>Crédito 60 dias</v>
          </cell>
          <cell r="AQ1128">
            <v>3300198</v>
          </cell>
          <cell r="AR1128" t="str">
            <v>GUSTAVO LONDOÑO BUITRAGO</v>
          </cell>
          <cell r="AS1128">
            <v>16253</v>
          </cell>
          <cell r="AT1128">
            <v>0</v>
          </cell>
          <cell r="AU1128" t="str">
            <v>Clientes Riesgo alto (Nuevos)</v>
          </cell>
          <cell r="AW1128">
            <v>10</v>
          </cell>
          <cell r="AX1128">
            <v>2</v>
          </cell>
          <cell r="AY1128" t="str">
            <v>X</v>
          </cell>
          <cell r="AZ1128" t="str">
            <v>01.04.2016</v>
          </cell>
          <cell r="BA1128" t="str">
            <v>31.12.9999</v>
          </cell>
        </row>
        <row r="1129">
          <cell r="A1129">
            <v>10017206</v>
          </cell>
          <cell r="B1129" t="str">
            <v>YB01</v>
          </cell>
          <cell r="E1129" t="str">
            <v>LOGIBAN SAS</v>
          </cell>
          <cell r="I1129">
            <v>900534120</v>
          </cell>
          <cell r="K1129" t="str">
            <v>CR 100 88 21</v>
          </cell>
          <cell r="P1129" t="str">
            <v>APARTADO</v>
          </cell>
          <cell r="Q1129">
            <v>5</v>
          </cell>
          <cell r="R1129" t="str">
            <v>ZD14</v>
          </cell>
          <cell r="S1129" t="str">
            <v>Distribuidor General</v>
          </cell>
          <cell r="T1129" t="str">
            <v>900534120 2</v>
          </cell>
          <cell r="U1129">
            <v>31</v>
          </cell>
          <cell r="X1129">
            <v>3104121273</v>
          </cell>
          <cell r="Y1129">
            <v>948282386</v>
          </cell>
          <cell r="AB1129">
            <v>121000</v>
          </cell>
          <cell r="AC1129" t="str">
            <v>ZD08</v>
          </cell>
          <cell r="AD1129" t="str">
            <v>A1</v>
          </cell>
          <cell r="AF1129">
            <v>3300</v>
          </cell>
          <cell r="AG1129">
            <v>30</v>
          </cell>
          <cell r="AH1129">
            <v>10</v>
          </cell>
          <cell r="AJ1129" t="str">
            <v>Santa María</v>
          </cell>
          <cell r="AK1129" t="str">
            <v>Antioquia</v>
          </cell>
          <cell r="AL1129" t="str">
            <v>Antioquia -CO</v>
          </cell>
          <cell r="AN1129" t="str">
            <v>ZD06</v>
          </cell>
          <cell r="AO1129" t="str">
            <v>Crédito 60 dias</v>
          </cell>
          <cell r="AQ1129">
            <v>3300198</v>
          </cell>
          <cell r="AR1129" t="str">
            <v>GUSTAVO LONDOÑO BUITRAGO</v>
          </cell>
          <cell r="AS1129">
            <v>1625</v>
          </cell>
          <cell r="AT1129">
            <v>0</v>
          </cell>
          <cell r="AU1129" t="str">
            <v>Clientes Riesgo alto (Nuevos)</v>
          </cell>
          <cell r="AW1129">
            <v>10</v>
          </cell>
          <cell r="AX1129">
            <v>2</v>
          </cell>
          <cell r="AY1129" t="str">
            <v>X</v>
          </cell>
          <cell r="AZ1129" t="str">
            <v>01.04.2016</v>
          </cell>
          <cell r="BA1129" t="str">
            <v>31.12.9999</v>
          </cell>
        </row>
        <row r="1130">
          <cell r="A1130">
            <v>10017207</v>
          </cell>
          <cell r="B1130" t="str">
            <v>YB01</v>
          </cell>
          <cell r="E1130" t="str">
            <v>AGRICOLA SANTA MARIA SA</v>
          </cell>
          <cell r="I1130">
            <v>890930060</v>
          </cell>
          <cell r="K1130" t="str">
            <v>CR 100 88 25 21</v>
          </cell>
          <cell r="P1130" t="str">
            <v>APARTADO</v>
          </cell>
          <cell r="Q1130">
            <v>5</v>
          </cell>
          <cell r="R1130" t="str">
            <v>ZD14</v>
          </cell>
          <cell r="S1130" t="str">
            <v>Distribuidor General</v>
          </cell>
          <cell r="T1130" t="str">
            <v>890930060 1</v>
          </cell>
          <cell r="U1130">
            <v>31</v>
          </cell>
          <cell r="X1130">
            <v>3104121273</v>
          </cell>
          <cell r="Y1130">
            <v>948282386</v>
          </cell>
          <cell r="AB1130">
            <v>121000</v>
          </cell>
          <cell r="AC1130" t="str">
            <v>ZD08</v>
          </cell>
          <cell r="AD1130" t="str">
            <v>A1</v>
          </cell>
          <cell r="AF1130">
            <v>3300</v>
          </cell>
          <cell r="AG1130">
            <v>30</v>
          </cell>
          <cell r="AH1130">
            <v>10</v>
          </cell>
          <cell r="AJ1130" t="str">
            <v>Santa María</v>
          </cell>
          <cell r="AK1130" t="str">
            <v>Antioquia</v>
          </cell>
          <cell r="AL1130" t="str">
            <v>Antioquia -CO</v>
          </cell>
          <cell r="AN1130" t="str">
            <v>ZD06</v>
          </cell>
          <cell r="AO1130" t="str">
            <v>Crédito 60 dias</v>
          </cell>
          <cell r="AQ1130">
            <v>3300198</v>
          </cell>
          <cell r="AR1130" t="str">
            <v>GUSTAVO LONDOÑO BUITRAGO</v>
          </cell>
          <cell r="AS1130">
            <v>16253</v>
          </cell>
          <cell r="AT1130">
            <v>0</v>
          </cell>
          <cell r="AU1130" t="str">
            <v>Clientes Riesgo alto (Nuevos)</v>
          </cell>
          <cell r="AW1130">
            <v>10</v>
          </cell>
          <cell r="AX1130">
            <v>2</v>
          </cell>
          <cell r="AY1130" t="str">
            <v>X</v>
          </cell>
          <cell r="AZ1130" t="str">
            <v>01.04.2016</v>
          </cell>
          <cell r="BA1130" t="str">
            <v>31.12.9999</v>
          </cell>
        </row>
        <row r="1131">
          <cell r="A1131">
            <v>10017212</v>
          </cell>
          <cell r="B1131" t="str">
            <v>YB01</v>
          </cell>
          <cell r="E1131" t="str">
            <v>MI TIERRA AGROMARKET SAS</v>
          </cell>
          <cell r="I1131">
            <v>900830575</v>
          </cell>
          <cell r="K1131" t="str">
            <v>CR 80 80 10 LC 0102 BR LAURES SAS</v>
          </cell>
          <cell r="P1131" t="str">
            <v>CAREPA</v>
          </cell>
          <cell r="Q1131">
            <v>5</v>
          </cell>
          <cell r="R1131" t="str">
            <v>ZD14</v>
          </cell>
          <cell r="S1131" t="str">
            <v>Distribuidor General</v>
          </cell>
          <cell r="T1131" t="str">
            <v>900830575 9</v>
          </cell>
          <cell r="U1131">
            <v>31</v>
          </cell>
          <cell r="X1131">
            <v>3104724556</v>
          </cell>
          <cell r="AB1131">
            <v>121000</v>
          </cell>
          <cell r="AC1131" t="str">
            <v>ZD08</v>
          </cell>
          <cell r="AD1131" t="str">
            <v>A1</v>
          </cell>
          <cell r="AF1131">
            <v>3300</v>
          </cell>
          <cell r="AG1131">
            <v>30</v>
          </cell>
          <cell r="AH1131">
            <v>10</v>
          </cell>
          <cell r="AJ1131" t="str">
            <v>Clientes Terceros</v>
          </cell>
          <cell r="AK1131" t="str">
            <v>Antioquia</v>
          </cell>
          <cell r="AL1131" t="str">
            <v>Antioquia -CO</v>
          </cell>
          <cell r="AN1131" t="str">
            <v>ZD06</v>
          </cell>
          <cell r="AO1131" t="str">
            <v>Crédito 60 dias</v>
          </cell>
          <cell r="AQ1131">
            <v>3300198</v>
          </cell>
          <cell r="AR1131" t="str">
            <v>GUSTAVO LONDOÑO BUITRAGO</v>
          </cell>
          <cell r="AS1131">
            <v>1645</v>
          </cell>
          <cell r="AT1131">
            <v>801.61</v>
          </cell>
          <cell r="AU1131" t="str">
            <v>Clientes Riesgo alto (Nuevos)</v>
          </cell>
          <cell r="AW1131">
            <v>10</v>
          </cell>
          <cell r="AX1131">
            <v>2</v>
          </cell>
          <cell r="AY1131" t="str">
            <v>X</v>
          </cell>
          <cell r="AZ1131" t="str">
            <v>04.04.2016</v>
          </cell>
          <cell r="BA1131" t="str">
            <v>31.12.9999</v>
          </cell>
        </row>
        <row r="1132">
          <cell r="A1132">
            <v>10017217</v>
          </cell>
          <cell r="B1132" t="str">
            <v>YB01</v>
          </cell>
          <cell r="D1132" t="str">
            <v xml:space="preserve">PELAEZ RIOS JOHN JAIRO   </v>
          </cell>
          <cell r="E1132" t="str">
            <v>PELAEZ RIOS JOHN JAIRO</v>
          </cell>
          <cell r="I1132">
            <v>80380394</v>
          </cell>
          <cell r="J1132" t="str">
            <v xml:space="preserve">CR 80 2 51 SUR BG 12 LC 140    </v>
          </cell>
          <cell r="K1132" t="str">
            <v>CR 80 2 51 SUR BG 12 LC 140</v>
          </cell>
          <cell r="P1132" t="str">
            <v>BOGOTÁ D.C.</v>
          </cell>
          <cell r="Q1132">
            <v>11</v>
          </cell>
          <cell r="R1132" t="str">
            <v>ZD14</v>
          </cell>
          <cell r="S1132" t="str">
            <v>Distribuidor General</v>
          </cell>
          <cell r="T1132" t="str">
            <v>80380394 7</v>
          </cell>
          <cell r="U1132">
            <v>13</v>
          </cell>
          <cell r="X1132">
            <v>3108800770</v>
          </cell>
          <cell r="AB1132">
            <v>121000</v>
          </cell>
          <cell r="AC1132" t="str">
            <v>ZD08</v>
          </cell>
          <cell r="AD1132" t="str">
            <v>A1</v>
          </cell>
          <cell r="AF1132">
            <v>3300</v>
          </cell>
          <cell r="AG1132">
            <v>10</v>
          </cell>
          <cell r="AH1132">
            <v>10</v>
          </cell>
          <cell r="AJ1132" t="str">
            <v>Clientes Terceros</v>
          </cell>
          <cell r="AK1132" t="str">
            <v>Eje Cafetero</v>
          </cell>
          <cell r="AL1132" t="str">
            <v>Eje Cafetero-CO</v>
          </cell>
          <cell r="AN1132" t="str">
            <v>ZD04</v>
          </cell>
          <cell r="AO1132" t="str">
            <v>Crédito 30 dias</v>
          </cell>
          <cell r="AQ1132">
            <v>3300225</v>
          </cell>
          <cell r="AR1132" t="str">
            <v>YENSI NATALIA CARDONA MUÑOZ</v>
          </cell>
          <cell r="AS1132">
            <v>0</v>
          </cell>
          <cell r="AT1132">
            <v>0</v>
          </cell>
          <cell r="AU1132" t="str">
            <v>Clientes Riesgo alto (Nuevos)</v>
          </cell>
          <cell r="AW1132">
            <v>9</v>
          </cell>
          <cell r="AX1132">
            <v>1</v>
          </cell>
          <cell r="AY1132" t="str">
            <v>X</v>
          </cell>
          <cell r="AZ1132" t="str">
            <v>04.04.2016</v>
          </cell>
          <cell r="BA1132" t="str">
            <v>31.12.9999</v>
          </cell>
        </row>
        <row r="1133">
          <cell r="A1133">
            <v>10017219</v>
          </cell>
          <cell r="B1133" t="str">
            <v>YB01</v>
          </cell>
          <cell r="E1133" t="str">
            <v>HACIENDA LLANOGRANDE Y CIA E EN C S</v>
          </cell>
          <cell r="I1133">
            <v>900144428</v>
          </cell>
          <cell r="K1133" t="str">
            <v>CR 83 A 17 26 BR INGENIO III</v>
          </cell>
          <cell r="P1133" t="str">
            <v>CALI</v>
          </cell>
          <cell r="Q1133">
            <v>76</v>
          </cell>
          <cell r="R1133" t="str">
            <v>ZD14</v>
          </cell>
          <cell r="S1133" t="str">
            <v>Distribuidor General</v>
          </cell>
          <cell r="T1133" t="str">
            <v>900144428 1</v>
          </cell>
          <cell r="U1133">
            <v>31</v>
          </cell>
          <cell r="X1133">
            <v>3155504344</v>
          </cell>
          <cell r="AB1133">
            <v>121000</v>
          </cell>
          <cell r="AC1133" t="str">
            <v>ZD08</v>
          </cell>
          <cell r="AD1133" t="str">
            <v>A1</v>
          </cell>
          <cell r="AF1133">
            <v>3300</v>
          </cell>
          <cell r="AG1133">
            <v>30</v>
          </cell>
          <cell r="AH1133">
            <v>10</v>
          </cell>
          <cell r="AJ1133" t="str">
            <v>Clientes Terceros</v>
          </cell>
          <cell r="AK1133" t="str">
            <v>Eje Cafetero</v>
          </cell>
          <cell r="AL1133" t="str">
            <v>Eje Cafetero-CO</v>
          </cell>
          <cell r="AN1133" t="str">
            <v>ZD01</v>
          </cell>
          <cell r="AO1133" t="str">
            <v>Contado</v>
          </cell>
          <cell r="AQ1133">
            <v>3300203</v>
          </cell>
          <cell r="AR1133" t="str">
            <v>ARGEMIRO NUÑEZ ROMERO</v>
          </cell>
          <cell r="AS1133">
            <v>0</v>
          </cell>
          <cell r="AT1133">
            <v>0</v>
          </cell>
          <cell r="AU1133" t="str">
            <v>Clientes Riesgo alto (Nuevos)</v>
          </cell>
          <cell r="AW1133">
            <v>10</v>
          </cell>
          <cell r="AX1133">
            <v>2</v>
          </cell>
          <cell r="AY1133" t="str">
            <v>X</v>
          </cell>
          <cell r="AZ1133" t="str">
            <v>06.04.2016</v>
          </cell>
          <cell r="BA1133" t="str">
            <v>31.12.9999</v>
          </cell>
        </row>
        <row r="1134">
          <cell r="A1134">
            <v>10017221</v>
          </cell>
          <cell r="B1134" t="str">
            <v>YB01</v>
          </cell>
          <cell r="E1134" t="str">
            <v>ARIAS CASTAÑO JOSE ALFONSO</v>
          </cell>
          <cell r="I1134">
            <v>70353735</v>
          </cell>
          <cell r="K1134" t="str">
            <v>PM SEC 16 PT 596</v>
          </cell>
          <cell r="P1134" t="str">
            <v>MEDELLIN</v>
          </cell>
          <cell r="Q1134">
            <v>5</v>
          </cell>
          <cell r="R1134" t="str">
            <v>ZD26</v>
          </cell>
          <cell r="S1134" t="str">
            <v>Hortalizas</v>
          </cell>
          <cell r="T1134" t="str">
            <v>70353735 4</v>
          </cell>
          <cell r="U1134">
            <v>13</v>
          </cell>
          <cell r="X1134">
            <v>3137471665</v>
          </cell>
          <cell r="AB1134">
            <v>121000</v>
          </cell>
          <cell r="AC1134" t="str">
            <v>ZD08</v>
          </cell>
          <cell r="AD1134" t="str">
            <v>A1</v>
          </cell>
          <cell r="AF1134">
            <v>3300</v>
          </cell>
          <cell r="AG1134">
            <v>10</v>
          </cell>
          <cell r="AH1134">
            <v>10</v>
          </cell>
          <cell r="AJ1134" t="str">
            <v>Clientes Terceros</v>
          </cell>
          <cell r="AK1134" t="str">
            <v>Antioquia</v>
          </cell>
          <cell r="AL1134" t="str">
            <v>Antioquia -CO</v>
          </cell>
          <cell r="AN1134" t="str">
            <v>ZD04</v>
          </cell>
          <cell r="AO1134" t="str">
            <v>Crédito 30 dias</v>
          </cell>
          <cell r="AQ1134">
            <v>3300005</v>
          </cell>
          <cell r="AR1134" t="str">
            <v>RICARDO ALONSO AVILA AVILA</v>
          </cell>
          <cell r="AS1134">
            <v>4860</v>
          </cell>
          <cell r="AT1134">
            <v>585.9</v>
          </cell>
          <cell r="AU1134" t="str">
            <v>Clientes Riesgo alto (Nuevos)</v>
          </cell>
          <cell r="AW1134">
            <v>10</v>
          </cell>
          <cell r="AX1134">
            <v>2</v>
          </cell>
          <cell r="AZ1134" t="str">
            <v>06.04.2016</v>
          </cell>
          <cell r="BA1134" t="str">
            <v>31.12.9999</v>
          </cell>
        </row>
        <row r="1135">
          <cell r="A1135">
            <v>10017226</v>
          </cell>
          <cell r="B1135" t="str">
            <v>YB01</v>
          </cell>
          <cell r="E1135" t="str">
            <v>PROPLANTAS SA</v>
          </cell>
          <cell r="I1135">
            <v>830099077</v>
          </cell>
          <cell r="K1135" t="str">
            <v>EMPRESARIAL METROPOLITANO KM 3 5 VI</v>
          </cell>
          <cell r="P1135" t="str">
            <v>COTA</v>
          </cell>
          <cell r="Q1135">
            <v>25</v>
          </cell>
          <cell r="R1135" t="str">
            <v>ZD35</v>
          </cell>
          <cell r="S1135" t="str">
            <v>Floricultores</v>
          </cell>
          <cell r="T1135" t="str">
            <v>830099077 3</v>
          </cell>
          <cell r="U1135">
            <v>31</v>
          </cell>
          <cell r="X1135">
            <v>918966496</v>
          </cell>
          <cell r="AB1135">
            <v>121000</v>
          </cell>
          <cell r="AC1135" t="str">
            <v>ZD08</v>
          </cell>
          <cell r="AD1135" t="str">
            <v>A1</v>
          </cell>
          <cell r="AF1135">
            <v>3300</v>
          </cell>
          <cell r="AG1135">
            <v>10</v>
          </cell>
          <cell r="AH1135">
            <v>10</v>
          </cell>
          <cell r="AJ1135" t="str">
            <v>Clientes Terceros</v>
          </cell>
          <cell r="AK1135" t="str">
            <v>Flores</v>
          </cell>
          <cell r="AL1135" t="str">
            <v>Flores Sabana Esp-CO</v>
          </cell>
          <cell r="AN1135" t="str">
            <v>ZD02</v>
          </cell>
          <cell r="AO1135" t="str">
            <v>Crédito 8 dias</v>
          </cell>
          <cell r="AQ1135">
            <v>3300263</v>
          </cell>
          <cell r="AR1135" t="str">
            <v>ANTONIO GAMBOA ROJAS</v>
          </cell>
          <cell r="AS1135">
            <v>0</v>
          </cell>
          <cell r="AT1135">
            <v>0</v>
          </cell>
          <cell r="AU1135" t="str">
            <v>Clientes Riesgo alto (Nuevos)</v>
          </cell>
          <cell r="AW1135">
            <v>10</v>
          </cell>
          <cell r="AX1135">
            <v>2</v>
          </cell>
          <cell r="AY1135" t="str">
            <v>X</v>
          </cell>
          <cell r="AZ1135" t="str">
            <v>07.04.2016</v>
          </cell>
          <cell r="BA1135" t="str">
            <v>31.12.9999</v>
          </cell>
        </row>
        <row r="1136">
          <cell r="A1136">
            <v>10017239</v>
          </cell>
          <cell r="B1136" t="str">
            <v>YB01</v>
          </cell>
          <cell r="E1136" t="str">
            <v>INVERSIONES SAENZ &amp; SAENZ SAS</v>
          </cell>
          <cell r="I1136">
            <v>900807878</v>
          </cell>
          <cell r="K1136" t="str">
            <v>CR 9A 40 67 BR NARIÑO AP 301</v>
          </cell>
          <cell r="P1136" t="str">
            <v>MONTERIA</v>
          </cell>
          <cell r="Q1136">
            <v>23</v>
          </cell>
          <cell r="R1136" t="str">
            <v>ZD14</v>
          </cell>
          <cell r="S1136" t="str">
            <v>Distribuidor General</v>
          </cell>
          <cell r="T1136" t="str">
            <v>900807878 9</v>
          </cell>
          <cell r="U1136">
            <v>31</v>
          </cell>
          <cell r="X1136">
            <v>3135859575</v>
          </cell>
          <cell r="Y1136">
            <v>3012827790</v>
          </cell>
          <cell r="AB1136">
            <v>121000</v>
          </cell>
          <cell r="AC1136" t="str">
            <v>ZD08</v>
          </cell>
          <cell r="AD1136" t="str">
            <v>A1</v>
          </cell>
          <cell r="AF1136">
            <v>3300</v>
          </cell>
          <cell r="AG1136">
            <v>30</v>
          </cell>
          <cell r="AH1136">
            <v>10</v>
          </cell>
          <cell r="AJ1136" t="str">
            <v>Clientes Terceros</v>
          </cell>
          <cell r="AK1136" t="str">
            <v>Antioquia</v>
          </cell>
          <cell r="AL1136" t="str">
            <v>Antioquia -CO</v>
          </cell>
          <cell r="AN1136" t="str">
            <v>ZD09</v>
          </cell>
          <cell r="AO1136" t="str">
            <v>Crédito 120 dias</v>
          </cell>
          <cell r="AQ1136">
            <v>3300256</v>
          </cell>
          <cell r="AR1136" t="str">
            <v>ARMANDO JAVIER PACHECO MUÑOZ</v>
          </cell>
          <cell r="AS1136">
            <v>10032</v>
          </cell>
          <cell r="AT1136">
            <v>8650.81</v>
          </cell>
          <cell r="AU1136" t="str">
            <v>Clientes Riesgo alto (Nuevos)</v>
          </cell>
          <cell r="AW1136">
            <v>10</v>
          </cell>
          <cell r="AX1136">
            <v>2</v>
          </cell>
          <cell r="AY1136" t="str">
            <v>X</v>
          </cell>
          <cell r="AZ1136" t="str">
            <v>12.04.2016</v>
          </cell>
          <cell r="BA1136" t="str">
            <v>31.12.9999</v>
          </cell>
        </row>
        <row r="1137">
          <cell r="A1137">
            <v>10017242</v>
          </cell>
          <cell r="B1137" t="str">
            <v>YB01</v>
          </cell>
          <cell r="E1137" t="str">
            <v>RENTERIA GIRON LUIS CARLOS</v>
          </cell>
          <cell r="I1137">
            <v>6497180</v>
          </cell>
          <cell r="K1137" t="str">
            <v>CR 4 B 30 61</v>
          </cell>
          <cell r="P1137" t="str">
            <v>CALI</v>
          </cell>
          <cell r="Q1137">
            <v>76</v>
          </cell>
          <cell r="R1137" t="str">
            <v>ZD14</v>
          </cell>
          <cell r="S1137" t="str">
            <v>Distribuidor General</v>
          </cell>
          <cell r="T1137" t="str">
            <v>6497180 2</v>
          </cell>
          <cell r="U1137">
            <v>13</v>
          </cell>
          <cell r="X1137">
            <v>924431526</v>
          </cell>
          <cell r="AB1137">
            <v>121000</v>
          </cell>
          <cell r="AC1137" t="str">
            <v>ZD08</v>
          </cell>
          <cell r="AD1137" t="str">
            <v>A1</v>
          </cell>
          <cell r="AF1137">
            <v>3300</v>
          </cell>
          <cell r="AG1137">
            <v>30</v>
          </cell>
          <cell r="AH1137">
            <v>10</v>
          </cell>
          <cell r="AJ1137" t="str">
            <v>Clientes Terceros</v>
          </cell>
          <cell r="AK1137" t="str">
            <v>Eje Cafetero</v>
          </cell>
          <cell r="AL1137" t="str">
            <v>Eje Cafetero-CO</v>
          </cell>
          <cell r="AN1137" t="str">
            <v>ZD02</v>
          </cell>
          <cell r="AO1137" t="str">
            <v>Crédito 8 dias</v>
          </cell>
          <cell r="AQ1137">
            <v>3300186</v>
          </cell>
          <cell r="AR1137" t="str">
            <v>WILMER HERNEY CRUZ AUSECHA</v>
          </cell>
          <cell r="AS1137">
            <v>0</v>
          </cell>
          <cell r="AT1137">
            <v>0</v>
          </cell>
          <cell r="AU1137" t="str">
            <v>Clientes Riesgo alto (Nuevos)</v>
          </cell>
        </row>
        <row r="1138">
          <cell r="A1138">
            <v>10017246</v>
          </cell>
          <cell r="B1138" t="str">
            <v>YB01</v>
          </cell>
          <cell r="E1138" t="str">
            <v>CASALLAS MONDRAGON PAULO</v>
          </cell>
          <cell r="I1138">
            <v>80466062</v>
          </cell>
          <cell r="K1138" t="str">
            <v>VDA SONSA</v>
          </cell>
          <cell r="P1138" t="str">
            <v>VILLAPINZON</v>
          </cell>
          <cell r="Q1138">
            <v>25</v>
          </cell>
          <cell r="R1138" t="str">
            <v>ZD14</v>
          </cell>
          <cell r="S1138" t="str">
            <v>Distribuidor General</v>
          </cell>
          <cell r="T1138" t="str">
            <v>80466062 8</v>
          </cell>
          <cell r="U1138">
            <v>13</v>
          </cell>
          <cell r="X1138">
            <v>3214498813</v>
          </cell>
          <cell r="AB1138">
            <v>121000</v>
          </cell>
          <cell r="AC1138" t="str">
            <v>ZD08</v>
          </cell>
          <cell r="AD1138" t="str">
            <v>A1</v>
          </cell>
          <cell r="AF1138">
            <v>3300</v>
          </cell>
          <cell r="AG1138">
            <v>30</v>
          </cell>
          <cell r="AH1138">
            <v>10</v>
          </cell>
          <cell r="AJ1138" t="str">
            <v>Clientes Terceros</v>
          </cell>
          <cell r="AK1138" t="str">
            <v>Cundinamarca</v>
          </cell>
          <cell r="AL1138" t="str">
            <v>Cundi / Boy – CO</v>
          </cell>
          <cell r="AN1138" t="str">
            <v>ZD03</v>
          </cell>
          <cell r="AO1138" t="str">
            <v>Crédito 15 dias</v>
          </cell>
          <cell r="AQ1138">
            <v>3300104</v>
          </cell>
          <cell r="AR1138" t="str">
            <v>RAUL MAURICIO VELASQUEZ LONDOÑO</v>
          </cell>
          <cell r="AS1138">
            <v>0</v>
          </cell>
          <cell r="AT1138">
            <v>0</v>
          </cell>
          <cell r="AU1138" t="str">
            <v>Clientes Riesgo alto (Nuevos)</v>
          </cell>
        </row>
        <row r="1139">
          <cell r="A1139">
            <v>10017254</v>
          </cell>
          <cell r="B1139" t="str">
            <v>YB01</v>
          </cell>
          <cell r="E1139" t="str">
            <v>INDAGRO SANEAMIENTO INTEGRADO LTDA</v>
          </cell>
          <cell r="I1139">
            <v>900054092</v>
          </cell>
          <cell r="K1139" t="str">
            <v>CL 32 30 25</v>
          </cell>
          <cell r="P1139" t="str">
            <v>PALMIRA</v>
          </cell>
          <cell r="Q1139">
            <v>76</v>
          </cell>
          <cell r="R1139" t="str">
            <v>ZD14</v>
          </cell>
          <cell r="S1139" t="str">
            <v>Distribuidor General</v>
          </cell>
          <cell r="T1139" t="str">
            <v>900054092 4</v>
          </cell>
          <cell r="U1139">
            <v>31</v>
          </cell>
          <cell r="X1139">
            <v>922729627</v>
          </cell>
          <cell r="AB1139">
            <v>121000</v>
          </cell>
          <cell r="AC1139" t="str">
            <v>ZD08</v>
          </cell>
          <cell r="AD1139" t="str">
            <v>A1</v>
          </cell>
          <cell r="AF1139">
            <v>3300</v>
          </cell>
          <cell r="AG1139">
            <v>30</v>
          </cell>
          <cell r="AH1139">
            <v>10</v>
          </cell>
          <cell r="AJ1139" t="str">
            <v>Clientes Terceros</v>
          </cell>
          <cell r="AK1139" t="str">
            <v>Eje Cafetero</v>
          </cell>
          <cell r="AL1139" t="str">
            <v>Eje Cafetero-CO</v>
          </cell>
          <cell r="AN1139" t="str">
            <v>ZD04</v>
          </cell>
          <cell r="AO1139" t="str">
            <v>Crédito 30 dias</v>
          </cell>
          <cell r="AQ1139">
            <v>3300186</v>
          </cell>
          <cell r="AR1139" t="str">
            <v>WILMER HERNEY CRUZ AUSECHA</v>
          </cell>
          <cell r="AS1139">
            <v>690</v>
          </cell>
          <cell r="AT1139">
            <v>0</v>
          </cell>
          <cell r="AU1139" t="str">
            <v>Clientes Riesgo alto (Nuevos)</v>
          </cell>
          <cell r="AW1139">
            <v>10</v>
          </cell>
          <cell r="AX1139">
            <v>2</v>
          </cell>
          <cell r="AY1139" t="str">
            <v>X</v>
          </cell>
          <cell r="AZ1139" t="str">
            <v>18.04.2016</v>
          </cell>
          <cell r="BA1139" t="str">
            <v>31.12.9999</v>
          </cell>
        </row>
        <row r="1140">
          <cell r="A1140">
            <v>10017257</v>
          </cell>
          <cell r="B1140" t="str">
            <v>YB01</v>
          </cell>
          <cell r="E1140" t="str">
            <v>JIMENES URIBE ROBERT EDINSON</v>
          </cell>
          <cell r="I1140">
            <v>4611807</v>
          </cell>
          <cell r="K1140" t="str">
            <v>BR CENTRO CALLE PRINCIPAL</v>
          </cell>
          <cell r="P1140" t="str">
            <v>LA SIERRA</v>
          </cell>
          <cell r="Q1140">
            <v>19</v>
          </cell>
          <cell r="R1140" t="str">
            <v>ZD14</v>
          </cell>
          <cell r="S1140" t="str">
            <v>Distribuidor General</v>
          </cell>
          <cell r="T1140" t="str">
            <v>4611807 3</v>
          </cell>
          <cell r="U1140">
            <v>13</v>
          </cell>
          <cell r="X1140">
            <v>3225982175</v>
          </cell>
          <cell r="AB1140">
            <v>121000</v>
          </cell>
          <cell r="AC1140" t="str">
            <v>ZD08</v>
          </cell>
          <cell r="AD1140" t="str">
            <v>A1</v>
          </cell>
          <cell r="AF1140">
            <v>3300</v>
          </cell>
          <cell r="AG1140">
            <v>30</v>
          </cell>
          <cell r="AH1140">
            <v>10</v>
          </cell>
          <cell r="AJ1140" t="str">
            <v>Clientes Terceros</v>
          </cell>
          <cell r="AK1140" t="str">
            <v>Eje Cafetero</v>
          </cell>
          <cell r="AL1140" t="str">
            <v>Eje Cafetero-CO</v>
          </cell>
          <cell r="AN1140" t="str">
            <v>ZD04</v>
          </cell>
          <cell r="AO1140" t="str">
            <v>Crédito 30 dias</v>
          </cell>
          <cell r="AQ1140">
            <v>3300186</v>
          </cell>
          <cell r="AR1140" t="str">
            <v>WILMER HERNEY CRUZ AUSECHA</v>
          </cell>
          <cell r="AS1140">
            <v>13321</v>
          </cell>
          <cell r="AT1140">
            <v>1043.07</v>
          </cell>
          <cell r="AU1140" t="str">
            <v>Clientes Riesgo alto (Nuevos)</v>
          </cell>
        </row>
        <row r="1141">
          <cell r="A1141">
            <v>10017261</v>
          </cell>
          <cell r="B1141" t="str">
            <v>YB01</v>
          </cell>
          <cell r="E1141" t="str">
            <v>GARCIA DIAZ JULIO ALBERTO</v>
          </cell>
          <cell r="I1141">
            <v>438288</v>
          </cell>
          <cell r="K1141" t="str">
            <v>CL 19 13 12</v>
          </cell>
          <cell r="P1141" t="str">
            <v>BOGOTÁ D.C.</v>
          </cell>
          <cell r="Q1141">
            <v>11</v>
          </cell>
          <cell r="R1141" t="str">
            <v>ZD14</v>
          </cell>
          <cell r="S1141" t="str">
            <v>Distribuidor General</v>
          </cell>
          <cell r="T1141" t="str">
            <v>438288 5</v>
          </cell>
          <cell r="U1141">
            <v>13</v>
          </cell>
          <cell r="X1141">
            <v>3125195215</v>
          </cell>
          <cell r="AB1141">
            <v>121000</v>
          </cell>
          <cell r="AC1141" t="str">
            <v>ZD08</v>
          </cell>
          <cell r="AD1141" t="str">
            <v>A1</v>
          </cell>
          <cell r="AF1141">
            <v>3300</v>
          </cell>
          <cell r="AG1141">
            <v>10</v>
          </cell>
          <cell r="AH1141">
            <v>10</v>
          </cell>
          <cell r="AJ1141" t="str">
            <v>Clientes Terceros</v>
          </cell>
          <cell r="AK1141" t="str">
            <v>Flores</v>
          </cell>
          <cell r="AL1141" t="str">
            <v>Flores Sabana Esp-CO</v>
          </cell>
          <cell r="AN1141" t="str">
            <v>ZD01</v>
          </cell>
          <cell r="AO1141" t="str">
            <v>Contado</v>
          </cell>
          <cell r="AQ1141">
            <v>3300048</v>
          </cell>
          <cell r="AR1141" t="str">
            <v>ANDRES LARGACHA SIGHINOLFI</v>
          </cell>
          <cell r="AS1141">
            <v>1030</v>
          </cell>
          <cell r="AT1141">
            <v>0</v>
          </cell>
          <cell r="AU1141" t="str">
            <v>Clientes Riesgo alto (Nuevos)</v>
          </cell>
        </row>
        <row r="1142">
          <cell r="A1142">
            <v>10017263</v>
          </cell>
          <cell r="B1142" t="str">
            <v>YB01</v>
          </cell>
          <cell r="E1142" t="str">
            <v>QUINTERO QUINTERO GILMAR JOSE</v>
          </cell>
          <cell r="I1142">
            <v>6423282</v>
          </cell>
          <cell r="K1142" t="str">
            <v>CORREGIMIENTO MOSAMBIQUE</v>
          </cell>
          <cell r="P1142" t="str">
            <v>VIJES</v>
          </cell>
          <cell r="Q1142">
            <v>76</v>
          </cell>
          <cell r="R1142" t="str">
            <v>ZD26</v>
          </cell>
          <cell r="S1142" t="str">
            <v>Hortalizas</v>
          </cell>
          <cell r="T1142" t="str">
            <v>6423282 8</v>
          </cell>
          <cell r="U1142">
            <v>13</v>
          </cell>
          <cell r="X1142">
            <v>3176488819</v>
          </cell>
          <cell r="AB1142">
            <v>121000</v>
          </cell>
          <cell r="AC1142" t="str">
            <v>ZD08</v>
          </cell>
          <cell r="AD1142" t="str">
            <v>A1</v>
          </cell>
          <cell r="AF1142">
            <v>3300</v>
          </cell>
          <cell r="AG1142">
            <v>10</v>
          </cell>
          <cell r="AH1142">
            <v>10</v>
          </cell>
          <cell r="AJ1142" t="str">
            <v>Clientes Terceros</v>
          </cell>
          <cell r="AK1142" t="str">
            <v>Eje Cafetero</v>
          </cell>
          <cell r="AL1142" t="str">
            <v>Eje Cafetero-CO</v>
          </cell>
          <cell r="AN1142" t="str">
            <v>ZD03</v>
          </cell>
          <cell r="AO1142" t="str">
            <v>Crédito 15 dias</v>
          </cell>
          <cell r="AQ1142">
            <v>3300186</v>
          </cell>
          <cell r="AR1142" t="str">
            <v>WILMER HERNEY CRUZ AUSECHA</v>
          </cell>
          <cell r="AS1142">
            <v>0</v>
          </cell>
          <cell r="AT1142">
            <v>3428.01</v>
          </cell>
          <cell r="AU1142" t="str">
            <v>Clientes Riesgo alto (Nuevos)</v>
          </cell>
        </row>
        <row r="1143">
          <cell r="A1143">
            <v>10017264</v>
          </cell>
          <cell r="B1143" t="str">
            <v>YB01</v>
          </cell>
          <cell r="E1143" t="str">
            <v>GONZALEZ VASQUEZ DIEGO LEON</v>
          </cell>
          <cell r="I1143">
            <v>94471448</v>
          </cell>
          <cell r="K1143" t="str">
            <v>CL 8 SUR 9 43</v>
          </cell>
          <cell r="P1143" t="str">
            <v>GUADALAJARA DE BUGA</v>
          </cell>
          <cell r="Q1143">
            <v>76</v>
          </cell>
          <cell r="R1143" t="str">
            <v>ZD14</v>
          </cell>
          <cell r="S1143" t="str">
            <v>Distribuidor General</v>
          </cell>
          <cell r="T1143" t="str">
            <v>94471448 8</v>
          </cell>
          <cell r="U1143">
            <v>13</v>
          </cell>
          <cell r="X1143">
            <v>3162594373</v>
          </cell>
          <cell r="AB1143">
            <v>121000</v>
          </cell>
          <cell r="AC1143" t="str">
            <v>ZD08</v>
          </cell>
          <cell r="AD1143" t="str">
            <v>A1</v>
          </cell>
          <cell r="AF1143">
            <v>3300</v>
          </cell>
          <cell r="AG1143">
            <v>30</v>
          </cell>
          <cell r="AH1143">
            <v>10</v>
          </cell>
          <cell r="AJ1143" t="str">
            <v>Clientes Terceros</v>
          </cell>
          <cell r="AK1143" t="str">
            <v>Eje Cafetero</v>
          </cell>
          <cell r="AL1143" t="str">
            <v>Eje Cafetero-CO</v>
          </cell>
          <cell r="AN1143" t="str">
            <v>ZD02</v>
          </cell>
          <cell r="AO1143" t="str">
            <v>Crédito 8 dias</v>
          </cell>
          <cell r="AQ1143">
            <v>3300186</v>
          </cell>
          <cell r="AR1143" t="str">
            <v>WILMER HERNEY CRUZ AUSECHA</v>
          </cell>
          <cell r="AS1143">
            <v>0</v>
          </cell>
          <cell r="AT1143">
            <v>303.04000000000002</v>
          </cell>
          <cell r="AU1143" t="str">
            <v>Clientes Riesgo alto (Nuevos)</v>
          </cell>
        </row>
        <row r="1144">
          <cell r="A1144">
            <v>10017285</v>
          </cell>
          <cell r="B1144" t="str">
            <v>YB01</v>
          </cell>
          <cell r="E1144" t="str">
            <v>GARCIA PALACIOS MIGUEL GUILLERMO</v>
          </cell>
          <cell r="I1144">
            <v>3100576</v>
          </cell>
          <cell r="K1144" t="str">
            <v>CR 3 2 06 SUR</v>
          </cell>
          <cell r="P1144" t="str">
            <v>MOSQUERA</v>
          </cell>
          <cell r="Q1144">
            <v>25</v>
          </cell>
          <cell r="R1144" t="str">
            <v>ZD14</v>
          </cell>
          <cell r="S1144" t="str">
            <v>Distribuidor General</v>
          </cell>
          <cell r="T1144" t="str">
            <v>3100576 0</v>
          </cell>
          <cell r="U1144">
            <v>13</v>
          </cell>
          <cell r="X1144">
            <v>3105658560</v>
          </cell>
          <cell r="AB1144">
            <v>121000</v>
          </cell>
          <cell r="AC1144" t="str">
            <v>ZD08</v>
          </cell>
          <cell r="AD1144" t="str">
            <v>A1</v>
          </cell>
          <cell r="AF1144">
            <v>3300</v>
          </cell>
          <cell r="AG1144">
            <v>30</v>
          </cell>
          <cell r="AH1144">
            <v>10</v>
          </cell>
          <cell r="AJ1144" t="str">
            <v>Clientes Terceros</v>
          </cell>
          <cell r="AK1144" t="str">
            <v>Cundinamarca</v>
          </cell>
          <cell r="AL1144" t="str">
            <v>Cundi / Boy – CO</v>
          </cell>
          <cell r="AN1144" t="str">
            <v>ZD06</v>
          </cell>
          <cell r="AO1144" t="str">
            <v>Crédito 60 dias</v>
          </cell>
          <cell r="AQ1144">
            <v>3300104</v>
          </cell>
          <cell r="AR1144" t="str">
            <v>RAUL MAURICIO VELASQUEZ LONDOÑO</v>
          </cell>
          <cell r="AS1144">
            <v>27181.02</v>
          </cell>
          <cell r="AT1144">
            <v>3441.94</v>
          </cell>
          <cell r="AU1144" t="str">
            <v>Clientes Riesgo alto (Nuevos)</v>
          </cell>
          <cell r="AW1144">
            <v>9</v>
          </cell>
          <cell r="AX1144">
            <v>2</v>
          </cell>
          <cell r="AY1144" t="str">
            <v>X</v>
          </cell>
          <cell r="AZ1144" t="str">
            <v>25.04.2016</v>
          </cell>
          <cell r="BA1144" t="str">
            <v>31.12.9999</v>
          </cell>
        </row>
        <row r="1145">
          <cell r="A1145">
            <v>10017286</v>
          </cell>
          <cell r="B1145" t="str">
            <v>YB01</v>
          </cell>
          <cell r="E1145" t="str">
            <v>SERVINAGROS LTDA</v>
          </cell>
          <cell r="I1145">
            <v>900222313</v>
          </cell>
          <cell r="K1145" t="str">
            <v>CR 2 CL 2 60 VDA LAS LAMAS CORR EL</v>
          </cell>
          <cell r="P1145" t="str">
            <v>MONTERIA</v>
          </cell>
          <cell r="Q1145">
            <v>23</v>
          </cell>
          <cell r="R1145" t="str">
            <v>ZD14</v>
          </cell>
          <cell r="S1145" t="str">
            <v>Distribuidor General</v>
          </cell>
          <cell r="T1145" t="str">
            <v>900222313 8</v>
          </cell>
          <cell r="U1145">
            <v>31</v>
          </cell>
          <cell r="X1145">
            <v>3135128843</v>
          </cell>
          <cell r="AB1145">
            <v>121000</v>
          </cell>
          <cell r="AC1145" t="str">
            <v>ZD08</v>
          </cell>
          <cell r="AD1145" t="str">
            <v>A1</v>
          </cell>
          <cell r="AF1145">
            <v>3300</v>
          </cell>
          <cell r="AG1145">
            <v>30</v>
          </cell>
          <cell r="AH1145">
            <v>10</v>
          </cell>
          <cell r="AJ1145" t="str">
            <v>Clientes Terceros</v>
          </cell>
          <cell r="AK1145" t="str">
            <v>Antioquia</v>
          </cell>
          <cell r="AL1145" t="str">
            <v>Antioquia -CO</v>
          </cell>
          <cell r="AN1145" t="str">
            <v>ZD09</v>
          </cell>
          <cell r="AO1145" t="str">
            <v>Crédito 120 dias</v>
          </cell>
          <cell r="AQ1145">
            <v>3300256</v>
          </cell>
          <cell r="AR1145" t="str">
            <v>ARMANDO JAVIER PACHECO MUÑOZ</v>
          </cell>
          <cell r="AS1145">
            <v>33976.28</v>
          </cell>
          <cell r="AT1145">
            <v>9555.26</v>
          </cell>
          <cell r="AU1145" t="str">
            <v>Clientes Riesgo alto (Nuevos)</v>
          </cell>
          <cell r="AW1145">
            <v>10</v>
          </cell>
          <cell r="AX1145">
            <v>2</v>
          </cell>
          <cell r="AY1145" t="str">
            <v>X</v>
          </cell>
          <cell r="AZ1145" t="str">
            <v>25.04.2016</v>
          </cell>
          <cell r="BA1145" t="str">
            <v>31.12.9999</v>
          </cell>
        </row>
        <row r="1146">
          <cell r="A1146">
            <v>10017287</v>
          </cell>
          <cell r="B1146" t="str">
            <v>YB01</v>
          </cell>
          <cell r="E1146" t="str">
            <v>INSAGRO DE COLOMBIA SAS</v>
          </cell>
          <cell r="I1146">
            <v>900527565</v>
          </cell>
          <cell r="K1146" t="str">
            <v>CR 10 8A 03 05</v>
          </cell>
          <cell r="P1146" t="str">
            <v>SESQUILE</v>
          </cell>
          <cell r="Q1146">
            <v>25</v>
          </cell>
          <cell r="R1146" t="str">
            <v>ZD14</v>
          </cell>
          <cell r="S1146" t="str">
            <v>Distribuidor General</v>
          </cell>
          <cell r="T1146" t="str">
            <v>900527565 7</v>
          </cell>
          <cell r="U1146">
            <v>31</v>
          </cell>
          <cell r="X1146">
            <v>3105516996</v>
          </cell>
          <cell r="AB1146">
            <v>121000</v>
          </cell>
          <cell r="AC1146" t="str">
            <v>ZD08</v>
          </cell>
          <cell r="AD1146" t="str">
            <v>A1</v>
          </cell>
          <cell r="AF1146">
            <v>3300</v>
          </cell>
          <cell r="AG1146">
            <v>30</v>
          </cell>
          <cell r="AH1146">
            <v>10</v>
          </cell>
          <cell r="AJ1146" t="str">
            <v>Clientes Terceros</v>
          </cell>
          <cell r="AK1146" t="str">
            <v>Cundinamarca</v>
          </cell>
          <cell r="AL1146" t="str">
            <v>Cundi / Boy – CO</v>
          </cell>
          <cell r="AN1146" t="str">
            <v>ZD02</v>
          </cell>
          <cell r="AO1146" t="str">
            <v>Crédito 8 dias</v>
          </cell>
          <cell r="AQ1146">
            <v>3300104</v>
          </cell>
          <cell r="AR1146" t="str">
            <v>RAUL MAURICIO VELASQUEZ LONDOÑO</v>
          </cell>
          <cell r="AS1146">
            <v>0</v>
          </cell>
          <cell r="AT1146">
            <v>0</v>
          </cell>
          <cell r="AU1146" t="str">
            <v>Clientes Riesgo alto (Nuevos)</v>
          </cell>
          <cell r="AW1146">
            <v>10</v>
          </cell>
          <cell r="AX1146">
            <v>2</v>
          </cell>
          <cell r="AY1146" t="str">
            <v>X</v>
          </cell>
          <cell r="AZ1146" t="str">
            <v>26.02.2016</v>
          </cell>
          <cell r="BA1146" t="str">
            <v>31.12.9999</v>
          </cell>
        </row>
        <row r="1147">
          <cell r="A1147">
            <v>10017289</v>
          </cell>
          <cell r="B1147" t="str">
            <v>YB01</v>
          </cell>
          <cell r="E1147" t="str">
            <v>FRUTOS Y VERDURAS MAQUINAGRO SAS</v>
          </cell>
          <cell r="I1147">
            <v>900881832</v>
          </cell>
          <cell r="K1147" t="str">
            <v>CL 10 8 30</v>
          </cell>
          <cell r="P1147" t="str">
            <v>LA UNION</v>
          </cell>
          <cell r="Q1147">
            <v>5</v>
          </cell>
          <cell r="R1147" t="str">
            <v>ZD14</v>
          </cell>
          <cell r="S1147" t="str">
            <v>Distribuidor General</v>
          </cell>
          <cell r="T1147" t="str">
            <v>900881832 5</v>
          </cell>
          <cell r="U1147">
            <v>31</v>
          </cell>
          <cell r="X1147">
            <v>945561902</v>
          </cell>
          <cell r="AB1147">
            <v>121000</v>
          </cell>
          <cell r="AC1147" t="str">
            <v>ZD08</v>
          </cell>
          <cell r="AD1147" t="str">
            <v>A1</v>
          </cell>
          <cell r="AF1147">
            <v>3300</v>
          </cell>
          <cell r="AG1147">
            <v>30</v>
          </cell>
          <cell r="AH1147">
            <v>10</v>
          </cell>
          <cell r="AJ1147" t="str">
            <v>Clientes Terceros</v>
          </cell>
          <cell r="AK1147" t="str">
            <v>Antioquia</v>
          </cell>
          <cell r="AL1147" t="str">
            <v>Antioquia -CO</v>
          </cell>
          <cell r="AN1147" t="str">
            <v>ZD04</v>
          </cell>
          <cell r="AO1147" t="str">
            <v>Crédito 30 dias</v>
          </cell>
          <cell r="AQ1147">
            <v>3300162</v>
          </cell>
          <cell r="AR1147" t="str">
            <v>MAURICIO ARNOBY SERNA PELAEZ</v>
          </cell>
          <cell r="AS1147">
            <v>5163</v>
          </cell>
          <cell r="AT1147">
            <v>0</v>
          </cell>
          <cell r="AU1147" t="str">
            <v>Clientes Riesgo alto (Nuevos)</v>
          </cell>
          <cell r="AW1147">
            <v>10</v>
          </cell>
          <cell r="AX1147">
            <v>2</v>
          </cell>
          <cell r="AY1147" t="str">
            <v>X</v>
          </cell>
          <cell r="AZ1147" t="str">
            <v>26.02.2016</v>
          </cell>
          <cell r="BA1147" t="str">
            <v>26.04.2016</v>
          </cell>
        </row>
        <row r="1148">
          <cell r="A1148">
            <v>10017290</v>
          </cell>
          <cell r="B1148" t="str">
            <v>YB01</v>
          </cell>
          <cell r="E1148" t="str">
            <v>LOPEZ CASALLAS RAFAEL ANTONIO</v>
          </cell>
          <cell r="I1148">
            <v>4291322</v>
          </cell>
          <cell r="K1148" t="str">
            <v>VDA PAVAS</v>
          </cell>
          <cell r="P1148" t="str">
            <v>UMBITA</v>
          </cell>
          <cell r="Q1148">
            <v>15</v>
          </cell>
          <cell r="R1148" t="str">
            <v>ZD14</v>
          </cell>
          <cell r="S1148" t="str">
            <v>Distribuidor General</v>
          </cell>
          <cell r="T1148">
            <v>4291322</v>
          </cell>
          <cell r="U1148">
            <v>13</v>
          </cell>
          <cell r="X1148">
            <v>3142972157</v>
          </cell>
          <cell r="AB1148">
            <v>121000</v>
          </cell>
          <cell r="AC1148" t="str">
            <v>ZD08</v>
          </cell>
          <cell r="AD1148" t="str">
            <v>A1</v>
          </cell>
          <cell r="AF1148">
            <v>3300</v>
          </cell>
          <cell r="AG1148">
            <v>30</v>
          </cell>
          <cell r="AH1148">
            <v>10</v>
          </cell>
          <cell r="AJ1148" t="str">
            <v>Clientes Terceros</v>
          </cell>
          <cell r="AK1148" t="str">
            <v>Boyaca</v>
          </cell>
          <cell r="AL1148" t="str">
            <v>Cundi / Boy – CO</v>
          </cell>
          <cell r="AN1148" t="str">
            <v>ZD06</v>
          </cell>
          <cell r="AO1148" t="str">
            <v>Crédito 60 dias</v>
          </cell>
          <cell r="AQ1148">
            <v>3300109</v>
          </cell>
          <cell r="AR1148" t="str">
            <v>JUAN PABLO VILLAMIL CAMARGO</v>
          </cell>
          <cell r="AS1148">
            <v>1019</v>
          </cell>
          <cell r="AT1148">
            <v>625.6</v>
          </cell>
          <cell r="AU1148" t="str">
            <v>Clientes Riesgo alto (Nuevos)</v>
          </cell>
        </row>
        <row r="1149">
          <cell r="A1149">
            <v>10017293</v>
          </cell>
          <cell r="B1149" t="str">
            <v>YB01</v>
          </cell>
          <cell r="E1149" t="str">
            <v>PEREZ DORIA ADAN JAVIER</v>
          </cell>
          <cell r="I1149">
            <v>78028149</v>
          </cell>
          <cell r="K1149" t="str">
            <v>CR 13 A BRR VENUS</v>
          </cell>
          <cell r="P1149" t="str">
            <v>CERETE</v>
          </cell>
          <cell r="Q1149">
            <v>23</v>
          </cell>
          <cell r="R1149" t="str">
            <v>ZD14</v>
          </cell>
          <cell r="S1149" t="str">
            <v>Distribuidor General</v>
          </cell>
          <cell r="T1149" t="str">
            <v>78028149 4</v>
          </cell>
          <cell r="U1149">
            <v>13</v>
          </cell>
          <cell r="X1149">
            <v>3218395747</v>
          </cell>
          <cell r="AB1149">
            <v>121000</v>
          </cell>
          <cell r="AC1149" t="str">
            <v>ZD08</v>
          </cell>
          <cell r="AD1149" t="str">
            <v>A1</v>
          </cell>
          <cell r="AF1149">
            <v>3300</v>
          </cell>
          <cell r="AG1149">
            <v>30</v>
          </cell>
          <cell r="AH1149">
            <v>10</v>
          </cell>
          <cell r="AJ1149" t="str">
            <v>Clientes Terceros</v>
          </cell>
          <cell r="AK1149" t="str">
            <v>Antioquia</v>
          </cell>
          <cell r="AL1149" t="str">
            <v>Antioquia -CO</v>
          </cell>
          <cell r="AN1149" t="str">
            <v>ZD09</v>
          </cell>
          <cell r="AO1149" t="str">
            <v>Crédito 120 dias</v>
          </cell>
          <cell r="AQ1149">
            <v>3300256</v>
          </cell>
          <cell r="AR1149" t="str">
            <v>ARMANDO JAVIER PACHECO MUÑOZ</v>
          </cell>
          <cell r="AS1149">
            <v>33976.28</v>
          </cell>
          <cell r="AT1149">
            <v>475.04</v>
          </cell>
          <cell r="AU1149" t="str">
            <v>Clientes Riesgo alto (Nuevos)</v>
          </cell>
          <cell r="AW1149">
            <v>9</v>
          </cell>
          <cell r="AX1149">
            <v>1</v>
          </cell>
          <cell r="AY1149" t="str">
            <v>X</v>
          </cell>
          <cell r="AZ1149" t="str">
            <v>28.04.2016</v>
          </cell>
          <cell r="BA1149" t="str">
            <v>31.12.9999</v>
          </cell>
        </row>
        <row r="1150">
          <cell r="A1150">
            <v>10017295</v>
          </cell>
          <cell r="B1150" t="str">
            <v>YB01</v>
          </cell>
          <cell r="E1150" t="str">
            <v>MORTIGO HERNADNEZ ALEX IVAN</v>
          </cell>
          <cell r="I1150">
            <v>80664178</v>
          </cell>
          <cell r="K1150" t="str">
            <v>CR 2B 12 48</v>
          </cell>
          <cell r="P1150" t="str">
            <v>COTA</v>
          </cell>
          <cell r="Q1150">
            <v>25</v>
          </cell>
          <cell r="R1150" t="str">
            <v>ZD14</v>
          </cell>
          <cell r="S1150" t="str">
            <v>Distribuidor General</v>
          </cell>
          <cell r="T1150" t="str">
            <v>80664178 2</v>
          </cell>
          <cell r="U1150">
            <v>13</v>
          </cell>
          <cell r="X1150">
            <v>3214088660</v>
          </cell>
          <cell r="AB1150">
            <v>121000</v>
          </cell>
          <cell r="AC1150" t="str">
            <v>ZD08</v>
          </cell>
          <cell r="AD1150" t="str">
            <v>A1</v>
          </cell>
          <cell r="AF1150">
            <v>3300</v>
          </cell>
          <cell r="AG1150">
            <v>30</v>
          </cell>
          <cell r="AH1150">
            <v>10</v>
          </cell>
          <cell r="AJ1150" t="str">
            <v>Clientes Terceros</v>
          </cell>
          <cell r="AK1150" t="str">
            <v>Cundinamarca</v>
          </cell>
          <cell r="AL1150" t="str">
            <v>Cundi / Boy – CO</v>
          </cell>
          <cell r="AN1150" t="str">
            <v>ZD02</v>
          </cell>
          <cell r="AO1150" t="str">
            <v>Crédito 8 dias</v>
          </cell>
          <cell r="AQ1150">
            <v>3300104</v>
          </cell>
          <cell r="AR1150" t="str">
            <v>RAUL MAURICIO VELASQUEZ LONDOÑO</v>
          </cell>
          <cell r="AS1150">
            <v>0</v>
          </cell>
          <cell r="AT1150">
            <v>0</v>
          </cell>
          <cell r="AU1150" t="str">
            <v>Clientes Riesgo alto (Nuevos)</v>
          </cell>
        </row>
        <row r="1151">
          <cell r="A1151">
            <v>10017304</v>
          </cell>
          <cell r="B1151" t="str">
            <v>YB01</v>
          </cell>
          <cell r="E1151" t="str">
            <v>ZAPATA AGUDELO JORGE LUIS</v>
          </cell>
          <cell r="I1151">
            <v>70410283</v>
          </cell>
          <cell r="K1151" t="str">
            <v>CL 49 51 29</v>
          </cell>
          <cell r="P1151" t="str">
            <v>CIUDAD BOLIVAR</v>
          </cell>
          <cell r="Q1151">
            <v>5</v>
          </cell>
          <cell r="R1151" t="str">
            <v>ZD26</v>
          </cell>
          <cell r="S1151" t="str">
            <v>Hortalizas</v>
          </cell>
          <cell r="T1151">
            <v>70410283</v>
          </cell>
          <cell r="U1151">
            <v>13</v>
          </cell>
          <cell r="X1151">
            <v>3104297326</v>
          </cell>
          <cell r="AB1151">
            <v>121000</v>
          </cell>
          <cell r="AC1151" t="str">
            <v>ZD08</v>
          </cell>
          <cell r="AD1151" t="str">
            <v>A1</v>
          </cell>
          <cell r="AF1151">
            <v>3300</v>
          </cell>
          <cell r="AG1151">
            <v>10</v>
          </cell>
          <cell r="AH1151">
            <v>10</v>
          </cell>
          <cell r="AJ1151" t="str">
            <v>Clientes Terceros</v>
          </cell>
          <cell r="AK1151" t="str">
            <v>Antioquia</v>
          </cell>
          <cell r="AL1151" t="str">
            <v>Antioquia -CO</v>
          </cell>
          <cell r="AN1151" t="str">
            <v>ZD04</v>
          </cell>
          <cell r="AO1151" t="str">
            <v>Crédito 30 dias</v>
          </cell>
          <cell r="AQ1151">
            <v>3300005</v>
          </cell>
          <cell r="AR1151" t="str">
            <v>RICARDO ALONSO AVILA AVILA</v>
          </cell>
          <cell r="AS1151">
            <v>6907.25</v>
          </cell>
          <cell r="AT1151">
            <v>0</v>
          </cell>
          <cell r="AU1151" t="str">
            <v>Clientes Riesgo alto (Nuevos)</v>
          </cell>
        </row>
        <row r="1152">
          <cell r="A1152">
            <v>10017305</v>
          </cell>
          <cell r="B1152" t="str">
            <v>YB01</v>
          </cell>
          <cell r="E1152" t="str">
            <v>INSUMOS TIERRALTICA LTDA</v>
          </cell>
          <cell r="I1152">
            <v>900222465</v>
          </cell>
          <cell r="K1152" t="str">
            <v>CL PRINCIPAL TIERRALTICA</v>
          </cell>
          <cell r="P1152" t="str">
            <v>LORICA</v>
          </cell>
          <cell r="Q1152">
            <v>23</v>
          </cell>
          <cell r="R1152" t="str">
            <v>ZD14</v>
          </cell>
          <cell r="S1152" t="str">
            <v>Distribuidor General</v>
          </cell>
          <cell r="T1152" t="str">
            <v>900222465 9</v>
          </cell>
          <cell r="U1152">
            <v>31</v>
          </cell>
          <cell r="X1152">
            <v>3137493514</v>
          </cell>
          <cell r="AB1152">
            <v>121000</v>
          </cell>
          <cell r="AC1152" t="str">
            <v>ZD08</v>
          </cell>
          <cell r="AD1152" t="str">
            <v>A1</v>
          </cell>
          <cell r="AF1152">
            <v>3300</v>
          </cell>
          <cell r="AG1152">
            <v>30</v>
          </cell>
          <cell r="AH1152">
            <v>10</v>
          </cell>
          <cell r="AJ1152" t="str">
            <v>Clientes Terceros</v>
          </cell>
          <cell r="AK1152" t="str">
            <v>Antioquia</v>
          </cell>
          <cell r="AL1152" t="str">
            <v>Antioquia -CO</v>
          </cell>
          <cell r="AN1152" t="str">
            <v>ZD09</v>
          </cell>
          <cell r="AO1152" t="str">
            <v>Crédito 120 dias</v>
          </cell>
          <cell r="AQ1152">
            <v>3300256</v>
          </cell>
          <cell r="AR1152" t="str">
            <v>ARMANDO JAVIER PACHECO MUÑOZ</v>
          </cell>
          <cell r="AS1152">
            <v>34536.230000000003</v>
          </cell>
          <cell r="AT1152">
            <v>9424.66</v>
          </cell>
          <cell r="AU1152" t="str">
            <v>Clientes Riesgo alto (Nuevos)</v>
          </cell>
          <cell r="AW1152">
            <v>10</v>
          </cell>
          <cell r="AX1152">
            <v>2</v>
          </cell>
          <cell r="AY1152" t="str">
            <v>X</v>
          </cell>
          <cell r="AZ1152" t="str">
            <v>28.04.2016</v>
          </cell>
          <cell r="BA1152" t="str">
            <v>31.12.9999</v>
          </cell>
        </row>
        <row r="1153">
          <cell r="A1153">
            <v>10017316</v>
          </cell>
          <cell r="B1153" t="str">
            <v>YB01</v>
          </cell>
          <cell r="E1153" t="str">
            <v>AGROPROYECTOS SIERRA SAS</v>
          </cell>
          <cell r="I1153">
            <v>900474414</v>
          </cell>
          <cell r="K1153" t="str">
            <v>CL 6 50 67</v>
          </cell>
          <cell r="P1153" t="str">
            <v>MEDELLIN</v>
          </cell>
          <cell r="Q1153">
            <v>5</v>
          </cell>
          <cell r="R1153" t="str">
            <v>ZD14</v>
          </cell>
          <cell r="S1153" t="str">
            <v>Distribuidor General</v>
          </cell>
          <cell r="T1153" t="str">
            <v>900474414 4</v>
          </cell>
          <cell r="U1153">
            <v>31</v>
          </cell>
          <cell r="AB1153">
            <v>121000</v>
          </cell>
          <cell r="AC1153" t="str">
            <v>ZD08</v>
          </cell>
          <cell r="AD1153" t="str">
            <v>E2</v>
          </cell>
          <cell r="AF1153">
            <v>3300</v>
          </cell>
          <cell r="AG1153">
            <v>30</v>
          </cell>
          <cell r="AH1153">
            <v>10</v>
          </cell>
          <cell r="AJ1153" t="str">
            <v>Clientes Terceros</v>
          </cell>
          <cell r="AK1153" t="str">
            <v>Antioquia</v>
          </cell>
          <cell r="AL1153" t="str">
            <v>Antioquia -CO</v>
          </cell>
          <cell r="AN1153" t="str">
            <v>ZD09</v>
          </cell>
          <cell r="AO1153" t="str">
            <v>Crédito 120 dias</v>
          </cell>
          <cell r="AQ1153">
            <v>3300005</v>
          </cell>
          <cell r="AR1153" t="str">
            <v>RICARDO ALONSO AVILA AVILA</v>
          </cell>
          <cell r="AS1153">
            <v>17268.12</v>
          </cell>
          <cell r="AT1153">
            <v>0</v>
          </cell>
          <cell r="AU1153" t="str">
            <v>Clientes Riesgo alto (Nuevos)</v>
          </cell>
          <cell r="AW1153">
            <v>10</v>
          </cell>
          <cell r="AX1153">
            <v>2</v>
          </cell>
          <cell r="AY1153" t="str">
            <v>X</v>
          </cell>
          <cell r="AZ1153" t="str">
            <v>02.05.2016</v>
          </cell>
          <cell r="BA1153" t="str">
            <v>31.12.9999</v>
          </cell>
        </row>
        <row r="1154">
          <cell r="A1154">
            <v>10017323</v>
          </cell>
          <cell r="B1154" t="str">
            <v>YB01</v>
          </cell>
          <cell r="E1154" t="str">
            <v>AGRO INVERSIONES B &amp; V SAS</v>
          </cell>
          <cell r="I1154">
            <v>900444199</v>
          </cell>
          <cell r="K1154" t="str">
            <v>CL 78 6 1333</v>
          </cell>
          <cell r="P1154" t="str">
            <v>MONTERIA</v>
          </cell>
          <cell r="Q1154">
            <v>23</v>
          </cell>
          <cell r="R1154" t="str">
            <v>ZD14</v>
          </cell>
          <cell r="S1154" t="str">
            <v>Distribuidor General</v>
          </cell>
          <cell r="T1154" t="str">
            <v>900444199 7</v>
          </cell>
          <cell r="U1154">
            <v>31</v>
          </cell>
          <cell r="AB1154">
            <v>121000</v>
          </cell>
          <cell r="AC1154" t="str">
            <v>ZD08</v>
          </cell>
          <cell r="AD1154" t="str">
            <v>E2</v>
          </cell>
          <cell r="AF1154">
            <v>3300</v>
          </cell>
          <cell r="AG1154">
            <v>30</v>
          </cell>
          <cell r="AH1154">
            <v>10</v>
          </cell>
          <cell r="AJ1154" t="str">
            <v>Clientes Terceros</v>
          </cell>
          <cell r="AK1154" t="str">
            <v>Antioquia</v>
          </cell>
          <cell r="AL1154" t="str">
            <v>Antioquia -CO</v>
          </cell>
          <cell r="AN1154" t="str">
            <v>ZD09</v>
          </cell>
          <cell r="AO1154" t="str">
            <v>Crédito 120 dias</v>
          </cell>
          <cell r="AQ1154">
            <v>3300256</v>
          </cell>
          <cell r="AR1154" t="str">
            <v>ARMANDO JAVIER PACHECO MUÑOZ</v>
          </cell>
          <cell r="AS1154">
            <v>51804.35</v>
          </cell>
          <cell r="AT1154">
            <v>4409.57</v>
          </cell>
          <cell r="AU1154" t="str">
            <v>Clientes Riesgo alto (Nuevos)</v>
          </cell>
          <cell r="AW1154">
            <v>10</v>
          </cell>
          <cell r="AX1154">
            <v>2</v>
          </cell>
          <cell r="AY1154" t="str">
            <v>X</v>
          </cell>
          <cell r="AZ1154" t="str">
            <v>02.05.2016</v>
          </cell>
          <cell r="BA1154" t="str">
            <v>31.12.9999</v>
          </cell>
        </row>
        <row r="1155">
          <cell r="A1155">
            <v>10017340</v>
          </cell>
          <cell r="B1155" t="str">
            <v>YB01</v>
          </cell>
          <cell r="E1155" t="str">
            <v>TECNOTERRA SAS</v>
          </cell>
          <cell r="I1155">
            <v>900413207</v>
          </cell>
          <cell r="K1155" t="str">
            <v>CLL 22 SUR 40 63</v>
          </cell>
          <cell r="P1155" t="str">
            <v>ENVIGADO</v>
          </cell>
          <cell r="Q1155">
            <v>5</v>
          </cell>
          <cell r="R1155" t="str">
            <v>ZD14</v>
          </cell>
          <cell r="S1155" t="str">
            <v>Distribuidor General</v>
          </cell>
          <cell r="T1155" t="str">
            <v>900413207 5</v>
          </cell>
          <cell r="U1155">
            <v>31</v>
          </cell>
          <cell r="AB1155">
            <v>121000</v>
          </cell>
          <cell r="AC1155" t="str">
            <v>ZD08</v>
          </cell>
          <cell r="AD1155" t="str">
            <v>E2</v>
          </cell>
          <cell r="AF1155">
            <v>3300</v>
          </cell>
          <cell r="AG1155">
            <v>30</v>
          </cell>
          <cell r="AH1155">
            <v>10</v>
          </cell>
          <cell r="AJ1155" t="str">
            <v>Clientes Terceros</v>
          </cell>
          <cell r="AK1155" t="str">
            <v>Antioquia</v>
          </cell>
          <cell r="AL1155" t="str">
            <v>Antioquia -CO</v>
          </cell>
          <cell r="AN1155" t="str">
            <v>ZD09</v>
          </cell>
          <cell r="AO1155" t="str">
            <v>Crédito 120 dias</v>
          </cell>
          <cell r="AQ1155">
            <v>3300256</v>
          </cell>
          <cell r="AR1155" t="str">
            <v>ARMANDO JAVIER PACHECO MUÑOZ</v>
          </cell>
          <cell r="AS1155">
            <v>10326</v>
          </cell>
          <cell r="AT1155">
            <v>12212.98</v>
          </cell>
          <cell r="AU1155" t="str">
            <v>Clientes Riesgo alto (Nuevos)</v>
          </cell>
          <cell r="AW1155">
            <v>10</v>
          </cell>
          <cell r="AX1155">
            <v>2</v>
          </cell>
          <cell r="AY1155" t="str">
            <v>X</v>
          </cell>
          <cell r="AZ1155" t="str">
            <v>04.05.2016</v>
          </cell>
          <cell r="BA1155" t="str">
            <v>31.12.9999</v>
          </cell>
        </row>
        <row r="1156">
          <cell r="A1156">
            <v>10017344</v>
          </cell>
          <cell r="B1156" t="str">
            <v>YB01</v>
          </cell>
          <cell r="E1156" t="str">
            <v>VILLEGAS LOAIZA INES EDILIA</v>
          </cell>
          <cell r="I1156">
            <v>51592128</v>
          </cell>
          <cell r="K1156" t="str">
            <v>CL 15 11 79</v>
          </cell>
          <cell r="P1156" t="str">
            <v>LA UNION</v>
          </cell>
          <cell r="Q1156">
            <v>76</v>
          </cell>
          <cell r="R1156" t="str">
            <v>ZD14</v>
          </cell>
          <cell r="S1156" t="str">
            <v>Distribuidor General</v>
          </cell>
          <cell r="T1156" t="str">
            <v>51592128 9</v>
          </cell>
          <cell r="U1156">
            <v>13</v>
          </cell>
          <cell r="AB1156">
            <v>121000</v>
          </cell>
          <cell r="AC1156" t="str">
            <v>ZD08</v>
          </cell>
          <cell r="AD1156" t="str">
            <v>E2</v>
          </cell>
          <cell r="AF1156">
            <v>3300</v>
          </cell>
          <cell r="AG1156">
            <v>30</v>
          </cell>
          <cell r="AH1156">
            <v>10</v>
          </cell>
          <cell r="AJ1156" t="str">
            <v>Clientes Terceros</v>
          </cell>
          <cell r="AK1156" t="str">
            <v>Eje Cafetero</v>
          </cell>
          <cell r="AL1156" t="str">
            <v>Eje Cafetero-CO</v>
          </cell>
          <cell r="AN1156" t="str">
            <v>ZD04</v>
          </cell>
          <cell r="AO1156" t="str">
            <v>Crédito 30 dias</v>
          </cell>
          <cell r="AQ1156">
            <v>3300203</v>
          </cell>
          <cell r="AR1156" t="str">
            <v>ARGEMIRO NUÑEZ ROMERO</v>
          </cell>
          <cell r="AS1156">
            <v>3451</v>
          </cell>
          <cell r="AT1156">
            <v>1017.47</v>
          </cell>
          <cell r="AU1156" t="str">
            <v>Clientes Riesgo alto (Nuevos)</v>
          </cell>
          <cell r="AW1156">
            <v>9</v>
          </cell>
          <cell r="AX1156">
            <v>1</v>
          </cell>
          <cell r="AZ1156" t="str">
            <v>09.06.2016</v>
          </cell>
          <cell r="BA1156" t="str">
            <v>31.12.9999</v>
          </cell>
        </row>
        <row r="1157">
          <cell r="A1157">
            <v>10017371</v>
          </cell>
          <cell r="B1157" t="str">
            <v>YB01</v>
          </cell>
          <cell r="E1157" t="str">
            <v>GREENSITE SAS</v>
          </cell>
          <cell r="I1157">
            <v>900452307</v>
          </cell>
          <cell r="K1157" t="str">
            <v>CL 10 10 76</v>
          </cell>
          <cell r="P1157" t="str">
            <v>CARTAGO</v>
          </cell>
          <cell r="Q1157">
            <v>76</v>
          </cell>
          <cell r="R1157" t="str">
            <v>ZD14</v>
          </cell>
          <cell r="S1157" t="str">
            <v>Distribuidor General</v>
          </cell>
          <cell r="T1157" t="str">
            <v>900452307 1</v>
          </cell>
          <cell r="U1157">
            <v>31</v>
          </cell>
          <cell r="X1157">
            <v>922146393</v>
          </cell>
          <cell r="AB1157">
            <v>121000</v>
          </cell>
          <cell r="AC1157" t="str">
            <v>ZD08</v>
          </cell>
          <cell r="AD1157" t="str">
            <v>E2</v>
          </cell>
          <cell r="AF1157">
            <v>3300</v>
          </cell>
          <cell r="AG1157">
            <v>30</v>
          </cell>
          <cell r="AH1157">
            <v>10</v>
          </cell>
          <cell r="AJ1157" t="str">
            <v>Clientes Terceros</v>
          </cell>
          <cell r="AK1157" t="str">
            <v>Eje Cafetero</v>
          </cell>
          <cell r="AL1157" t="str">
            <v>Eje Cafetero-CO</v>
          </cell>
          <cell r="AN1157" t="str">
            <v>ZD04</v>
          </cell>
          <cell r="AO1157" t="str">
            <v>Crédito 30 dias</v>
          </cell>
          <cell r="AQ1157">
            <v>3300203</v>
          </cell>
          <cell r="AR1157" t="str">
            <v>ARGEMIRO NUÑEZ ROMERO</v>
          </cell>
          <cell r="AS1157">
            <v>24811.599999999999</v>
          </cell>
          <cell r="AT1157">
            <v>5050.46</v>
          </cell>
          <cell r="AU1157" t="str">
            <v>Clientes Riesgo alto (Nuevos)</v>
          </cell>
          <cell r="AW1157">
            <v>10</v>
          </cell>
          <cell r="AX1157">
            <v>2</v>
          </cell>
          <cell r="AY1157" t="str">
            <v>X</v>
          </cell>
          <cell r="AZ1157" t="str">
            <v>10.05.2016</v>
          </cell>
          <cell r="BA1157" t="str">
            <v>31.12.9999</v>
          </cell>
        </row>
        <row r="1158">
          <cell r="A1158">
            <v>10017379</v>
          </cell>
          <cell r="B1158" t="str">
            <v>YB01</v>
          </cell>
          <cell r="E1158" t="str">
            <v>SOFAN LOPEZ SAS</v>
          </cell>
          <cell r="I1158">
            <v>800172762</v>
          </cell>
          <cell r="K1158" t="str">
            <v>CL 29 11 86</v>
          </cell>
          <cell r="P1158" t="str">
            <v>MONTERIA</v>
          </cell>
          <cell r="Q1158">
            <v>23</v>
          </cell>
          <cell r="R1158" t="str">
            <v>ZD25</v>
          </cell>
          <cell r="S1158" t="str">
            <v>Maicero</v>
          </cell>
          <cell r="T1158" t="str">
            <v>800172762 3</v>
          </cell>
          <cell r="U1158">
            <v>31</v>
          </cell>
          <cell r="X1158">
            <v>947822826</v>
          </cell>
          <cell r="AB1158">
            <v>121000</v>
          </cell>
          <cell r="AC1158" t="str">
            <v>ZD08</v>
          </cell>
          <cell r="AD1158" t="str">
            <v>E2</v>
          </cell>
          <cell r="AF1158">
            <v>3300</v>
          </cell>
          <cell r="AG1158">
            <v>10</v>
          </cell>
          <cell r="AH1158">
            <v>10</v>
          </cell>
          <cell r="AJ1158" t="str">
            <v>Clientes Terceros</v>
          </cell>
          <cell r="AK1158" t="str">
            <v>Antioquia</v>
          </cell>
          <cell r="AL1158" t="str">
            <v>Antioquia -CO</v>
          </cell>
          <cell r="AN1158" t="str">
            <v>ZD04</v>
          </cell>
          <cell r="AO1158" t="str">
            <v>Crédito 30 dias</v>
          </cell>
          <cell r="AQ1158">
            <v>3300256</v>
          </cell>
          <cell r="AR1158" t="str">
            <v>ARMANDO JAVIER PACHECO MUÑOZ</v>
          </cell>
          <cell r="AS1158">
            <v>49623.19</v>
          </cell>
          <cell r="AT1158">
            <v>0</v>
          </cell>
          <cell r="AU1158" t="str">
            <v>Clientes Riesgo alto (Nuevos)</v>
          </cell>
        </row>
        <row r="1159">
          <cell r="A1159">
            <v>10017379</v>
          </cell>
          <cell r="B1159" t="str">
            <v>YB01</v>
          </cell>
          <cell r="E1159" t="str">
            <v>SOFAN LOPEZ SAS</v>
          </cell>
          <cell r="I1159">
            <v>800172762</v>
          </cell>
          <cell r="K1159" t="str">
            <v>CL 29 11 86</v>
          </cell>
          <cell r="P1159" t="str">
            <v>MONTERIA</v>
          </cell>
          <cell r="Q1159">
            <v>23</v>
          </cell>
          <cell r="R1159" t="str">
            <v>ZD25</v>
          </cell>
          <cell r="S1159" t="str">
            <v>Maicero</v>
          </cell>
          <cell r="T1159" t="str">
            <v>800172762 3</v>
          </cell>
          <cell r="U1159">
            <v>31</v>
          </cell>
          <cell r="X1159">
            <v>947822826</v>
          </cell>
          <cell r="AB1159">
            <v>121000</v>
          </cell>
          <cell r="AC1159" t="str">
            <v>ZD08</v>
          </cell>
          <cell r="AD1159" t="str">
            <v>E2</v>
          </cell>
          <cell r="AF1159">
            <v>3300</v>
          </cell>
          <cell r="AG1159">
            <v>30</v>
          </cell>
          <cell r="AH1159">
            <v>10</v>
          </cell>
          <cell r="AJ1159" t="str">
            <v>Clientes Terceros</v>
          </cell>
          <cell r="AK1159" t="str">
            <v>Antioquia</v>
          </cell>
          <cell r="AL1159" t="str">
            <v>Antioquia -CO</v>
          </cell>
          <cell r="AN1159" t="str">
            <v>ZD04</v>
          </cell>
          <cell r="AO1159" t="str">
            <v>Crédito 30 dias</v>
          </cell>
          <cell r="AQ1159">
            <v>3300256</v>
          </cell>
          <cell r="AR1159" t="str">
            <v>ARMANDO JAVIER PACHECO MUÑOZ</v>
          </cell>
          <cell r="AS1159">
            <v>49623.19</v>
          </cell>
          <cell r="AT1159">
            <v>0</v>
          </cell>
          <cell r="AU1159" t="str">
            <v>Clientes Riesgo alto (Nuevos)</v>
          </cell>
        </row>
        <row r="1160">
          <cell r="A1160">
            <v>10017415</v>
          </cell>
          <cell r="B1160" t="str">
            <v>YB01</v>
          </cell>
          <cell r="E1160" t="str">
            <v>MOLINA MAZABEL EDIER FABIAN</v>
          </cell>
          <cell r="I1160">
            <v>1083875491</v>
          </cell>
          <cell r="K1160" t="str">
            <v>CR 3 6 57 P1 CORR BRUSELAS</v>
          </cell>
          <cell r="P1160" t="str">
            <v>PITALITO</v>
          </cell>
          <cell r="Q1160">
            <v>41</v>
          </cell>
          <cell r="R1160" t="str">
            <v>ZD14</v>
          </cell>
          <cell r="S1160" t="str">
            <v>Distribuidor General</v>
          </cell>
          <cell r="T1160" t="str">
            <v>1083875491 0</v>
          </cell>
          <cell r="U1160">
            <v>13</v>
          </cell>
          <cell r="X1160">
            <v>3212936847</v>
          </cell>
          <cell r="AB1160">
            <v>121000</v>
          </cell>
          <cell r="AC1160" t="str">
            <v>ZD08</v>
          </cell>
          <cell r="AD1160" t="str">
            <v>E2</v>
          </cell>
          <cell r="AF1160">
            <v>3300</v>
          </cell>
          <cell r="AG1160">
            <v>30</v>
          </cell>
          <cell r="AH1160">
            <v>10</v>
          </cell>
          <cell r="AJ1160" t="str">
            <v>Clientes Terceros</v>
          </cell>
          <cell r="AK1160" t="str">
            <v>Huila</v>
          </cell>
          <cell r="AL1160" t="str">
            <v>Cauca/Nariño/Huil–CO</v>
          </cell>
          <cell r="AN1160" t="str">
            <v>ZD06</v>
          </cell>
          <cell r="AO1160" t="str">
            <v>Crédito 60 dias</v>
          </cell>
          <cell r="AQ1160">
            <v>3300204</v>
          </cell>
          <cell r="AR1160" t="str">
            <v>GILMAR SMITH MONTEALEGRE DUSSAN</v>
          </cell>
          <cell r="AS1160">
            <v>12967</v>
          </cell>
          <cell r="AT1160">
            <v>9733.83</v>
          </cell>
          <cell r="AU1160" t="str">
            <v>Clientes Riesgo alto (Nuevos)</v>
          </cell>
          <cell r="AW1160">
            <v>9</v>
          </cell>
          <cell r="AX1160">
            <v>2</v>
          </cell>
          <cell r="AY1160" t="str">
            <v>X</v>
          </cell>
          <cell r="AZ1160" t="str">
            <v>18.05.2016</v>
          </cell>
          <cell r="BA1160" t="str">
            <v>31.12.9999</v>
          </cell>
        </row>
        <row r="1161">
          <cell r="A1161">
            <v>10017419</v>
          </cell>
          <cell r="B1161" t="str">
            <v>YB01</v>
          </cell>
          <cell r="E1161" t="str">
            <v>SERVIAGRICOLA SAS</v>
          </cell>
          <cell r="I1161">
            <v>817007055</v>
          </cell>
          <cell r="K1161" t="str">
            <v>KM 2 VIA A PUERTO TEJADA VDA</v>
          </cell>
          <cell r="L1161" t="str">
            <v>LA PRIMAVERA VILLARICA</v>
          </cell>
          <cell r="P1161" t="str">
            <v>PUERTO TEJADA</v>
          </cell>
          <cell r="Q1161">
            <v>19</v>
          </cell>
          <cell r="R1161" t="str">
            <v>ZD14</v>
          </cell>
          <cell r="S1161" t="str">
            <v>Distribuidor General</v>
          </cell>
          <cell r="T1161" t="str">
            <v>817007055 0</v>
          </cell>
          <cell r="U1161">
            <v>31</v>
          </cell>
          <cell r="X1161">
            <v>928284565</v>
          </cell>
          <cell r="AB1161">
            <v>121000</v>
          </cell>
          <cell r="AC1161" t="str">
            <v>ZD08</v>
          </cell>
          <cell r="AD1161" t="str">
            <v>E2</v>
          </cell>
          <cell r="AF1161">
            <v>3300</v>
          </cell>
          <cell r="AG1161">
            <v>30</v>
          </cell>
          <cell r="AH1161">
            <v>10</v>
          </cell>
          <cell r="AJ1161" t="str">
            <v>Clientes Terceros</v>
          </cell>
          <cell r="AK1161" t="str">
            <v>Eje Cafetero</v>
          </cell>
          <cell r="AL1161" t="str">
            <v>Eje Cafetero-CO</v>
          </cell>
          <cell r="AN1161" t="str">
            <v>ZD01</v>
          </cell>
          <cell r="AO1161" t="str">
            <v>Contado</v>
          </cell>
          <cell r="AQ1161">
            <v>3300203</v>
          </cell>
          <cell r="AR1161" t="str">
            <v>ARGEMIRO NUÑEZ ROMERO</v>
          </cell>
          <cell r="AS1161">
            <v>0</v>
          </cell>
          <cell r="AT1161">
            <v>0</v>
          </cell>
          <cell r="AU1161" t="str">
            <v>Clientes Riesgo alto (Nuevos)</v>
          </cell>
          <cell r="AW1161">
            <v>10</v>
          </cell>
          <cell r="AX1161">
            <v>2</v>
          </cell>
          <cell r="AY1161" t="str">
            <v>X</v>
          </cell>
          <cell r="AZ1161" t="str">
            <v>18.05.2016</v>
          </cell>
          <cell r="BA1161" t="str">
            <v>31.12.9999</v>
          </cell>
        </row>
        <row r="1162">
          <cell r="A1162">
            <v>10017432</v>
          </cell>
          <cell r="B1162" t="str">
            <v>YB01</v>
          </cell>
          <cell r="E1162" t="str">
            <v>PELAEZ CORTES YANETH</v>
          </cell>
          <cell r="I1162">
            <v>24395736</v>
          </cell>
          <cell r="K1162" t="str">
            <v>CR 2 8 03</v>
          </cell>
          <cell r="P1162" t="str">
            <v>RISARALDA</v>
          </cell>
          <cell r="Q1162">
            <v>17</v>
          </cell>
          <cell r="R1162" t="str">
            <v>ZD14</v>
          </cell>
          <cell r="S1162" t="str">
            <v>Distribuidor General</v>
          </cell>
          <cell r="T1162" t="str">
            <v>24395736 4</v>
          </cell>
          <cell r="U1162">
            <v>13</v>
          </cell>
          <cell r="X1162">
            <v>968533954</v>
          </cell>
          <cell r="AB1162">
            <v>121000</v>
          </cell>
          <cell r="AC1162" t="str">
            <v>ZD08</v>
          </cell>
          <cell r="AD1162" t="str">
            <v>E2</v>
          </cell>
          <cell r="AF1162">
            <v>3300</v>
          </cell>
          <cell r="AG1162">
            <v>30</v>
          </cell>
          <cell r="AH1162">
            <v>10</v>
          </cell>
          <cell r="AJ1162" t="str">
            <v>Clientes Terceros</v>
          </cell>
          <cell r="AK1162" t="str">
            <v>Eje Cafetero</v>
          </cell>
          <cell r="AL1162" t="str">
            <v>Eje Cafetero-CO</v>
          </cell>
          <cell r="AN1162" t="str">
            <v>ZD08</v>
          </cell>
          <cell r="AO1162" t="str">
            <v>Crédito 90 dias</v>
          </cell>
          <cell r="AQ1162">
            <v>3300268</v>
          </cell>
          <cell r="AR1162" t="str">
            <v>JORGE HERNAN VALENCIA HERNANDEZ</v>
          </cell>
          <cell r="AS1162">
            <v>3451</v>
          </cell>
          <cell r="AT1162">
            <v>2712.28</v>
          </cell>
          <cell r="AU1162" t="str">
            <v>Clientes Riesgo alto (Nuevos)</v>
          </cell>
          <cell r="AW1162">
            <v>9</v>
          </cell>
          <cell r="AX1162">
            <v>1</v>
          </cell>
          <cell r="AZ1162" t="str">
            <v>24.06.2016</v>
          </cell>
          <cell r="BA1162" t="str">
            <v>31.12.9999</v>
          </cell>
        </row>
        <row r="1163">
          <cell r="A1163">
            <v>10017442</v>
          </cell>
          <cell r="B1163" t="str">
            <v>YB01</v>
          </cell>
          <cell r="E1163" t="str">
            <v>CHAVARRO MENDOZA ADRIANA</v>
          </cell>
          <cell r="I1163">
            <v>55195001</v>
          </cell>
          <cell r="K1163" t="str">
            <v>CL 6 6 50</v>
          </cell>
          <cell r="P1163" t="str">
            <v>OPORAPA</v>
          </cell>
          <cell r="Q1163">
            <v>41</v>
          </cell>
          <cell r="R1163" t="str">
            <v>ZD14</v>
          </cell>
          <cell r="S1163" t="str">
            <v>Distribuidor General</v>
          </cell>
          <cell r="T1163" t="str">
            <v>55195001 4</v>
          </cell>
          <cell r="U1163">
            <v>13</v>
          </cell>
          <cell r="X1163">
            <v>32085344920</v>
          </cell>
          <cell r="AB1163">
            <v>121000</v>
          </cell>
          <cell r="AC1163" t="str">
            <v>ZD08</v>
          </cell>
          <cell r="AD1163" t="str">
            <v>E2</v>
          </cell>
          <cell r="AF1163">
            <v>3300</v>
          </cell>
          <cell r="AG1163">
            <v>30</v>
          </cell>
          <cell r="AH1163">
            <v>10</v>
          </cell>
          <cell r="AJ1163" t="str">
            <v>Clientes Terceros</v>
          </cell>
          <cell r="AK1163" t="str">
            <v>Huila</v>
          </cell>
          <cell r="AL1163" t="str">
            <v>Cauca/Nariño/Huil–CO</v>
          </cell>
          <cell r="AN1163" t="str">
            <v>ZD06</v>
          </cell>
          <cell r="AO1163" t="str">
            <v>Crédito 60 dias</v>
          </cell>
          <cell r="AQ1163">
            <v>3300204</v>
          </cell>
          <cell r="AR1163" t="str">
            <v>GILMAR SMITH MONTEALEGRE DUSSAN</v>
          </cell>
          <cell r="AS1163">
            <v>6737</v>
          </cell>
          <cell r="AT1163">
            <v>6485.55</v>
          </cell>
          <cell r="AU1163" t="str">
            <v>Clientes Riesgo alto (Nuevos)</v>
          </cell>
          <cell r="AW1163">
            <v>10</v>
          </cell>
          <cell r="AX1163">
            <v>2</v>
          </cell>
          <cell r="AY1163" t="str">
            <v>X</v>
          </cell>
          <cell r="AZ1163" t="str">
            <v>24.05.2016</v>
          </cell>
          <cell r="BA1163" t="str">
            <v>31.12.9999</v>
          </cell>
        </row>
        <row r="1164">
          <cell r="A1164">
            <v>10017449</v>
          </cell>
          <cell r="B1164" t="str">
            <v>YB01</v>
          </cell>
          <cell r="E1164" t="str">
            <v>CAMPOALEGRE BIOLOGICOS LTDA</v>
          </cell>
          <cell r="I1164">
            <v>900347116</v>
          </cell>
          <cell r="K1164" t="str">
            <v>CL 5 27 41</v>
          </cell>
          <cell r="P1164" t="str">
            <v>AGUACHICA</v>
          </cell>
          <cell r="Q1164">
            <v>20</v>
          </cell>
          <cell r="R1164" t="str">
            <v>ZD14</v>
          </cell>
          <cell r="S1164" t="str">
            <v>Distribuidor General</v>
          </cell>
          <cell r="T1164" t="str">
            <v>900347116 0</v>
          </cell>
          <cell r="U1164">
            <v>31</v>
          </cell>
          <cell r="X1164">
            <v>955657632</v>
          </cell>
          <cell r="AB1164">
            <v>121000</v>
          </cell>
          <cell r="AC1164" t="str">
            <v>ZD08</v>
          </cell>
          <cell r="AD1164" t="str">
            <v>E2</v>
          </cell>
          <cell r="AF1164">
            <v>3300</v>
          </cell>
          <cell r="AG1164">
            <v>30</v>
          </cell>
          <cell r="AH1164">
            <v>10</v>
          </cell>
          <cell r="AJ1164" t="str">
            <v>Clientes Terceros</v>
          </cell>
          <cell r="AK1164" t="str">
            <v>Santander</v>
          </cell>
          <cell r="AL1164" t="str">
            <v>Santander - CO</v>
          </cell>
          <cell r="AN1164" t="str">
            <v>ZD09</v>
          </cell>
          <cell r="AO1164" t="str">
            <v>Crédito 120 dias</v>
          </cell>
          <cell r="AQ1164">
            <v>3300254</v>
          </cell>
          <cell r="AR1164" t="str">
            <v>CARLOS OMAR ARAQUE FLOREZ</v>
          </cell>
          <cell r="AS1164">
            <v>31367.919999999998</v>
          </cell>
          <cell r="AT1164">
            <v>0</v>
          </cell>
          <cell r="AU1164" t="str">
            <v>Clientes Riesgo alto (Nuevos)</v>
          </cell>
          <cell r="AW1164">
            <v>10</v>
          </cell>
          <cell r="AX1164">
            <v>2</v>
          </cell>
          <cell r="AY1164" t="str">
            <v>X</v>
          </cell>
          <cell r="AZ1164" t="str">
            <v>24.05.2016</v>
          </cell>
          <cell r="BA1164" t="str">
            <v>31.12.9999</v>
          </cell>
        </row>
        <row r="1165">
          <cell r="A1165">
            <v>10017459</v>
          </cell>
          <cell r="B1165" t="str">
            <v>YB01</v>
          </cell>
          <cell r="E1165" t="str">
            <v>PARRA CALDERON CARLOS ARTURO</v>
          </cell>
          <cell r="I1165">
            <v>12227169</v>
          </cell>
          <cell r="K1165" t="str">
            <v>CR 6 5 83</v>
          </cell>
          <cell r="P1165" t="str">
            <v>PITALITO</v>
          </cell>
          <cell r="Q1165">
            <v>41</v>
          </cell>
          <cell r="R1165" t="str">
            <v>ZD14</v>
          </cell>
          <cell r="S1165" t="str">
            <v>Distribuidor General</v>
          </cell>
          <cell r="T1165" t="str">
            <v>12227169 5</v>
          </cell>
          <cell r="U1165">
            <v>13</v>
          </cell>
          <cell r="X1165">
            <v>3103439875</v>
          </cell>
          <cell r="AB1165">
            <v>121000</v>
          </cell>
          <cell r="AC1165" t="str">
            <v>ZD08</v>
          </cell>
          <cell r="AD1165" t="str">
            <v>E2</v>
          </cell>
          <cell r="AF1165">
            <v>3300</v>
          </cell>
          <cell r="AG1165">
            <v>30</v>
          </cell>
          <cell r="AH1165">
            <v>10</v>
          </cell>
          <cell r="AJ1165" t="str">
            <v>Clientes Terceros</v>
          </cell>
          <cell r="AK1165" t="str">
            <v>Huila</v>
          </cell>
          <cell r="AL1165" t="str">
            <v>Cauca/Nariño/Huil–CO</v>
          </cell>
          <cell r="AN1165" t="str">
            <v>ZD06</v>
          </cell>
          <cell r="AO1165" t="str">
            <v>Crédito 60 dias</v>
          </cell>
          <cell r="AQ1165">
            <v>3300204</v>
          </cell>
          <cell r="AR1165" t="str">
            <v>GILMAR SMITH MONTEALEGRE DUSSAN</v>
          </cell>
          <cell r="AS1165">
            <v>13474</v>
          </cell>
          <cell r="AT1165">
            <v>1224.3900000000001</v>
          </cell>
          <cell r="AU1165" t="str">
            <v>Clientes Riesgo alto (Nuevos)</v>
          </cell>
          <cell r="AW1165">
            <v>10</v>
          </cell>
          <cell r="AX1165">
            <v>2</v>
          </cell>
          <cell r="AY1165" t="str">
            <v>X</v>
          </cell>
          <cell r="AZ1165" t="str">
            <v>25.05.2016</v>
          </cell>
          <cell r="BA1165" t="str">
            <v>31.12.9999</v>
          </cell>
        </row>
        <row r="1166">
          <cell r="A1166">
            <v>10017460</v>
          </cell>
          <cell r="B1166" t="str">
            <v>YB01</v>
          </cell>
          <cell r="E1166" t="str">
            <v>TUMBAJOY ORTIZ WILSON DAVID</v>
          </cell>
          <cell r="I1166">
            <v>1089076779</v>
          </cell>
          <cell r="K1166" t="str">
            <v>CR 15 10A 05</v>
          </cell>
          <cell r="P1166" t="str">
            <v>PITALITO</v>
          </cell>
          <cell r="Q1166">
            <v>41</v>
          </cell>
          <cell r="R1166" t="str">
            <v>ZD14</v>
          </cell>
          <cell r="S1166" t="str">
            <v>Distribuidor General</v>
          </cell>
          <cell r="T1166" t="str">
            <v>1089076779 1</v>
          </cell>
          <cell r="U1166">
            <v>13</v>
          </cell>
          <cell r="X1166">
            <v>3134847851</v>
          </cell>
          <cell r="AB1166">
            <v>121000</v>
          </cell>
          <cell r="AC1166" t="str">
            <v>ZD08</v>
          </cell>
          <cell r="AD1166" t="str">
            <v>E2</v>
          </cell>
          <cell r="AF1166">
            <v>3300</v>
          </cell>
          <cell r="AG1166">
            <v>30</v>
          </cell>
          <cell r="AH1166">
            <v>10</v>
          </cell>
          <cell r="AJ1166" t="str">
            <v>Clientes Terceros</v>
          </cell>
          <cell r="AK1166" t="str">
            <v>Huila</v>
          </cell>
          <cell r="AL1166" t="str">
            <v>Cauca/Nariño/Huil–CO</v>
          </cell>
          <cell r="AN1166" t="str">
            <v>ZD06</v>
          </cell>
          <cell r="AO1166" t="str">
            <v>Crédito 60 dias</v>
          </cell>
          <cell r="AQ1166">
            <v>3300204</v>
          </cell>
          <cell r="AR1166" t="str">
            <v>GILMAR SMITH MONTEALEGRE DUSSAN</v>
          </cell>
          <cell r="AS1166">
            <v>6842.12</v>
          </cell>
          <cell r="AT1166">
            <v>1238.72</v>
          </cell>
          <cell r="AU1166" t="str">
            <v>Clientes Riesgo alto (Nuevos)</v>
          </cell>
          <cell r="AW1166">
            <v>10</v>
          </cell>
          <cell r="AX1166">
            <v>2</v>
          </cell>
          <cell r="AY1166" t="str">
            <v>X</v>
          </cell>
          <cell r="AZ1166" t="str">
            <v>25.05.2016</v>
          </cell>
          <cell r="BA1166" t="str">
            <v>31.12.9999</v>
          </cell>
        </row>
        <row r="1167">
          <cell r="A1167">
            <v>10017461</v>
          </cell>
          <cell r="B1167" t="str">
            <v>YB01</v>
          </cell>
          <cell r="E1167" t="str">
            <v>DISTRIBUIDORA AGRICOLA DEL HUILA SA</v>
          </cell>
          <cell r="I1167">
            <v>900609645</v>
          </cell>
          <cell r="K1167" t="str">
            <v>CR 6 46 AP 1</v>
          </cell>
          <cell r="P1167" t="str">
            <v>PITALITO</v>
          </cell>
          <cell r="Q1167">
            <v>41</v>
          </cell>
          <cell r="R1167" t="str">
            <v>ZD14</v>
          </cell>
          <cell r="S1167" t="str">
            <v>Distribuidor General</v>
          </cell>
          <cell r="T1167" t="str">
            <v>900609645 0</v>
          </cell>
          <cell r="U1167">
            <v>31</v>
          </cell>
          <cell r="X1167">
            <v>3148300969</v>
          </cell>
          <cell r="AB1167">
            <v>121000</v>
          </cell>
          <cell r="AC1167" t="str">
            <v>ZD08</v>
          </cell>
          <cell r="AD1167" t="str">
            <v>E2</v>
          </cell>
          <cell r="AF1167">
            <v>3300</v>
          </cell>
          <cell r="AG1167">
            <v>30</v>
          </cell>
          <cell r="AH1167">
            <v>10</v>
          </cell>
          <cell r="AJ1167" t="str">
            <v>Clientes Terceros</v>
          </cell>
          <cell r="AK1167" t="str">
            <v>Huila</v>
          </cell>
          <cell r="AL1167" t="str">
            <v>Cauca/Nariño/Huil–CO</v>
          </cell>
          <cell r="AN1167" t="str">
            <v>ZD04</v>
          </cell>
          <cell r="AO1167" t="str">
            <v>Crédito 30 dias</v>
          </cell>
          <cell r="AQ1167">
            <v>3300204</v>
          </cell>
          <cell r="AR1167" t="str">
            <v>GILMAR SMITH MONTEALEGRE DUSSAN</v>
          </cell>
          <cell r="AS1167">
            <v>12967</v>
          </cell>
          <cell r="AT1167">
            <v>282.31</v>
          </cell>
          <cell r="AU1167" t="str">
            <v>Clientes Riesgo alto (Nuevos)</v>
          </cell>
          <cell r="AW1167">
            <v>10</v>
          </cell>
          <cell r="AX1167">
            <v>2</v>
          </cell>
          <cell r="AY1167" t="str">
            <v>X</v>
          </cell>
          <cell r="AZ1167" t="str">
            <v>25.05.2016</v>
          </cell>
          <cell r="BA1167" t="str">
            <v>31.12.9999</v>
          </cell>
        </row>
        <row r="1168">
          <cell r="A1168">
            <v>10017463</v>
          </cell>
          <cell r="B1168" t="str">
            <v>YB01</v>
          </cell>
          <cell r="E1168" t="str">
            <v>MAKAND SAS</v>
          </cell>
          <cell r="I1168">
            <v>830501605</v>
          </cell>
          <cell r="K1168" t="str">
            <v>PARQUE AGROINDUSTRIAL DE LA SABANA</v>
          </cell>
          <cell r="P1168" t="str">
            <v>MOSQUERA</v>
          </cell>
          <cell r="Q1168">
            <v>25</v>
          </cell>
          <cell r="R1168" t="str">
            <v>ZD35</v>
          </cell>
          <cell r="S1168" t="str">
            <v>Floricultores</v>
          </cell>
          <cell r="T1168" t="str">
            <v>830501605 7</v>
          </cell>
          <cell r="U1168">
            <v>31</v>
          </cell>
          <cell r="X1168">
            <v>918293673</v>
          </cell>
          <cell r="AB1168">
            <v>121000</v>
          </cell>
          <cell r="AC1168" t="str">
            <v>ZD08</v>
          </cell>
          <cell r="AD1168" t="str">
            <v>E2</v>
          </cell>
          <cell r="AF1168">
            <v>3300</v>
          </cell>
          <cell r="AG1168">
            <v>10</v>
          </cell>
          <cell r="AH1168">
            <v>10</v>
          </cell>
          <cell r="AJ1168" t="str">
            <v>Clientes Terceros</v>
          </cell>
          <cell r="AK1168" t="str">
            <v>Flores</v>
          </cell>
          <cell r="AL1168" t="str">
            <v>Flores Sabana Esp-CO</v>
          </cell>
          <cell r="AN1168" t="str">
            <v>ZD06</v>
          </cell>
          <cell r="AO1168" t="str">
            <v>Crédito 60 dias</v>
          </cell>
          <cell r="AQ1168">
            <v>3300211</v>
          </cell>
          <cell r="AR1168" t="str">
            <v>ANA MARIA CORTES AMAYA</v>
          </cell>
          <cell r="AS1168">
            <v>13805</v>
          </cell>
          <cell r="AT1168">
            <v>-9.58</v>
          </cell>
          <cell r="AU1168" t="str">
            <v>Clientes Riesgo alto (Nuevos)</v>
          </cell>
          <cell r="AW1168">
            <v>10</v>
          </cell>
          <cell r="AX1168">
            <v>2</v>
          </cell>
          <cell r="AY1168" t="str">
            <v>X</v>
          </cell>
          <cell r="AZ1168" t="str">
            <v>25.05.2016</v>
          </cell>
          <cell r="BA1168" t="str">
            <v>31.12.9999</v>
          </cell>
        </row>
        <row r="1169">
          <cell r="A1169">
            <v>10017494</v>
          </cell>
          <cell r="B1169" t="str">
            <v>YB01</v>
          </cell>
          <cell r="E1169" t="str">
            <v>SEPULVEDA GALLEGO Y CIA S EN C</v>
          </cell>
          <cell r="I1169">
            <v>900811082</v>
          </cell>
          <cell r="K1169" t="str">
            <v>CL 16 18 14</v>
          </cell>
          <cell r="P1169" t="str">
            <v>PEREIRA</v>
          </cell>
          <cell r="Q1169">
            <v>66</v>
          </cell>
          <cell r="R1169" t="str">
            <v>ZD14</v>
          </cell>
          <cell r="S1169" t="str">
            <v>Distribuidor General</v>
          </cell>
          <cell r="T1169" t="str">
            <v>900811082 9</v>
          </cell>
          <cell r="U1169">
            <v>31</v>
          </cell>
          <cell r="X1169">
            <v>3113499737</v>
          </cell>
          <cell r="AB1169">
            <v>121000</v>
          </cell>
          <cell r="AC1169" t="str">
            <v>ZD08</v>
          </cell>
          <cell r="AD1169" t="str">
            <v>E2</v>
          </cell>
          <cell r="AF1169">
            <v>3300</v>
          </cell>
          <cell r="AG1169">
            <v>30</v>
          </cell>
          <cell r="AH1169">
            <v>10</v>
          </cell>
          <cell r="AJ1169" t="str">
            <v>Clientes Terceros</v>
          </cell>
          <cell r="AK1169" t="str">
            <v>Eje Cafetero</v>
          </cell>
          <cell r="AL1169" t="str">
            <v>Eje Cafetero-CO</v>
          </cell>
          <cell r="AN1169" t="str">
            <v>ZD06</v>
          </cell>
          <cell r="AO1169" t="str">
            <v>Crédito 60 dias</v>
          </cell>
          <cell r="AQ1169">
            <v>3300258</v>
          </cell>
          <cell r="AR1169" t="str">
            <v>DANIEL CARDONA RAMIREZ</v>
          </cell>
          <cell r="AS1169">
            <v>6793</v>
          </cell>
          <cell r="AT1169">
            <v>0</v>
          </cell>
          <cell r="AU1169" t="str">
            <v>Clientes Riesgo alto (Nuevos)</v>
          </cell>
          <cell r="AW1169">
            <v>10</v>
          </cell>
          <cell r="AX1169">
            <v>2</v>
          </cell>
          <cell r="AY1169" t="str">
            <v>X</v>
          </cell>
          <cell r="AZ1169" t="str">
            <v>01.06.2016</v>
          </cell>
          <cell r="BA1169" t="str">
            <v>31.12.9999</v>
          </cell>
        </row>
        <row r="1170">
          <cell r="A1170">
            <v>10017496</v>
          </cell>
          <cell r="B1170" t="str">
            <v>YB01</v>
          </cell>
          <cell r="E1170" t="str">
            <v>BAUTISTA RAMIREZ CARLOS ANDRES</v>
          </cell>
          <cell r="I1170">
            <v>1056954289</v>
          </cell>
          <cell r="K1170" t="str">
            <v>CR 5 3 95</v>
          </cell>
          <cell r="P1170" t="str">
            <v>VENTAQUEMADA</v>
          </cell>
          <cell r="Q1170">
            <v>15</v>
          </cell>
          <cell r="R1170" t="str">
            <v>ZD14</v>
          </cell>
          <cell r="S1170" t="str">
            <v>Distribuidor General</v>
          </cell>
          <cell r="T1170" t="str">
            <v>1056954289 1</v>
          </cell>
          <cell r="U1170">
            <v>13</v>
          </cell>
          <cell r="X1170">
            <v>3132515027</v>
          </cell>
          <cell r="AB1170">
            <v>121000</v>
          </cell>
          <cell r="AC1170" t="str">
            <v>ZD08</v>
          </cell>
          <cell r="AD1170" t="str">
            <v>E2</v>
          </cell>
          <cell r="AF1170">
            <v>3300</v>
          </cell>
          <cell r="AG1170">
            <v>30</v>
          </cell>
          <cell r="AH1170">
            <v>10</v>
          </cell>
          <cell r="AJ1170" t="str">
            <v>Clientes Terceros</v>
          </cell>
          <cell r="AK1170" t="str">
            <v>Boyaca</v>
          </cell>
          <cell r="AL1170" t="str">
            <v>Cundi / Boy – CO</v>
          </cell>
          <cell r="AN1170" t="str">
            <v>ZD06</v>
          </cell>
          <cell r="AO1170" t="str">
            <v>Crédito 60 dias</v>
          </cell>
          <cell r="AQ1170">
            <v>3300109</v>
          </cell>
          <cell r="AR1170" t="str">
            <v>JUAN PABLO VILLAMIL CAMARGO</v>
          </cell>
          <cell r="AS1170">
            <v>3397</v>
          </cell>
          <cell r="AT1170">
            <v>273.12</v>
          </cell>
          <cell r="AU1170" t="str">
            <v>Clientes Riesgo alto (Nuevos)</v>
          </cell>
          <cell r="AW1170">
            <v>9</v>
          </cell>
          <cell r="AX1170">
            <v>1</v>
          </cell>
          <cell r="AZ1170" t="str">
            <v>23.06.2011</v>
          </cell>
          <cell r="BA1170" t="str">
            <v>31.12.9999</v>
          </cell>
        </row>
        <row r="1171">
          <cell r="A1171">
            <v>10017498</v>
          </cell>
          <cell r="B1171" t="str">
            <v>YB01</v>
          </cell>
          <cell r="E1171" t="str">
            <v>TOCARRUNCHO HERNANDEZ CLEOTILDE</v>
          </cell>
          <cell r="I1171">
            <v>40028657</v>
          </cell>
          <cell r="K1171" t="str">
            <v>VDA QUIRBAQUIRAZ KM 24 VIA ARCABUCO</v>
          </cell>
          <cell r="P1171" t="str">
            <v>ARCABUCO</v>
          </cell>
          <cell r="Q1171">
            <v>15</v>
          </cell>
          <cell r="R1171" t="str">
            <v>ZD14</v>
          </cell>
          <cell r="S1171" t="str">
            <v>Distribuidor General</v>
          </cell>
          <cell r="T1171">
            <v>40028657</v>
          </cell>
          <cell r="U1171">
            <v>13</v>
          </cell>
          <cell r="X1171">
            <v>3133480837</v>
          </cell>
          <cell r="AB1171">
            <v>121000</v>
          </cell>
          <cell r="AC1171" t="str">
            <v>ZD08</v>
          </cell>
          <cell r="AD1171" t="str">
            <v>E2</v>
          </cell>
          <cell r="AF1171">
            <v>3300</v>
          </cell>
          <cell r="AG1171">
            <v>30</v>
          </cell>
          <cell r="AH1171">
            <v>10</v>
          </cell>
          <cell r="AJ1171" t="str">
            <v>Clientes Terceros</v>
          </cell>
          <cell r="AK1171" t="str">
            <v>Boyaca</v>
          </cell>
          <cell r="AL1171" t="str">
            <v>Cundi / Boy – CO</v>
          </cell>
          <cell r="AN1171" t="str">
            <v>ZD06</v>
          </cell>
          <cell r="AO1171" t="str">
            <v>Crédito 60 dias</v>
          </cell>
          <cell r="AQ1171">
            <v>3300109</v>
          </cell>
          <cell r="AR1171" t="str">
            <v>JUAN PABLO VILLAMIL CAMARGO</v>
          </cell>
          <cell r="AS1171">
            <v>1721</v>
          </cell>
          <cell r="AT1171">
            <v>325.94</v>
          </cell>
          <cell r="AU1171" t="str">
            <v>Clientes Riesgo alto (Nuevos)</v>
          </cell>
        </row>
        <row r="1172">
          <cell r="A1172">
            <v>10017503</v>
          </cell>
          <cell r="B1172" t="str">
            <v>YB01</v>
          </cell>
          <cell r="E1172" t="str">
            <v>CASTRO MARTINEZ JOSE DANIEL</v>
          </cell>
          <cell r="I1172">
            <v>6436394</v>
          </cell>
          <cell r="K1172" t="str">
            <v>CL 4 3 S N 130 CORR LA TULIA</v>
          </cell>
          <cell r="P1172" t="str">
            <v>BOLIVAR</v>
          </cell>
          <cell r="Q1172">
            <v>76</v>
          </cell>
          <cell r="R1172" t="str">
            <v>ZD14</v>
          </cell>
          <cell r="S1172" t="str">
            <v>Distribuidor General</v>
          </cell>
          <cell r="T1172" t="str">
            <v>6436394 0</v>
          </cell>
          <cell r="U1172">
            <v>13</v>
          </cell>
          <cell r="X1172">
            <v>3176435047</v>
          </cell>
          <cell r="AB1172">
            <v>121000</v>
          </cell>
          <cell r="AC1172" t="str">
            <v>ZD08</v>
          </cell>
          <cell r="AD1172" t="str">
            <v>E2</v>
          </cell>
          <cell r="AF1172">
            <v>3300</v>
          </cell>
          <cell r="AG1172">
            <v>30</v>
          </cell>
          <cell r="AH1172">
            <v>10</v>
          </cell>
          <cell r="AJ1172" t="str">
            <v>Clientes Terceros</v>
          </cell>
          <cell r="AK1172" t="str">
            <v>Eje Cafetero</v>
          </cell>
          <cell r="AL1172" t="str">
            <v>Eje Cafetero-CO</v>
          </cell>
          <cell r="AN1172" t="str">
            <v>ZD02</v>
          </cell>
          <cell r="AO1172" t="str">
            <v>Crédito 8 dias</v>
          </cell>
          <cell r="AQ1172">
            <v>3300203</v>
          </cell>
          <cell r="AR1172" t="str">
            <v>ARGEMIRO NUÑEZ ROMERO</v>
          </cell>
          <cell r="AS1172">
            <v>0</v>
          </cell>
          <cell r="AT1172">
            <v>60.47</v>
          </cell>
          <cell r="AU1172" t="str">
            <v>Clientes Riesgo alto (Nuevos)</v>
          </cell>
        </row>
        <row r="1173">
          <cell r="A1173">
            <v>10017529</v>
          </cell>
          <cell r="B1173" t="str">
            <v>YB01</v>
          </cell>
          <cell r="E1173" t="str">
            <v>AGRICOLA ALGECIRAS SAS</v>
          </cell>
          <cell r="I1173">
            <v>813008435</v>
          </cell>
          <cell r="K1173" t="str">
            <v>CR 5 4 32</v>
          </cell>
          <cell r="P1173" t="str">
            <v>ALGECIRAS</v>
          </cell>
          <cell r="Q1173">
            <v>41</v>
          </cell>
          <cell r="R1173" t="str">
            <v>ZD14</v>
          </cell>
          <cell r="S1173" t="str">
            <v>Distribuidor General</v>
          </cell>
          <cell r="T1173" t="str">
            <v>813008435 6</v>
          </cell>
          <cell r="U1173">
            <v>31</v>
          </cell>
          <cell r="X1173">
            <v>3134328422</v>
          </cell>
          <cell r="AB1173">
            <v>121000</v>
          </cell>
          <cell r="AC1173" t="str">
            <v>ZD08</v>
          </cell>
          <cell r="AD1173" t="str">
            <v>E2</v>
          </cell>
          <cell r="AF1173">
            <v>3300</v>
          </cell>
          <cell r="AG1173">
            <v>30</v>
          </cell>
          <cell r="AH1173">
            <v>10</v>
          </cell>
          <cell r="AJ1173" t="str">
            <v>Clientes Terceros</v>
          </cell>
          <cell r="AK1173" t="str">
            <v>Huila</v>
          </cell>
          <cell r="AL1173" t="str">
            <v>Cauca/Nariño/Huil–CO</v>
          </cell>
          <cell r="AN1173" t="str">
            <v>ZD05</v>
          </cell>
          <cell r="AO1173" t="str">
            <v>Crédito 45 dias</v>
          </cell>
          <cell r="AQ1173">
            <v>3300204</v>
          </cell>
          <cell r="AR1173" t="str">
            <v>GILMAR SMITH MONTEALEGRE DUSSAN</v>
          </cell>
          <cell r="AS1173">
            <v>9960</v>
          </cell>
          <cell r="AT1173">
            <v>1841.41</v>
          </cell>
          <cell r="AU1173" t="str">
            <v>Clientes Riesgo alto (Nuevos)</v>
          </cell>
          <cell r="AW1173">
            <v>10</v>
          </cell>
          <cell r="AX1173">
            <v>2</v>
          </cell>
          <cell r="AY1173" t="str">
            <v>X</v>
          </cell>
          <cell r="AZ1173" t="str">
            <v>08.06.2016</v>
          </cell>
          <cell r="BA1173" t="str">
            <v>31.12.9999</v>
          </cell>
        </row>
        <row r="1174">
          <cell r="A1174">
            <v>10017530</v>
          </cell>
          <cell r="B1174" t="str">
            <v>YB01</v>
          </cell>
          <cell r="E1174" t="str">
            <v>EMBUZ MUÑOZ ANCIZAR</v>
          </cell>
          <cell r="I1174">
            <v>4731061</v>
          </cell>
          <cell r="K1174" t="str">
            <v>CR 4 7 11 BG</v>
          </cell>
          <cell r="P1174" t="str">
            <v>LA PLATA</v>
          </cell>
          <cell r="Q1174">
            <v>41</v>
          </cell>
          <cell r="R1174" t="str">
            <v>ZD14</v>
          </cell>
          <cell r="S1174" t="str">
            <v>Distribuidor General</v>
          </cell>
          <cell r="T1174" t="str">
            <v>4731061 0</v>
          </cell>
          <cell r="U1174">
            <v>13</v>
          </cell>
          <cell r="X1174">
            <v>3124634384</v>
          </cell>
          <cell r="AB1174">
            <v>121000</v>
          </cell>
          <cell r="AC1174" t="str">
            <v>ZD08</v>
          </cell>
          <cell r="AD1174" t="str">
            <v>E2</v>
          </cell>
          <cell r="AF1174">
            <v>3300</v>
          </cell>
          <cell r="AG1174">
            <v>30</v>
          </cell>
          <cell r="AH1174">
            <v>10</v>
          </cell>
          <cell r="AI1174">
            <v>1</v>
          </cell>
          <cell r="AJ1174" t="str">
            <v>Clientes Terceros</v>
          </cell>
          <cell r="AK1174" t="str">
            <v>Huila</v>
          </cell>
          <cell r="AL1174" t="str">
            <v>Cauca/Nariño/Huil–CO</v>
          </cell>
          <cell r="AN1174" t="str">
            <v>ZD04</v>
          </cell>
          <cell r="AO1174" t="str">
            <v>Crédito 30 dias</v>
          </cell>
          <cell r="AQ1174">
            <v>3300204</v>
          </cell>
          <cell r="AR1174" t="str">
            <v>GILMAR SMITH MONTEALEGRE DUSSAN</v>
          </cell>
          <cell r="AS1174">
            <v>3320</v>
          </cell>
          <cell r="AT1174">
            <v>0</v>
          </cell>
          <cell r="AU1174" t="str">
            <v>Clientes Riesgo alto (Nuevos)</v>
          </cell>
          <cell r="AW1174">
            <v>10</v>
          </cell>
          <cell r="AX1174">
            <v>2</v>
          </cell>
          <cell r="AY1174" t="str">
            <v>X</v>
          </cell>
          <cell r="AZ1174" t="str">
            <v>08.06.2016</v>
          </cell>
          <cell r="BA1174" t="str">
            <v>31.12.9999</v>
          </cell>
        </row>
        <row r="1175">
          <cell r="A1175">
            <v>10017532</v>
          </cell>
          <cell r="B1175" t="str">
            <v>YB01</v>
          </cell>
          <cell r="E1175" t="str">
            <v>ORTIZ HERNANDEZ CLAUDIA PATRICIA</v>
          </cell>
          <cell r="I1175">
            <v>26427416</v>
          </cell>
          <cell r="K1175" t="str">
            <v>CL 7 1 14 BRR CENTRO</v>
          </cell>
          <cell r="P1175" t="str">
            <v>NEIVA</v>
          </cell>
          <cell r="Q1175">
            <v>41</v>
          </cell>
          <cell r="R1175" t="str">
            <v>ZD14</v>
          </cell>
          <cell r="S1175" t="str">
            <v>Distribuidor General</v>
          </cell>
          <cell r="T1175" t="str">
            <v>26427416 9</v>
          </cell>
          <cell r="U1175">
            <v>13</v>
          </cell>
          <cell r="X1175">
            <v>3204827779</v>
          </cell>
          <cell r="AB1175">
            <v>121000</v>
          </cell>
          <cell r="AC1175" t="str">
            <v>ZD08</v>
          </cell>
          <cell r="AD1175" t="str">
            <v>E2</v>
          </cell>
          <cell r="AF1175">
            <v>3300</v>
          </cell>
          <cell r="AG1175">
            <v>30</v>
          </cell>
          <cell r="AH1175">
            <v>10</v>
          </cell>
          <cell r="AJ1175" t="str">
            <v>Clientes Terceros</v>
          </cell>
          <cell r="AK1175" t="str">
            <v>Huila</v>
          </cell>
          <cell r="AL1175" t="str">
            <v>Cauca/Nariño/Huil–CO</v>
          </cell>
          <cell r="AN1175" t="str">
            <v>ZD05</v>
          </cell>
          <cell r="AO1175" t="str">
            <v>Crédito 45 dias</v>
          </cell>
          <cell r="AQ1175">
            <v>3300204</v>
          </cell>
          <cell r="AR1175" t="str">
            <v>GILMAR SMITH MONTEALEGRE DUSSAN</v>
          </cell>
          <cell r="AS1175">
            <v>9960</v>
          </cell>
          <cell r="AT1175">
            <v>0</v>
          </cell>
          <cell r="AU1175" t="str">
            <v>Clientes Riesgo alto (Nuevos)</v>
          </cell>
          <cell r="AW1175">
            <v>10</v>
          </cell>
          <cell r="AX1175">
            <v>2</v>
          </cell>
          <cell r="AY1175" t="str">
            <v>X</v>
          </cell>
          <cell r="AZ1175" t="str">
            <v>09.06.2016</v>
          </cell>
          <cell r="BA1175" t="str">
            <v>31.12.9999</v>
          </cell>
        </row>
        <row r="1176">
          <cell r="A1176">
            <v>10017533</v>
          </cell>
          <cell r="B1176" t="str">
            <v>YB01</v>
          </cell>
          <cell r="E1176" t="str">
            <v>GARCIA GONZALEZ DUVAN</v>
          </cell>
          <cell r="I1176">
            <v>10277745</v>
          </cell>
          <cell r="K1176" t="str">
            <v>CL 20 10 10</v>
          </cell>
          <cell r="P1176" t="str">
            <v>MANIZALES</v>
          </cell>
          <cell r="Q1176">
            <v>17</v>
          </cell>
          <cell r="R1176" t="str">
            <v>ZD35</v>
          </cell>
          <cell r="S1176" t="str">
            <v>Floricultores</v>
          </cell>
          <cell r="T1176" t="str">
            <v>10277745 4</v>
          </cell>
          <cell r="U1176">
            <v>13</v>
          </cell>
          <cell r="X1176">
            <v>3206998625</v>
          </cell>
          <cell r="AB1176">
            <v>121000</v>
          </cell>
          <cell r="AC1176" t="str">
            <v>ZD08</v>
          </cell>
          <cell r="AD1176" t="str">
            <v>E2</v>
          </cell>
          <cell r="AF1176">
            <v>3300</v>
          </cell>
          <cell r="AG1176">
            <v>10</v>
          </cell>
          <cell r="AH1176">
            <v>10</v>
          </cell>
          <cell r="AJ1176" t="str">
            <v>Clientes Terceros</v>
          </cell>
          <cell r="AK1176" t="str">
            <v>Eje Cafetero</v>
          </cell>
          <cell r="AL1176" t="str">
            <v>Eje Cafetero-CO</v>
          </cell>
          <cell r="AN1176" t="str">
            <v>ZD01</v>
          </cell>
          <cell r="AO1176" t="str">
            <v>Contado</v>
          </cell>
          <cell r="AQ1176">
            <v>3300268</v>
          </cell>
          <cell r="AR1176" t="str">
            <v>JORGE HERNAN VALENCIA HERNANDEZ</v>
          </cell>
          <cell r="AS1176">
            <v>0</v>
          </cell>
          <cell r="AT1176">
            <v>0</v>
          </cell>
          <cell r="AU1176" t="str">
            <v>Clientes Riesgo alto (Nuevos)</v>
          </cell>
          <cell r="AW1176">
            <v>9</v>
          </cell>
          <cell r="AX1176">
            <v>1</v>
          </cell>
          <cell r="AZ1176" t="str">
            <v>14.07.2016</v>
          </cell>
          <cell r="BA1176" t="str">
            <v>31.12.9999</v>
          </cell>
        </row>
        <row r="1177">
          <cell r="A1177">
            <v>10017535</v>
          </cell>
          <cell r="B1177" t="str">
            <v>YB01</v>
          </cell>
          <cell r="E1177" t="str">
            <v>CATOLICO AGUILAR ROSA ISABEL</v>
          </cell>
          <cell r="I1177">
            <v>24070039</v>
          </cell>
          <cell r="K1177" t="str">
            <v>CATOLICO AGUILAR ROSA ISABEL</v>
          </cell>
          <cell r="P1177" t="str">
            <v>SIACHOQUE</v>
          </cell>
          <cell r="Q1177">
            <v>15</v>
          </cell>
          <cell r="R1177" t="str">
            <v>ZD14</v>
          </cell>
          <cell r="S1177" t="str">
            <v>Distribuidor General</v>
          </cell>
          <cell r="T1177" t="str">
            <v>24070039 3</v>
          </cell>
          <cell r="U1177">
            <v>13</v>
          </cell>
          <cell r="X1177">
            <v>3123746387</v>
          </cell>
          <cell r="AB1177">
            <v>121000</v>
          </cell>
          <cell r="AC1177" t="str">
            <v>ZD08</v>
          </cell>
          <cell r="AD1177" t="str">
            <v>E2</v>
          </cell>
          <cell r="AF1177">
            <v>3300</v>
          </cell>
          <cell r="AG1177">
            <v>30</v>
          </cell>
          <cell r="AH1177">
            <v>10</v>
          </cell>
          <cell r="AJ1177" t="str">
            <v>Clientes Terceros</v>
          </cell>
          <cell r="AK1177" t="str">
            <v>Boyaca</v>
          </cell>
          <cell r="AL1177" t="str">
            <v>Cundi / Boy – CO</v>
          </cell>
          <cell r="AN1177" t="str">
            <v>ZD06</v>
          </cell>
          <cell r="AO1177" t="str">
            <v>Crédito 60 dias</v>
          </cell>
          <cell r="AQ1177">
            <v>3300109</v>
          </cell>
          <cell r="AR1177" t="str">
            <v>JUAN PABLO VILLAMIL CAMARGO</v>
          </cell>
          <cell r="AS1177">
            <v>1656</v>
          </cell>
          <cell r="AT1177">
            <v>0</v>
          </cell>
          <cell r="AU1177" t="str">
            <v>Clientes Riesgo alto (Nuevos)</v>
          </cell>
          <cell r="AW1177">
            <v>9</v>
          </cell>
          <cell r="AX1177">
            <v>1</v>
          </cell>
          <cell r="AY1177" t="str">
            <v>X</v>
          </cell>
          <cell r="AZ1177" t="str">
            <v>06.06.2016</v>
          </cell>
          <cell r="BA1177" t="str">
            <v>31.12.9999</v>
          </cell>
        </row>
        <row r="1178">
          <cell r="A1178">
            <v>10017544</v>
          </cell>
          <cell r="B1178" t="str">
            <v>YB01</v>
          </cell>
          <cell r="E1178" t="str">
            <v>AGRICOLA LINEA VERDE DEL HUILA LTDA</v>
          </cell>
          <cell r="I1178">
            <v>900424341</v>
          </cell>
          <cell r="K1178" t="str">
            <v>CL 5 2 23</v>
          </cell>
          <cell r="P1178" t="str">
            <v>NEIVA</v>
          </cell>
          <cell r="Q1178">
            <v>41</v>
          </cell>
          <cell r="R1178" t="str">
            <v>ZD14</v>
          </cell>
          <cell r="S1178" t="str">
            <v>Distribuidor General</v>
          </cell>
          <cell r="T1178" t="str">
            <v>900424341 1</v>
          </cell>
          <cell r="U1178">
            <v>31</v>
          </cell>
          <cell r="X1178">
            <v>3123247045</v>
          </cell>
          <cell r="AB1178">
            <v>121000</v>
          </cell>
          <cell r="AC1178" t="str">
            <v>ZD08</v>
          </cell>
          <cell r="AD1178" t="str">
            <v>E2</v>
          </cell>
          <cell r="AF1178">
            <v>3300</v>
          </cell>
          <cell r="AG1178">
            <v>30</v>
          </cell>
          <cell r="AH1178">
            <v>10</v>
          </cell>
          <cell r="AI1178">
            <v>1</v>
          </cell>
          <cell r="AJ1178" t="str">
            <v>Clientes Terceros</v>
          </cell>
          <cell r="AK1178" t="str">
            <v>Huila</v>
          </cell>
          <cell r="AL1178" t="str">
            <v>Cauca/Nariño/Huil–CO</v>
          </cell>
          <cell r="AN1178" t="str">
            <v>ZD04</v>
          </cell>
          <cell r="AO1178" t="str">
            <v>Crédito 30 dias</v>
          </cell>
          <cell r="AQ1178">
            <v>3300204</v>
          </cell>
          <cell r="AR1178" t="str">
            <v>GILMAR SMITH MONTEALEGRE DUSSAN</v>
          </cell>
          <cell r="AS1178">
            <v>3369</v>
          </cell>
          <cell r="AT1178">
            <v>1639.27</v>
          </cell>
          <cell r="AU1178" t="str">
            <v>Clientes Riesgo alto (Nuevos)</v>
          </cell>
          <cell r="AW1178">
            <v>10</v>
          </cell>
          <cell r="AX1178">
            <v>2</v>
          </cell>
          <cell r="AY1178" t="str">
            <v>X</v>
          </cell>
          <cell r="AZ1178" t="str">
            <v>13.06.2016</v>
          </cell>
          <cell r="BA1178" t="str">
            <v>31.12.9999</v>
          </cell>
        </row>
        <row r="1179">
          <cell r="A1179">
            <v>10017551</v>
          </cell>
          <cell r="B1179" t="str">
            <v>YB01</v>
          </cell>
          <cell r="E1179" t="str">
            <v>RAMIREZ LOPEZ EDINSON</v>
          </cell>
          <cell r="I1179">
            <v>1083887435</v>
          </cell>
          <cell r="K1179" t="str">
            <v>CL 6 3 15</v>
          </cell>
          <cell r="P1179" t="str">
            <v>PITALITO</v>
          </cell>
          <cell r="Q1179">
            <v>41</v>
          </cell>
          <cell r="R1179" t="str">
            <v>ZD14</v>
          </cell>
          <cell r="S1179" t="str">
            <v>Distribuidor General</v>
          </cell>
          <cell r="T1179" t="str">
            <v>1083887435 1</v>
          </cell>
          <cell r="U1179">
            <v>13</v>
          </cell>
          <cell r="X1179">
            <v>3144913656</v>
          </cell>
          <cell r="AB1179">
            <v>121000</v>
          </cell>
          <cell r="AC1179" t="str">
            <v>ZD08</v>
          </cell>
          <cell r="AD1179" t="str">
            <v>E2</v>
          </cell>
          <cell r="AF1179">
            <v>3300</v>
          </cell>
          <cell r="AG1179">
            <v>30</v>
          </cell>
          <cell r="AH1179">
            <v>10</v>
          </cell>
          <cell r="AJ1179" t="str">
            <v>Clientes Terceros</v>
          </cell>
          <cell r="AK1179" t="str">
            <v>Huila</v>
          </cell>
          <cell r="AL1179" t="str">
            <v>Cauca/Nariño/Huil–CO</v>
          </cell>
          <cell r="AN1179" t="str">
            <v>ZD06</v>
          </cell>
          <cell r="AO1179" t="str">
            <v>Crédito 60 dias</v>
          </cell>
          <cell r="AQ1179">
            <v>3300204</v>
          </cell>
          <cell r="AR1179" t="str">
            <v>GILMAR SMITH MONTEALEGRE DUSSAN</v>
          </cell>
          <cell r="AS1179">
            <v>13093</v>
          </cell>
          <cell r="AT1179">
            <v>10372.530000000001</v>
          </cell>
          <cell r="AU1179" t="str">
            <v>Clientes Riesgo alto (Nuevos)</v>
          </cell>
          <cell r="AW1179">
            <v>10</v>
          </cell>
          <cell r="AX1179">
            <v>2</v>
          </cell>
          <cell r="AY1179" t="str">
            <v>X</v>
          </cell>
          <cell r="AZ1179" t="str">
            <v>14.06.2016</v>
          </cell>
          <cell r="BA1179" t="str">
            <v>31.12.9999</v>
          </cell>
        </row>
        <row r="1180">
          <cell r="A1180">
            <v>10017553</v>
          </cell>
          <cell r="B1180" t="str">
            <v>YB01</v>
          </cell>
          <cell r="E1180" t="str">
            <v>CASTRO CASTRO EDWIN DE JESUS</v>
          </cell>
          <cell r="I1180">
            <v>1052312192</v>
          </cell>
          <cell r="K1180" t="str">
            <v>VDA EL BOSQUE SECTOR CARACOLES ALTO</v>
          </cell>
          <cell r="P1180" t="str">
            <v>DUITAMA</v>
          </cell>
          <cell r="Q1180">
            <v>15</v>
          </cell>
          <cell r="R1180" t="str">
            <v>ZD14</v>
          </cell>
          <cell r="S1180" t="str">
            <v>Distribuidor General</v>
          </cell>
          <cell r="T1180" t="str">
            <v>1052312192 5</v>
          </cell>
          <cell r="U1180">
            <v>13</v>
          </cell>
          <cell r="X1180">
            <v>3133596090</v>
          </cell>
          <cell r="AB1180">
            <v>121000</v>
          </cell>
          <cell r="AC1180" t="str">
            <v>ZD08</v>
          </cell>
          <cell r="AD1180" t="str">
            <v>E2</v>
          </cell>
          <cell r="AF1180">
            <v>3300</v>
          </cell>
          <cell r="AG1180">
            <v>30</v>
          </cell>
          <cell r="AH1180">
            <v>10</v>
          </cell>
          <cell r="AJ1180" t="str">
            <v>Clientes Terceros</v>
          </cell>
          <cell r="AK1180" t="str">
            <v>Boyaca</v>
          </cell>
          <cell r="AL1180" t="str">
            <v>Cundi / Boy – CO</v>
          </cell>
          <cell r="AN1180" t="str">
            <v>ZD06</v>
          </cell>
          <cell r="AO1180" t="str">
            <v>Crédito 60 dias</v>
          </cell>
          <cell r="AQ1180">
            <v>3300109</v>
          </cell>
          <cell r="AR1180" t="str">
            <v>JUAN PABLO VILLAMIL CAMARGO</v>
          </cell>
          <cell r="AS1180">
            <v>3347</v>
          </cell>
          <cell r="AT1180">
            <v>800.41</v>
          </cell>
          <cell r="AU1180" t="str">
            <v>Clientes Riesgo alto (Nuevos)</v>
          </cell>
        </row>
        <row r="1181">
          <cell r="A1181">
            <v>10017555</v>
          </cell>
          <cell r="B1181" t="str">
            <v>YB01</v>
          </cell>
          <cell r="E1181" t="str">
            <v>SALAZAR GONZALEZ SEGUNDO FIDEL</v>
          </cell>
          <cell r="I1181">
            <v>7182530</v>
          </cell>
          <cell r="K1181" t="str">
            <v>VDA SANTA BARBARA</v>
          </cell>
          <cell r="P1181" t="str">
            <v>COMBITA</v>
          </cell>
          <cell r="Q1181">
            <v>15</v>
          </cell>
          <cell r="R1181" t="str">
            <v>ZD14</v>
          </cell>
          <cell r="S1181" t="str">
            <v>Distribuidor General</v>
          </cell>
          <cell r="T1181" t="str">
            <v>7182530 8</v>
          </cell>
          <cell r="U1181">
            <v>13</v>
          </cell>
          <cell r="X1181">
            <v>3102823220</v>
          </cell>
          <cell r="AB1181">
            <v>121000</v>
          </cell>
          <cell r="AC1181" t="str">
            <v>ZD08</v>
          </cell>
          <cell r="AD1181" t="str">
            <v>E2</v>
          </cell>
          <cell r="AF1181">
            <v>3300</v>
          </cell>
          <cell r="AG1181">
            <v>30</v>
          </cell>
          <cell r="AH1181">
            <v>10</v>
          </cell>
          <cell r="AJ1181" t="str">
            <v>Clientes Terceros</v>
          </cell>
          <cell r="AK1181" t="str">
            <v>Boyaca</v>
          </cell>
          <cell r="AL1181" t="str">
            <v>Cundi / Boy – CO</v>
          </cell>
          <cell r="AN1181" t="str">
            <v>ZD06</v>
          </cell>
          <cell r="AO1181" t="str">
            <v>Crédito 60 dias</v>
          </cell>
          <cell r="AQ1181">
            <v>3300109</v>
          </cell>
          <cell r="AR1181" t="str">
            <v>JUAN PABLO VILLAMIL CAMARGO</v>
          </cell>
          <cell r="AS1181">
            <v>3330</v>
          </cell>
          <cell r="AT1181">
            <v>1005.69</v>
          </cell>
          <cell r="AU1181" t="str">
            <v>Clientes Riesgo alto (Nuevos)</v>
          </cell>
          <cell r="AW1181">
            <v>9</v>
          </cell>
          <cell r="AX1181">
            <v>1</v>
          </cell>
          <cell r="AZ1181" t="str">
            <v>15.06.2016</v>
          </cell>
          <cell r="BA1181" t="str">
            <v>31.12.9999</v>
          </cell>
        </row>
        <row r="1182">
          <cell r="A1182">
            <v>10017565</v>
          </cell>
          <cell r="B1182" t="str">
            <v>YB01</v>
          </cell>
          <cell r="E1182" t="str">
            <v>COOPERATIVA MULTIACTIVA UNIAGRO</v>
          </cell>
          <cell r="I1182">
            <v>805019457</v>
          </cell>
          <cell r="K1182" t="str">
            <v>CR 3 CARR PANORAMA VIJES</v>
          </cell>
          <cell r="P1182" t="str">
            <v>VIJES</v>
          </cell>
          <cell r="Q1182">
            <v>76</v>
          </cell>
          <cell r="R1182" t="str">
            <v>ZD14</v>
          </cell>
          <cell r="S1182" t="str">
            <v>Distribuidor General</v>
          </cell>
          <cell r="T1182" t="str">
            <v>805019457 6</v>
          </cell>
          <cell r="U1182">
            <v>31</v>
          </cell>
          <cell r="X1182">
            <v>3155494819</v>
          </cell>
          <cell r="AB1182">
            <v>121000</v>
          </cell>
          <cell r="AC1182" t="str">
            <v>ZD08</v>
          </cell>
          <cell r="AD1182" t="str">
            <v>E2</v>
          </cell>
          <cell r="AF1182">
            <v>3300</v>
          </cell>
          <cell r="AG1182">
            <v>30</v>
          </cell>
          <cell r="AH1182">
            <v>10</v>
          </cell>
          <cell r="AJ1182" t="str">
            <v>Clientes Terceros</v>
          </cell>
          <cell r="AK1182" t="str">
            <v>Eje Cafetero</v>
          </cell>
          <cell r="AL1182" t="str">
            <v>Eje Cafetero-CO</v>
          </cell>
          <cell r="AN1182" t="str">
            <v>ZD02</v>
          </cell>
          <cell r="AO1182" t="str">
            <v>Crédito 8 dias</v>
          </cell>
          <cell r="AQ1182">
            <v>3300203</v>
          </cell>
          <cell r="AR1182" t="str">
            <v>ARGEMIRO NUÑEZ ROMERO</v>
          </cell>
          <cell r="AS1182">
            <v>0</v>
          </cell>
          <cell r="AT1182">
            <v>0</v>
          </cell>
          <cell r="AU1182" t="str">
            <v>Clientes Riesgo alto (Nuevos)</v>
          </cell>
        </row>
        <row r="1183">
          <cell r="A1183">
            <v>10017568</v>
          </cell>
          <cell r="B1183" t="str">
            <v>YB01</v>
          </cell>
          <cell r="E1183" t="str">
            <v>TITANIUM FLOWERS INVESTMENTS SAS</v>
          </cell>
          <cell r="I1183">
            <v>900425086</v>
          </cell>
          <cell r="K1183" t="str">
            <v>KM 45 10 FCA YERBABUENA VADA LOS AR</v>
          </cell>
          <cell r="P1183" t="str">
            <v>MADRID</v>
          </cell>
          <cell r="Q1183">
            <v>25</v>
          </cell>
          <cell r="R1183" t="str">
            <v>ZD35</v>
          </cell>
          <cell r="S1183" t="str">
            <v>Floricultores</v>
          </cell>
          <cell r="T1183" t="str">
            <v>900425086 2</v>
          </cell>
          <cell r="U1183">
            <v>31</v>
          </cell>
          <cell r="X1183" t="str">
            <v>3112862260-32...</v>
          </cell>
          <cell r="Y1183">
            <v>3214243022</v>
          </cell>
          <cell r="AB1183">
            <v>121000</v>
          </cell>
          <cell r="AC1183" t="str">
            <v>ZD08</v>
          </cell>
          <cell r="AD1183" t="str">
            <v>E2</v>
          </cell>
          <cell r="AF1183">
            <v>3300</v>
          </cell>
          <cell r="AG1183">
            <v>10</v>
          </cell>
          <cell r="AH1183">
            <v>10</v>
          </cell>
          <cell r="AJ1183" t="str">
            <v>Clientes Terceros</v>
          </cell>
          <cell r="AK1183" t="str">
            <v>Flores</v>
          </cell>
          <cell r="AL1183" t="str">
            <v>Flores Sabana Esp-CO</v>
          </cell>
          <cell r="AN1183" t="str">
            <v>ZD04</v>
          </cell>
          <cell r="AO1183" t="str">
            <v>Crédito 30 dias</v>
          </cell>
          <cell r="AQ1183">
            <v>3300263</v>
          </cell>
          <cell r="AR1183" t="str">
            <v>ANTONIO GAMBOA ROJAS</v>
          </cell>
          <cell r="AS1183">
            <v>1656</v>
          </cell>
          <cell r="AT1183">
            <v>1531.41</v>
          </cell>
          <cell r="AU1183" t="str">
            <v>Clientes Riesgo alto (Nuevos)</v>
          </cell>
          <cell r="AW1183">
            <v>10</v>
          </cell>
          <cell r="AX1183">
            <v>2</v>
          </cell>
          <cell r="AY1183" t="str">
            <v>X</v>
          </cell>
          <cell r="AZ1183" t="str">
            <v>17.06.2016</v>
          </cell>
          <cell r="BA1183" t="str">
            <v>31.12.9999</v>
          </cell>
        </row>
        <row r="1184">
          <cell r="A1184">
            <v>10017571</v>
          </cell>
          <cell r="B1184" t="str">
            <v>YB01</v>
          </cell>
          <cell r="E1184" t="str">
            <v>JARDINES DE LA CEJA SAS</v>
          </cell>
          <cell r="I1184">
            <v>900941574</v>
          </cell>
          <cell r="K1184" t="str">
            <v>CL 8 SUR 32 120</v>
          </cell>
          <cell r="P1184" t="str">
            <v>MEDELLIN</v>
          </cell>
          <cell r="Q1184">
            <v>5</v>
          </cell>
          <cell r="R1184" t="str">
            <v>ZD35</v>
          </cell>
          <cell r="S1184" t="str">
            <v>Floricultores</v>
          </cell>
          <cell r="T1184" t="str">
            <v>900941574 8</v>
          </cell>
          <cell r="U1184">
            <v>31</v>
          </cell>
          <cell r="X1184">
            <v>943114997</v>
          </cell>
          <cell r="AB1184">
            <v>121000</v>
          </cell>
          <cell r="AC1184" t="str">
            <v>ZD08</v>
          </cell>
          <cell r="AD1184" t="str">
            <v>E2</v>
          </cell>
          <cell r="AF1184">
            <v>3300</v>
          </cell>
          <cell r="AG1184">
            <v>10</v>
          </cell>
          <cell r="AH1184">
            <v>10</v>
          </cell>
          <cell r="AJ1184" t="str">
            <v>Clientes Terceros</v>
          </cell>
          <cell r="AK1184" t="str">
            <v>Flores</v>
          </cell>
          <cell r="AL1184" t="str">
            <v>Flores Antioquia -CO</v>
          </cell>
          <cell r="AN1184" t="str">
            <v>ZD06</v>
          </cell>
          <cell r="AO1184" t="str">
            <v>Crédito 60 dias</v>
          </cell>
          <cell r="AQ1184">
            <v>3300051</v>
          </cell>
          <cell r="AR1184" t="str">
            <v>PAULA ANDREA LOPEZ RAMIREZ</v>
          </cell>
          <cell r="AS1184">
            <v>4982</v>
          </cell>
          <cell r="AT1184">
            <v>293.41000000000003</v>
          </cell>
          <cell r="AU1184" t="str">
            <v>Clientes Riesgo alto (Nuevos)</v>
          </cell>
          <cell r="AW1184">
            <v>10</v>
          </cell>
          <cell r="AX1184">
            <v>2</v>
          </cell>
          <cell r="AY1184" t="str">
            <v>X</v>
          </cell>
          <cell r="AZ1184" t="str">
            <v>20.06.2016</v>
          </cell>
          <cell r="BA1184" t="str">
            <v>31.12.9999</v>
          </cell>
        </row>
        <row r="1185">
          <cell r="A1185">
            <v>10017573</v>
          </cell>
          <cell r="B1185" t="str">
            <v>YB01</v>
          </cell>
          <cell r="E1185" t="str">
            <v>PALOMINO TOBAR ALBA CECILIA</v>
          </cell>
          <cell r="I1185">
            <v>29739519</v>
          </cell>
          <cell r="K1185" t="str">
            <v>CA 79 BRR LUIS CARLOS GALAN II ETAP</v>
          </cell>
          <cell r="P1185" t="str">
            <v>RESTREPO</v>
          </cell>
          <cell r="Q1185">
            <v>76</v>
          </cell>
          <cell r="R1185" t="str">
            <v>ZD28</v>
          </cell>
          <cell r="S1185" t="str">
            <v>Cafe</v>
          </cell>
          <cell r="T1185" t="str">
            <v>29739519 9</v>
          </cell>
          <cell r="U1185">
            <v>13</v>
          </cell>
          <cell r="X1185">
            <v>3206327246</v>
          </cell>
          <cell r="AB1185">
            <v>121000</v>
          </cell>
          <cell r="AC1185" t="str">
            <v>ZD08</v>
          </cell>
          <cell r="AD1185" t="str">
            <v>E2</v>
          </cell>
          <cell r="AF1185">
            <v>3300</v>
          </cell>
          <cell r="AG1185">
            <v>10</v>
          </cell>
          <cell r="AH1185">
            <v>10</v>
          </cell>
          <cell r="AJ1185" t="str">
            <v>Clientes Terceros</v>
          </cell>
          <cell r="AK1185" t="str">
            <v>Eje Cafetero</v>
          </cell>
          <cell r="AL1185" t="str">
            <v>Eje Cafetero-CO</v>
          </cell>
          <cell r="AN1185" t="str">
            <v>ZD04</v>
          </cell>
          <cell r="AO1185" t="str">
            <v>Crédito 30 dias</v>
          </cell>
          <cell r="AQ1185">
            <v>3300186</v>
          </cell>
          <cell r="AR1185" t="str">
            <v>WILMER HERNEY CRUZ AUSECHA</v>
          </cell>
          <cell r="AS1185">
            <v>3397</v>
          </cell>
          <cell r="AT1185">
            <v>0</v>
          </cell>
          <cell r="AU1185" t="str">
            <v>Clientes Riesgo alto (Nuevos)</v>
          </cell>
          <cell r="AW1185">
            <v>9</v>
          </cell>
          <cell r="AX1185">
            <v>1</v>
          </cell>
          <cell r="AZ1185" t="str">
            <v>23.06.2016</v>
          </cell>
          <cell r="BA1185" t="str">
            <v>31.12.9999</v>
          </cell>
        </row>
        <row r="1186">
          <cell r="A1186">
            <v>10017574</v>
          </cell>
          <cell r="B1186" t="str">
            <v>YB01</v>
          </cell>
          <cell r="E1186" t="str">
            <v>SATIZABAL TASCON JAVIER</v>
          </cell>
          <cell r="I1186">
            <v>6316241</v>
          </cell>
          <cell r="K1186" t="str">
            <v>CR 2 NORTE 7 11</v>
          </cell>
          <cell r="P1186" t="str">
            <v>GINEBRA</v>
          </cell>
          <cell r="Q1186">
            <v>76</v>
          </cell>
          <cell r="R1186" t="str">
            <v>ZD28</v>
          </cell>
          <cell r="S1186" t="str">
            <v>Cafe</v>
          </cell>
          <cell r="T1186" t="str">
            <v>6316241 8</v>
          </cell>
          <cell r="U1186">
            <v>13</v>
          </cell>
          <cell r="X1186">
            <v>3104450736</v>
          </cell>
          <cell r="AB1186">
            <v>121000</v>
          </cell>
          <cell r="AC1186" t="str">
            <v>ZD08</v>
          </cell>
          <cell r="AD1186" t="str">
            <v>E2</v>
          </cell>
          <cell r="AF1186">
            <v>3300</v>
          </cell>
          <cell r="AG1186">
            <v>10</v>
          </cell>
          <cell r="AH1186">
            <v>10</v>
          </cell>
          <cell r="AJ1186" t="str">
            <v>Clientes Terceros</v>
          </cell>
          <cell r="AK1186" t="str">
            <v>Eje Cafetero</v>
          </cell>
          <cell r="AL1186" t="str">
            <v>Eje Cafetero-CO</v>
          </cell>
          <cell r="AN1186" t="str">
            <v>ZD06</v>
          </cell>
          <cell r="AO1186" t="str">
            <v>Crédito 60 dias</v>
          </cell>
          <cell r="AQ1186">
            <v>3300186</v>
          </cell>
          <cell r="AR1186" t="str">
            <v>WILMER HERNEY CRUZ AUSECHA</v>
          </cell>
          <cell r="AS1186">
            <v>3308.21</v>
          </cell>
          <cell r="AT1186">
            <v>766.62</v>
          </cell>
          <cell r="AU1186" t="str">
            <v>Clientes Riesgo alto (Nuevos)</v>
          </cell>
          <cell r="AW1186">
            <v>9</v>
          </cell>
          <cell r="AX1186">
            <v>1</v>
          </cell>
          <cell r="AZ1186" t="str">
            <v>28.06.2016</v>
          </cell>
          <cell r="BA1186" t="str">
            <v>31.12.9999</v>
          </cell>
        </row>
        <row r="1187">
          <cell r="A1187">
            <v>10017575</v>
          </cell>
          <cell r="B1187" t="str">
            <v>YB01</v>
          </cell>
          <cell r="E1187" t="str">
            <v>ACHURY MURCIA YOLANDA</v>
          </cell>
          <cell r="I1187">
            <v>36280480</v>
          </cell>
          <cell r="K1187" t="str">
            <v>CR 6 4 18 34 38</v>
          </cell>
          <cell r="P1187" t="str">
            <v>PITALITO</v>
          </cell>
          <cell r="Q1187">
            <v>41</v>
          </cell>
          <cell r="R1187" t="str">
            <v>ZD26</v>
          </cell>
          <cell r="S1187" t="str">
            <v>Hortalizas</v>
          </cell>
          <cell r="T1187" t="str">
            <v>36280480 3</v>
          </cell>
          <cell r="U1187">
            <v>13</v>
          </cell>
          <cell r="X1187">
            <v>3158033449</v>
          </cell>
          <cell r="Y1187">
            <v>988360326</v>
          </cell>
          <cell r="AB1187">
            <v>121000</v>
          </cell>
          <cell r="AC1187" t="str">
            <v>ZD08</v>
          </cell>
          <cell r="AD1187" t="str">
            <v>E2</v>
          </cell>
          <cell r="AF1187">
            <v>3300</v>
          </cell>
          <cell r="AG1187">
            <v>30</v>
          </cell>
          <cell r="AH1187">
            <v>10</v>
          </cell>
          <cell r="AJ1187" t="str">
            <v>Clientes Terceros</v>
          </cell>
          <cell r="AK1187" t="str">
            <v>Huila</v>
          </cell>
          <cell r="AL1187" t="str">
            <v>Cauca/Nariño/Huil–CO</v>
          </cell>
          <cell r="AN1187" t="str">
            <v>ZD06</v>
          </cell>
          <cell r="AO1187" t="str">
            <v>Crédito 60 dias</v>
          </cell>
          <cell r="AQ1187">
            <v>3300204</v>
          </cell>
          <cell r="AR1187" t="str">
            <v>GILMAR SMITH MONTEALEGRE DUSSAN</v>
          </cell>
          <cell r="AS1187">
            <v>16843</v>
          </cell>
          <cell r="AT1187">
            <v>2420.15</v>
          </cell>
          <cell r="AU1187" t="str">
            <v>Clientes Riesgo alto (Nuevos)</v>
          </cell>
          <cell r="AW1187">
            <v>10</v>
          </cell>
          <cell r="AX1187">
            <v>2</v>
          </cell>
          <cell r="AY1187" t="str">
            <v>X</v>
          </cell>
          <cell r="AZ1187" t="str">
            <v>20.06.2016</v>
          </cell>
          <cell r="BA1187" t="str">
            <v>31.12.9999</v>
          </cell>
        </row>
        <row r="1188">
          <cell r="A1188">
            <v>10017576</v>
          </cell>
          <cell r="B1188" t="str">
            <v>YB01</v>
          </cell>
          <cell r="E1188" t="str">
            <v>MEDINA CHILITO JAIRO HOLMAN</v>
          </cell>
          <cell r="I1188">
            <v>83041305</v>
          </cell>
          <cell r="K1188" t="str">
            <v>CR 6 5 15 CORR BRUSELAS</v>
          </cell>
          <cell r="P1188" t="str">
            <v>PITALITO</v>
          </cell>
          <cell r="Q1188">
            <v>41</v>
          </cell>
          <cell r="R1188" t="str">
            <v>ZD26</v>
          </cell>
          <cell r="S1188" t="str">
            <v>Hortalizas</v>
          </cell>
          <cell r="T1188" t="str">
            <v>83041305 9</v>
          </cell>
          <cell r="U1188">
            <v>13</v>
          </cell>
          <cell r="X1188">
            <v>3114729207</v>
          </cell>
          <cell r="AB1188">
            <v>121000</v>
          </cell>
          <cell r="AC1188" t="str">
            <v>ZD08</v>
          </cell>
          <cell r="AD1188" t="str">
            <v>E2</v>
          </cell>
          <cell r="AF1188">
            <v>3300</v>
          </cell>
          <cell r="AG1188">
            <v>30</v>
          </cell>
          <cell r="AH1188">
            <v>10</v>
          </cell>
          <cell r="AJ1188" t="str">
            <v>Clientes Terceros</v>
          </cell>
          <cell r="AK1188" t="str">
            <v>Huila</v>
          </cell>
          <cell r="AL1188" t="str">
            <v>Cauca/Nariño/Huil–CO</v>
          </cell>
          <cell r="AN1188" t="str">
            <v>ZD06</v>
          </cell>
          <cell r="AO1188" t="str">
            <v>Crédito 60 dias</v>
          </cell>
          <cell r="AQ1188">
            <v>3300204</v>
          </cell>
          <cell r="AR1188" t="str">
            <v>GILMAR SMITH MONTEALEGRE DUSSAN</v>
          </cell>
          <cell r="AS1188">
            <v>4863</v>
          </cell>
          <cell r="AT1188">
            <v>1793.73</v>
          </cell>
          <cell r="AU1188" t="str">
            <v>Clientes Riesgo alto (Nuevos)</v>
          </cell>
        </row>
        <row r="1189">
          <cell r="A1189">
            <v>10017577</v>
          </cell>
          <cell r="B1189" t="str">
            <v>YB01</v>
          </cell>
          <cell r="E1189" t="str">
            <v>ABONOS PACANDE SAS</v>
          </cell>
          <cell r="I1189">
            <v>900454452</v>
          </cell>
          <cell r="K1189" t="str">
            <v>AV 3 13 SUR 36</v>
          </cell>
          <cell r="P1189" t="str">
            <v>PITALITO</v>
          </cell>
          <cell r="Q1189">
            <v>41</v>
          </cell>
          <cell r="R1189" t="str">
            <v>ZD26</v>
          </cell>
          <cell r="S1189" t="str">
            <v>Hortalizas</v>
          </cell>
          <cell r="T1189" t="str">
            <v>900454452 9</v>
          </cell>
          <cell r="U1189">
            <v>31</v>
          </cell>
          <cell r="X1189">
            <v>3128445223</v>
          </cell>
          <cell r="AB1189">
            <v>121000</v>
          </cell>
          <cell r="AC1189" t="str">
            <v>ZD08</v>
          </cell>
          <cell r="AD1189" t="str">
            <v>E2</v>
          </cell>
          <cell r="AF1189">
            <v>3300</v>
          </cell>
          <cell r="AG1189">
            <v>30</v>
          </cell>
          <cell r="AH1189">
            <v>10</v>
          </cell>
          <cell r="AJ1189" t="str">
            <v>Clientes Terceros</v>
          </cell>
          <cell r="AK1189" t="str">
            <v>Huila</v>
          </cell>
          <cell r="AL1189" t="str">
            <v>Cauca/Nariño/Huil–CO</v>
          </cell>
          <cell r="AN1189" t="str">
            <v>ZD06</v>
          </cell>
          <cell r="AO1189" t="str">
            <v>Crédito 60 dias</v>
          </cell>
          <cell r="AQ1189">
            <v>3300204</v>
          </cell>
          <cell r="AR1189" t="str">
            <v>GILMAR SMITH MONTEALEGRE DUSSAN</v>
          </cell>
          <cell r="AS1189">
            <v>0</v>
          </cell>
          <cell r="AT1189">
            <v>0</v>
          </cell>
          <cell r="AU1189" t="str">
            <v>Clientes Riesgo alto (Nuevos)</v>
          </cell>
          <cell r="AW1189">
            <v>10</v>
          </cell>
          <cell r="AX1189">
            <v>2</v>
          </cell>
          <cell r="AY1189" t="str">
            <v>X</v>
          </cell>
          <cell r="AZ1189" t="str">
            <v>20.06.2016</v>
          </cell>
          <cell r="BA1189" t="str">
            <v>31.12.9999</v>
          </cell>
        </row>
        <row r="1190">
          <cell r="A1190">
            <v>10017578</v>
          </cell>
          <cell r="B1190" t="str">
            <v>YB01</v>
          </cell>
          <cell r="E1190" t="str">
            <v>ROSERO LOPEZ JHON JAIRO</v>
          </cell>
          <cell r="I1190">
            <v>80209045</v>
          </cell>
          <cell r="K1190" t="str">
            <v>CR 4 CL 6 ESQ</v>
          </cell>
          <cell r="P1190" t="str">
            <v>ISNOS</v>
          </cell>
          <cell r="Q1190">
            <v>41</v>
          </cell>
          <cell r="R1190" t="str">
            <v>ZD26</v>
          </cell>
          <cell r="S1190" t="str">
            <v>Hortalizas</v>
          </cell>
          <cell r="T1190" t="str">
            <v>80209045 1</v>
          </cell>
          <cell r="U1190">
            <v>13</v>
          </cell>
          <cell r="X1190">
            <v>3134533755</v>
          </cell>
          <cell r="AB1190">
            <v>121000</v>
          </cell>
          <cell r="AC1190" t="str">
            <v>ZD08</v>
          </cell>
          <cell r="AD1190" t="str">
            <v>E2</v>
          </cell>
          <cell r="AF1190">
            <v>3300</v>
          </cell>
          <cell r="AG1190">
            <v>30</v>
          </cell>
          <cell r="AH1190">
            <v>10</v>
          </cell>
          <cell r="AJ1190" t="str">
            <v>Clientes Terceros</v>
          </cell>
          <cell r="AK1190" t="str">
            <v>Huila</v>
          </cell>
          <cell r="AL1190" t="str">
            <v>Cauca/Nariño/Huil–CO</v>
          </cell>
          <cell r="AN1190" t="str">
            <v>ZD01</v>
          </cell>
          <cell r="AO1190" t="str">
            <v>Contado</v>
          </cell>
          <cell r="AQ1190">
            <v>3300204</v>
          </cell>
          <cell r="AR1190" t="str">
            <v>GILMAR SMITH MONTEALEGRE DUSSAN</v>
          </cell>
          <cell r="AS1190">
            <v>0</v>
          </cell>
          <cell r="AT1190">
            <v>0</v>
          </cell>
          <cell r="AU1190" t="str">
            <v>Clientes Riesgo alto (Nuevos)</v>
          </cell>
          <cell r="AW1190">
            <v>10</v>
          </cell>
          <cell r="AX1190">
            <v>2</v>
          </cell>
          <cell r="AY1190" t="str">
            <v>X</v>
          </cell>
          <cell r="AZ1190" t="str">
            <v>20.06.2016</v>
          </cell>
          <cell r="BA1190" t="str">
            <v>31.12.9999</v>
          </cell>
        </row>
        <row r="1191">
          <cell r="A1191">
            <v>10017580</v>
          </cell>
          <cell r="B1191" t="str">
            <v>YB01</v>
          </cell>
          <cell r="E1191" t="str">
            <v>RIVERA GUZMAN CARLOS ANDRES</v>
          </cell>
          <cell r="I1191">
            <v>12210327</v>
          </cell>
          <cell r="K1191" t="str">
            <v>CL 5 4 54</v>
          </cell>
          <cell r="P1191" t="str">
            <v>GIGANTE</v>
          </cell>
          <cell r="Q1191">
            <v>41</v>
          </cell>
          <cell r="R1191" t="str">
            <v>ZD26</v>
          </cell>
          <cell r="S1191" t="str">
            <v>Hortalizas</v>
          </cell>
          <cell r="T1191" t="str">
            <v>12210327 8</v>
          </cell>
          <cell r="U1191">
            <v>13</v>
          </cell>
          <cell r="X1191">
            <v>3203474534</v>
          </cell>
          <cell r="AB1191">
            <v>121000</v>
          </cell>
          <cell r="AC1191" t="str">
            <v>ZD08</v>
          </cell>
          <cell r="AD1191" t="str">
            <v>E2</v>
          </cell>
          <cell r="AF1191">
            <v>3300</v>
          </cell>
          <cell r="AG1191">
            <v>30</v>
          </cell>
          <cell r="AH1191">
            <v>10</v>
          </cell>
          <cell r="AJ1191" t="str">
            <v>Clientes Terceros</v>
          </cell>
          <cell r="AK1191" t="str">
            <v>Huila</v>
          </cell>
          <cell r="AL1191" t="str">
            <v>Cauca/Nariño/Huil–CO</v>
          </cell>
          <cell r="AN1191" t="str">
            <v>ZD05</v>
          </cell>
          <cell r="AO1191" t="str">
            <v>Crédito 45 dias</v>
          </cell>
          <cell r="AQ1191">
            <v>3300204</v>
          </cell>
          <cell r="AR1191" t="str">
            <v>GILMAR SMITH MONTEALEGRE DUSSAN</v>
          </cell>
          <cell r="AS1191">
            <v>5053</v>
          </cell>
          <cell r="AT1191">
            <v>1422.56</v>
          </cell>
          <cell r="AU1191" t="str">
            <v>Clientes Riesgo alto (Nuevos)</v>
          </cell>
          <cell r="AW1191">
            <v>10</v>
          </cell>
          <cell r="AX1191">
            <v>2</v>
          </cell>
          <cell r="AY1191" t="str">
            <v>X</v>
          </cell>
          <cell r="AZ1191" t="str">
            <v>21.06.2016</v>
          </cell>
          <cell r="BA1191" t="str">
            <v>31.12.9999</v>
          </cell>
        </row>
        <row r="1192">
          <cell r="A1192">
            <v>10017584</v>
          </cell>
          <cell r="B1192" t="str">
            <v>YB01</v>
          </cell>
          <cell r="E1192" t="str">
            <v>GOMEZ AVILA LUIS ALBERTO</v>
          </cell>
          <cell r="I1192">
            <v>12233957</v>
          </cell>
          <cell r="K1192" t="str">
            <v>CL 2 4 35</v>
          </cell>
          <cell r="P1192" t="str">
            <v>PALESTINA</v>
          </cell>
          <cell r="Q1192">
            <v>41</v>
          </cell>
          <cell r="R1192" t="str">
            <v>ZD26</v>
          </cell>
          <cell r="S1192" t="str">
            <v>Hortalizas</v>
          </cell>
          <cell r="T1192" t="str">
            <v>12233957 7</v>
          </cell>
          <cell r="U1192">
            <v>13</v>
          </cell>
          <cell r="X1192">
            <v>3107934588</v>
          </cell>
          <cell r="AB1192">
            <v>121000</v>
          </cell>
          <cell r="AC1192" t="str">
            <v>ZD08</v>
          </cell>
          <cell r="AD1192" t="str">
            <v>E2</v>
          </cell>
          <cell r="AF1192">
            <v>3300</v>
          </cell>
          <cell r="AG1192">
            <v>30</v>
          </cell>
          <cell r="AH1192">
            <v>10</v>
          </cell>
          <cell r="AJ1192" t="str">
            <v>Clientes Terceros</v>
          </cell>
          <cell r="AK1192" t="str">
            <v>Huila</v>
          </cell>
          <cell r="AL1192" t="str">
            <v>Cauca/Nariño/Huil–CO</v>
          </cell>
          <cell r="AN1192" t="str">
            <v>ZD06</v>
          </cell>
          <cell r="AO1192" t="str">
            <v>Crédito 60 dias</v>
          </cell>
          <cell r="AQ1192">
            <v>3300204</v>
          </cell>
          <cell r="AR1192" t="str">
            <v>GILMAR SMITH MONTEALEGRE DUSSAN</v>
          </cell>
          <cell r="AS1192">
            <v>5131.59</v>
          </cell>
          <cell r="AT1192">
            <v>914.45</v>
          </cell>
          <cell r="AU1192" t="str">
            <v>Clientes Riesgo alto (Nuevos)</v>
          </cell>
        </row>
        <row r="1193">
          <cell r="A1193">
            <v>10017593</v>
          </cell>
          <cell r="B1193" t="str">
            <v>YB01</v>
          </cell>
          <cell r="E1193" t="str">
            <v>CARDOZO MARTINEZ AUGUSTO</v>
          </cell>
          <cell r="I1193">
            <v>19499776</v>
          </cell>
          <cell r="K1193" t="str">
            <v>VDA MERCHAN</v>
          </cell>
          <cell r="P1193" t="str">
            <v>SABOYA</v>
          </cell>
          <cell r="Q1193">
            <v>15</v>
          </cell>
          <cell r="R1193" t="str">
            <v>ZD14</v>
          </cell>
          <cell r="S1193" t="str">
            <v>Distribuidor General</v>
          </cell>
          <cell r="T1193">
            <v>19499776</v>
          </cell>
          <cell r="U1193">
            <v>13</v>
          </cell>
          <cell r="X1193">
            <v>3112132166</v>
          </cell>
          <cell r="AB1193">
            <v>121000</v>
          </cell>
          <cell r="AC1193" t="str">
            <v>ZD08</v>
          </cell>
          <cell r="AD1193" t="str">
            <v>E2</v>
          </cell>
          <cell r="AF1193">
            <v>3300</v>
          </cell>
          <cell r="AG1193">
            <v>30</v>
          </cell>
          <cell r="AH1193">
            <v>10</v>
          </cell>
          <cell r="AJ1193" t="str">
            <v>Clientes Terceros</v>
          </cell>
          <cell r="AK1193" t="str">
            <v>Boyaca</v>
          </cell>
          <cell r="AL1193" t="str">
            <v>Cundi / Boy – CO</v>
          </cell>
          <cell r="AN1193" t="str">
            <v>ZD02</v>
          </cell>
          <cell r="AO1193" t="str">
            <v>Crédito 8 dias</v>
          </cell>
          <cell r="AQ1193">
            <v>3300109</v>
          </cell>
          <cell r="AR1193" t="str">
            <v>JUAN PABLO VILLAMIL CAMARGO</v>
          </cell>
          <cell r="AS1193">
            <v>0</v>
          </cell>
          <cell r="AT1193">
            <v>0</v>
          </cell>
          <cell r="AU1193" t="str">
            <v>Clientes Riesgo alto (Nuevos)</v>
          </cell>
        </row>
        <row r="1194">
          <cell r="A1194">
            <v>10017597</v>
          </cell>
          <cell r="B1194" t="str">
            <v>YB01</v>
          </cell>
          <cell r="E1194" t="str">
            <v>DULCEY GARCIA MARIO</v>
          </cell>
          <cell r="I1194">
            <v>4250908</v>
          </cell>
          <cell r="K1194" t="str">
            <v>CR 4 8 50</v>
          </cell>
          <cell r="P1194" t="str">
            <v>TIPACOQUE</v>
          </cell>
          <cell r="Q1194">
            <v>15</v>
          </cell>
          <cell r="R1194" t="str">
            <v>ZD14</v>
          </cell>
          <cell r="S1194" t="str">
            <v>Distribuidor General</v>
          </cell>
          <cell r="T1194" t="str">
            <v>4250908 9</v>
          </cell>
          <cell r="U1194">
            <v>13</v>
          </cell>
          <cell r="X1194">
            <v>987889177</v>
          </cell>
          <cell r="AB1194">
            <v>121000</v>
          </cell>
          <cell r="AC1194" t="str">
            <v>ZD08</v>
          </cell>
          <cell r="AD1194" t="str">
            <v>E2</v>
          </cell>
          <cell r="AF1194">
            <v>3300</v>
          </cell>
          <cell r="AG1194">
            <v>30</v>
          </cell>
          <cell r="AH1194">
            <v>10</v>
          </cell>
          <cell r="AJ1194" t="str">
            <v>Clientes Terceros</v>
          </cell>
          <cell r="AK1194" t="str">
            <v>Boyaca</v>
          </cell>
          <cell r="AL1194" t="str">
            <v>Cundi / Boy – CO</v>
          </cell>
          <cell r="AN1194" t="str">
            <v>ZD06</v>
          </cell>
          <cell r="AO1194" t="str">
            <v>Crédito 60 dias</v>
          </cell>
          <cell r="AQ1194">
            <v>3300109</v>
          </cell>
          <cell r="AR1194" t="str">
            <v>JUAN PABLO VILLAMIL CAMARGO</v>
          </cell>
          <cell r="AS1194">
            <v>1682</v>
          </cell>
          <cell r="AT1194">
            <v>1053.5899999999999</v>
          </cell>
          <cell r="AU1194" t="str">
            <v>Clientes Riesgo alto (Nuevos)</v>
          </cell>
        </row>
        <row r="1195">
          <cell r="A1195">
            <v>10017599</v>
          </cell>
          <cell r="B1195" t="str">
            <v>YB01</v>
          </cell>
          <cell r="E1195" t="str">
            <v>BOYACA QUINTANA ALONSO</v>
          </cell>
          <cell r="I1195">
            <v>4248581</v>
          </cell>
          <cell r="K1195" t="str">
            <v>CL 100 19 61</v>
          </cell>
          <cell r="P1195" t="str">
            <v>COTA</v>
          </cell>
          <cell r="Q1195">
            <v>25</v>
          </cell>
          <cell r="R1195" t="str">
            <v>ZD14</v>
          </cell>
          <cell r="S1195" t="str">
            <v>Distribuidor General</v>
          </cell>
          <cell r="T1195">
            <v>4248581</v>
          </cell>
          <cell r="U1195">
            <v>13</v>
          </cell>
          <cell r="X1195">
            <v>3112365319</v>
          </cell>
          <cell r="AB1195">
            <v>121000</v>
          </cell>
          <cell r="AC1195" t="str">
            <v>ZD08</v>
          </cell>
          <cell r="AD1195" t="str">
            <v>E2</v>
          </cell>
          <cell r="AF1195">
            <v>3300</v>
          </cell>
          <cell r="AG1195">
            <v>30</v>
          </cell>
          <cell r="AH1195">
            <v>10</v>
          </cell>
          <cell r="AJ1195" t="str">
            <v>Clientes Terceros</v>
          </cell>
          <cell r="AK1195" t="str">
            <v>Cundinamarca</v>
          </cell>
          <cell r="AL1195" t="str">
            <v>Cundi / Boy – CO</v>
          </cell>
          <cell r="AN1195" t="str">
            <v>ZD02</v>
          </cell>
          <cell r="AO1195" t="str">
            <v>Crédito 8 dias</v>
          </cell>
          <cell r="AQ1195">
            <v>3300104</v>
          </cell>
          <cell r="AR1195" t="str">
            <v>RAUL MAURICIO VELASQUEZ LONDOÑO</v>
          </cell>
          <cell r="AS1195">
            <v>0</v>
          </cell>
          <cell r="AT1195">
            <v>0</v>
          </cell>
          <cell r="AU1195" t="str">
            <v>Clientes Riesgo alto (Nuevos)</v>
          </cell>
        </row>
        <row r="1196">
          <cell r="A1196">
            <v>10017600</v>
          </cell>
          <cell r="B1196" t="str">
            <v>YB01</v>
          </cell>
          <cell r="E1196" t="str">
            <v>RODRIGUEZ RODRIGUEZ MARCO LINO</v>
          </cell>
          <cell r="I1196">
            <v>7185676</v>
          </cell>
          <cell r="K1196" t="str">
            <v>CL 4 15 79</v>
          </cell>
          <cell r="P1196" t="str">
            <v>TUNJA</v>
          </cell>
          <cell r="Q1196">
            <v>15</v>
          </cell>
          <cell r="R1196" t="str">
            <v>ZD14</v>
          </cell>
          <cell r="S1196" t="str">
            <v>Distribuidor General</v>
          </cell>
          <cell r="T1196">
            <v>7185676</v>
          </cell>
          <cell r="U1196">
            <v>13</v>
          </cell>
          <cell r="X1196">
            <v>3143011794</v>
          </cell>
          <cell r="AB1196">
            <v>121000</v>
          </cell>
          <cell r="AC1196" t="str">
            <v>ZD08</v>
          </cell>
          <cell r="AD1196" t="str">
            <v>E2</v>
          </cell>
          <cell r="AF1196">
            <v>3300</v>
          </cell>
          <cell r="AG1196">
            <v>30</v>
          </cell>
          <cell r="AH1196">
            <v>10</v>
          </cell>
          <cell r="AJ1196" t="str">
            <v>Clientes Terceros</v>
          </cell>
          <cell r="AK1196" t="str">
            <v>Boyaca</v>
          </cell>
          <cell r="AL1196" t="str">
            <v>Cundi / Boy – CO</v>
          </cell>
          <cell r="AN1196" t="str">
            <v>ZD02</v>
          </cell>
          <cell r="AO1196" t="str">
            <v>Crédito 8 dias</v>
          </cell>
          <cell r="AQ1196">
            <v>3300109</v>
          </cell>
          <cell r="AR1196" t="str">
            <v>JUAN PABLO VILLAMIL CAMARGO</v>
          </cell>
          <cell r="AS1196">
            <v>0</v>
          </cell>
          <cell r="AT1196">
            <v>0</v>
          </cell>
          <cell r="AU1196" t="str">
            <v>Clientes Riesgo alto (Nuevos)</v>
          </cell>
        </row>
        <row r="1197">
          <cell r="A1197">
            <v>10017601</v>
          </cell>
          <cell r="B1197" t="str">
            <v>YB01</v>
          </cell>
          <cell r="E1197" t="str">
            <v>LOMELING CHICUE FAIVER FARITH</v>
          </cell>
          <cell r="I1197">
            <v>17704890</v>
          </cell>
          <cell r="K1197" t="str">
            <v>CR 6 4 48</v>
          </cell>
          <cell r="P1197" t="str">
            <v>PITALITO</v>
          </cell>
          <cell r="Q1197">
            <v>41</v>
          </cell>
          <cell r="R1197" t="str">
            <v>ZD14</v>
          </cell>
          <cell r="S1197" t="str">
            <v>Distribuidor General</v>
          </cell>
          <cell r="T1197" t="str">
            <v>17704890 2</v>
          </cell>
          <cell r="U1197">
            <v>13</v>
          </cell>
          <cell r="X1197">
            <v>3105384590</v>
          </cell>
          <cell r="AB1197">
            <v>121000</v>
          </cell>
          <cell r="AC1197" t="str">
            <v>ZD08</v>
          </cell>
          <cell r="AD1197" t="str">
            <v>E2</v>
          </cell>
          <cell r="AF1197">
            <v>3300</v>
          </cell>
          <cell r="AG1197">
            <v>30</v>
          </cell>
          <cell r="AH1197">
            <v>10</v>
          </cell>
          <cell r="AJ1197" t="str">
            <v>Clientes Terceros</v>
          </cell>
          <cell r="AK1197" t="str">
            <v>Huila</v>
          </cell>
          <cell r="AL1197" t="str">
            <v>Cauca/Nariño/Huil–CO</v>
          </cell>
          <cell r="AN1197" t="str">
            <v>ZD06</v>
          </cell>
          <cell r="AO1197" t="str">
            <v>Crédito 60 dias</v>
          </cell>
          <cell r="AQ1197">
            <v>3300204</v>
          </cell>
          <cell r="AR1197" t="str">
            <v>GILMAR SMITH MONTEALEGRE DUSSAN</v>
          </cell>
          <cell r="AS1197">
            <v>10106</v>
          </cell>
          <cell r="AT1197">
            <v>7038.93</v>
          </cell>
          <cell r="AU1197" t="str">
            <v>Clientes Riesgo alto (Nuevos)</v>
          </cell>
          <cell r="AW1197">
            <v>10</v>
          </cell>
          <cell r="AX1197">
            <v>2</v>
          </cell>
          <cell r="AY1197" t="str">
            <v>X</v>
          </cell>
          <cell r="AZ1197" t="str">
            <v>27.06.2016</v>
          </cell>
          <cell r="BA1197" t="str">
            <v>31.12.9999</v>
          </cell>
        </row>
        <row r="1198">
          <cell r="A1198">
            <v>10017609</v>
          </cell>
          <cell r="B1198" t="str">
            <v>YB01</v>
          </cell>
          <cell r="E1198" t="str">
            <v>FOLLAJES LA ILUSION SAS</v>
          </cell>
          <cell r="I1198">
            <v>816006092</v>
          </cell>
          <cell r="K1198" t="str">
            <v>CR 9 17 55 SEC PLAZA IMPERIAL</v>
          </cell>
          <cell r="P1198" t="str">
            <v>MARSELLA</v>
          </cell>
          <cell r="Q1198">
            <v>66</v>
          </cell>
          <cell r="R1198" t="str">
            <v>ZD14</v>
          </cell>
          <cell r="S1198" t="str">
            <v>Distribuidor General</v>
          </cell>
          <cell r="T1198" t="str">
            <v>816006092 5</v>
          </cell>
          <cell r="U1198">
            <v>31</v>
          </cell>
          <cell r="X1198">
            <v>3104522500</v>
          </cell>
          <cell r="AB1198">
            <v>121000</v>
          </cell>
          <cell r="AC1198" t="str">
            <v>ZD08</v>
          </cell>
          <cell r="AD1198" t="str">
            <v>E2</v>
          </cell>
          <cell r="AF1198">
            <v>3300</v>
          </cell>
          <cell r="AG1198">
            <v>30</v>
          </cell>
          <cell r="AH1198">
            <v>10</v>
          </cell>
          <cell r="AJ1198" t="str">
            <v>Clientes Terceros</v>
          </cell>
          <cell r="AK1198" t="str">
            <v>Eje Cafetero</v>
          </cell>
          <cell r="AL1198" t="str">
            <v>Eje Cafetero-CO</v>
          </cell>
          <cell r="AN1198" t="str">
            <v>ZD06</v>
          </cell>
          <cell r="AO1198" t="str">
            <v>Crédito 60 dias</v>
          </cell>
          <cell r="AQ1198">
            <v>3300258</v>
          </cell>
          <cell r="AR1198" t="str">
            <v>DANIEL CARDONA RAMIREZ</v>
          </cell>
          <cell r="AS1198">
            <v>5076</v>
          </cell>
          <cell r="AT1198">
            <v>416.2</v>
          </cell>
          <cell r="AU1198" t="str">
            <v>Clientes Riesgo alto (Nuevos)</v>
          </cell>
          <cell r="AW1198">
            <v>10</v>
          </cell>
          <cell r="AX1198">
            <v>2</v>
          </cell>
          <cell r="AY1198" t="str">
            <v>X</v>
          </cell>
          <cell r="AZ1198" t="str">
            <v>28.06.2016</v>
          </cell>
          <cell r="BA1198" t="str">
            <v>31.12.9999</v>
          </cell>
        </row>
        <row r="1199">
          <cell r="A1199">
            <v>10017661</v>
          </cell>
          <cell r="B1199" t="str">
            <v>YB01</v>
          </cell>
          <cell r="E1199" t="str">
            <v>BOADA RAMIREZ RAFAEL ANTONIO</v>
          </cell>
          <cell r="I1199">
            <v>19491115</v>
          </cell>
          <cell r="K1199" t="str">
            <v>CL 100 19 61</v>
          </cell>
          <cell r="P1199" t="str">
            <v>BOGOTÁ D.C.</v>
          </cell>
          <cell r="Q1199">
            <v>11</v>
          </cell>
          <cell r="R1199" t="str">
            <v>ZD14</v>
          </cell>
          <cell r="S1199" t="str">
            <v>Distribuidor General</v>
          </cell>
          <cell r="T1199" t="str">
            <v>19491115 3</v>
          </cell>
          <cell r="U1199">
            <v>13</v>
          </cell>
          <cell r="X1199">
            <v>3106139516</v>
          </cell>
          <cell r="AB1199">
            <v>121000</v>
          </cell>
          <cell r="AC1199" t="str">
            <v>ZD08</v>
          </cell>
          <cell r="AD1199" t="str">
            <v>E2</v>
          </cell>
          <cell r="AF1199">
            <v>3300</v>
          </cell>
          <cell r="AG1199">
            <v>30</v>
          </cell>
          <cell r="AH1199">
            <v>10</v>
          </cell>
          <cell r="AJ1199" t="str">
            <v>Clientes Terceros</v>
          </cell>
          <cell r="AK1199" t="str">
            <v>Cundinamarca</v>
          </cell>
          <cell r="AL1199" t="str">
            <v>Cundi / Boy – CO</v>
          </cell>
          <cell r="AN1199" t="str">
            <v>ZD02</v>
          </cell>
          <cell r="AO1199" t="str">
            <v>Crédito 8 dias</v>
          </cell>
          <cell r="AQ1199">
            <v>3300104</v>
          </cell>
          <cell r="AR1199" t="str">
            <v>RAUL MAURICIO VELASQUEZ LONDOÑO</v>
          </cell>
          <cell r="AS1199">
            <v>0</v>
          </cell>
          <cell r="AT1199">
            <v>0</v>
          </cell>
          <cell r="AU1199" t="str">
            <v>Clientes Riesgo alto (Nuevos)</v>
          </cell>
        </row>
        <row r="1200">
          <cell r="A1200">
            <v>10017691</v>
          </cell>
          <cell r="B1200" t="str">
            <v>YB01</v>
          </cell>
          <cell r="E1200" t="str">
            <v>AGROBOLIVAR SG SAS</v>
          </cell>
          <cell r="I1200">
            <v>900974078</v>
          </cell>
          <cell r="K1200" t="str">
            <v>CL 29 31 66</v>
          </cell>
          <cell r="P1200" t="str">
            <v>CARMEN DE VIBORAL</v>
          </cell>
          <cell r="Q1200">
            <v>5</v>
          </cell>
          <cell r="R1200" t="str">
            <v>ZD14</v>
          </cell>
          <cell r="S1200" t="str">
            <v>Distribuidor General</v>
          </cell>
          <cell r="T1200">
            <v>900974078</v>
          </cell>
          <cell r="U1200">
            <v>31</v>
          </cell>
          <cell r="X1200">
            <v>3217461873</v>
          </cell>
          <cell r="Y1200">
            <v>985436274</v>
          </cell>
          <cell r="AB1200">
            <v>121000</v>
          </cell>
          <cell r="AC1200" t="str">
            <v>ZD08</v>
          </cell>
          <cell r="AD1200" t="str">
            <v>E2</v>
          </cell>
          <cell r="AF1200">
            <v>3300</v>
          </cell>
          <cell r="AG1200">
            <v>30</v>
          </cell>
          <cell r="AH1200">
            <v>10</v>
          </cell>
          <cell r="AJ1200" t="str">
            <v>Clientes Terceros</v>
          </cell>
          <cell r="AK1200" t="str">
            <v>Antioquia</v>
          </cell>
          <cell r="AL1200" t="str">
            <v>Antioquia -CO</v>
          </cell>
          <cell r="AN1200" t="str">
            <v>ZD04</v>
          </cell>
          <cell r="AO1200" t="str">
            <v>Crédito 30 dias</v>
          </cell>
          <cell r="AQ1200">
            <v>3300162</v>
          </cell>
          <cell r="AR1200" t="str">
            <v>MAURICIO ARNOBY SERNA PELAEZ</v>
          </cell>
          <cell r="AS1200">
            <v>34210.61</v>
          </cell>
          <cell r="AT1200">
            <v>3996.54</v>
          </cell>
          <cell r="AU1200" t="str">
            <v>Clientes Riesgo alto (Nuevos)</v>
          </cell>
          <cell r="AW1200">
            <v>10</v>
          </cell>
          <cell r="AX1200">
            <v>2</v>
          </cell>
          <cell r="AY1200" t="str">
            <v>X</v>
          </cell>
          <cell r="AZ1200" t="str">
            <v>11.07.2016</v>
          </cell>
          <cell r="BA1200" t="str">
            <v>31.12.9999</v>
          </cell>
        </row>
        <row r="1201">
          <cell r="A1201">
            <v>10017692</v>
          </cell>
          <cell r="B1201" t="str">
            <v>YB01</v>
          </cell>
          <cell r="D1201" t="str">
            <v xml:space="preserve">CARDONA MUÑOZ YENSI NATALIA   </v>
          </cell>
          <cell r="E1201" t="str">
            <v>CARDONA MUÑOZ YENSI NATALIA</v>
          </cell>
          <cell r="I1201">
            <v>1053787524</v>
          </cell>
          <cell r="J1201" t="str">
            <v xml:space="preserve">CR 7 15 26 APTO 510    </v>
          </cell>
          <cell r="K1201" t="str">
            <v>CR 7 15 26 APTO 510</v>
          </cell>
          <cell r="P1201" t="str">
            <v>QUIMBAYA</v>
          </cell>
          <cell r="Q1201">
            <v>63</v>
          </cell>
          <cell r="R1201" t="str">
            <v>ZD14</v>
          </cell>
          <cell r="S1201" t="str">
            <v>Distribuidor General</v>
          </cell>
          <cell r="T1201">
            <v>1053787524</v>
          </cell>
          <cell r="U1201">
            <v>13</v>
          </cell>
          <cell r="X1201">
            <v>3112738004</v>
          </cell>
          <cell r="AB1201">
            <v>121000</v>
          </cell>
          <cell r="AC1201" t="str">
            <v>ZD08</v>
          </cell>
          <cell r="AD1201" t="str">
            <v>E2</v>
          </cell>
          <cell r="AF1201">
            <v>3300</v>
          </cell>
          <cell r="AG1201">
            <v>30</v>
          </cell>
          <cell r="AH1201">
            <v>10</v>
          </cell>
          <cell r="AJ1201" t="str">
            <v>Clientes Terceros</v>
          </cell>
          <cell r="AK1201" t="str">
            <v>Eje Cafetero</v>
          </cell>
          <cell r="AL1201" t="str">
            <v>Eje Cafetero-CO</v>
          </cell>
          <cell r="AN1201" t="str">
            <v>ZD03</v>
          </cell>
          <cell r="AO1201" t="str">
            <v>Crédito 15 dias</v>
          </cell>
          <cell r="AQ1201">
            <v>3300225</v>
          </cell>
          <cell r="AR1201" t="str">
            <v>YENSI NATALIA CARDONA MUÑOZ</v>
          </cell>
          <cell r="AS1201">
            <v>0</v>
          </cell>
          <cell r="AT1201">
            <v>0</v>
          </cell>
          <cell r="AU1201" t="str">
            <v>Clientes Riesgo alto (Nuevos)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2" sqref="C2:C21"/>
    </sheetView>
  </sheetViews>
  <sheetFormatPr baseColWidth="10" defaultRowHeight="15" x14ac:dyDescent="0.25"/>
  <cols>
    <col min="2" max="2" width="41.5703125" customWidth="1"/>
    <col min="5" max="5" width="28.85546875" bestFit="1" customWidth="1"/>
    <col min="6" max="6" width="13.140625" bestFit="1" customWidth="1"/>
  </cols>
  <sheetData>
    <row r="1" spans="1:11" x14ac:dyDescent="0.25">
      <c r="A1" t="s">
        <v>0</v>
      </c>
      <c r="B1" t="s">
        <v>851</v>
      </c>
      <c r="C1" t="s">
        <v>8</v>
      </c>
      <c r="E1" t="s">
        <v>857</v>
      </c>
      <c r="F1" t="s">
        <v>850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s="1" customFormat="1" x14ac:dyDescent="0.25">
      <c r="A2">
        <v>10011853</v>
      </c>
      <c r="B2" t="str">
        <f>VLOOKUP(A2,'[3]BD Clientes 3Ene-16'!$A$585:$BA$1201,4,FALSE)</f>
        <v xml:space="preserve">EMPRESAGRO COLOMBIA SA   </v>
      </c>
      <c r="C2">
        <v>900104515</v>
      </c>
      <c r="D2" t="str">
        <f>VLOOKUP(C2,[1]cliente_calificacion!$L$464:$M$670,2,FALSE)</f>
        <v>ncardona</v>
      </c>
      <c r="E2" t="s">
        <v>861</v>
      </c>
      <c r="F2">
        <f>VLOOKUP(G2,'INSERT MUNICIPIO'!E2:F867,2,FALSE)</f>
        <v>864</v>
      </c>
      <c r="G2" t="s">
        <v>881</v>
      </c>
      <c r="H2" t="s">
        <v>6</v>
      </c>
      <c r="I2">
        <v>922364066</v>
      </c>
      <c r="J2" t="s">
        <v>7</v>
      </c>
      <c r="K2" t="s">
        <v>893</v>
      </c>
    </row>
    <row r="3" spans="1:11" x14ac:dyDescent="0.25">
      <c r="A3">
        <v>10012459</v>
      </c>
      <c r="B3" t="s">
        <v>860</v>
      </c>
      <c r="C3">
        <v>900034616</v>
      </c>
      <c r="D3" t="str">
        <f>VLOOKUP(C3,[1]cliente_calificacion!$L$464:$M$670,2,FALSE)</f>
        <v>ncardona</v>
      </c>
      <c r="E3" t="s">
        <v>862</v>
      </c>
      <c r="F3">
        <f>VLOOKUP(G3,'INSERT MUNICIPIO'!E3:F868,2,FALSE)</f>
        <v>312</v>
      </c>
      <c r="G3" t="s">
        <v>882</v>
      </c>
      <c r="H3" t="s">
        <v>890</v>
      </c>
      <c r="I3">
        <v>916215264</v>
      </c>
      <c r="J3" t="s">
        <v>315</v>
      </c>
      <c r="K3" t="s">
        <v>893</v>
      </c>
    </row>
    <row r="4" spans="1:11" x14ac:dyDescent="0.25">
      <c r="A4">
        <v>10013439</v>
      </c>
      <c r="B4" t="str">
        <f>VLOOKUP(A4,'[3]BD Clientes 3Ene-16'!$A$585:$BA$1201,4,FALSE)</f>
        <v xml:space="preserve">DISTRIBUIDOR AGROPECUARIO  DEL QUINDIO SA  </v>
      </c>
      <c r="C4">
        <v>900075982</v>
      </c>
      <c r="D4" t="str">
        <f>VLOOKUP(C4,[1]cliente_calificacion!$L$464:$M$670,2,FALSE)</f>
        <v>ncardona</v>
      </c>
      <c r="E4" t="s">
        <v>863</v>
      </c>
      <c r="F4">
        <f>VLOOKUP(G4,'INSERT MUNICIPIO'!E4:F869,2,FALSE)</f>
        <v>18</v>
      </c>
      <c r="G4" t="s">
        <v>883</v>
      </c>
      <c r="H4" t="s">
        <v>6</v>
      </c>
      <c r="I4">
        <v>967442904</v>
      </c>
      <c r="J4" t="s">
        <v>7</v>
      </c>
      <c r="K4" t="s">
        <v>893</v>
      </c>
    </row>
    <row r="5" spans="1:11" x14ac:dyDescent="0.25">
      <c r="A5">
        <v>10015205</v>
      </c>
      <c r="B5" t="str">
        <f>VLOOKUP(A5,'[3]BD Clientes 3Ene-16'!$A$585:$BA$1201,4,FALSE)</f>
        <v xml:space="preserve">BARRETO AGUDELO MARIA LUISA   </v>
      </c>
      <c r="C5">
        <v>41890814</v>
      </c>
      <c r="D5" t="str">
        <f>VLOOKUP(C5,[1]cliente_calificacion!$L$464:$M$670,2,FALSE)</f>
        <v>ncardona</v>
      </c>
      <c r="E5" t="s">
        <v>864</v>
      </c>
      <c r="F5">
        <f>VLOOKUP(G5,'INSERT MUNICIPIO'!E5:F870,2,FALSE)</f>
        <v>18</v>
      </c>
      <c r="G5" t="s">
        <v>883</v>
      </c>
      <c r="H5" t="s">
        <v>6</v>
      </c>
      <c r="I5">
        <v>3155830929</v>
      </c>
      <c r="J5" t="s">
        <v>7</v>
      </c>
      <c r="K5" t="s">
        <v>893</v>
      </c>
    </row>
    <row r="6" spans="1:11" x14ac:dyDescent="0.25">
      <c r="A6">
        <v>10015209</v>
      </c>
      <c r="B6" t="str">
        <f>VLOOKUP(A6,'[3]BD Clientes 3Ene-16'!$A$585:$BA$1201,4,FALSE)</f>
        <v xml:space="preserve">ORGANIPLAST SAS   </v>
      </c>
      <c r="C6">
        <v>900132411</v>
      </c>
      <c r="D6" t="str">
        <f>VLOOKUP(C6,[1]cliente_calificacion!$L$464:$M$670,2,FALSE)</f>
        <v>ncardona</v>
      </c>
      <c r="E6" t="s">
        <v>865</v>
      </c>
      <c r="F6">
        <f>VLOOKUP(G6,'INSERT MUNICIPIO'!E6:F871,2,FALSE)</f>
        <v>18</v>
      </c>
      <c r="G6" t="s">
        <v>883</v>
      </c>
      <c r="H6" t="s">
        <v>6</v>
      </c>
      <c r="I6">
        <v>3104215110</v>
      </c>
      <c r="J6" t="s">
        <v>7</v>
      </c>
      <c r="K6" t="s">
        <v>893</v>
      </c>
    </row>
    <row r="7" spans="1:11" x14ac:dyDescent="0.25">
      <c r="A7">
        <v>10015210</v>
      </c>
      <c r="B7" t="str">
        <f>VLOOKUP(A7,'[3]BD Clientes 3Ene-16'!$A$585:$BA$1201,4,FALSE)</f>
        <v xml:space="preserve">MI DESPENSA AGROPECUARIA SAS   </v>
      </c>
      <c r="C7">
        <v>900642394</v>
      </c>
      <c r="D7" t="str">
        <f>VLOOKUP(C7,[1]cliente_calificacion!$L$464:$M$670,2,FALSE)</f>
        <v>ncardona</v>
      </c>
      <c r="E7" t="s">
        <v>866</v>
      </c>
      <c r="F7">
        <f>VLOOKUP(G7,'INSERT MUNICIPIO'!E7:F872,2,FALSE)</f>
        <v>454</v>
      </c>
      <c r="G7" t="s">
        <v>884</v>
      </c>
      <c r="H7" t="s">
        <v>6</v>
      </c>
      <c r="I7">
        <v>3113294632</v>
      </c>
      <c r="J7" t="s">
        <v>7</v>
      </c>
      <c r="K7" t="s">
        <v>893</v>
      </c>
    </row>
    <row r="8" spans="1:11" x14ac:dyDescent="0.25">
      <c r="A8">
        <v>10015211</v>
      </c>
      <c r="B8" t="str">
        <f>VLOOKUP(A8,'[3]BD Clientes 3Ene-16'!$A$585:$BA$1201,4,FALSE)</f>
        <v xml:space="preserve">CONTRERAS FERNANDEZ FERNANDO   </v>
      </c>
      <c r="C8">
        <v>7520758</v>
      </c>
      <c r="D8" t="str">
        <f>VLOOKUP(C8,[1]cliente_calificacion!$L$464:$M$670,2,FALSE)</f>
        <v>ncardona</v>
      </c>
      <c r="E8" t="s">
        <v>867</v>
      </c>
      <c r="F8">
        <f>VLOOKUP(G8,'INSERT MUNICIPIO'!E8:F873,2,FALSE)</f>
        <v>18</v>
      </c>
      <c r="G8" t="s">
        <v>883</v>
      </c>
      <c r="H8" t="s">
        <v>6</v>
      </c>
      <c r="I8">
        <v>3155027412</v>
      </c>
      <c r="J8" t="s">
        <v>7</v>
      </c>
      <c r="K8" t="s">
        <v>893</v>
      </c>
    </row>
    <row r="9" spans="1:11" x14ac:dyDescent="0.25">
      <c r="A9">
        <v>10015282</v>
      </c>
      <c r="B9" t="str">
        <f>VLOOKUP(A9,'[3]BD Clientes 3Ene-16'!$A$585:$BA$1201,4,FALSE)</f>
        <v xml:space="preserve">MARTINEZ HURTADO NUBIA   </v>
      </c>
      <c r="C9">
        <v>25016809</v>
      </c>
      <c r="D9" t="str">
        <f>VLOOKUP(C9,[1]cliente_calificacion!$L$464:$M$670,2,FALSE)</f>
        <v>ncardona</v>
      </c>
      <c r="E9" t="s">
        <v>868</v>
      </c>
      <c r="F9">
        <f>VLOOKUP(G9,'INSERT MUNICIPIO'!E9:F874,2,FALSE)</f>
        <v>489</v>
      </c>
      <c r="G9" t="s">
        <v>885</v>
      </c>
      <c r="H9" t="s">
        <v>6</v>
      </c>
      <c r="I9">
        <v>3147681850</v>
      </c>
      <c r="J9" t="s">
        <v>7</v>
      </c>
      <c r="K9" t="s">
        <v>893</v>
      </c>
    </row>
    <row r="10" spans="1:11" x14ac:dyDescent="0.25">
      <c r="A10">
        <v>10015295</v>
      </c>
      <c r="B10" t="str">
        <f>VLOOKUP(A10,'[3]BD Clientes 3Ene-16'!$A$585:$BA$1201,4,FALSE)</f>
        <v xml:space="preserve">GAVIRIA JOSE   </v>
      </c>
      <c r="C10">
        <v>7508676</v>
      </c>
      <c r="D10" t="str">
        <f>VLOOKUP(C10,[1]cliente_calificacion!$L$464:$M$670,2,FALSE)</f>
        <v>ncardona</v>
      </c>
      <c r="E10" t="s">
        <v>869</v>
      </c>
      <c r="F10">
        <f>VLOOKUP(G10,'INSERT MUNICIPIO'!E10:F875,2,FALSE)</f>
        <v>18</v>
      </c>
      <c r="G10" t="s">
        <v>883</v>
      </c>
      <c r="H10" t="s">
        <v>6</v>
      </c>
      <c r="I10">
        <v>967461244</v>
      </c>
      <c r="J10" t="s">
        <v>7</v>
      </c>
      <c r="K10" t="s">
        <v>893</v>
      </c>
    </row>
    <row r="11" spans="1:11" x14ac:dyDescent="0.25">
      <c r="A11">
        <v>10015300</v>
      </c>
      <c r="B11" t="str">
        <f>VLOOKUP(A11,'[3]BD Clientes 3Ene-16'!$A$585:$BA$1201,4,FALSE)</f>
        <v xml:space="preserve">JARAMILLO JARAMILLO GUSTAVO ALBERTO   </v>
      </c>
      <c r="C11">
        <v>18392425</v>
      </c>
      <c r="D11" t="str">
        <f>VLOOKUP(C11,[1]cliente_calificacion!$L$464:$M$670,2,FALSE)</f>
        <v>ncardona</v>
      </c>
      <c r="E11" t="s">
        <v>870</v>
      </c>
      <c r="F11">
        <f>VLOOKUP(G11,'INSERT MUNICIPIO'!E11:F876,2,FALSE)</f>
        <v>439</v>
      </c>
      <c r="G11" t="s">
        <v>886</v>
      </c>
      <c r="H11" t="s">
        <v>6</v>
      </c>
      <c r="I11">
        <v>3117615193</v>
      </c>
      <c r="J11" t="s">
        <v>7</v>
      </c>
      <c r="K11" t="s">
        <v>893</v>
      </c>
    </row>
    <row r="12" spans="1:11" s="23" customFormat="1" x14ac:dyDescent="0.25">
      <c r="A12">
        <v>10015327</v>
      </c>
      <c r="B12" t="str">
        <f>VLOOKUP(A12,'[3]BD Clientes 3Ene-16'!$A$585:$BA$1201,4,FALSE)</f>
        <v xml:space="preserve">AGROPECUARIA LA HUELLA LTDA   </v>
      </c>
      <c r="C12">
        <v>900109722</v>
      </c>
      <c r="D12" t="str">
        <f>VLOOKUP(C12,[1]cliente_calificacion!$L$464:$M$670,2,FALSE)</f>
        <v>ncardona</v>
      </c>
      <c r="E12" t="s">
        <v>871</v>
      </c>
      <c r="F12">
        <f>VLOOKUP(G12,'INSERT MUNICIPIO'!E12:F877,2,FALSE)</f>
        <v>18</v>
      </c>
      <c r="G12" t="s">
        <v>883</v>
      </c>
      <c r="H12" t="s">
        <v>6</v>
      </c>
      <c r="I12">
        <v>3122591824</v>
      </c>
      <c r="J12" t="s">
        <v>7</v>
      </c>
      <c r="K12" t="s">
        <v>893</v>
      </c>
    </row>
    <row r="13" spans="1:11" x14ac:dyDescent="0.25">
      <c r="A13">
        <v>10015410</v>
      </c>
      <c r="B13" t="str">
        <f>VLOOKUP(A13,'[3]BD Clientes 3Ene-16'!$A$585:$BA$1201,4,FALSE)</f>
        <v xml:space="preserve">COOPERATIVA DE CAFICULTORES DE SEVILLA  CAFISEVILLA  </v>
      </c>
      <c r="C13">
        <v>891900391</v>
      </c>
      <c r="D13" t="str">
        <f>VLOOKUP(C13,[1]cliente_calificacion!$L$464:$M$670,2,FALSE)</f>
        <v>ncardona</v>
      </c>
      <c r="E13" t="s">
        <v>872</v>
      </c>
      <c r="F13">
        <f>VLOOKUP(G13,'INSERT MUNICIPIO'!E13:F878,2,FALSE)</f>
        <v>503</v>
      </c>
      <c r="G13" t="s">
        <v>887</v>
      </c>
      <c r="H13" t="s">
        <v>6</v>
      </c>
      <c r="I13">
        <v>2196568</v>
      </c>
      <c r="J13" t="s">
        <v>7</v>
      </c>
      <c r="K13" t="s">
        <v>893</v>
      </c>
    </row>
    <row r="14" spans="1:11" x14ac:dyDescent="0.25">
      <c r="A14">
        <v>10015411</v>
      </c>
      <c r="B14" t="str">
        <f>VLOOKUP(A14,'[3]BD Clientes 3Ene-16'!$A$585:$BA$1201,4,FALSE)</f>
        <v xml:space="preserve">CAFICAICEDONIA - COOPERATIVA DE CAFICULTORES DE CAICEDONIA  </v>
      </c>
      <c r="C14">
        <v>891900487</v>
      </c>
      <c r="D14" t="str">
        <f>VLOOKUP(C14,[1]cliente_calificacion!$L$464:$M$670,2,FALSE)</f>
        <v>ncardona</v>
      </c>
      <c r="E14" t="s">
        <v>873</v>
      </c>
      <c r="F14">
        <f>VLOOKUP(G14,'INSERT MUNICIPIO'!E14:F879,2,FALSE)</f>
        <v>438</v>
      </c>
      <c r="G14" t="s">
        <v>888</v>
      </c>
      <c r="H14" t="s">
        <v>6</v>
      </c>
      <c r="I14">
        <v>922160696</v>
      </c>
      <c r="J14" t="s">
        <v>7</v>
      </c>
      <c r="K14" t="s">
        <v>893</v>
      </c>
    </row>
    <row r="15" spans="1:11" x14ac:dyDescent="0.25">
      <c r="A15">
        <v>10015723</v>
      </c>
      <c r="B15" t="str">
        <f>VLOOKUP(A15,'[3]BD Clientes 3Ene-16'!$A$585:$BA$1201,4,FALSE)</f>
        <v xml:space="preserve">URREA SERNA JUAN MANUEL   </v>
      </c>
      <c r="C15">
        <v>7521032</v>
      </c>
      <c r="D15" t="str">
        <f>VLOOKUP(C15,[1]cliente_calificacion!$L$464:$M$670,2,FALSE)</f>
        <v>ncardona</v>
      </c>
      <c r="E15" t="s">
        <v>874</v>
      </c>
      <c r="F15">
        <f>VLOOKUP(G15,'INSERT MUNICIPIO'!E15:F880,2,FALSE)</f>
        <v>18</v>
      </c>
      <c r="G15" t="s">
        <v>883</v>
      </c>
      <c r="H15" t="s">
        <v>852</v>
      </c>
      <c r="I15">
        <v>3153162226</v>
      </c>
      <c r="J15" t="s">
        <v>7</v>
      </c>
      <c r="K15" t="s">
        <v>893</v>
      </c>
    </row>
    <row r="16" spans="1:11" x14ac:dyDescent="0.25">
      <c r="A16">
        <v>10015893</v>
      </c>
      <c r="B16" t="str">
        <f>VLOOKUP(A16,'[3]BD Clientes 3Ene-16'!$A$585:$BA$1201,4,FALSE)</f>
        <v xml:space="preserve">LONDOÑO SALAZAR DIEGO   </v>
      </c>
      <c r="C16">
        <v>19247303</v>
      </c>
      <c r="D16" t="str">
        <f>VLOOKUP(C16,[1]cliente_calificacion!$L$464:$M$670,2,FALSE)</f>
        <v>ncardona</v>
      </c>
      <c r="E16" t="s">
        <v>875</v>
      </c>
      <c r="F16">
        <f>VLOOKUP(G16,'INSERT MUNICIPIO'!E16:F881,2,FALSE)</f>
        <v>438</v>
      </c>
      <c r="G16" t="s">
        <v>888</v>
      </c>
      <c r="H16" t="s">
        <v>891</v>
      </c>
      <c r="I16">
        <v>3104360323</v>
      </c>
      <c r="J16" t="s">
        <v>7</v>
      </c>
      <c r="K16" t="s">
        <v>893</v>
      </c>
    </row>
    <row r="17" spans="1:11" x14ac:dyDescent="0.25">
      <c r="A17">
        <v>10016284</v>
      </c>
      <c r="B17" t="str">
        <f>VLOOKUP(A17,'[3]BD Clientes 3Ene-16'!$A$585:$BA$1201,4,FALSE)</f>
        <v xml:space="preserve">MENESES CORRALES ANDRES FELIPE   </v>
      </c>
      <c r="C17">
        <v>1089746017</v>
      </c>
      <c r="D17" t="str">
        <f>VLOOKUP(C17,[1]cliente_calificacion!$L$464:$M$670,2,FALSE)</f>
        <v>ncardona</v>
      </c>
      <c r="E17" t="s">
        <v>876</v>
      </c>
      <c r="F17">
        <f>VLOOKUP(G17,'INSERT MUNICIPIO'!E17:F882,2,FALSE)</f>
        <v>473</v>
      </c>
      <c r="G17" t="s">
        <v>889</v>
      </c>
      <c r="H17" t="s">
        <v>6</v>
      </c>
      <c r="I17">
        <v>3114250975</v>
      </c>
      <c r="J17" t="s">
        <v>7</v>
      </c>
      <c r="K17" t="s">
        <v>893</v>
      </c>
    </row>
    <row r="18" spans="1:11" x14ac:dyDescent="0.25">
      <c r="A18">
        <v>10016553</v>
      </c>
      <c r="B18" t="str">
        <f>VLOOKUP(A18,'[3]BD Clientes 3Ene-16'!$A$585:$BA$1201,4,FALSE)</f>
        <v xml:space="preserve">LA CASA DEL AGRO SEVILLA SAS   </v>
      </c>
      <c r="C18">
        <v>900772522</v>
      </c>
      <c r="D18" t="str">
        <f>VLOOKUP(C18,[1]cliente_calificacion!$L$464:$M$670,2,FALSE)</f>
        <v>ncardona</v>
      </c>
      <c r="E18" t="s">
        <v>877</v>
      </c>
      <c r="F18">
        <f>VLOOKUP(G18,'INSERT MUNICIPIO'!E18:F883,2,FALSE)</f>
        <v>503</v>
      </c>
      <c r="G18" t="s">
        <v>887</v>
      </c>
      <c r="H18" t="s">
        <v>6</v>
      </c>
      <c r="I18">
        <v>3117206716</v>
      </c>
      <c r="J18" t="s">
        <v>7</v>
      </c>
      <c r="K18" t="s">
        <v>893</v>
      </c>
    </row>
    <row r="19" spans="1:11" x14ac:dyDescent="0.25">
      <c r="A19">
        <v>10017181</v>
      </c>
      <c r="B19" t="str">
        <f>VLOOKUP(A19,'[3]BD Clientes 3Ene-16'!$A$585:$BA$1201,4,FALSE)</f>
        <v xml:space="preserve">OCAMPO MAYA LUIS FERNANDO   </v>
      </c>
      <c r="C19">
        <v>7563577</v>
      </c>
      <c r="D19" t="str">
        <f>VLOOKUP(C19,[1]cliente_calificacion!$L$464:$M$670,2,FALSE)</f>
        <v>ncardona</v>
      </c>
      <c r="E19" t="s">
        <v>878</v>
      </c>
      <c r="F19">
        <f>VLOOKUP(G19,'INSERT MUNICIPIO'!E19:F884,2,FALSE)</f>
        <v>18</v>
      </c>
      <c r="G19" t="s">
        <v>883</v>
      </c>
      <c r="H19" t="s">
        <v>892</v>
      </c>
      <c r="I19">
        <v>967467373</v>
      </c>
      <c r="J19" t="s">
        <v>7</v>
      </c>
      <c r="K19" t="s">
        <v>893</v>
      </c>
    </row>
    <row r="20" spans="1:11" x14ac:dyDescent="0.25">
      <c r="A20">
        <v>10017217</v>
      </c>
      <c r="B20" t="str">
        <f>VLOOKUP(A20,'[3]BD Clientes 3Ene-16'!$A$585:$BA$1201,4,FALSE)</f>
        <v xml:space="preserve">PELAEZ RIOS JOHN JAIRO   </v>
      </c>
      <c r="C20">
        <v>80380394</v>
      </c>
      <c r="D20" t="str">
        <f>VLOOKUP(C20,[1]cliente_calificacion!$L$464:$M$670,2,FALSE)</f>
        <v>ncardona</v>
      </c>
      <c r="E20" t="s">
        <v>879</v>
      </c>
      <c r="F20">
        <f>VLOOKUP(G20,'INSERT MUNICIPIO'!E20:F885,2,FALSE)</f>
        <v>312</v>
      </c>
      <c r="G20" t="s">
        <v>882</v>
      </c>
      <c r="H20" t="s">
        <v>6</v>
      </c>
      <c r="I20">
        <v>3108800770</v>
      </c>
      <c r="J20" t="s">
        <v>7</v>
      </c>
      <c r="K20" t="s">
        <v>893</v>
      </c>
    </row>
    <row r="21" spans="1:11" x14ac:dyDescent="0.25">
      <c r="A21">
        <v>10017692</v>
      </c>
      <c r="B21" t="str">
        <f>VLOOKUP(A21,'[3]BD Clientes 3Ene-16'!$A$585:$BA$1201,4,FALSE)</f>
        <v xml:space="preserve">CARDONA MUÑOZ YENSI NATALIA   </v>
      </c>
      <c r="C21">
        <v>1053787524</v>
      </c>
      <c r="D21" t="str">
        <f>VLOOKUP(C21,[1]cliente_calificacion!$L$464:$M$670,2,FALSE)</f>
        <v>ncardona</v>
      </c>
      <c r="E21" t="s">
        <v>880</v>
      </c>
      <c r="F21">
        <f>VLOOKUP(G21,'INSERT MUNICIPIO'!E21:F886,2,FALSE)</f>
        <v>489</v>
      </c>
      <c r="G21" t="s">
        <v>885</v>
      </c>
      <c r="H21" t="s">
        <v>6</v>
      </c>
      <c r="I21">
        <v>3112738004</v>
      </c>
      <c r="J21" t="s">
        <v>7</v>
      </c>
      <c r="K21" t="s">
        <v>893</v>
      </c>
    </row>
  </sheetData>
  <autoFilter ref="A1:K2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1"/>
  <sheetViews>
    <sheetView topLeftCell="B1" workbookViewId="0">
      <selection activeCell="C2" sqref="C2:G5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789</v>
      </c>
      <c r="B1" s="1"/>
      <c r="C1" s="1" t="s">
        <v>8</v>
      </c>
      <c r="D1" s="1"/>
      <c r="E1" s="1" t="s">
        <v>790</v>
      </c>
      <c r="F1" s="1"/>
      <c r="G1" s="1" t="s">
        <v>791</v>
      </c>
      <c r="H1" s="1"/>
      <c r="I1" s="1" t="s">
        <v>792</v>
      </c>
    </row>
    <row r="2" spans="1:11" x14ac:dyDescent="0.25">
      <c r="A2">
        <v>10009937</v>
      </c>
      <c r="B2" t="s">
        <v>797</v>
      </c>
      <c r="C2">
        <v>7585027</v>
      </c>
      <c r="D2" s="16" t="s">
        <v>15</v>
      </c>
      <c r="E2" t="s">
        <v>853</v>
      </c>
      <c r="F2" t="s">
        <v>15</v>
      </c>
      <c r="G2" t="s">
        <v>796</v>
      </c>
      <c r="H2" t="s">
        <v>15</v>
      </c>
      <c r="I2" t="s">
        <v>849</v>
      </c>
      <c r="J2" t="s">
        <v>17</v>
      </c>
      <c r="K2" t="str">
        <f>_xlfn.CONCAT(B2,C2,D2,"'",E2,"'",F2,"'",G2,"'",H2,"'",I2,"'",J2)</f>
        <v>Insert into cliente(id_cliente,nom_cliente,tipo_cliente,division_cliente) values (7585027,'PERALTA ALVAREZ ANDRES FELIPE   ','AGRICULTOR','Periferia');</v>
      </c>
    </row>
    <row r="3" spans="1:11" x14ac:dyDescent="0.25">
      <c r="B3" t="s">
        <v>797</v>
      </c>
      <c r="C3">
        <v>821002268</v>
      </c>
      <c r="D3" s="16" t="s">
        <v>15</v>
      </c>
      <c r="E3" t="s">
        <v>854</v>
      </c>
      <c r="F3" t="s">
        <v>15</v>
      </c>
      <c r="G3" t="s">
        <v>858</v>
      </c>
      <c r="H3" t="s">
        <v>15</v>
      </c>
      <c r="I3" t="s">
        <v>849</v>
      </c>
      <c r="J3" t="s">
        <v>17</v>
      </c>
      <c r="K3" t="str">
        <f t="shared" ref="K3" si="0">_xlfn.CONCAT(B3,C3,D3,"'",E3,"'",F3,"'",G3,"'",H3,"'",I3,"'",J3)</f>
        <v>Insert into cliente(id_cliente,nom_cliente,tipo_cliente,division_cliente) values (821002268,'CASA DEL AGRICULTOR LTDA   ','DISTRIBUIDOR','Periferia');</v>
      </c>
    </row>
    <row r="4" spans="1:11" x14ac:dyDescent="0.25">
      <c r="B4" t="s">
        <v>797</v>
      </c>
      <c r="C4">
        <v>162038858</v>
      </c>
      <c r="D4" s="16" t="s">
        <v>15</v>
      </c>
      <c r="E4" t="s">
        <v>855</v>
      </c>
      <c r="F4" t="s">
        <v>15</v>
      </c>
      <c r="G4" t="s">
        <v>858</v>
      </c>
      <c r="H4" t="s">
        <v>15</v>
      </c>
      <c r="I4" t="s">
        <v>849</v>
      </c>
      <c r="J4" t="s">
        <v>17</v>
      </c>
      <c r="K4" t="str">
        <f>_xlfn.CONCAT(B4,C4,D4,"'",E4,"'",F4,"'",G4,"'",H4,"'",I4,"'",J4)</f>
        <v>Insert into cliente(id_cliente,nom_cliente,tipo_cliente,division_cliente) values (162038858,'GOMEZ JARAMILLO CARLOS ALBERTO   ','DISTRIBUIDOR','Periferia');</v>
      </c>
    </row>
    <row r="5" spans="1:11" x14ac:dyDescent="0.25">
      <c r="B5" t="s">
        <v>797</v>
      </c>
      <c r="C5">
        <v>900129168</v>
      </c>
      <c r="D5" s="16" t="s">
        <v>15</v>
      </c>
      <c r="E5" t="s">
        <v>856</v>
      </c>
      <c r="F5" t="s">
        <v>15</v>
      </c>
      <c r="G5" t="s">
        <v>858</v>
      </c>
      <c r="H5" t="s">
        <v>15</v>
      </c>
      <c r="I5" t="s">
        <v>849</v>
      </c>
      <c r="J5" t="s">
        <v>17</v>
      </c>
      <c r="K5" t="str">
        <f>_xlfn.CONCAT(B5,C5,D5,"'",E5,"'",F5,"'",G5,"'",H5,"'",I5,"'",J5)</f>
        <v>Insert into cliente(id_cliente,nom_cliente,tipo_cliente,division_cliente) values (900129168,'EL FARO LTDA   ','DISTRIBUIDOR','Periferia');</v>
      </c>
    </row>
    <row r="6" spans="1:11" x14ac:dyDescent="0.25">
      <c r="C6" s="31"/>
      <c r="D6" s="16"/>
    </row>
    <row r="7" spans="1:11" x14ac:dyDescent="0.25">
      <c r="C7" s="31"/>
      <c r="D7" s="16"/>
    </row>
    <row r="8" spans="1:11" x14ac:dyDescent="0.25">
      <c r="C8" s="31"/>
      <c r="D8" s="16"/>
    </row>
    <row r="9" spans="1:11" x14ac:dyDescent="0.25">
      <c r="C9" s="31"/>
      <c r="D9" s="16"/>
    </row>
    <row r="10" spans="1:11" x14ac:dyDescent="0.25">
      <c r="C10" s="31"/>
      <c r="D10" s="16"/>
    </row>
    <row r="11" spans="1:11" x14ac:dyDescent="0.25">
      <c r="C11" s="31"/>
      <c r="D11" s="16"/>
    </row>
    <row r="12" spans="1:11" x14ac:dyDescent="0.25">
      <c r="C12" s="31"/>
      <c r="D12" s="16"/>
    </row>
    <row r="13" spans="1:11" x14ac:dyDescent="0.25">
      <c r="C13" s="31"/>
      <c r="D13" s="16"/>
    </row>
    <row r="14" spans="1:11" x14ac:dyDescent="0.25">
      <c r="C14" s="31"/>
      <c r="D14" s="16"/>
    </row>
    <row r="15" spans="1:11" x14ac:dyDescent="0.25">
      <c r="C15" s="31"/>
      <c r="D15" s="16"/>
    </row>
    <row r="16" spans="1:11" x14ac:dyDescent="0.25">
      <c r="C16" s="31"/>
      <c r="D16" s="16"/>
    </row>
    <row r="17" spans="3:4" x14ac:dyDescent="0.25">
      <c r="C17" s="31"/>
      <c r="D17" s="16"/>
    </row>
    <row r="18" spans="3:4" x14ac:dyDescent="0.25">
      <c r="C18" s="31"/>
      <c r="D18" s="16"/>
    </row>
    <row r="19" spans="3:4" x14ac:dyDescent="0.25">
      <c r="C19" s="31"/>
      <c r="D19" s="16"/>
    </row>
    <row r="20" spans="3:4" x14ac:dyDescent="0.25">
      <c r="C20" s="31"/>
      <c r="D20" s="16"/>
    </row>
    <row r="21" spans="3:4" x14ac:dyDescent="0.25">
      <c r="C21" s="31"/>
      <c r="D21" s="16"/>
    </row>
    <row r="22" spans="3:4" x14ac:dyDescent="0.25">
      <c r="C22" s="31"/>
      <c r="D22" s="16"/>
    </row>
    <row r="23" spans="3:4" x14ac:dyDescent="0.25">
      <c r="C23" s="31"/>
      <c r="D23" s="16"/>
    </row>
    <row r="24" spans="3:4" x14ac:dyDescent="0.25">
      <c r="C24" s="31"/>
      <c r="D24" s="16"/>
    </row>
    <row r="25" spans="3:4" x14ac:dyDescent="0.25">
      <c r="C25" s="31"/>
      <c r="D25" s="16"/>
    </row>
    <row r="26" spans="3:4" x14ac:dyDescent="0.25">
      <c r="C26" s="31"/>
      <c r="D26" s="16"/>
    </row>
    <row r="27" spans="3:4" x14ac:dyDescent="0.25">
      <c r="C27" s="31"/>
      <c r="D27" s="16"/>
    </row>
    <row r="28" spans="3:4" x14ac:dyDescent="0.25">
      <c r="C28" s="31"/>
      <c r="D28" s="16"/>
    </row>
    <row r="29" spans="3:4" x14ac:dyDescent="0.25">
      <c r="C29" s="31"/>
      <c r="D29" s="16"/>
    </row>
    <row r="30" spans="3:4" x14ac:dyDescent="0.25">
      <c r="C30" s="31"/>
      <c r="D30" s="16"/>
    </row>
    <row r="31" spans="3:4" x14ac:dyDescent="0.25">
      <c r="C31" s="31"/>
      <c r="D31" s="16"/>
    </row>
    <row r="32" spans="3:4" x14ac:dyDescent="0.25">
      <c r="C32" s="31"/>
      <c r="D32" s="16"/>
    </row>
    <row r="33" spans="3:4" x14ac:dyDescent="0.25">
      <c r="C33" s="31"/>
      <c r="D33" s="16"/>
    </row>
    <row r="34" spans="3:4" x14ac:dyDescent="0.25">
      <c r="C34" s="31"/>
      <c r="D34" s="16"/>
    </row>
    <row r="35" spans="3:4" x14ac:dyDescent="0.25">
      <c r="C35" s="31"/>
      <c r="D35" s="16"/>
    </row>
    <row r="36" spans="3:4" x14ac:dyDescent="0.25">
      <c r="C36" s="31"/>
      <c r="D36" s="16"/>
    </row>
    <row r="37" spans="3:4" x14ac:dyDescent="0.25">
      <c r="C37" s="31"/>
      <c r="D37" s="16"/>
    </row>
    <row r="38" spans="3:4" x14ac:dyDescent="0.25">
      <c r="C38" s="31"/>
      <c r="D38" s="16"/>
    </row>
    <row r="39" spans="3:4" x14ac:dyDescent="0.25">
      <c r="C39" s="31"/>
      <c r="D39" s="16"/>
    </row>
    <row r="40" spans="3:4" x14ac:dyDescent="0.25">
      <c r="C40" s="31"/>
      <c r="D40" s="16"/>
    </row>
    <row r="41" spans="3:4" x14ac:dyDescent="0.25">
      <c r="C41" s="31"/>
      <c r="D41" s="16"/>
    </row>
    <row r="42" spans="3:4" x14ac:dyDescent="0.25">
      <c r="C42" s="31"/>
      <c r="D42" s="16"/>
    </row>
    <row r="43" spans="3:4" x14ac:dyDescent="0.25">
      <c r="C43" s="31"/>
      <c r="D43" s="16"/>
    </row>
    <row r="44" spans="3:4" x14ac:dyDescent="0.25">
      <c r="C44" s="31"/>
      <c r="D44" s="16"/>
    </row>
    <row r="45" spans="3:4" x14ac:dyDescent="0.25">
      <c r="C45" s="31"/>
      <c r="D45" s="16"/>
    </row>
    <row r="46" spans="3:4" x14ac:dyDescent="0.25">
      <c r="C46" s="31"/>
      <c r="D46" s="16"/>
    </row>
    <row r="47" spans="3:4" x14ac:dyDescent="0.25">
      <c r="C47" s="31"/>
      <c r="D47" s="16"/>
    </row>
    <row r="48" spans="3:4" x14ac:dyDescent="0.25">
      <c r="C48" s="31"/>
      <c r="D48" s="16"/>
    </row>
    <row r="49" spans="3:4" x14ac:dyDescent="0.25">
      <c r="C49" s="31"/>
      <c r="D49" s="16"/>
    </row>
    <row r="50" spans="3:4" x14ac:dyDescent="0.25">
      <c r="C50" s="31"/>
      <c r="D50" s="16"/>
    </row>
    <row r="51" spans="3:4" x14ac:dyDescent="0.25">
      <c r="C51" s="31"/>
      <c r="D51" s="16"/>
    </row>
    <row r="52" spans="3:4" x14ac:dyDescent="0.25">
      <c r="C52" s="31"/>
      <c r="D52" s="16"/>
    </row>
    <row r="53" spans="3:4" x14ac:dyDescent="0.25">
      <c r="C53" s="31"/>
      <c r="D53" s="16"/>
    </row>
    <row r="54" spans="3:4" x14ac:dyDescent="0.25">
      <c r="C54" s="31"/>
      <c r="D54" s="16"/>
    </row>
    <row r="55" spans="3:4" x14ac:dyDescent="0.25">
      <c r="C55" s="31"/>
      <c r="D55" s="16"/>
    </row>
    <row r="56" spans="3:4" x14ac:dyDescent="0.25">
      <c r="C56" s="16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s="1" customFormat="1" x14ac:dyDescent="0.25">
      <c r="C733" s="19"/>
      <c r="D733" s="19"/>
    </row>
    <row r="734" spans="3:4" x14ac:dyDescent="0.25">
      <c r="C734" s="16"/>
      <c r="D734" s="16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  <c r="E779" s="1"/>
    </row>
    <row r="780" spans="3:5" x14ac:dyDescent="0.25">
      <c r="C780" s="16"/>
      <c r="D780" s="16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9" spans="3:9" x14ac:dyDescent="0.25">
      <c r="D859" s="16"/>
      <c r="I859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</sheetData>
  <autoFilter ref="A1:I1491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C2" sqref="C2:G5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798</v>
      </c>
      <c r="H1" s="1"/>
    </row>
    <row r="2" spans="1:9" x14ac:dyDescent="0.25">
      <c r="A2">
        <v>10008434</v>
      </c>
      <c r="B2" t="s">
        <v>799</v>
      </c>
      <c r="C2" t="s">
        <v>800</v>
      </c>
      <c r="D2" t="s">
        <v>15</v>
      </c>
      <c r="E2">
        <v>7585027</v>
      </c>
      <c r="F2" s="16" t="s">
        <v>15</v>
      </c>
      <c r="G2">
        <v>4</v>
      </c>
      <c r="H2" t="s">
        <v>17</v>
      </c>
      <c r="I2" t="str">
        <f>_xlfn.CONCAT(B2,C2,D2,E2,F2,G2,H2)</f>
        <v>Insert Into cliente_zona(id_clientezona,id_cliente,id_zona) values (NULL,7585027,4);</v>
      </c>
    </row>
    <row r="3" spans="1:9" x14ac:dyDescent="0.25">
      <c r="B3" t="s">
        <v>799</v>
      </c>
      <c r="C3" t="s">
        <v>800</v>
      </c>
      <c r="D3" t="s">
        <v>15</v>
      </c>
      <c r="E3">
        <v>821002268</v>
      </c>
      <c r="F3" s="16" t="s">
        <v>15</v>
      </c>
      <c r="G3">
        <v>4</v>
      </c>
      <c r="H3" t="s">
        <v>17</v>
      </c>
      <c r="I3" t="str">
        <f t="shared" ref="I3:I5" si="0">_xlfn.CONCAT(B3,C3,D3,E3,F3,G3,H3)</f>
        <v>Insert Into cliente_zona(id_clientezona,id_cliente,id_zona) values (NULL,821002268,4);</v>
      </c>
    </row>
    <row r="4" spans="1:9" x14ac:dyDescent="0.25">
      <c r="B4" t="s">
        <v>799</v>
      </c>
      <c r="C4" t="s">
        <v>800</v>
      </c>
      <c r="D4" t="s">
        <v>15</v>
      </c>
      <c r="E4">
        <v>162038858</v>
      </c>
      <c r="F4" s="16" t="s">
        <v>15</v>
      </c>
      <c r="G4">
        <v>4</v>
      </c>
      <c r="H4" t="s">
        <v>17</v>
      </c>
      <c r="I4" t="str">
        <f t="shared" si="0"/>
        <v>Insert Into cliente_zona(id_clientezona,id_cliente,id_zona) values (NULL,162038858,4);</v>
      </c>
    </row>
    <row r="5" spans="1:9" x14ac:dyDescent="0.25">
      <c r="B5" t="s">
        <v>799</v>
      </c>
      <c r="C5" t="s">
        <v>800</v>
      </c>
      <c r="D5" t="s">
        <v>15</v>
      </c>
      <c r="E5">
        <v>900129168</v>
      </c>
      <c r="F5" s="16" t="s">
        <v>15</v>
      </c>
      <c r="G5">
        <v>4</v>
      </c>
      <c r="H5" t="s">
        <v>17</v>
      </c>
      <c r="I5" t="str">
        <f t="shared" si="0"/>
        <v>Insert Into cliente_zona(id_clientezona,id_cliente,id_zona) values (NULL,900129168,4);</v>
      </c>
    </row>
    <row r="6" spans="1:9" x14ac:dyDescent="0.25">
      <c r="E6" s="31"/>
      <c r="F6" s="16"/>
    </row>
    <row r="7" spans="1:9" x14ac:dyDescent="0.25">
      <c r="E7" s="31"/>
      <c r="F7" s="16"/>
    </row>
    <row r="8" spans="1:9" x14ac:dyDescent="0.25">
      <c r="E8" s="31"/>
      <c r="F8" s="16"/>
    </row>
    <row r="9" spans="1:9" x14ac:dyDescent="0.25">
      <c r="E9" s="31"/>
      <c r="F9" s="16"/>
    </row>
    <row r="10" spans="1:9" x14ac:dyDescent="0.25">
      <c r="E10" s="31"/>
      <c r="F10" s="16"/>
    </row>
    <row r="11" spans="1:9" x14ac:dyDescent="0.25">
      <c r="E11" s="31"/>
      <c r="F11" s="16"/>
    </row>
    <row r="12" spans="1:9" x14ac:dyDescent="0.25">
      <c r="E12" s="31"/>
      <c r="F12" s="16"/>
    </row>
    <row r="13" spans="1:9" x14ac:dyDescent="0.25">
      <c r="E13" s="31"/>
      <c r="F13" s="16"/>
    </row>
    <row r="14" spans="1:9" x14ac:dyDescent="0.25">
      <c r="E14" s="31"/>
      <c r="F14" s="16"/>
    </row>
    <row r="15" spans="1:9" x14ac:dyDescent="0.25">
      <c r="E15" s="31"/>
      <c r="F15" s="16"/>
    </row>
    <row r="16" spans="1:9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6" x14ac:dyDescent="0.25">
      <c r="E49" s="31"/>
      <c r="F49" s="16"/>
    </row>
    <row r="50" spans="5:6" x14ac:dyDescent="0.25">
      <c r="E50" s="31"/>
      <c r="F50" s="16"/>
    </row>
    <row r="51" spans="5:6" x14ac:dyDescent="0.25">
      <c r="E51" s="31"/>
      <c r="F51" s="16"/>
    </row>
    <row r="52" spans="5:6" x14ac:dyDescent="0.25">
      <c r="E52" s="31"/>
      <c r="F52" s="16"/>
    </row>
    <row r="53" spans="5:6" x14ac:dyDescent="0.25">
      <c r="E53" s="31"/>
      <c r="F53" s="16"/>
    </row>
    <row r="54" spans="5:6" x14ac:dyDescent="0.25">
      <c r="E54" s="31"/>
      <c r="F54" s="16"/>
    </row>
    <row r="55" spans="5:6" x14ac:dyDescent="0.25">
      <c r="E55" s="31"/>
      <c r="F55" s="16"/>
    </row>
    <row r="56" spans="5:6" x14ac:dyDescent="0.25">
      <c r="E56" s="31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abSelected="1" topLeftCell="B1" workbookViewId="0">
      <selection activeCell="T13" sqref="T12:T13"/>
    </sheetView>
  </sheetViews>
  <sheetFormatPr baseColWidth="10" defaultRowHeight="15" x14ac:dyDescent="0.25"/>
  <cols>
    <col min="1" max="1" width="0" hidden="1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85546875" customWidth="1"/>
    <col min="17" max="17" width="1.5703125" customWidth="1"/>
    <col min="18" max="18" width="12.85546875" customWidth="1"/>
    <col min="19" max="19" width="1.5703125" customWidth="1"/>
    <col min="20" max="20" width="12.85546875" customWidth="1"/>
    <col min="21" max="21" width="1.5703125" customWidth="1"/>
    <col min="22" max="22" width="12.85546875" customWidth="1"/>
    <col min="23" max="23" width="1.5703125" customWidth="1"/>
    <col min="24" max="24" width="14.140625" customWidth="1"/>
    <col min="25" max="25" width="1.5703125" customWidth="1"/>
    <col min="26" max="26" width="15.28515625" customWidth="1"/>
    <col min="27" max="27" width="1.5703125" customWidth="1"/>
    <col min="28" max="28" width="12.5703125" customWidth="1"/>
    <col min="29" max="29" width="1.5703125" customWidth="1"/>
    <col min="30" max="30" width="12.42578125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790</v>
      </c>
      <c r="H1" s="1" t="s">
        <v>801</v>
      </c>
      <c r="I1" s="1" t="s">
        <v>802</v>
      </c>
      <c r="J1" s="1" t="s">
        <v>803</v>
      </c>
      <c r="K1" s="1"/>
      <c r="L1" s="1" t="s">
        <v>804</v>
      </c>
      <c r="M1" s="1"/>
      <c r="N1" s="1" t="s">
        <v>805</v>
      </c>
      <c r="O1" s="1"/>
      <c r="P1" s="1" t="s">
        <v>806</v>
      </c>
      <c r="Q1" s="1"/>
      <c r="R1" s="1" t="s">
        <v>807</v>
      </c>
      <c r="S1" s="1"/>
      <c r="T1" s="1" t="s">
        <v>808</v>
      </c>
      <c r="U1" s="1"/>
      <c r="V1" s="1" t="s">
        <v>809</v>
      </c>
      <c r="W1" s="1"/>
      <c r="X1" s="1" t="s">
        <v>810</v>
      </c>
      <c r="Y1" s="1"/>
      <c r="Z1" s="1" t="s">
        <v>811</v>
      </c>
      <c r="AA1" s="1"/>
      <c r="AB1" s="1" t="s">
        <v>812</v>
      </c>
      <c r="AC1" s="1"/>
      <c r="AD1" s="1" t="s">
        <v>813</v>
      </c>
    </row>
    <row r="2" spans="1:32" x14ac:dyDescent="0.25">
      <c r="A2">
        <v>10017174</v>
      </c>
      <c r="B2" t="s">
        <v>814</v>
      </c>
      <c r="C2" t="s">
        <v>800</v>
      </c>
      <c r="D2" t="s">
        <v>15</v>
      </c>
      <c r="E2">
        <v>900104515</v>
      </c>
      <c r="F2" s="16" t="s">
        <v>15</v>
      </c>
      <c r="G2" t="s">
        <v>815</v>
      </c>
      <c r="H2" t="str">
        <f>VLOOKUP($E2,'[2]BD DAVID'!$B$5:$M$1143,10,FALSE)</f>
        <v>Eje Cafetero</v>
      </c>
      <c r="I2">
        <f>VLOOKUP($E2,Hoja1!$C$2:$K$29,4,FALSE)</f>
        <v>864</v>
      </c>
      <c r="J2" t="str">
        <f>VLOOKUP($E2,'[2]BD DAVID'!$B$5:$M$1144,12,FALSE)</f>
        <v>GUADALAJARA DE BUGA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f>VLOOKUP($E2,Hoja1!$C$2:$K$29,7,FALSE)</f>
        <v>922364066</v>
      </c>
      <c r="Q2" t="s">
        <v>15</v>
      </c>
      <c r="R2" s="17">
        <v>42370</v>
      </c>
      <c r="S2" s="20" t="s">
        <v>15</v>
      </c>
      <c r="T2" s="21" t="s">
        <v>816</v>
      </c>
      <c r="U2" s="20" t="s">
        <v>15</v>
      </c>
      <c r="V2" s="20" t="str">
        <f>VLOOKUP($E2,Hoja1!$C$2:$K$29,3,FALSE)</f>
        <v xml:space="preserve">CR 11 1 SUR 44 BRR ALBERGUE    </v>
      </c>
      <c r="W2" s="20" t="s">
        <v>15</v>
      </c>
      <c r="X2" s="22">
        <v>0</v>
      </c>
      <c r="Y2" s="20" t="s">
        <v>15</v>
      </c>
      <c r="Z2" s="18">
        <v>0</v>
      </c>
      <c r="AA2" s="20" t="s">
        <v>15</v>
      </c>
      <c r="AB2" s="20" t="s">
        <v>893</v>
      </c>
      <c r="AC2" s="20" t="s">
        <v>15</v>
      </c>
      <c r="AD2" t="s">
        <v>816</v>
      </c>
      <c r="AE2" t="s">
        <v>17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(NULL,900104515,864,0,0,922364066,42370,'NA','CR 11 1 SUR 44 BRR ALBERGUE    ',0,0,'ncardona','NA');</v>
      </c>
    </row>
    <row r="3" spans="1:32" x14ac:dyDescent="0.25">
      <c r="A3">
        <v>10012262</v>
      </c>
      <c r="B3" t="s">
        <v>814</v>
      </c>
      <c r="C3" t="s">
        <v>800</v>
      </c>
      <c r="D3" t="s">
        <v>15</v>
      </c>
      <c r="E3">
        <v>900034616</v>
      </c>
      <c r="F3" s="16" t="s">
        <v>15</v>
      </c>
      <c r="G3" t="s">
        <v>817</v>
      </c>
      <c r="H3" t="str">
        <f>VLOOKUP($E3,'[2]BD DAVID'!$B$5:$M$1143,10,FALSE)</f>
        <v>Cundinamarca</v>
      </c>
      <c r="I3">
        <f>VLOOKUP($E3,Hoja1!$C$2:$K$29,4,FALSE)</f>
        <v>312</v>
      </c>
      <c r="J3" t="str">
        <f>VLOOKUP($E3,'[2]BD DAVID'!$B$5:$M$1144,12,FALSE)</f>
        <v>BOGOTÁ D.C.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f>VLOOKUP($E3,Hoja1!$C$2:$K$29,7,FALSE)</f>
        <v>916215264</v>
      </c>
      <c r="Q3" t="s">
        <v>15</v>
      </c>
      <c r="R3" s="17">
        <v>42370</v>
      </c>
      <c r="S3" s="20" t="s">
        <v>15</v>
      </c>
      <c r="T3" s="21" t="s">
        <v>816</v>
      </c>
      <c r="U3" s="20" t="s">
        <v>15</v>
      </c>
      <c r="V3" s="20" t="str">
        <f>VLOOKUP($E3,Hoja1!$C$2:$K$29,3,FALSE)</f>
        <v xml:space="preserve">CR 11A  93 67 OF 404    </v>
      </c>
      <c r="W3" s="20" t="s">
        <v>15</v>
      </c>
      <c r="X3" s="22">
        <v>0</v>
      </c>
      <c r="Y3" s="20" t="s">
        <v>15</v>
      </c>
      <c r="Z3" s="18">
        <v>0</v>
      </c>
      <c r="AA3" s="20" t="s">
        <v>15</v>
      </c>
      <c r="AB3" s="20" t="s">
        <v>893</v>
      </c>
      <c r="AC3" s="20" t="s">
        <v>15</v>
      </c>
      <c r="AD3" t="s">
        <v>816</v>
      </c>
      <c r="AE3" t="s">
        <v>17</v>
      </c>
      <c r="AF3" t="str">
        <f t="shared" ref="AF3:AF52" si="0"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(NULL,900034616,312,0,0,916215264,42370,'NA','CR 11A  93 67 OF 404    ',0,0,'ncardona','NA');</v>
      </c>
    </row>
    <row r="4" spans="1:32" x14ac:dyDescent="0.25">
      <c r="A4">
        <v>10013481</v>
      </c>
      <c r="B4" t="s">
        <v>814</v>
      </c>
      <c r="C4" t="s">
        <v>800</v>
      </c>
      <c r="D4" t="s">
        <v>15</v>
      </c>
      <c r="E4">
        <v>900075982</v>
      </c>
      <c r="F4" s="16" t="s">
        <v>15</v>
      </c>
      <c r="G4" t="s">
        <v>818</v>
      </c>
      <c r="H4" t="str">
        <f>VLOOKUP($E4,'[2]BD DAVID'!$B$5:$M$1143,10,FALSE)</f>
        <v>Eje Cafetero</v>
      </c>
      <c r="I4">
        <f>VLOOKUP($E4,Hoja1!$C$2:$K$29,4,FALSE)</f>
        <v>18</v>
      </c>
      <c r="J4" t="str">
        <f>VLOOKUP($E4,'[2]BD DAVID'!$B$5:$M$1144,12,FALSE)</f>
        <v>ARMENIA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f>VLOOKUP($E4,Hoja1!$C$2:$K$29,7,FALSE)</f>
        <v>967442904</v>
      </c>
      <c r="Q4" t="s">
        <v>15</v>
      </c>
      <c r="R4" s="17">
        <v>42370</v>
      </c>
      <c r="S4" s="20" t="s">
        <v>15</v>
      </c>
      <c r="T4" s="21" t="s">
        <v>816</v>
      </c>
      <c r="U4" s="20" t="s">
        <v>15</v>
      </c>
      <c r="V4" s="20" t="str">
        <f>VLOOKUP($E4,Hoja1!$C$2:$K$29,3,FALSE)</f>
        <v xml:space="preserve">CRA 14 23 27 OF 606    </v>
      </c>
      <c r="W4" s="20" t="s">
        <v>15</v>
      </c>
      <c r="X4" s="22">
        <v>0</v>
      </c>
      <c r="Y4" s="20" t="s">
        <v>15</v>
      </c>
      <c r="Z4" s="18">
        <v>0</v>
      </c>
      <c r="AA4" s="20" t="s">
        <v>15</v>
      </c>
      <c r="AB4" s="20" t="s">
        <v>893</v>
      </c>
      <c r="AC4" s="20" t="s">
        <v>15</v>
      </c>
      <c r="AD4" t="s">
        <v>816</v>
      </c>
      <c r="AE4" t="s">
        <v>17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(NULL,900075982,18,0,0,967442904,42370,'NA','CRA 14 23 27 OF 606    ',0,0,'ncardona','NA');</v>
      </c>
    </row>
    <row r="5" spans="1:32" x14ac:dyDescent="0.25">
      <c r="A5">
        <v>10009749</v>
      </c>
      <c r="B5" t="s">
        <v>814</v>
      </c>
      <c r="C5" t="s">
        <v>800</v>
      </c>
      <c r="D5" t="s">
        <v>15</v>
      </c>
      <c r="E5">
        <v>41890814</v>
      </c>
      <c r="F5" s="16" t="s">
        <v>15</v>
      </c>
      <c r="G5" t="s">
        <v>819</v>
      </c>
      <c r="H5" t="str">
        <f>VLOOKUP($E5,'[2]BD DAVID'!$B$5:$M$1143,10,FALSE)</f>
        <v>Eje Cafetero</v>
      </c>
      <c r="I5">
        <f>VLOOKUP($E5,Hoja1!$C$2:$K$29,4,FALSE)</f>
        <v>18</v>
      </c>
      <c r="J5" t="str">
        <f>VLOOKUP($E5,'[2]BD DAVID'!$B$5:$M$1144,12,FALSE)</f>
        <v>ARMENIA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f>VLOOKUP($E5,Hoja1!$C$2:$K$29,7,FALSE)</f>
        <v>3155830929</v>
      </c>
      <c r="Q5" t="s">
        <v>15</v>
      </c>
      <c r="R5" s="17">
        <v>42370</v>
      </c>
      <c r="S5" s="20" t="s">
        <v>15</v>
      </c>
      <c r="T5" s="21" t="s">
        <v>816</v>
      </c>
      <c r="U5" s="20" t="s">
        <v>15</v>
      </c>
      <c r="V5" s="20" t="str">
        <f>VLOOKUP($E5,Hoja1!$C$2:$K$29,3,FALSE)</f>
        <v xml:space="preserve">CL 26 15 47 LC 3    </v>
      </c>
      <c r="W5" s="20" t="s">
        <v>15</v>
      </c>
      <c r="X5" s="22">
        <v>0</v>
      </c>
      <c r="Y5" s="20" t="s">
        <v>15</v>
      </c>
      <c r="Z5" s="18">
        <v>0</v>
      </c>
      <c r="AA5" s="20" t="s">
        <v>15</v>
      </c>
      <c r="AB5" s="20" t="s">
        <v>893</v>
      </c>
      <c r="AC5" s="20" t="s">
        <v>15</v>
      </c>
      <c r="AD5" t="s">
        <v>816</v>
      </c>
      <c r="AE5" t="s">
        <v>17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(NULL,41890814,18,0,0,3155830929,42370,'NA','CL 26 15 47 LC 3    ',0,0,'ncardona','NA');</v>
      </c>
    </row>
    <row r="6" spans="1:32" x14ac:dyDescent="0.25">
      <c r="A6">
        <v>10013941</v>
      </c>
      <c r="B6" t="s">
        <v>814</v>
      </c>
      <c r="C6" t="s">
        <v>800</v>
      </c>
      <c r="D6" t="s">
        <v>15</v>
      </c>
      <c r="E6">
        <v>900132411</v>
      </c>
      <c r="F6" s="16" t="s">
        <v>15</v>
      </c>
      <c r="G6" t="s">
        <v>820</v>
      </c>
      <c r="H6" t="str">
        <f>VLOOKUP($E6,'[2]BD DAVID'!$B$5:$M$1143,10,FALSE)</f>
        <v>Eje Cafetero</v>
      </c>
      <c r="I6">
        <f>VLOOKUP($E6,Hoja1!$C$2:$K$29,4,FALSE)</f>
        <v>18</v>
      </c>
      <c r="J6" t="str">
        <f>VLOOKUP($E6,'[2]BD DAVID'!$B$5:$M$1144,12,FALSE)</f>
        <v>ARMENIA</v>
      </c>
      <c r="K6" t="s">
        <v>15</v>
      </c>
      <c r="L6">
        <v>0</v>
      </c>
      <c r="M6" t="s">
        <v>15</v>
      </c>
      <c r="N6">
        <v>0</v>
      </c>
      <c r="O6" t="s">
        <v>15</v>
      </c>
      <c r="P6">
        <f>VLOOKUP($E6,Hoja1!$C$2:$K$29,7,FALSE)</f>
        <v>3104215110</v>
      </c>
      <c r="Q6" t="s">
        <v>15</v>
      </c>
      <c r="R6" s="17">
        <v>42370</v>
      </c>
      <c r="S6" s="20" t="s">
        <v>15</v>
      </c>
      <c r="T6" s="21" t="s">
        <v>816</v>
      </c>
      <c r="U6" s="20" t="s">
        <v>15</v>
      </c>
      <c r="V6" s="20" t="str">
        <f>VLOOKUP($E6,Hoja1!$C$2:$K$29,3,FALSE)</f>
        <v xml:space="preserve">CL 26 15 50 LC 3    </v>
      </c>
      <c r="W6" s="20" t="s">
        <v>15</v>
      </c>
      <c r="X6" s="22">
        <v>0</v>
      </c>
      <c r="Y6" s="20" t="s">
        <v>15</v>
      </c>
      <c r="Z6" s="18">
        <v>0</v>
      </c>
      <c r="AA6" s="20" t="s">
        <v>15</v>
      </c>
      <c r="AB6" s="20" t="s">
        <v>893</v>
      </c>
      <c r="AC6" s="20" t="s">
        <v>15</v>
      </c>
      <c r="AD6" t="s">
        <v>816</v>
      </c>
      <c r="AE6" t="s">
        <v>17</v>
      </c>
      <c r="AF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(NULL,900132411,18,0,0,3104215110,42370,'NA','CL 26 15 50 LC 3    ',0,0,'ncardona','NA');</v>
      </c>
    </row>
    <row r="7" spans="1:32" x14ac:dyDescent="0.25">
      <c r="A7">
        <v>10009752</v>
      </c>
      <c r="B7" t="s">
        <v>814</v>
      </c>
      <c r="C7" t="s">
        <v>800</v>
      </c>
      <c r="D7" t="s">
        <v>15</v>
      </c>
      <c r="E7">
        <v>900642394</v>
      </c>
      <c r="F7" s="16" t="s">
        <v>15</v>
      </c>
      <c r="G7" t="s">
        <v>821</v>
      </c>
      <c r="H7" t="str">
        <f>VLOOKUP($E7,'[2]BD DAVID'!$B$5:$M$1143,10,FALSE)</f>
        <v>Eje Cafetero</v>
      </c>
      <c r="I7">
        <f>VLOOKUP($E7,Hoja1!$C$2:$K$29,4,FALSE)</f>
        <v>454</v>
      </c>
      <c r="J7" t="str">
        <f>VLOOKUP($E7,'[2]BD DAVID'!$B$5:$M$1144,12,FALSE)</f>
        <v>FILANDIA</v>
      </c>
      <c r="K7" t="s">
        <v>15</v>
      </c>
      <c r="L7">
        <v>0</v>
      </c>
      <c r="M7" t="s">
        <v>15</v>
      </c>
      <c r="N7">
        <v>0</v>
      </c>
      <c r="O7" t="s">
        <v>15</v>
      </c>
      <c r="P7">
        <f>VLOOKUP($E7,Hoja1!$C$2:$K$29,7,FALSE)</f>
        <v>3113294632</v>
      </c>
      <c r="Q7" t="s">
        <v>15</v>
      </c>
      <c r="R7" s="17">
        <v>42370</v>
      </c>
      <c r="S7" s="20" t="s">
        <v>15</v>
      </c>
      <c r="T7" s="21" t="s">
        <v>816</v>
      </c>
      <c r="U7" s="20" t="s">
        <v>15</v>
      </c>
      <c r="V7" s="20" t="str">
        <f>VLOOKUP($E7,Hoja1!$C$2:$K$29,3,FALSE)</f>
        <v xml:space="preserve">CL 4 4 36 LC 1    </v>
      </c>
      <c r="W7" s="20" t="s">
        <v>15</v>
      </c>
      <c r="X7" s="22">
        <v>0</v>
      </c>
      <c r="Y7" s="20" t="s">
        <v>15</v>
      </c>
      <c r="Z7" s="18">
        <v>0</v>
      </c>
      <c r="AA7" s="20" t="s">
        <v>15</v>
      </c>
      <c r="AB7" s="20" t="s">
        <v>893</v>
      </c>
      <c r="AC7" s="20" t="s">
        <v>15</v>
      </c>
      <c r="AD7" t="s">
        <v>816</v>
      </c>
      <c r="AE7" t="s">
        <v>17</v>
      </c>
      <c r="AF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(NULL,900642394,454,0,0,3113294632,42370,'NA','CL 4 4 36 LC 1    ',0,0,'ncardona','NA');</v>
      </c>
    </row>
    <row r="8" spans="1:32" x14ac:dyDescent="0.25">
      <c r="A8">
        <v>10017916</v>
      </c>
      <c r="B8" t="s">
        <v>814</v>
      </c>
      <c r="C8" t="s">
        <v>800</v>
      </c>
      <c r="D8" t="s">
        <v>15</v>
      </c>
      <c r="E8">
        <v>7520758</v>
      </c>
      <c r="F8" s="16" t="s">
        <v>15</v>
      </c>
      <c r="G8" t="s">
        <v>822</v>
      </c>
      <c r="H8" t="str">
        <f>VLOOKUP($E8,'[2]BD DAVID'!$B$5:$M$1143,10,FALSE)</f>
        <v>Eje Cafetero</v>
      </c>
      <c r="I8">
        <f>VLOOKUP($E8,Hoja1!$C$2:$K$29,4,FALSE)</f>
        <v>18</v>
      </c>
      <c r="J8" t="str">
        <f>VLOOKUP($E8,'[2]BD DAVID'!$B$5:$M$1144,12,FALSE)</f>
        <v>ARMENIA</v>
      </c>
      <c r="K8" t="s">
        <v>15</v>
      </c>
      <c r="L8">
        <v>0</v>
      </c>
      <c r="M8" t="s">
        <v>15</v>
      </c>
      <c r="N8">
        <v>0</v>
      </c>
      <c r="O8" t="s">
        <v>15</v>
      </c>
      <c r="P8">
        <f>VLOOKUP($E8,Hoja1!$C$2:$K$29,7,FALSE)</f>
        <v>3155027412</v>
      </c>
      <c r="Q8" t="s">
        <v>15</v>
      </c>
      <c r="R8" s="17">
        <v>42370</v>
      </c>
      <c r="S8" s="20" t="s">
        <v>15</v>
      </c>
      <c r="T8" s="21" t="s">
        <v>816</v>
      </c>
      <c r="U8" s="20" t="s">
        <v>15</v>
      </c>
      <c r="V8" s="20" t="str">
        <f>VLOOKUP($E8,Hoja1!$C$2:$K$29,3,FALSE)</f>
        <v xml:space="preserve">CL 26 15 12 LC 13    </v>
      </c>
      <c r="W8" s="20" t="s">
        <v>15</v>
      </c>
      <c r="X8" s="22">
        <v>0</v>
      </c>
      <c r="Y8" s="20" t="s">
        <v>15</v>
      </c>
      <c r="Z8" s="18">
        <v>0</v>
      </c>
      <c r="AA8" s="20" t="s">
        <v>15</v>
      </c>
      <c r="AB8" s="20" t="s">
        <v>893</v>
      </c>
      <c r="AC8" s="20" t="s">
        <v>15</v>
      </c>
      <c r="AD8" t="s">
        <v>816</v>
      </c>
      <c r="AE8" t="s">
        <v>17</v>
      </c>
      <c r="AF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(NULL,7520758,18,0,0,3155027412,42370,'NA','CL 26 15 12 LC 13    ',0,0,'ncardona','NA');</v>
      </c>
    </row>
    <row r="9" spans="1:32" x14ac:dyDescent="0.25">
      <c r="A9">
        <v>10012998</v>
      </c>
      <c r="B9" t="s">
        <v>814</v>
      </c>
      <c r="C9" t="s">
        <v>800</v>
      </c>
      <c r="D9" t="s">
        <v>15</v>
      </c>
      <c r="E9">
        <v>25016809</v>
      </c>
      <c r="F9" s="16" t="s">
        <v>15</v>
      </c>
      <c r="G9" t="s">
        <v>823</v>
      </c>
      <c r="H9" t="str">
        <f>VLOOKUP($E9,'[2]BD DAVID'!$B$5:$M$1143,10,FALSE)</f>
        <v>Eje Cafetero</v>
      </c>
      <c r="I9">
        <f>VLOOKUP($E9,Hoja1!$C$2:$K$29,4,FALSE)</f>
        <v>489</v>
      </c>
      <c r="J9" t="str">
        <f>VLOOKUP($E9,'[2]BD DAVID'!$B$5:$M$1144,12,FALSE)</f>
        <v>QUIMBAYA</v>
      </c>
      <c r="K9" t="s">
        <v>15</v>
      </c>
      <c r="L9">
        <v>0</v>
      </c>
      <c r="M9" t="s">
        <v>15</v>
      </c>
      <c r="N9">
        <v>0</v>
      </c>
      <c r="O9" t="s">
        <v>15</v>
      </c>
      <c r="P9">
        <f>VLOOKUP($E9,Hoja1!$C$2:$K$29,7,FALSE)</f>
        <v>3147681850</v>
      </c>
      <c r="Q9" t="s">
        <v>15</v>
      </c>
      <c r="R9" s="17">
        <v>42370</v>
      </c>
      <c r="S9" s="20" t="s">
        <v>15</v>
      </c>
      <c r="T9" s="21" t="s">
        <v>816</v>
      </c>
      <c r="U9" s="20" t="s">
        <v>15</v>
      </c>
      <c r="V9" s="20" t="str">
        <f>VLOOKUP($E9,Hoja1!$C$2:$K$29,3,FALSE)</f>
        <v xml:space="preserve">CR 5 18 01    </v>
      </c>
      <c r="W9" s="20" t="s">
        <v>15</v>
      </c>
      <c r="X9" s="22">
        <v>0</v>
      </c>
      <c r="Y9" s="20" t="s">
        <v>15</v>
      </c>
      <c r="Z9" s="18">
        <v>0</v>
      </c>
      <c r="AA9" s="20" t="s">
        <v>15</v>
      </c>
      <c r="AB9" s="20" t="s">
        <v>893</v>
      </c>
      <c r="AC9" s="20" t="s">
        <v>15</v>
      </c>
      <c r="AD9" t="s">
        <v>816</v>
      </c>
      <c r="AE9" t="s">
        <v>17</v>
      </c>
      <c r="AF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(NULL,25016809,489,0,0,3147681850,42370,'NA','CR 5 18 01    ',0,0,'ncardona','NA');</v>
      </c>
    </row>
    <row r="10" spans="1:32" x14ac:dyDescent="0.25">
      <c r="A10">
        <v>10010229</v>
      </c>
      <c r="B10" t="s">
        <v>814</v>
      </c>
      <c r="C10" t="s">
        <v>800</v>
      </c>
      <c r="D10" t="s">
        <v>15</v>
      </c>
      <c r="E10">
        <v>7508676</v>
      </c>
      <c r="F10" s="16" t="s">
        <v>15</v>
      </c>
      <c r="G10" t="s">
        <v>824</v>
      </c>
      <c r="H10" t="str">
        <f>VLOOKUP($E10,'[2]BD DAVID'!$B$5:$M$1143,10,FALSE)</f>
        <v>Eje Cafetero</v>
      </c>
      <c r="I10">
        <f>VLOOKUP($E10,Hoja1!$C$2:$K$29,4,FALSE)</f>
        <v>18</v>
      </c>
      <c r="J10" t="str">
        <f>VLOOKUP($E10,'[2]BD DAVID'!$B$5:$M$1144,12,FALSE)</f>
        <v>ARMENIA</v>
      </c>
      <c r="K10" t="s">
        <v>15</v>
      </c>
      <c r="L10">
        <v>0</v>
      </c>
      <c r="M10" t="s">
        <v>15</v>
      </c>
      <c r="N10">
        <v>0</v>
      </c>
      <c r="O10" t="s">
        <v>15</v>
      </c>
      <c r="P10">
        <f>VLOOKUP($E10,Hoja1!$C$2:$K$29,7,FALSE)</f>
        <v>967461244</v>
      </c>
      <c r="Q10" t="s">
        <v>15</v>
      </c>
      <c r="R10" s="17">
        <v>42370</v>
      </c>
      <c r="S10" s="20" t="s">
        <v>15</v>
      </c>
      <c r="T10" s="21" t="s">
        <v>816</v>
      </c>
      <c r="U10" s="20" t="s">
        <v>15</v>
      </c>
      <c r="V10" s="20" t="str">
        <f>VLOOKUP($E10,Hoja1!$C$2:$K$29,3,FALSE)</f>
        <v xml:space="preserve">CR 19 3 97    </v>
      </c>
      <c r="W10" s="20" t="s">
        <v>15</v>
      </c>
      <c r="X10" s="22">
        <v>0</v>
      </c>
      <c r="Y10" s="20" t="s">
        <v>15</v>
      </c>
      <c r="Z10" s="18">
        <v>0</v>
      </c>
      <c r="AA10" s="20" t="s">
        <v>15</v>
      </c>
      <c r="AB10" s="20" t="s">
        <v>893</v>
      </c>
      <c r="AC10" s="20" t="s">
        <v>15</v>
      </c>
      <c r="AD10" t="s">
        <v>816</v>
      </c>
      <c r="AE10" t="s">
        <v>17</v>
      </c>
      <c r="AF1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(NULL,7508676,18,0,0,967461244,42370,'NA','CR 19 3 97    ',0,0,'ncardona','NA');</v>
      </c>
    </row>
    <row r="11" spans="1:32" x14ac:dyDescent="0.25">
      <c r="A11">
        <v>10010387</v>
      </c>
      <c r="B11" t="s">
        <v>814</v>
      </c>
      <c r="C11" t="s">
        <v>800</v>
      </c>
      <c r="D11" t="s">
        <v>15</v>
      </c>
      <c r="E11">
        <v>18392425</v>
      </c>
      <c r="F11" s="16" t="s">
        <v>15</v>
      </c>
      <c r="G11" t="s">
        <v>825</v>
      </c>
      <c r="H11" t="str">
        <f>VLOOKUP($E11,'[2]BD DAVID'!$B$5:$M$1143,10,FALSE)</f>
        <v>Eje Cafetero</v>
      </c>
      <c r="I11">
        <f>VLOOKUP($E11,Hoja1!$C$2:$K$29,4,FALSE)</f>
        <v>439</v>
      </c>
      <c r="J11" t="str">
        <f>VLOOKUP($E11,'[2]BD DAVID'!$B$5:$M$1144,12,FALSE)</f>
        <v>CALARCA</v>
      </c>
      <c r="K11" t="s">
        <v>15</v>
      </c>
      <c r="L11">
        <v>0</v>
      </c>
      <c r="M11" t="s">
        <v>15</v>
      </c>
      <c r="N11">
        <v>0</v>
      </c>
      <c r="O11" t="s">
        <v>15</v>
      </c>
      <c r="P11">
        <f>VLOOKUP($E11,Hoja1!$C$2:$K$29,7,FALSE)</f>
        <v>3117615193</v>
      </c>
      <c r="Q11" t="s">
        <v>15</v>
      </c>
      <c r="R11" s="17">
        <v>42370</v>
      </c>
      <c r="S11" s="20" t="s">
        <v>15</v>
      </c>
      <c r="T11" s="21" t="s">
        <v>816</v>
      </c>
      <c r="U11" s="20" t="s">
        <v>15</v>
      </c>
      <c r="V11" s="20" t="str">
        <f>VLOOKUP($E11,Hoja1!$C$2:$K$29,3,FALSE)</f>
        <v xml:space="preserve">CL 38 23 35    </v>
      </c>
      <c r="W11" s="20" t="s">
        <v>15</v>
      </c>
      <c r="X11" s="22">
        <v>0</v>
      </c>
      <c r="Y11" s="20" t="s">
        <v>15</v>
      </c>
      <c r="Z11" s="18">
        <v>0</v>
      </c>
      <c r="AA11" s="20" t="s">
        <v>15</v>
      </c>
      <c r="AB11" s="20" t="s">
        <v>893</v>
      </c>
      <c r="AC11" s="20" t="s">
        <v>15</v>
      </c>
      <c r="AD11" t="s">
        <v>816</v>
      </c>
      <c r="AE11" t="s">
        <v>17</v>
      </c>
      <c r="AF1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(NULL,18392425,439,0,0,3117615193,42370,'NA','CL 38 23 35    ',0,0,'ncardona','NA');</v>
      </c>
    </row>
    <row r="12" spans="1:32" x14ac:dyDescent="0.25">
      <c r="A12">
        <v>10010963</v>
      </c>
      <c r="B12" t="s">
        <v>814</v>
      </c>
      <c r="C12" t="s">
        <v>800</v>
      </c>
      <c r="D12" t="s">
        <v>15</v>
      </c>
      <c r="E12">
        <v>900109722</v>
      </c>
      <c r="F12" s="16" t="s">
        <v>15</v>
      </c>
      <c r="G12" t="s">
        <v>826</v>
      </c>
      <c r="H12" t="str">
        <f>VLOOKUP($E12,'[2]BD DAVID'!$B$5:$M$1143,10,FALSE)</f>
        <v>Eje Cafetero</v>
      </c>
      <c r="I12">
        <f>VLOOKUP($E12,Hoja1!$C$2:$K$29,4,FALSE)</f>
        <v>18</v>
      </c>
      <c r="J12" t="str">
        <f>VLOOKUP($E12,'[2]BD DAVID'!$B$5:$M$1144,12,FALSE)</f>
        <v>ARMENIA</v>
      </c>
      <c r="K12" t="s">
        <v>15</v>
      </c>
      <c r="L12">
        <v>0</v>
      </c>
      <c r="M12" t="s">
        <v>15</v>
      </c>
      <c r="N12">
        <v>0</v>
      </c>
      <c r="O12" t="s">
        <v>15</v>
      </c>
      <c r="P12">
        <f>VLOOKUP($E12,Hoja1!$C$2:$K$29,7,FALSE)</f>
        <v>3122591824</v>
      </c>
      <c r="Q12" t="s">
        <v>15</v>
      </c>
      <c r="R12" s="17">
        <v>42370</v>
      </c>
      <c r="S12" s="20" t="s">
        <v>15</v>
      </c>
      <c r="T12" s="21" t="s">
        <v>816</v>
      </c>
      <c r="U12" s="20" t="s">
        <v>15</v>
      </c>
      <c r="V12" s="20" t="str">
        <f>VLOOKUP($E12,Hoja1!$C$2:$K$29,3,FALSE)</f>
        <v xml:space="preserve">MERCAR BG 1 LC 8    </v>
      </c>
      <c r="W12" s="20" t="s">
        <v>15</v>
      </c>
      <c r="X12" s="22">
        <v>0</v>
      </c>
      <c r="Y12" s="20" t="s">
        <v>15</v>
      </c>
      <c r="Z12" s="18">
        <v>0</v>
      </c>
      <c r="AA12" s="20" t="s">
        <v>15</v>
      </c>
      <c r="AB12" s="20" t="s">
        <v>893</v>
      </c>
      <c r="AC12" s="20" t="s">
        <v>15</v>
      </c>
      <c r="AD12" t="s">
        <v>816</v>
      </c>
      <c r="AE12" t="s">
        <v>17</v>
      </c>
      <c r="AF1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(NULL,900109722,18,0,0,3122591824,42370,'NA','MERCAR BG 1 LC 8    ',0,0,'ncardona','NA');</v>
      </c>
    </row>
    <row r="13" spans="1:32" x14ac:dyDescent="0.25">
      <c r="A13">
        <v>10018024</v>
      </c>
      <c r="B13" t="s">
        <v>814</v>
      </c>
      <c r="C13" t="s">
        <v>800</v>
      </c>
      <c r="D13" t="s">
        <v>15</v>
      </c>
      <c r="E13">
        <v>891900391</v>
      </c>
      <c r="F13" s="16" t="s">
        <v>15</v>
      </c>
      <c r="G13" t="s">
        <v>827</v>
      </c>
      <c r="H13" t="str">
        <f>VLOOKUP($E13,'[2]BD DAVID'!$B$5:$M$1143,10,FALSE)</f>
        <v>Eje Cafetero</v>
      </c>
      <c r="I13">
        <f>VLOOKUP($E13,Hoja1!$C$2:$K$29,4,FALSE)</f>
        <v>503</v>
      </c>
      <c r="J13" t="str">
        <f>VLOOKUP($E13,'[2]BD DAVID'!$B$5:$M$1144,12,FALSE)</f>
        <v>SEVILLA</v>
      </c>
      <c r="K13" t="s">
        <v>15</v>
      </c>
      <c r="L13">
        <v>0</v>
      </c>
      <c r="M13" t="s">
        <v>15</v>
      </c>
      <c r="N13">
        <v>0</v>
      </c>
      <c r="O13" t="s">
        <v>15</v>
      </c>
      <c r="P13">
        <f>VLOOKUP($E13,Hoja1!$C$2:$K$29,7,FALSE)</f>
        <v>2196568</v>
      </c>
      <c r="Q13" t="s">
        <v>15</v>
      </c>
      <c r="R13" s="17">
        <v>42370</v>
      </c>
      <c r="S13" s="20" t="s">
        <v>15</v>
      </c>
      <c r="T13" s="21" t="s">
        <v>816</v>
      </c>
      <c r="U13" s="20" t="s">
        <v>15</v>
      </c>
      <c r="V13" s="20" t="str">
        <f>VLOOKUP($E13,Hoja1!$C$2:$K$29,3,FALSE)</f>
        <v xml:space="preserve">CL 49 47 57    </v>
      </c>
      <c r="W13" s="20" t="s">
        <v>15</v>
      </c>
      <c r="X13" s="22">
        <v>0</v>
      </c>
      <c r="Y13" s="20" t="s">
        <v>15</v>
      </c>
      <c r="Z13" s="18">
        <v>0</v>
      </c>
      <c r="AA13" s="20" t="s">
        <v>15</v>
      </c>
      <c r="AB13" s="20" t="s">
        <v>893</v>
      </c>
      <c r="AC13" s="20" t="s">
        <v>15</v>
      </c>
      <c r="AD13" t="s">
        <v>816</v>
      </c>
      <c r="AE13" t="s">
        <v>17</v>
      </c>
      <c r="AF1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(NULL,891900391,503,0,0,2196568,42370,'NA','CL 49 47 57    ',0,0,'ncardona','NA');</v>
      </c>
    </row>
    <row r="14" spans="1:32" x14ac:dyDescent="0.25">
      <c r="A14">
        <v>10014513</v>
      </c>
      <c r="B14" t="s">
        <v>814</v>
      </c>
      <c r="C14" t="s">
        <v>800</v>
      </c>
      <c r="D14" t="s">
        <v>15</v>
      </c>
      <c r="E14">
        <v>891900487</v>
      </c>
      <c r="F14" s="16" t="s">
        <v>15</v>
      </c>
      <c r="G14" t="s">
        <v>828</v>
      </c>
      <c r="H14" t="str">
        <f>VLOOKUP($E14,'[2]BD DAVID'!$B$5:$M$1143,10,FALSE)</f>
        <v>Eje Cafetero</v>
      </c>
      <c r="I14">
        <f>VLOOKUP($E14,Hoja1!$C$2:$K$29,4,FALSE)</f>
        <v>438</v>
      </c>
      <c r="J14" t="str">
        <f>VLOOKUP($E14,'[2]BD DAVID'!$B$5:$M$1144,12,FALSE)</f>
        <v>CAICEDONIA</v>
      </c>
      <c r="K14" t="s">
        <v>15</v>
      </c>
      <c r="L14">
        <v>0</v>
      </c>
      <c r="M14" t="s">
        <v>15</v>
      </c>
      <c r="N14">
        <v>0</v>
      </c>
      <c r="O14" t="s">
        <v>15</v>
      </c>
      <c r="P14">
        <f>VLOOKUP($E14,Hoja1!$C$2:$K$29,7,FALSE)</f>
        <v>922160696</v>
      </c>
      <c r="Q14" t="s">
        <v>15</v>
      </c>
      <c r="R14" s="17">
        <v>42370</v>
      </c>
      <c r="S14" s="20" t="s">
        <v>15</v>
      </c>
      <c r="T14" s="21" t="s">
        <v>816</v>
      </c>
      <c r="U14" s="20" t="s">
        <v>15</v>
      </c>
      <c r="V14" s="20" t="str">
        <f>VLOOKUP($E14,Hoja1!$C$2:$K$29,3,FALSE)</f>
        <v xml:space="preserve">CR 16 CL 5 ESQ    </v>
      </c>
      <c r="W14" s="20" t="s">
        <v>15</v>
      </c>
      <c r="X14" s="22">
        <v>0</v>
      </c>
      <c r="Y14" s="20" t="s">
        <v>15</v>
      </c>
      <c r="Z14" s="18">
        <v>0</v>
      </c>
      <c r="AA14" s="20" t="s">
        <v>15</v>
      </c>
      <c r="AB14" s="20" t="s">
        <v>893</v>
      </c>
      <c r="AC14" s="20" t="s">
        <v>15</v>
      </c>
      <c r="AD14" t="s">
        <v>816</v>
      </c>
      <c r="AE14" t="s">
        <v>17</v>
      </c>
      <c r="AF1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(NULL,891900487,438,0,0,922160696,42370,'NA','CR 16 CL 5 ESQ    ',0,0,'ncardona','NA');</v>
      </c>
    </row>
    <row r="15" spans="1:32" x14ac:dyDescent="0.25">
      <c r="A15">
        <v>10011565</v>
      </c>
      <c r="B15" t="s">
        <v>814</v>
      </c>
      <c r="C15" t="s">
        <v>800</v>
      </c>
      <c r="D15" t="s">
        <v>15</v>
      </c>
      <c r="E15">
        <v>7521032</v>
      </c>
      <c r="F15" s="16" t="s">
        <v>15</v>
      </c>
      <c r="G15" t="s">
        <v>829</v>
      </c>
      <c r="H15" t="str">
        <f>VLOOKUP($E15,'[2]BD DAVID'!$B$5:$M$1143,10,FALSE)</f>
        <v>Eje Cafetero</v>
      </c>
      <c r="I15">
        <f>VLOOKUP($E15,Hoja1!$C$2:$K$29,4,FALSE)</f>
        <v>18</v>
      </c>
      <c r="J15" t="str">
        <f>VLOOKUP($E15,'[2]BD DAVID'!$B$5:$M$1144,12,FALSE)</f>
        <v>ARMENIA</v>
      </c>
      <c r="K15" t="s">
        <v>15</v>
      </c>
      <c r="L15">
        <v>0</v>
      </c>
      <c r="M15" t="s">
        <v>15</v>
      </c>
      <c r="N15">
        <v>0</v>
      </c>
      <c r="O15" t="s">
        <v>15</v>
      </c>
      <c r="P15">
        <f>VLOOKUP($E15,Hoja1!$C$2:$K$29,7,FALSE)</f>
        <v>3153162226</v>
      </c>
      <c r="Q15" t="s">
        <v>15</v>
      </c>
      <c r="R15" s="17">
        <v>42370</v>
      </c>
      <c r="S15" s="20" t="s">
        <v>15</v>
      </c>
      <c r="T15" s="21" t="s">
        <v>816</v>
      </c>
      <c r="U15" s="20" t="s">
        <v>15</v>
      </c>
      <c r="V15" s="20" t="str">
        <f>VLOOKUP($E15,Hoja1!$C$2:$K$29,3,FALSE)</f>
        <v xml:space="preserve">CR 11 18 NORTE 51    </v>
      </c>
      <c r="W15" s="20" t="s">
        <v>15</v>
      </c>
      <c r="X15" s="22">
        <v>0</v>
      </c>
      <c r="Y15" s="20" t="s">
        <v>15</v>
      </c>
      <c r="Z15" s="18">
        <v>0</v>
      </c>
      <c r="AA15" s="20" t="s">
        <v>15</v>
      </c>
      <c r="AB15" s="20" t="s">
        <v>893</v>
      </c>
      <c r="AC15" s="20" t="s">
        <v>15</v>
      </c>
      <c r="AD15" t="s">
        <v>816</v>
      </c>
      <c r="AE15" t="s">
        <v>17</v>
      </c>
      <c r="AF1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(NULL,7521032,18,0,0,3153162226,42370,'NA','CR 11 18 NORTE 51    ',0,0,'ncardona','NA');</v>
      </c>
    </row>
    <row r="16" spans="1:32" x14ac:dyDescent="0.25">
      <c r="A16">
        <v>10017957</v>
      </c>
      <c r="B16" t="s">
        <v>814</v>
      </c>
      <c r="C16" t="s">
        <v>800</v>
      </c>
      <c r="D16" t="s">
        <v>15</v>
      </c>
      <c r="E16">
        <v>19247303</v>
      </c>
      <c r="F16" s="16" t="s">
        <v>15</v>
      </c>
      <c r="G16" t="s">
        <v>830</v>
      </c>
      <c r="H16" t="str">
        <f>VLOOKUP($E16,'[2]BD DAVID'!$B$5:$M$1143,10,FALSE)</f>
        <v>Eje Cafetero</v>
      </c>
      <c r="I16">
        <f>VLOOKUP($E16,Hoja1!$C$2:$K$29,4,FALSE)</f>
        <v>438</v>
      </c>
      <c r="J16" t="str">
        <f>VLOOKUP($E16,'[2]BD DAVID'!$B$5:$M$1144,12,FALSE)</f>
        <v>CAICEDONIA</v>
      </c>
      <c r="K16" t="s">
        <v>15</v>
      </c>
      <c r="L16">
        <v>0</v>
      </c>
      <c r="M16" t="s">
        <v>15</v>
      </c>
      <c r="N16">
        <v>0</v>
      </c>
      <c r="O16" t="s">
        <v>15</v>
      </c>
      <c r="P16">
        <f>VLOOKUP($E16,Hoja1!$C$2:$K$29,7,FALSE)</f>
        <v>3104360323</v>
      </c>
      <c r="Q16" t="s">
        <v>15</v>
      </c>
      <c r="R16" s="17">
        <v>42370</v>
      </c>
      <c r="S16" s="20" t="s">
        <v>15</v>
      </c>
      <c r="T16" s="21" t="s">
        <v>816</v>
      </c>
      <c r="U16" s="20" t="s">
        <v>15</v>
      </c>
      <c r="V16" s="20" t="str">
        <f>VLOOKUP($E16,Hoja1!$C$2:$K$29,3,FALSE)</f>
        <v xml:space="preserve">CR 16 1 48    </v>
      </c>
      <c r="W16" s="20" t="s">
        <v>15</v>
      </c>
      <c r="X16" s="22">
        <v>0</v>
      </c>
      <c r="Y16" s="20" t="s">
        <v>15</v>
      </c>
      <c r="Z16" s="18">
        <v>0</v>
      </c>
      <c r="AA16" s="20" t="s">
        <v>15</v>
      </c>
      <c r="AB16" s="20" t="s">
        <v>893</v>
      </c>
      <c r="AC16" s="20" t="s">
        <v>15</v>
      </c>
      <c r="AD16" t="s">
        <v>816</v>
      </c>
      <c r="AE16" t="s">
        <v>17</v>
      </c>
      <c r="AF1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(NULL,19247303,438,0,0,3104360323,42370,'NA','CR 16 1 48    ',0,0,'ncardona','NA');</v>
      </c>
    </row>
    <row r="17" spans="1:32" x14ac:dyDescent="0.25">
      <c r="A17">
        <v>10011700</v>
      </c>
      <c r="B17" t="s">
        <v>814</v>
      </c>
      <c r="C17" t="s">
        <v>800</v>
      </c>
      <c r="D17" t="s">
        <v>15</v>
      </c>
      <c r="E17">
        <v>1089746017</v>
      </c>
      <c r="F17" s="16" t="s">
        <v>15</v>
      </c>
      <c r="G17" t="s">
        <v>831</v>
      </c>
      <c r="H17" t="str">
        <f>VLOOKUP($E17,'[2]BD DAVID'!$B$5:$M$1143,10,FALSE)</f>
        <v>Eje Cafetero</v>
      </c>
      <c r="I17">
        <f>VLOOKUP($E17,Hoja1!$C$2:$K$29,4,FALSE)</f>
        <v>473</v>
      </c>
      <c r="J17" t="str">
        <f>VLOOKUP($E17,'[2]BD DAVID'!$B$5:$M$1144,12,FALSE)</f>
        <v>MARSELLA</v>
      </c>
      <c r="K17" t="s">
        <v>15</v>
      </c>
      <c r="L17">
        <v>0</v>
      </c>
      <c r="M17" t="s">
        <v>15</v>
      </c>
      <c r="N17">
        <v>0</v>
      </c>
      <c r="O17" t="s">
        <v>15</v>
      </c>
      <c r="P17">
        <f>VLOOKUP($E17,Hoja1!$C$2:$K$29,7,FALSE)</f>
        <v>3114250975</v>
      </c>
      <c r="Q17" t="s">
        <v>15</v>
      </c>
      <c r="R17" s="17">
        <v>42370</v>
      </c>
      <c r="S17" s="20" t="s">
        <v>15</v>
      </c>
      <c r="T17" s="21" t="s">
        <v>816</v>
      </c>
      <c r="U17" s="20" t="s">
        <v>15</v>
      </c>
      <c r="V17" s="20" t="str">
        <f>VLOOKUP($E17,Hoja1!$C$2:$K$29,3,FALSE)</f>
        <v xml:space="preserve">CR 10 15 09    </v>
      </c>
      <c r="W17" s="20" t="s">
        <v>15</v>
      </c>
      <c r="X17" s="22">
        <v>0</v>
      </c>
      <c r="Y17" s="20" t="s">
        <v>15</v>
      </c>
      <c r="Z17" s="18">
        <v>0</v>
      </c>
      <c r="AA17" s="20" t="s">
        <v>15</v>
      </c>
      <c r="AB17" s="20" t="s">
        <v>893</v>
      </c>
      <c r="AC17" s="20" t="s">
        <v>15</v>
      </c>
      <c r="AD17" t="s">
        <v>816</v>
      </c>
      <c r="AE17" t="s">
        <v>17</v>
      </c>
      <c r="AF1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(NULL,1089746017,473,0,0,3114250975,42370,'NA','CR 10 15 09    ',0,0,'ncardona','NA');</v>
      </c>
    </row>
    <row r="18" spans="1:32" s="23" customFormat="1" x14ac:dyDescent="0.25">
      <c r="A18">
        <v>10017819</v>
      </c>
      <c r="B18" t="s">
        <v>814</v>
      </c>
      <c r="C18" t="s">
        <v>800</v>
      </c>
      <c r="D18" t="s">
        <v>15</v>
      </c>
      <c r="E18">
        <v>900772522</v>
      </c>
      <c r="F18" s="16" t="s">
        <v>15</v>
      </c>
      <c r="G18" t="s">
        <v>832</v>
      </c>
      <c r="H18" t="str">
        <f>VLOOKUP($E18,'[2]BD DAVID'!$B$5:$M$1143,10,FALSE)</f>
        <v>Eje Cafetero</v>
      </c>
      <c r="I18">
        <f>VLOOKUP($E18,Hoja1!$C$2:$K$29,4,FALSE)</f>
        <v>503</v>
      </c>
      <c r="J18" t="str">
        <f>VLOOKUP($E18,'[2]BD DAVID'!$B$5:$M$1144,12,FALSE)</f>
        <v>SEVILLA</v>
      </c>
      <c r="K18" t="s">
        <v>15</v>
      </c>
      <c r="L18">
        <v>0</v>
      </c>
      <c r="M18" t="s">
        <v>15</v>
      </c>
      <c r="N18">
        <v>0</v>
      </c>
      <c r="O18" t="s">
        <v>15</v>
      </c>
      <c r="P18">
        <f>VLOOKUP($E18,Hoja1!$C$2:$K$29,7,FALSE)</f>
        <v>3117206716</v>
      </c>
      <c r="Q18" t="s">
        <v>15</v>
      </c>
      <c r="R18" s="17">
        <v>42370</v>
      </c>
      <c r="S18" s="20" t="s">
        <v>15</v>
      </c>
      <c r="T18" s="21" t="s">
        <v>816</v>
      </c>
      <c r="U18" s="20" t="s">
        <v>15</v>
      </c>
      <c r="V18" s="20" t="str">
        <f>VLOOKUP($E18,Hoja1!$C$2:$K$29,3,FALSE)</f>
        <v xml:space="preserve">CL 49 51 35 BRR EL CENTRO    </v>
      </c>
      <c r="W18" s="20" t="s">
        <v>15</v>
      </c>
      <c r="X18" s="22">
        <v>0</v>
      </c>
      <c r="Y18" s="20" t="s">
        <v>15</v>
      </c>
      <c r="Z18" s="18">
        <v>0</v>
      </c>
      <c r="AA18" s="20" t="s">
        <v>15</v>
      </c>
      <c r="AB18" s="20" t="s">
        <v>893</v>
      </c>
      <c r="AC18" s="20" t="s">
        <v>15</v>
      </c>
      <c r="AD18" t="s">
        <v>816</v>
      </c>
      <c r="AE18" s="23" t="s">
        <v>17</v>
      </c>
      <c r="AF1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(NULL,900772522,503,0,0,3117206716,42370,'NA','CL 49 51 35 BRR EL CENTRO    ',0,0,'ncardona','NA');</v>
      </c>
    </row>
    <row r="19" spans="1:32" x14ac:dyDescent="0.25">
      <c r="A19">
        <v>10008817</v>
      </c>
      <c r="B19" t="s">
        <v>814</v>
      </c>
      <c r="C19" t="s">
        <v>800</v>
      </c>
      <c r="D19" t="s">
        <v>15</v>
      </c>
      <c r="E19">
        <v>7563577</v>
      </c>
      <c r="F19" s="16" t="s">
        <v>15</v>
      </c>
      <c r="G19" t="s">
        <v>833</v>
      </c>
      <c r="H19" t="str">
        <f>VLOOKUP($E19,'[2]BD DAVID'!$B$5:$M$1143,10,FALSE)</f>
        <v>Eje Cafetero</v>
      </c>
      <c r="I19">
        <f>VLOOKUP($E19,Hoja1!$C$2:$K$29,4,FALSE)</f>
        <v>18</v>
      </c>
      <c r="J19" t="str">
        <f>VLOOKUP($E19,'[2]BD DAVID'!$B$5:$M$1144,12,FALSE)</f>
        <v>ARMENIA</v>
      </c>
      <c r="K19" t="s">
        <v>15</v>
      </c>
      <c r="L19">
        <v>0</v>
      </c>
      <c r="M19" t="s">
        <v>15</v>
      </c>
      <c r="N19">
        <v>0</v>
      </c>
      <c r="O19" t="s">
        <v>15</v>
      </c>
      <c r="P19">
        <f>VLOOKUP($E19,Hoja1!$C$2:$K$29,7,FALSE)</f>
        <v>967467373</v>
      </c>
      <c r="Q19" t="s">
        <v>15</v>
      </c>
      <c r="R19" s="17">
        <v>42370</v>
      </c>
      <c r="S19" s="20" t="s">
        <v>15</v>
      </c>
      <c r="T19" s="21" t="s">
        <v>816</v>
      </c>
      <c r="U19" s="20" t="s">
        <v>15</v>
      </c>
      <c r="V19" s="20" t="str">
        <f>VLOOKUP($E19,Hoja1!$C$2:$K$29,3,FALSE)</f>
        <v xml:space="preserve">CL 77 14 48 OF 301    </v>
      </c>
      <c r="W19" s="20" t="s">
        <v>15</v>
      </c>
      <c r="X19" s="22">
        <v>0</v>
      </c>
      <c r="Y19" s="20" t="s">
        <v>15</v>
      </c>
      <c r="Z19" s="18">
        <v>0</v>
      </c>
      <c r="AA19" s="20" t="s">
        <v>15</v>
      </c>
      <c r="AB19" s="20" t="s">
        <v>893</v>
      </c>
      <c r="AC19" s="20" t="s">
        <v>15</v>
      </c>
      <c r="AD19" t="s">
        <v>816</v>
      </c>
      <c r="AE19" t="s">
        <v>17</v>
      </c>
      <c r="AF1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(NULL,7563577,18,0,0,967467373,42370,'NA','CL 77 14 48 OF 301    ',0,0,'ncardona','NA');</v>
      </c>
    </row>
    <row r="20" spans="1:32" x14ac:dyDescent="0.25">
      <c r="A20">
        <v>10008818</v>
      </c>
      <c r="B20" t="s">
        <v>814</v>
      </c>
      <c r="C20" t="s">
        <v>800</v>
      </c>
      <c r="D20" t="s">
        <v>15</v>
      </c>
      <c r="E20">
        <v>80380394</v>
      </c>
      <c r="F20" s="16" t="s">
        <v>15</v>
      </c>
      <c r="G20" t="s">
        <v>834</v>
      </c>
      <c r="H20" t="str">
        <f>VLOOKUP($E20,'[2]BD DAVID'!$B$5:$M$1143,10,FALSE)</f>
        <v>Eje Cafetero</v>
      </c>
      <c r="I20">
        <f>VLOOKUP($E20,Hoja1!$C$2:$K$29,4,FALSE)</f>
        <v>312</v>
      </c>
      <c r="J20" t="str">
        <f>VLOOKUP($E20,'[2]BD DAVID'!$B$5:$M$1144,12,FALSE)</f>
        <v>BOGOTÁ D.C.</v>
      </c>
      <c r="K20" t="s">
        <v>15</v>
      </c>
      <c r="L20">
        <v>0</v>
      </c>
      <c r="M20" t="s">
        <v>15</v>
      </c>
      <c r="N20">
        <v>0</v>
      </c>
      <c r="O20" t="s">
        <v>15</v>
      </c>
      <c r="P20">
        <f>VLOOKUP($E20,Hoja1!$C$2:$K$29,7,FALSE)</f>
        <v>3108800770</v>
      </c>
      <c r="Q20" t="s">
        <v>15</v>
      </c>
      <c r="R20" s="17">
        <v>42370</v>
      </c>
      <c r="S20" s="20" t="s">
        <v>15</v>
      </c>
      <c r="T20" s="21" t="s">
        <v>816</v>
      </c>
      <c r="U20" s="20" t="s">
        <v>15</v>
      </c>
      <c r="V20" s="20" t="str">
        <f>VLOOKUP($E20,Hoja1!$C$2:$K$29,3,FALSE)</f>
        <v xml:space="preserve">CR 80 2 51 SUR BG 12 LC 140    </v>
      </c>
      <c r="W20" s="20" t="s">
        <v>15</v>
      </c>
      <c r="X20" s="22">
        <v>0</v>
      </c>
      <c r="Y20" s="20" t="s">
        <v>15</v>
      </c>
      <c r="Z20" s="18">
        <v>0</v>
      </c>
      <c r="AA20" s="20" t="s">
        <v>15</v>
      </c>
      <c r="AB20" s="20" t="s">
        <v>893</v>
      </c>
      <c r="AC20" s="20" t="s">
        <v>15</v>
      </c>
      <c r="AD20" t="s">
        <v>816</v>
      </c>
      <c r="AE20" t="s">
        <v>17</v>
      </c>
      <c r="AF2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(NULL,80380394,312,0,0,3108800770,42370,'NA','CR 80 2 51 SUR BG 12 LC 140    ',0,0,'ncardona','NA');</v>
      </c>
    </row>
    <row r="21" spans="1:32" x14ac:dyDescent="0.25">
      <c r="A21">
        <v>10008819</v>
      </c>
      <c r="B21" t="s">
        <v>814</v>
      </c>
      <c r="C21" t="s">
        <v>800</v>
      </c>
      <c r="D21" t="s">
        <v>15</v>
      </c>
      <c r="E21">
        <v>1053787524</v>
      </c>
      <c r="F21" s="16" t="s">
        <v>15</v>
      </c>
      <c r="G21" t="s">
        <v>835</v>
      </c>
      <c r="H21" t="str">
        <f>VLOOKUP($E21,'[2]BD DAVID'!$B$5:$M$1143,10,FALSE)</f>
        <v>Eje Cafetero</v>
      </c>
      <c r="I21">
        <f>VLOOKUP($E21,Hoja1!$C$2:$K$29,4,FALSE)</f>
        <v>489</v>
      </c>
      <c r="J21" t="str">
        <f>VLOOKUP($E21,'[2]BD DAVID'!$B$5:$M$1144,12,FALSE)</f>
        <v>QUIMBAYA</v>
      </c>
      <c r="K21" t="s">
        <v>15</v>
      </c>
      <c r="L21">
        <v>0</v>
      </c>
      <c r="M21" t="s">
        <v>15</v>
      </c>
      <c r="N21">
        <v>0</v>
      </c>
      <c r="O21" t="s">
        <v>15</v>
      </c>
      <c r="P21">
        <f>VLOOKUP($E21,Hoja1!$C$2:$K$29,7,FALSE)</f>
        <v>3112738004</v>
      </c>
      <c r="Q21" t="s">
        <v>15</v>
      </c>
      <c r="R21" s="17">
        <v>42370</v>
      </c>
      <c r="S21" s="20" t="s">
        <v>15</v>
      </c>
      <c r="T21" s="21" t="s">
        <v>816</v>
      </c>
      <c r="U21" s="20" t="s">
        <v>15</v>
      </c>
      <c r="V21" s="20" t="str">
        <f>VLOOKUP($E21,Hoja1!$C$2:$K$29,3,FALSE)</f>
        <v xml:space="preserve">CR 7 15 26 APTO 510    </v>
      </c>
      <c r="W21" s="20" t="s">
        <v>15</v>
      </c>
      <c r="X21" s="22">
        <v>0</v>
      </c>
      <c r="Y21" s="20" t="s">
        <v>15</v>
      </c>
      <c r="Z21" s="18">
        <v>0</v>
      </c>
      <c r="AA21" s="20" t="s">
        <v>15</v>
      </c>
      <c r="AB21" s="20" t="s">
        <v>893</v>
      </c>
      <c r="AC21" s="20" t="s">
        <v>15</v>
      </c>
      <c r="AD21" t="s">
        <v>816</v>
      </c>
      <c r="AE21" t="s">
        <v>17</v>
      </c>
      <c r="AF2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(NULL,1053787524,489,0,0,3112738004,42370,'NA','CR 7 15 26 APTO 510    ',0,0,'ncardona','NA');</v>
      </c>
    </row>
    <row r="22" spans="1:32" x14ac:dyDescent="0.25">
      <c r="F22" s="16"/>
      <c r="R22" s="17"/>
      <c r="S22" s="20"/>
      <c r="T22" s="21"/>
      <c r="U22" s="20"/>
      <c r="V22" s="20"/>
      <c r="W22" s="20"/>
      <c r="X22" s="22"/>
      <c r="Y22" s="20"/>
      <c r="Z22" s="18"/>
      <c r="AA22" s="20"/>
      <c r="AB22" s="20"/>
      <c r="AC22" s="20"/>
    </row>
    <row r="23" spans="1:32" x14ac:dyDescent="0.25">
      <c r="F23" s="16"/>
      <c r="R23" s="17"/>
      <c r="S23" s="20"/>
      <c r="T23" s="21"/>
      <c r="U23" s="20"/>
      <c r="V23" s="20"/>
      <c r="W23" s="20"/>
      <c r="X23" s="22"/>
      <c r="Y23" s="20"/>
      <c r="Z23" s="18"/>
      <c r="AA23" s="20"/>
      <c r="AB23" s="20"/>
      <c r="AC23" s="20"/>
    </row>
    <row r="24" spans="1:32" x14ac:dyDescent="0.25">
      <c r="F24" s="16"/>
      <c r="R24" s="17"/>
      <c r="S24" s="20"/>
      <c r="T24" s="21"/>
      <c r="U24" s="20"/>
      <c r="V24" s="20"/>
      <c r="W24" s="20"/>
      <c r="X24" s="22"/>
      <c r="Y24" s="20"/>
      <c r="Z24" s="18"/>
      <c r="AA24" s="20"/>
      <c r="AB24" s="20"/>
      <c r="AC24" s="20"/>
    </row>
    <row r="25" spans="1:32" x14ac:dyDescent="0.25">
      <c r="F25" s="16"/>
      <c r="R25" s="17"/>
      <c r="S25" s="20"/>
      <c r="T25" s="21"/>
      <c r="U25" s="20"/>
      <c r="V25" s="20"/>
      <c r="W25" s="20"/>
      <c r="X25" s="22"/>
      <c r="Y25" s="20"/>
      <c r="Z25" s="18"/>
      <c r="AA25" s="20"/>
      <c r="AB25" s="20"/>
      <c r="AC25" s="20"/>
    </row>
    <row r="26" spans="1:32" x14ac:dyDescent="0.25">
      <c r="F26" s="16"/>
      <c r="R26" s="17"/>
      <c r="S26" s="20"/>
      <c r="T26" s="21"/>
      <c r="U26" s="20"/>
      <c r="V26" s="20"/>
      <c r="W26" s="20"/>
      <c r="X26" s="22"/>
      <c r="Y26" s="20"/>
      <c r="Z26" s="18"/>
      <c r="AA26" s="20"/>
      <c r="AB26" s="20"/>
      <c r="AC26" s="20"/>
    </row>
    <row r="27" spans="1:32" x14ac:dyDescent="0.25">
      <c r="F27" s="16"/>
      <c r="R27" s="17"/>
      <c r="S27" s="20"/>
      <c r="T27" s="21"/>
      <c r="U27" s="20"/>
      <c r="V27" s="20"/>
      <c r="W27" s="20"/>
      <c r="X27" s="22"/>
      <c r="Y27" s="20"/>
      <c r="Z27" s="18"/>
      <c r="AA27" s="20"/>
      <c r="AB27" s="20"/>
      <c r="AC27" s="20"/>
    </row>
    <row r="28" spans="1:32" x14ac:dyDescent="0.25">
      <c r="F28" s="16"/>
      <c r="R28" s="17"/>
      <c r="S28" s="20"/>
      <c r="T28" s="21"/>
      <c r="U28" s="20"/>
      <c r="V28" s="20"/>
      <c r="W28" s="20"/>
      <c r="X28" s="22"/>
      <c r="Y28" s="20"/>
      <c r="Z28" s="18"/>
      <c r="AA28" s="20"/>
      <c r="AB28" s="20"/>
      <c r="AC28" s="20"/>
    </row>
    <row r="29" spans="1:32" x14ac:dyDescent="0.25">
      <c r="F29" s="16"/>
      <c r="R29" s="17"/>
      <c r="S29" s="20"/>
      <c r="T29" s="21"/>
      <c r="U29" s="20"/>
      <c r="V29" s="20"/>
      <c r="W29" s="20"/>
      <c r="X29" s="22"/>
      <c r="Y29" s="20"/>
      <c r="Z29" s="18"/>
      <c r="AA29" s="20"/>
      <c r="AB29" s="20"/>
      <c r="AC29" s="20"/>
    </row>
    <row r="30" spans="1:32" x14ac:dyDescent="0.25">
      <c r="F30" s="16"/>
      <c r="R30" s="17"/>
      <c r="S30" s="20"/>
      <c r="T30" s="21"/>
      <c r="U30" s="20"/>
      <c r="V30" s="20"/>
      <c r="W30" s="20"/>
      <c r="X30" s="22"/>
      <c r="Y30" s="20"/>
      <c r="Z30" s="18"/>
      <c r="AA30" s="20"/>
      <c r="AB30" s="20"/>
      <c r="AC30" s="20"/>
    </row>
    <row r="31" spans="1:32" x14ac:dyDescent="0.25">
      <c r="F31" s="16"/>
      <c r="R31" s="17"/>
      <c r="S31" s="20"/>
      <c r="T31" s="21"/>
      <c r="U31" s="20"/>
      <c r="V31" s="20"/>
      <c r="W31" s="20"/>
      <c r="X31" s="22"/>
      <c r="Y31" s="20"/>
      <c r="Z31" s="18"/>
      <c r="AA31" s="20"/>
      <c r="AB31" s="20"/>
      <c r="AC31" s="20"/>
    </row>
    <row r="32" spans="1:32" x14ac:dyDescent="0.25">
      <c r="F32" s="16"/>
      <c r="R32" s="17"/>
      <c r="S32" s="20"/>
      <c r="T32" s="21"/>
      <c r="U32" s="20"/>
      <c r="V32" s="20"/>
      <c r="W32" s="20"/>
      <c r="X32" s="22"/>
      <c r="Y32" s="20"/>
      <c r="Z32" s="18"/>
      <c r="AA32" s="20"/>
      <c r="AB32" s="20"/>
      <c r="AC32" s="20"/>
    </row>
    <row r="33" spans="6:29" x14ac:dyDescent="0.25">
      <c r="F33" s="16"/>
      <c r="R33" s="17"/>
      <c r="S33" s="20"/>
      <c r="T33" s="21"/>
      <c r="U33" s="20"/>
      <c r="V33" s="20"/>
      <c r="W33" s="20"/>
      <c r="X33" s="22"/>
      <c r="Y33" s="20"/>
      <c r="Z33" s="18"/>
      <c r="AA33" s="20"/>
      <c r="AB33" s="20"/>
      <c r="AC33" s="20"/>
    </row>
    <row r="34" spans="6:29" x14ac:dyDescent="0.25">
      <c r="F34" s="16"/>
      <c r="R34" s="17"/>
      <c r="S34" s="20"/>
      <c r="T34" s="21"/>
      <c r="U34" s="20"/>
      <c r="V34" s="20"/>
      <c r="W34" s="20"/>
      <c r="X34" s="22"/>
      <c r="Y34" s="20"/>
      <c r="Z34" s="18"/>
      <c r="AA34" s="20"/>
      <c r="AB34" s="20"/>
      <c r="AC34" s="20"/>
    </row>
    <row r="35" spans="6:29" x14ac:dyDescent="0.25">
      <c r="F35" s="16"/>
      <c r="R35" s="17"/>
      <c r="S35" s="20"/>
      <c r="T35" s="21"/>
      <c r="U35" s="20"/>
      <c r="V35" s="20"/>
      <c r="W35" s="20"/>
      <c r="X35" s="22"/>
      <c r="Y35" s="20"/>
      <c r="Z35" s="18"/>
      <c r="AA35" s="20"/>
      <c r="AB35" s="20"/>
      <c r="AC35" s="20"/>
    </row>
    <row r="36" spans="6:29" x14ac:dyDescent="0.25">
      <c r="F36" s="16"/>
      <c r="R36" s="17"/>
      <c r="S36" s="20"/>
      <c r="T36" s="21"/>
      <c r="U36" s="20"/>
      <c r="V36" s="20"/>
      <c r="W36" s="20"/>
      <c r="X36" s="22"/>
      <c r="Y36" s="20"/>
      <c r="Z36" s="18"/>
      <c r="AA36" s="20"/>
      <c r="AB36" s="20"/>
      <c r="AC36" s="20"/>
    </row>
    <row r="37" spans="6:29" x14ac:dyDescent="0.25">
      <c r="F37" s="16"/>
      <c r="R37" s="17"/>
      <c r="S37" s="20"/>
      <c r="T37" s="21"/>
      <c r="U37" s="20"/>
      <c r="V37" s="20"/>
      <c r="W37" s="20"/>
      <c r="X37" s="22"/>
      <c r="Y37" s="20"/>
      <c r="Z37" s="18"/>
      <c r="AA37" s="20"/>
      <c r="AB37" s="20"/>
      <c r="AC37" s="20"/>
    </row>
    <row r="38" spans="6:29" x14ac:dyDescent="0.25">
      <c r="F38" s="16"/>
      <c r="R38" s="17"/>
      <c r="S38" s="20"/>
      <c r="T38" s="21"/>
      <c r="U38" s="20"/>
      <c r="V38" s="20"/>
      <c r="W38" s="20"/>
      <c r="X38" s="22"/>
      <c r="Y38" s="20"/>
      <c r="Z38" s="18"/>
      <c r="AA38" s="20"/>
      <c r="AB38" s="20"/>
      <c r="AC38" s="20"/>
    </row>
    <row r="39" spans="6:29" x14ac:dyDescent="0.25">
      <c r="F39" s="16"/>
      <c r="R39" s="17"/>
      <c r="S39" s="20"/>
      <c r="T39" s="21"/>
      <c r="U39" s="20"/>
      <c r="V39" s="20"/>
      <c r="W39" s="20"/>
      <c r="X39" s="22"/>
      <c r="Y39" s="20"/>
      <c r="Z39" s="18"/>
      <c r="AA39" s="20"/>
      <c r="AB39" s="20"/>
      <c r="AC39" s="20"/>
    </row>
    <row r="40" spans="6:29" x14ac:dyDescent="0.25">
      <c r="F40" s="16"/>
      <c r="R40" s="17"/>
      <c r="S40" s="20"/>
      <c r="T40" s="21"/>
      <c r="U40" s="20"/>
      <c r="V40" s="20"/>
      <c r="W40" s="20"/>
      <c r="X40" s="22"/>
      <c r="Y40" s="20"/>
      <c r="Z40" s="18"/>
      <c r="AA40" s="20"/>
      <c r="AB40" s="20"/>
      <c r="AC40" s="20"/>
    </row>
    <row r="41" spans="6:29" x14ac:dyDescent="0.25">
      <c r="F41" s="16"/>
      <c r="R41" s="17"/>
      <c r="S41" s="20"/>
      <c r="T41" s="21"/>
      <c r="U41" s="20"/>
      <c r="V41" s="20"/>
      <c r="W41" s="20"/>
      <c r="X41" s="22"/>
      <c r="Y41" s="20"/>
      <c r="Z41" s="18"/>
      <c r="AA41" s="20"/>
      <c r="AB41" s="20"/>
      <c r="AC41" s="20"/>
    </row>
    <row r="42" spans="6:29" x14ac:dyDescent="0.25">
      <c r="F42" s="16"/>
      <c r="R42" s="17"/>
      <c r="S42" s="20"/>
      <c r="T42" s="21"/>
      <c r="U42" s="20"/>
      <c r="V42" s="20"/>
      <c r="W42" s="20"/>
      <c r="X42" s="22"/>
      <c r="Y42" s="20"/>
      <c r="Z42" s="18"/>
      <c r="AA42" s="20"/>
      <c r="AB42" s="20"/>
      <c r="AC42" s="20"/>
    </row>
    <row r="43" spans="6:29" x14ac:dyDescent="0.25">
      <c r="F43" s="16"/>
      <c r="R43" s="17"/>
      <c r="S43" s="20"/>
      <c r="T43" s="21"/>
      <c r="U43" s="20"/>
      <c r="V43" s="20"/>
      <c r="W43" s="20"/>
      <c r="X43" s="22"/>
      <c r="Y43" s="20"/>
      <c r="Z43" s="18"/>
      <c r="AA43" s="20"/>
      <c r="AB43" s="20"/>
      <c r="AC43" s="20"/>
    </row>
    <row r="44" spans="6:29" x14ac:dyDescent="0.25">
      <c r="F44" s="16"/>
      <c r="R44" s="17"/>
      <c r="S44" s="20"/>
      <c r="T44" s="21"/>
      <c r="U44" s="20"/>
      <c r="V44" s="20"/>
      <c r="W44" s="20"/>
      <c r="X44" s="22"/>
      <c r="Y44" s="20"/>
      <c r="Z44" s="18"/>
      <c r="AA44" s="20"/>
      <c r="AB44" s="20"/>
      <c r="AC44" s="20"/>
    </row>
    <row r="45" spans="6:29" x14ac:dyDescent="0.25">
      <c r="F45" s="16"/>
      <c r="R45" s="17"/>
      <c r="S45" s="20"/>
      <c r="T45" s="21"/>
      <c r="U45" s="20"/>
      <c r="V45" s="20"/>
      <c r="W45" s="20"/>
      <c r="X45" s="22"/>
      <c r="Y45" s="20"/>
      <c r="Z45" s="18"/>
      <c r="AA45" s="20"/>
      <c r="AB45" s="20"/>
      <c r="AC45" s="20"/>
    </row>
    <row r="46" spans="6:29" x14ac:dyDescent="0.25">
      <c r="F46" s="16"/>
      <c r="R46" s="17"/>
      <c r="S46" s="20"/>
      <c r="T46" s="21"/>
      <c r="U46" s="20"/>
      <c r="V46" s="20"/>
      <c r="W46" s="20"/>
      <c r="X46" s="22"/>
      <c r="Y46" s="20"/>
      <c r="Z46" s="18"/>
      <c r="AA46" s="20"/>
      <c r="AB46" s="20"/>
      <c r="AC46" s="20"/>
    </row>
    <row r="47" spans="6:29" x14ac:dyDescent="0.25">
      <c r="F47" s="16"/>
      <c r="R47" s="17"/>
      <c r="S47" s="20"/>
      <c r="T47" s="21"/>
      <c r="U47" s="20"/>
      <c r="V47" s="20"/>
      <c r="W47" s="20"/>
      <c r="X47" s="22"/>
      <c r="Y47" s="20"/>
      <c r="Z47" s="18"/>
      <c r="AA47" s="20"/>
      <c r="AB47" s="20"/>
      <c r="AC47" s="20"/>
    </row>
    <row r="48" spans="6:29" x14ac:dyDescent="0.25">
      <c r="F48" s="16"/>
      <c r="R48" s="17"/>
      <c r="S48" s="20"/>
      <c r="T48" s="21"/>
      <c r="U48" s="20"/>
      <c r="V48" s="20"/>
      <c r="W48" s="20"/>
      <c r="X48" s="22"/>
      <c r="Y48" s="20"/>
      <c r="Z48" s="18"/>
      <c r="AA48" s="20"/>
      <c r="AB48" s="20"/>
      <c r="AC48" s="20"/>
    </row>
    <row r="49" spans="1:32" x14ac:dyDescent="0.25">
      <c r="F49" s="16"/>
      <c r="R49" s="17"/>
      <c r="S49" s="20"/>
      <c r="T49" s="21"/>
      <c r="U49" s="20"/>
      <c r="V49" s="20"/>
      <c r="W49" s="20"/>
      <c r="X49" s="22"/>
      <c r="Y49" s="20"/>
      <c r="Z49" s="18"/>
      <c r="AA49" s="20"/>
      <c r="AB49" s="20"/>
      <c r="AC49" s="20"/>
    </row>
    <row r="50" spans="1:32" x14ac:dyDescent="0.25">
      <c r="F50" s="16"/>
      <c r="R50" s="17"/>
      <c r="S50" s="20"/>
      <c r="T50" s="21"/>
      <c r="U50" s="20"/>
      <c r="V50" s="20"/>
      <c r="W50" s="20"/>
      <c r="X50" s="22"/>
      <c r="Y50" s="20"/>
      <c r="Z50" s="18"/>
      <c r="AA50" s="20"/>
      <c r="AB50" s="20"/>
      <c r="AC50" s="20"/>
    </row>
    <row r="51" spans="1:32" x14ac:dyDescent="0.25">
      <c r="F51" s="16"/>
      <c r="R51" s="17"/>
      <c r="S51" s="20"/>
      <c r="T51" s="21"/>
      <c r="U51" s="20"/>
      <c r="V51" s="20"/>
      <c r="W51" s="20"/>
      <c r="X51" s="22"/>
      <c r="Y51" s="20"/>
      <c r="Z51" s="18"/>
      <c r="AA51" s="20"/>
      <c r="AB51" s="20"/>
      <c r="AC51" s="20"/>
    </row>
    <row r="52" spans="1:32" x14ac:dyDescent="0.25">
      <c r="F52" s="16"/>
      <c r="R52" s="17"/>
      <c r="S52" s="20"/>
      <c r="T52" s="21"/>
      <c r="U52" s="20"/>
      <c r="V52" s="20"/>
      <c r="W52" s="20"/>
      <c r="X52" s="22"/>
      <c r="Y52" s="20"/>
      <c r="Z52" s="18"/>
      <c r="AA52" s="20"/>
      <c r="AB52" s="20"/>
      <c r="AC52" s="20"/>
    </row>
    <row r="53" spans="1:32" x14ac:dyDescent="0.25">
      <c r="F53" s="16"/>
      <c r="R53" s="20"/>
      <c r="S53" s="20"/>
      <c r="T53" s="21"/>
      <c r="U53" s="20"/>
      <c r="V53" s="20"/>
      <c r="W53" s="20"/>
      <c r="X53" s="22"/>
      <c r="Y53" s="20"/>
      <c r="Z53" s="18"/>
      <c r="AA53" s="20"/>
      <c r="AB53" s="20"/>
      <c r="AC53" s="20"/>
    </row>
    <row r="54" spans="1:32" x14ac:dyDescent="0.25">
      <c r="E54" s="31"/>
      <c r="F54" s="16"/>
      <c r="R54" s="20"/>
      <c r="S54" s="20"/>
      <c r="T54" s="21"/>
      <c r="U54" s="20"/>
      <c r="V54" s="20"/>
      <c r="W54" s="20"/>
      <c r="X54" s="22"/>
      <c r="Y54" s="20"/>
      <c r="Z54" s="18"/>
      <c r="AA54" s="20"/>
      <c r="AB54" s="20"/>
      <c r="AC54" s="20"/>
    </row>
    <row r="55" spans="1:32" x14ac:dyDescent="0.25">
      <c r="E55" s="31"/>
      <c r="F55" s="16"/>
      <c r="R55" s="20"/>
      <c r="S55" s="20"/>
      <c r="T55" s="21"/>
      <c r="U55" s="20"/>
      <c r="V55" s="20"/>
      <c r="W55" s="20"/>
      <c r="X55" s="22"/>
      <c r="Y55" s="20"/>
      <c r="Z55" s="18"/>
      <c r="AA55" s="20"/>
      <c r="AB55" s="20"/>
      <c r="AC55" s="20"/>
    </row>
    <row r="56" spans="1:32" x14ac:dyDescent="0.25">
      <c r="E56" s="31"/>
      <c r="F56" s="16"/>
      <c r="R56" s="20"/>
      <c r="S56" s="20"/>
      <c r="T56" s="21"/>
      <c r="U56" s="20"/>
      <c r="V56" s="20"/>
      <c r="W56" s="20"/>
      <c r="X56" s="22"/>
      <c r="Y56" s="20"/>
      <c r="Z56" s="18"/>
      <c r="AA56" s="20"/>
      <c r="AB56" s="20"/>
      <c r="AC56" s="20"/>
    </row>
    <row r="57" spans="1:32" x14ac:dyDescent="0.25">
      <c r="E57" s="16"/>
      <c r="F57" s="16"/>
      <c r="R57" s="20"/>
      <c r="S57" s="20"/>
      <c r="T57" s="21"/>
      <c r="U57" s="20"/>
      <c r="V57" s="20"/>
      <c r="W57" s="20"/>
      <c r="X57" s="22"/>
      <c r="Y57" s="20"/>
      <c r="Z57" s="18"/>
      <c r="AA57" s="20"/>
      <c r="AB57" s="20"/>
      <c r="AC57" s="20"/>
    </row>
    <row r="58" spans="1:32" x14ac:dyDescent="0.25">
      <c r="E58" s="16"/>
      <c r="F58" s="16"/>
      <c r="R58" s="20"/>
      <c r="S58" s="20"/>
      <c r="T58" s="21"/>
      <c r="U58" s="20"/>
      <c r="V58" s="20"/>
      <c r="W58" s="20"/>
      <c r="X58" s="22"/>
      <c r="Y58" s="20"/>
      <c r="Z58" s="18"/>
      <c r="AA58" s="20"/>
      <c r="AB58" s="20"/>
      <c r="AC58" s="20"/>
    </row>
    <row r="59" spans="1:32" x14ac:dyDescent="0.25">
      <c r="E59" s="16"/>
      <c r="F59" s="16"/>
      <c r="R59" s="20"/>
      <c r="S59" s="20"/>
      <c r="T59" s="21"/>
      <c r="U59" s="20"/>
      <c r="V59" s="20"/>
      <c r="W59" s="20"/>
      <c r="X59" s="22"/>
      <c r="Y59" s="20"/>
      <c r="Z59" s="18"/>
      <c r="AA59" s="20"/>
      <c r="AB59" s="20"/>
      <c r="AC59" s="20"/>
    </row>
    <row r="60" spans="1:32" x14ac:dyDescent="0.25">
      <c r="E60" s="16"/>
      <c r="F60" s="16"/>
      <c r="R60" s="20"/>
      <c r="S60" s="20"/>
      <c r="T60" s="21"/>
      <c r="U60" s="20"/>
      <c r="V60" s="20"/>
      <c r="W60" s="20"/>
      <c r="X60" s="22"/>
      <c r="Y60" s="20"/>
      <c r="Z60" s="18"/>
      <c r="AA60" s="20"/>
      <c r="AB60" s="20"/>
      <c r="AC60" s="20"/>
    </row>
    <row r="61" spans="1:32" x14ac:dyDescent="0.25">
      <c r="E61" s="16"/>
      <c r="F61" s="16"/>
      <c r="R61" s="20"/>
      <c r="S61" s="20"/>
      <c r="T61" s="21"/>
      <c r="U61" s="20"/>
      <c r="V61" s="20"/>
      <c r="W61" s="20"/>
      <c r="X61" s="22"/>
      <c r="Y61" s="20"/>
      <c r="Z61" s="18"/>
      <c r="AA61" s="20"/>
      <c r="AB61" s="20"/>
      <c r="AC61" s="20"/>
    </row>
    <row r="62" spans="1:32" x14ac:dyDescent="0.25">
      <c r="E62" s="16"/>
      <c r="F62" s="16"/>
      <c r="R62" s="20"/>
      <c r="S62" s="20"/>
      <c r="T62" s="21"/>
      <c r="U62" s="20"/>
      <c r="V62" s="20"/>
      <c r="W62" s="20"/>
      <c r="X62" s="22"/>
      <c r="Y62" s="20"/>
      <c r="Z62" s="18"/>
      <c r="AA62" s="20"/>
      <c r="AB62" s="20"/>
      <c r="AC62" s="20"/>
    </row>
    <row r="63" spans="1:32" x14ac:dyDescent="0.25">
      <c r="E63" s="16"/>
      <c r="F63" s="16"/>
      <c r="R63" s="20"/>
      <c r="S63" s="20"/>
      <c r="T63" s="21"/>
      <c r="U63" s="20"/>
      <c r="V63" s="20"/>
      <c r="W63" s="20"/>
      <c r="X63" s="22"/>
      <c r="Y63" s="20"/>
      <c r="Z63" s="18"/>
      <c r="AA63" s="20"/>
      <c r="AB63" s="20"/>
      <c r="AC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0"/>
      <c r="S64" s="20"/>
      <c r="T64" s="21"/>
      <c r="U64" s="20"/>
      <c r="V64" s="20"/>
      <c r="W64" s="20"/>
      <c r="X64" s="22"/>
      <c r="Y64" s="20"/>
      <c r="Z64" s="18"/>
      <c r="AA64" s="20"/>
      <c r="AB64" s="20"/>
      <c r="AC64" s="20"/>
      <c r="AD64"/>
      <c r="AF64"/>
    </row>
    <row r="65" spans="1:32" x14ac:dyDescent="0.25">
      <c r="E65" s="16"/>
      <c r="F65" s="16"/>
      <c r="R65" s="20"/>
      <c r="S65" s="20"/>
      <c r="T65" s="21"/>
      <c r="U65" s="20"/>
      <c r="V65" s="20"/>
      <c r="W65" s="20"/>
      <c r="X65" s="22"/>
      <c r="Y65" s="20"/>
      <c r="Z65" s="18"/>
      <c r="AA65" s="20"/>
      <c r="AB65" s="20"/>
      <c r="AC65" s="20"/>
    </row>
    <row r="66" spans="1:32" x14ac:dyDescent="0.25">
      <c r="E66" s="16"/>
      <c r="F66" s="16"/>
      <c r="R66" s="20"/>
      <c r="S66" s="20"/>
      <c r="T66" s="21"/>
      <c r="U66" s="20"/>
      <c r="V66" s="20"/>
      <c r="W66" s="20"/>
      <c r="X66" s="22"/>
      <c r="Y66" s="20"/>
      <c r="Z66" s="18"/>
      <c r="AA66" s="20"/>
      <c r="AB66" s="20"/>
      <c r="AC66" s="20"/>
    </row>
    <row r="67" spans="1:32" x14ac:dyDescent="0.25">
      <c r="E67" s="16"/>
      <c r="F67" s="16"/>
      <c r="R67" s="20"/>
      <c r="S67" s="20"/>
      <c r="T67" s="21"/>
      <c r="U67" s="20"/>
      <c r="V67" s="20"/>
      <c r="W67" s="20"/>
      <c r="X67" s="22"/>
      <c r="Y67" s="20"/>
      <c r="Z67" s="18"/>
      <c r="AA67" s="20"/>
      <c r="AB67" s="20"/>
      <c r="AC67" s="20"/>
    </row>
    <row r="68" spans="1:32" x14ac:dyDescent="0.25">
      <c r="E68" s="16"/>
      <c r="F68" s="16"/>
      <c r="R68" s="20"/>
      <c r="S68" s="20"/>
      <c r="T68" s="21"/>
      <c r="U68" s="20"/>
      <c r="V68" s="20"/>
      <c r="W68" s="20"/>
      <c r="X68" s="22"/>
      <c r="Y68" s="20"/>
      <c r="Z68" s="18"/>
      <c r="AA68" s="20"/>
      <c r="AB68" s="20"/>
      <c r="AC68" s="20"/>
    </row>
    <row r="69" spans="1:32" x14ac:dyDescent="0.25">
      <c r="E69" s="16"/>
      <c r="F69" s="16"/>
      <c r="R69" s="20"/>
      <c r="S69" s="20"/>
      <c r="T69" s="21"/>
      <c r="U69" s="20"/>
      <c r="V69" s="20"/>
      <c r="W69" s="20"/>
      <c r="X69" s="22"/>
      <c r="Y69" s="20"/>
      <c r="Z69" s="18"/>
      <c r="AA69" s="20"/>
      <c r="AB69" s="20"/>
      <c r="AC69" s="20"/>
    </row>
    <row r="70" spans="1:32" x14ac:dyDescent="0.25">
      <c r="E70" s="16"/>
      <c r="F70" s="16"/>
      <c r="R70" s="20"/>
      <c r="S70" s="20"/>
      <c r="T70" s="21"/>
      <c r="U70" s="20"/>
      <c r="V70" s="20"/>
      <c r="W70" s="20"/>
      <c r="X70" s="22"/>
      <c r="Y70" s="20"/>
      <c r="Z70" s="18"/>
      <c r="AA70" s="20"/>
      <c r="AB70" s="20"/>
      <c r="AC70" s="20"/>
    </row>
    <row r="71" spans="1:32" x14ac:dyDescent="0.25">
      <c r="E71" s="16"/>
      <c r="F71" s="16"/>
      <c r="R71" s="20"/>
      <c r="S71" s="20"/>
      <c r="T71" s="21"/>
      <c r="U71" s="20"/>
      <c r="V71" s="20"/>
      <c r="W71" s="20"/>
      <c r="X71" s="22"/>
      <c r="Y71" s="20"/>
      <c r="Z71" s="18"/>
      <c r="AA71" s="20"/>
      <c r="AB71" s="20"/>
      <c r="AC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0"/>
      <c r="S72" s="20"/>
      <c r="T72" s="21"/>
      <c r="U72" s="20"/>
      <c r="V72" s="20"/>
      <c r="W72" s="20"/>
      <c r="X72" s="22"/>
      <c r="Y72" s="20"/>
      <c r="Z72" s="18"/>
      <c r="AA72" s="20"/>
      <c r="AB72" s="20"/>
      <c r="AC72" s="20"/>
      <c r="AD72"/>
      <c r="AF72"/>
    </row>
    <row r="73" spans="1:32" x14ac:dyDescent="0.25">
      <c r="E73" s="16"/>
      <c r="F73" s="16"/>
      <c r="R73" s="20"/>
      <c r="S73" s="20"/>
      <c r="T73" s="21"/>
      <c r="U73" s="20"/>
      <c r="V73" s="20"/>
      <c r="W73" s="20"/>
      <c r="X73" s="22"/>
      <c r="Y73" s="20"/>
      <c r="Z73" s="18"/>
      <c r="AA73" s="20"/>
      <c r="AB73" s="20"/>
      <c r="AC73" s="20"/>
    </row>
    <row r="74" spans="1:32" x14ac:dyDescent="0.25">
      <c r="E74" s="16"/>
      <c r="F74" s="16"/>
      <c r="R74" s="20"/>
      <c r="S74" s="20"/>
      <c r="T74" s="21"/>
      <c r="U74" s="20"/>
      <c r="V74" s="20"/>
      <c r="W74" s="20"/>
      <c r="X74" s="22"/>
      <c r="Y74" s="20"/>
      <c r="Z74" s="18"/>
      <c r="AA74" s="20"/>
      <c r="AB74" s="20"/>
      <c r="AC74" s="20"/>
    </row>
    <row r="75" spans="1:32" x14ac:dyDescent="0.25">
      <c r="E75" s="16"/>
      <c r="F75" s="16"/>
      <c r="R75" s="20"/>
      <c r="S75" s="20"/>
      <c r="T75" s="21"/>
      <c r="U75" s="20"/>
      <c r="V75" s="20"/>
      <c r="W75" s="20"/>
      <c r="X75" s="22"/>
      <c r="Y75" s="20"/>
      <c r="Z75" s="18"/>
      <c r="AA75" s="20"/>
      <c r="AB75" s="20"/>
      <c r="AC75" s="20"/>
    </row>
    <row r="76" spans="1:32" x14ac:dyDescent="0.25">
      <c r="E76" s="16"/>
      <c r="F76" s="16"/>
      <c r="R76" s="20"/>
      <c r="S76" s="20"/>
      <c r="T76" s="21"/>
      <c r="U76" s="20"/>
      <c r="V76" s="20"/>
      <c r="W76" s="20"/>
      <c r="X76" s="22"/>
      <c r="Y76" s="20"/>
      <c r="Z76" s="18"/>
      <c r="AA76" s="20"/>
      <c r="AB76" s="20"/>
      <c r="AC76" s="20"/>
    </row>
    <row r="77" spans="1:32" x14ac:dyDescent="0.25">
      <c r="E77" s="16"/>
      <c r="F77" s="16"/>
      <c r="R77" s="20"/>
      <c r="S77" s="20"/>
      <c r="T77" s="21"/>
      <c r="U77" s="20"/>
      <c r="V77" s="20"/>
      <c r="W77" s="20"/>
      <c r="X77" s="22"/>
      <c r="Y77" s="20"/>
      <c r="Z77" s="18"/>
      <c r="AA77" s="20"/>
      <c r="AB77" s="20"/>
      <c r="AC77" s="20"/>
    </row>
    <row r="78" spans="1:32" x14ac:dyDescent="0.25">
      <c r="E78" s="16"/>
      <c r="F78" s="16"/>
      <c r="R78" s="20"/>
      <c r="S78" s="20"/>
      <c r="T78" s="21"/>
      <c r="U78" s="20"/>
      <c r="V78" s="20"/>
      <c r="W78" s="20"/>
      <c r="X78" s="22"/>
      <c r="Y78" s="20"/>
      <c r="Z78" s="18"/>
      <c r="AA78" s="20"/>
      <c r="AB78" s="20"/>
      <c r="AC78" s="20"/>
    </row>
    <row r="79" spans="1:32" x14ac:dyDescent="0.25">
      <c r="E79" s="16"/>
      <c r="F79" s="16"/>
      <c r="R79" s="20"/>
      <c r="S79" s="20"/>
      <c r="T79" s="21"/>
      <c r="U79" s="20"/>
      <c r="V79" s="20"/>
      <c r="W79" s="20"/>
      <c r="X79" s="22"/>
      <c r="Y79" s="20"/>
      <c r="Z79" s="18"/>
      <c r="AA79" s="20"/>
      <c r="AB79" s="20"/>
      <c r="AC79" s="20"/>
    </row>
    <row r="80" spans="1:32" x14ac:dyDescent="0.25">
      <c r="E80" s="16"/>
      <c r="F80" s="16"/>
      <c r="R80" s="20"/>
      <c r="S80" s="20"/>
      <c r="T80" s="21"/>
      <c r="U80" s="20"/>
      <c r="V80" s="20"/>
      <c r="W80" s="20"/>
      <c r="X80" s="22"/>
      <c r="Y80" s="20"/>
      <c r="Z80" s="18"/>
      <c r="AA80" s="20"/>
      <c r="AB80" s="20"/>
      <c r="AC80" s="20"/>
    </row>
    <row r="81" spans="1:32" x14ac:dyDescent="0.25">
      <c r="E81" s="16"/>
      <c r="F81" s="16"/>
      <c r="R81" s="20"/>
      <c r="S81" s="20"/>
      <c r="T81" s="21"/>
      <c r="U81" s="20"/>
      <c r="V81" s="20"/>
      <c r="W81" s="20"/>
      <c r="X81" s="22"/>
      <c r="Y81" s="20"/>
      <c r="Z81" s="18"/>
      <c r="AA81" s="20"/>
      <c r="AB81" s="20"/>
      <c r="AC81" s="20"/>
    </row>
    <row r="82" spans="1:32" x14ac:dyDescent="0.25">
      <c r="E82" s="16"/>
      <c r="F82" s="16"/>
      <c r="R82" s="20"/>
      <c r="S82" s="20"/>
      <c r="T82" s="21"/>
      <c r="U82" s="20"/>
      <c r="V82" s="20"/>
      <c r="W82" s="20"/>
      <c r="X82" s="22"/>
      <c r="Y82" s="20"/>
      <c r="Z82" s="18"/>
      <c r="AA82" s="20"/>
      <c r="AB82" s="20"/>
      <c r="AC82" s="20"/>
    </row>
    <row r="83" spans="1:32" x14ac:dyDescent="0.25">
      <c r="E83" s="16"/>
      <c r="F83" s="16"/>
      <c r="R83" s="20"/>
      <c r="S83" s="20"/>
      <c r="T83" s="21"/>
      <c r="U83" s="20"/>
      <c r="V83" s="20"/>
      <c r="W83" s="20"/>
      <c r="X83" s="22"/>
      <c r="Y83" s="20"/>
      <c r="Z83" s="18"/>
      <c r="AA83" s="20"/>
      <c r="AB83" s="20"/>
      <c r="AC83" s="20"/>
    </row>
    <row r="84" spans="1:32" x14ac:dyDescent="0.25">
      <c r="E84" s="16"/>
      <c r="F84" s="16"/>
      <c r="R84" s="20"/>
      <c r="S84" s="20"/>
      <c r="T84" s="21"/>
      <c r="U84" s="20"/>
      <c r="V84" s="20"/>
      <c r="W84" s="20"/>
      <c r="X84" s="22"/>
      <c r="Y84" s="20"/>
      <c r="Z84" s="18"/>
      <c r="AA84" s="20"/>
      <c r="AB84" s="20"/>
      <c r="AC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0"/>
      <c r="S85" s="20"/>
      <c r="T85" s="21"/>
      <c r="U85" s="20"/>
      <c r="V85" s="20"/>
      <c r="W85" s="20"/>
      <c r="X85" s="22"/>
      <c r="Y85" s="20"/>
      <c r="Z85" s="18"/>
      <c r="AA85" s="20"/>
      <c r="AB85" s="20"/>
      <c r="AC85" s="20"/>
      <c r="AD85"/>
      <c r="AF85"/>
    </row>
    <row r="86" spans="1:32" x14ac:dyDescent="0.25">
      <c r="E86" s="16"/>
      <c r="F86" s="16"/>
      <c r="R86" s="20"/>
      <c r="S86" s="20"/>
      <c r="T86" s="21"/>
      <c r="U86" s="20"/>
      <c r="V86" s="20"/>
      <c r="W86" s="20"/>
      <c r="X86" s="22"/>
      <c r="Y86" s="20"/>
      <c r="Z86" s="18"/>
      <c r="AA86" s="20"/>
      <c r="AB86" s="20"/>
      <c r="AC86" s="20"/>
    </row>
    <row r="87" spans="1:32" x14ac:dyDescent="0.25">
      <c r="E87" s="16"/>
      <c r="F87" s="16"/>
      <c r="R87" s="20"/>
      <c r="S87" s="20"/>
      <c r="T87" s="21"/>
      <c r="U87" s="20"/>
      <c r="V87" s="20"/>
      <c r="W87" s="20"/>
      <c r="X87" s="22"/>
      <c r="Y87" s="20"/>
      <c r="Z87" s="18"/>
      <c r="AA87" s="20"/>
      <c r="AB87" s="20"/>
      <c r="AC87" s="20"/>
    </row>
    <row r="88" spans="1:32" x14ac:dyDescent="0.25">
      <c r="E88" s="16"/>
      <c r="F88" s="16"/>
      <c r="R88" s="20"/>
      <c r="S88" s="20"/>
      <c r="T88" s="21"/>
      <c r="U88" s="20"/>
      <c r="V88" s="20"/>
      <c r="W88" s="20"/>
      <c r="X88" s="22"/>
      <c r="Y88" s="20"/>
      <c r="Z88" s="18"/>
      <c r="AA88" s="20"/>
      <c r="AB88" s="20"/>
      <c r="AC88" s="20"/>
    </row>
    <row r="89" spans="1:32" x14ac:dyDescent="0.25">
      <c r="E89" s="16"/>
      <c r="F89" s="16"/>
      <c r="R89" s="20"/>
      <c r="S89" s="20"/>
      <c r="T89" s="21"/>
      <c r="U89" s="20"/>
      <c r="V89" s="20"/>
      <c r="W89" s="20"/>
      <c r="X89" s="22"/>
      <c r="Y89" s="20"/>
      <c r="Z89" s="18"/>
      <c r="AA89" s="20"/>
      <c r="AB89" s="20"/>
      <c r="AC89" s="20"/>
    </row>
    <row r="90" spans="1:32" x14ac:dyDescent="0.25">
      <c r="E90" s="16"/>
      <c r="F90" s="16"/>
      <c r="R90" s="20"/>
      <c r="S90" s="20"/>
      <c r="T90" s="21"/>
      <c r="U90" s="20"/>
      <c r="V90" s="20"/>
      <c r="W90" s="20"/>
      <c r="X90" s="22"/>
      <c r="Y90" s="20"/>
      <c r="Z90" s="18"/>
      <c r="AA90" s="20"/>
      <c r="AB90" s="20"/>
      <c r="AC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0"/>
      <c r="S91" s="20"/>
      <c r="T91" s="21"/>
      <c r="U91" s="20"/>
      <c r="V91" s="20"/>
      <c r="W91" s="20"/>
      <c r="X91" s="22"/>
      <c r="Y91" s="20"/>
      <c r="Z91" s="18"/>
      <c r="AA91" s="20"/>
      <c r="AB91" s="20"/>
      <c r="AC91" s="20"/>
      <c r="AD91"/>
      <c r="AF91"/>
    </row>
    <row r="92" spans="1:32" x14ac:dyDescent="0.25">
      <c r="E92" s="16"/>
      <c r="F92" s="16"/>
      <c r="R92" s="20"/>
      <c r="S92" s="20"/>
      <c r="T92" s="21"/>
      <c r="U92" s="20"/>
      <c r="V92" s="20"/>
      <c r="W92" s="20"/>
      <c r="X92" s="22"/>
      <c r="Y92" s="20"/>
      <c r="Z92" s="18"/>
      <c r="AA92" s="20"/>
      <c r="AB92" s="20"/>
      <c r="AC92" s="20"/>
    </row>
    <row r="93" spans="1:32" x14ac:dyDescent="0.25">
      <c r="E93" s="16"/>
      <c r="F93" s="16"/>
      <c r="R93" s="20"/>
      <c r="S93" s="20"/>
      <c r="T93" s="21"/>
      <c r="U93" s="20"/>
      <c r="V93" s="20"/>
      <c r="W93" s="20"/>
      <c r="X93" s="22"/>
      <c r="Y93" s="20"/>
      <c r="Z93" s="18"/>
      <c r="AA93" s="20"/>
      <c r="AB93" s="20"/>
      <c r="AC93" s="20"/>
    </row>
    <row r="94" spans="1:32" x14ac:dyDescent="0.25">
      <c r="E94" s="16"/>
      <c r="F94" s="16"/>
      <c r="R94" s="20"/>
      <c r="S94" s="20"/>
      <c r="T94" s="21"/>
      <c r="U94" s="20"/>
      <c r="V94" s="20"/>
      <c r="W94" s="20"/>
      <c r="X94" s="22"/>
      <c r="Y94" s="20"/>
      <c r="Z94" s="18"/>
      <c r="AA94" s="20"/>
      <c r="AB94" s="20"/>
      <c r="AC94" s="20"/>
    </row>
    <row r="95" spans="1:32" x14ac:dyDescent="0.25">
      <c r="E95" s="16"/>
      <c r="F95" s="16"/>
      <c r="R95" s="20"/>
      <c r="S95" s="20"/>
      <c r="T95" s="21"/>
      <c r="U95" s="20"/>
      <c r="V95" s="20"/>
      <c r="W95" s="20"/>
      <c r="X95" s="22"/>
      <c r="Y95" s="20"/>
      <c r="Z95" s="18"/>
      <c r="AA95" s="20"/>
      <c r="AB95" s="20"/>
      <c r="AC95" s="20"/>
    </row>
    <row r="96" spans="1:32" x14ac:dyDescent="0.25">
      <c r="E96" s="16"/>
      <c r="F96" s="16"/>
      <c r="R96" s="20"/>
      <c r="S96" s="20"/>
      <c r="T96" s="21"/>
      <c r="U96" s="20"/>
      <c r="V96" s="20"/>
      <c r="W96" s="20"/>
      <c r="X96" s="22"/>
      <c r="Y96" s="20"/>
      <c r="Z96" s="18"/>
      <c r="AA96" s="20"/>
      <c r="AB96" s="20"/>
      <c r="AC96" s="20"/>
    </row>
    <row r="97" spans="1:32" x14ac:dyDescent="0.25">
      <c r="E97" s="16"/>
      <c r="F97" s="16"/>
      <c r="R97" s="20"/>
      <c r="S97" s="20"/>
      <c r="T97" s="21"/>
      <c r="U97" s="20"/>
      <c r="V97" s="20"/>
      <c r="W97" s="20"/>
      <c r="X97" s="22"/>
      <c r="Y97" s="20"/>
      <c r="Z97" s="18"/>
      <c r="AA97" s="20"/>
      <c r="AB97" s="20"/>
      <c r="AC97" s="20"/>
    </row>
    <row r="98" spans="1:32" x14ac:dyDescent="0.25">
      <c r="E98" s="16"/>
      <c r="F98" s="16"/>
      <c r="R98" s="20"/>
      <c r="S98" s="20"/>
      <c r="T98" s="21"/>
      <c r="U98" s="20"/>
      <c r="V98" s="20"/>
      <c r="W98" s="20"/>
      <c r="X98" s="22"/>
      <c r="Y98" s="20"/>
      <c r="Z98" s="18"/>
      <c r="AA98" s="20"/>
      <c r="AB98" s="20"/>
      <c r="AC98" s="20"/>
    </row>
    <row r="99" spans="1:32" x14ac:dyDescent="0.25">
      <c r="E99" s="16"/>
      <c r="F99" s="16"/>
      <c r="R99" s="20"/>
      <c r="S99" s="20"/>
      <c r="T99" s="21"/>
      <c r="U99" s="20"/>
      <c r="V99" s="20"/>
      <c r="W99" s="20"/>
      <c r="X99" s="22"/>
      <c r="Y99" s="20"/>
      <c r="Z99" s="18"/>
      <c r="AA99" s="20"/>
      <c r="AB99" s="20"/>
      <c r="AC99" s="20"/>
    </row>
    <row r="100" spans="1:32" x14ac:dyDescent="0.25">
      <c r="E100" s="16"/>
      <c r="F100" s="16"/>
      <c r="R100" s="20"/>
      <c r="S100" s="20"/>
      <c r="T100" s="21"/>
      <c r="U100" s="20"/>
      <c r="V100" s="20"/>
      <c r="W100" s="20"/>
      <c r="X100" s="22"/>
      <c r="Y100" s="20"/>
      <c r="Z100" s="18"/>
      <c r="AA100" s="20"/>
      <c r="AB100" s="20"/>
      <c r="AC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0"/>
      <c r="S101" s="20"/>
      <c r="T101" s="21"/>
      <c r="U101" s="20"/>
      <c r="V101" s="20"/>
      <c r="W101" s="20"/>
      <c r="X101" s="22"/>
      <c r="Y101" s="20"/>
      <c r="Z101" s="18"/>
      <c r="AA101" s="20"/>
      <c r="AB101" s="20"/>
      <c r="AC101" s="20"/>
      <c r="AD101"/>
      <c r="AF101"/>
    </row>
    <row r="102" spans="1:32" x14ac:dyDescent="0.25">
      <c r="E102" s="16"/>
      <c r="F102" s="16"/>
      <c r="R102" s="20"/>
      <c r="S102" s="20"/>
      <c r="T102" s="21"/>
      <c r="U102" s="20"/>
      <c r="V102" s="20"/>
      <c r="W102" s="20"/>
      <c r="X102" s="22"/>
      <c r="Y102" s="20"/>
      <c r="Z102" s="18"/>
      <c r="AA102" s="20"/>
      <c r="AB102" s="20"/>
      <c r="AC102" s="20"/>
    </row>
    <row r="103" spans="1:32" x14ac:dyDescent="0.25">
      <c r="E103" s="16"/>
      <c r="F103" s="16"/>
      <c r="R103" s="20"/>
      <c r="S103" s="20"/>
      <c r="T103" s="21"/>
      <c r="U103" s="20"/>
      <c r="V103" s="20"/>
      <c r="W103" s="20"/>
      <c r="X103" s="22"/>
      <c r="Y103" s="20"/>
      <c r="Z103" s="18"/>
      <c r="AA103" s="20"/>
      <c r="AB103" s="20"/>
      <c r="AC103" s="20"/>
    </row>
    <row r="104" spans="1:32" x14ac:dyDescent="0.25">
      <c r="E104" s="16"/>
      <c r="F104" s="16"/>
      <c r="R104" s="20"/>
      <c r="S104" s="20"/>
      <c r="T104" s="21"/>
      <c r="U104" s="20"/>
      <c r="V104" s="20"/>
      <c r="W104" s="20"/>
      <c r="X104" s="22"/>
      <c r="Y104" s="20"/>
      <c r="Z104" s="18"/>
      <c r="AA104" s="20"/>
      <c r="AB104" s="20"/>
      <c r="AC104" s="20"/>
    </row>
    <row r="105" spans="1:32" x14ac:dyDescent="0.25">
      <c r="E105" s="16"/>
      <c r="F105" s="16"/>
      <c r="R105" s="20"/>
      <c r="S105" s="20"/>
      <c r="T105" s="21"/>
      <c r="U105" s="20"/>
      <c r="V105" s="20"/>
      <c r="W105" s="20"/>
      <c r="X105" s="22"/>
      <c r="Y105" s="20"/>
      <c r="Z105" s="18"/>
      <c r="AA105" s="20"/>
      <c r="AB105" s="20"/>
      <c r="AC105" s="20"/>
    </row>
    <row r="106" spans="1:32" x14ac:dyDescent="0.25">
      <c r="E106" s="16"/>
      <c r="F106" s="16"/>
      <c r="R106" s="20"/>
      <c r="S106" s="20"/>
      <c r="T106" s="21"/>
      <c r="U106" s="20"/>
      <c r="V106" s="20"/>
      <c r="W106" s="20"/>
      <c r="X106" s="22"/>
      <c r="Y106" s="20"/>
      <c r="Z106" s="18"/>
      <c r="AA106" s="20"/>
      <c r="AB106" s="20"/>
      <c r="AC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0"/>
      <c r="S107" s="20"/>
      <c r="T107" s="21"/>
      <c r="U107" s="20"/>
      <c r="V107" s="20"/>
      <c r="W107" s="20"/>
      <c r="X107" s="22"/>
      <c r="Y107" s="20"/>
      <c r="Z107" s="18"/>
      <c r="AA107" s="20"/>
      <c r="AB107" s="20"/>
      <c r="AC107" s="20"/>
      <c r="AD107"/>
      <c r="AF107"/>
    </row>
    <row r="108" spans="1:32" x14ac:dyDescent="0.25">
      <c r="E108" s="16"/>
      <c r="F108" s="16"/>
      <c r="R108" s="20"/>
      <c r="S108" s="20"/>
      <c r="T108" s="21"/>
      <c r="U108" s="20"/>
      <c r="V108" s="20"/>
      <c r="W108" s="20"/>
      <c r="X108" s="22"/>
      <c r="Y108" s="20"/>
      <c r="Z108" s="18"/>
      <c r="AA108" s="20"/>
      <c r="AB108" s="20"/>
      <c r="AC108" s="20"/>
    </row>
    <row r="109" spans="1:32" x14ac:dyDescent="0.25">
      <c r="E109" s="16"/>
      <c r="F109" s="16"/>
      <c r="R109" s="20"/>
      <c r="S109" s="20"/>
      <c r="T109" s="21"/>
      <c r="U109" s="20"/>
      <c r="V109" s="20"/>
      <c r="W109" s="20"/>
      <c r="X109" s="22"/>
      <c r="Y109" s="20"/>
      <c r="Z109" s="18"/>
      <c r="AA109" s="20"/>
      <c r="AB109" s="20"/>
      <c r="AC109" s="20"/>
    </row>
    <row r="110" spans="1:32" x14ac:dyDescent="0.25">
      <c r="E110" s="16"/>
      <c r="F110" s="16"/>
      <c r="R110" s="20"/>
      <c r="S110" s="20"/>
      <c r="T110" s="21"/>
      <c r="U110" s="20"/>
      <c r="V110" s="20"/>
      <c r="W110" s="20"/>
      <c r="X110" s="22"/>
      <c r="Y110" s="20"/>
      <c r="Z110" s="18"/>
      <c r="AA110" s="20"/>
      <c r="AB110" s="20"/>
      <c r="AC110" s="20"/>
    </row>
    <row r="111" spans="1:32" x14ac:dyDescent="0.25">
      <c r="E111" s="16"/>
      <c r="F111" s="16"/>
      <c r="R111" s="20"/>
      <c r="S111" s="20"/>
      <c r="T111" s="21"/>
      <c r="U111" s="20"/>
      <c r="V111" s="20"/>
      <c r="W111" s="20"/>
      <c r="X111" s="22"/>
      <c r="Y111" s="20"/>
      <c r="Z111" s="18"/>
      <c r="AA111" s="20"/>
      <c r="AB111" s="20"/>
      <c r="AC111" s="20"/>
    </row>
    <row r="112" spans="1:32" x14ac:dyDescent="0.25">
      <c r="E112" s="16"/>
      <c r="F112" s="16"/>
      <c r="R112" s="20"/>
      <c r="S112" s="20"/>
      <c r="T112" s="21"/>
      <c r="U112" s="20"/>
      <c r="V112" s="20"/>
      <c r="W112" s="20"/>
      <c r="X112" s="22"/>
      <c r="Y112" s="20"/>
      <c r="Z112" s="18"/>
      <c r="AA112" s="20"/>
      <c r="AB112" s="20"/>
      <c r="AC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0"/>
      <c r="S113" s="20"/>
      <c r="T113" s="21"/>
      <c r="U113" s="20"/>
      <c r="V113" s="20"/>
      <c r="W113" s="20"/>
      <c r="X113" s="22"/>
      <c r="Y113" s="20"/>
      <c r="Z113" s="18"/>
      <c r="AA113" s="20"/>
      <c r="AB113" s="20"/>
      <c r="AC113" s="20"/>
      <c r="AD113"/>
      <c r="AF113"/>
    </row>
    <row r="114" spans="1:32" x14ac:dyDescent="0.25">
      <c r="E114" s="16"/>
      <c r="F114" s="16"/>
      <c r="R114" s="20"/>
      <c r="S114" s="20"/>
      <c r="T114" s="21"/>
      <c r="U114" s="20"/>
      <c r="V114" s="20"/>
      <c r="W114" s="20"/>
      <c r="X114" s="22"/>
      <c r="Y114" s="20"/>
      <c r="Z114" s="18"/>
      <c r="AA114" s="20"/>
      <c r="AB114" s="20"/>
      <c r="AC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0"/>
      <c r="S115" s="20"/>
      <c r="T115" s="21"/>
      <c r="U115" s="20"/>
      <c r="V115" s="20"/>
      <c r="W115" s="20"/>
      <c r="X115" s="22"/>
      <c r="Y115" s="20"/>
      <c r="Z115" s="18"/>
      <c r="AA115" s="20"/>
      <c r="AB115" s="20"/>
      <c r="AC115" s="20"/>
      <c r="AD115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0"/>
      <c r="S116" s="20"/>
      <c r="T116" s="21"/>
      <c r="U116" s="20"/>
      <c r="V116" s="20"/>
      <c r="W116" s="20"/>
      <c r="X116" s="22"/>
      <c r="Y116" s="20"/>
      <c r="Z116" s="18"/>
      <c r="AA116" s="20"/>
      <c r="AB116" s="20"/>
      <c r="AC116" s="20"/>
      <c r="AD116"/>
      <c r="AF116"/>
    </row>
    <row r="117" spans="1:32" x14ac:dyDescent="0.25">
      <c r="E117" s="16"/>
      <c r="F117" s="16"/>
      <c r="R117" s="20"/>
      <c r="S117" s="20"/>
      <c r="T117" s="21"/>
      <c r="U117" s="20"/>
      <c r="V117" s="20"/>
      <c r="W117" s="20"/>
      <c r="X117" s="22"/>
      <c r="Y117" s="20"/>
      <c r="Z117" s="18"/>
      <c r="AA117" s="20"/>
      <c r="AB117" s="20"/>
      <c r="AC117" s="20"/>
    </row>
    <row r="118" spans="1:32" x14ac:dyDescent="0.25">
      <c r="E118" s="16"/>
      <c r="F118" s="16"/>
      <c r="R118" s="20"/>
      <c r="S118" s="20"/>
      <c r="T118" s="21"/>
      <c r="U118" s="20"/>
      <c r="V118" s="20"/>
      <c r="W118" s="20"/>
      <c r="X118" s="22"/>
      <c r="Y118" s="20"/>
      <c r="Z118" s="18"/>
      <c r="AA118" s="20"/>
      <c r="AB118" s="20"/>
      <c r="AC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0"/>
      <c r="S119" s="20"/>
      <c r="T119" s="21"/>
      <c r="U119" s="20"/>
      <c r="V119" s="20"/>
      <c r="W119" s="20"/>
      <c r="X119" s="22"/>
      <c r="Y119" s="20"/>
      <c r="Z119" s="18"/>
      <c r="AA119" s="20"/>
      <c r="AB119" s="20"/>
      <c r="AC119" s="20"/>
      <c r="AD119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0"/>
      <c r="S120" s="20"/>
      <c r="T120" s="21"/>
      <c r="U120" s="20"/>
      <c r="V120" s="20"/>
      <c r="W120" s="20"/>
      <c r="X120" s="22"/>
      <c r="Y120" s="20"/>
      <c r="Z120" s="18"/>
      <c r="AA120" s="20"/>
      <c r="AB120" s="20"/>
      <c r="AC120" s="20"/>
      <c r="AD1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0"/>
      <c r="S121" s="20"/>
      <c r="T121" s="21"/>
      <c r="U121" s="20"/>
      <c r="V121" s="20"/>
      <c r="W121" s="20"/>
      <c r="X121" s="22"/>
      <c r="Y121" s="20"/>
      <c r="Z121" s="18"/>
      <c r="AA121" s="20"/>
      <c r="AB121" s="20"/>
      <c r="AC121" s="20"/>
      <c r="AD121"/>
      <c r="AF121"/>
    </row>
    <row r="122" spans="1:32" x14ac:dyDescent="0.25">
      <c r="E122" s="16"/>
      <c r="F122" s="16"/>
      <c r="R122" s="20"/>
      <c r="S122" s="20"/>
      <c r="T122" s="21"/>
      <c r="U122" s="20"/>
      <c r="V122" s="20"/>
      <c r="W122" s="20"/>
      <c r="X122" s="22"/>
      <c r="Y122" s="20"/>
      <c r="Z122" s="18"/>
      <c r="AA122" s="20"/>
      <c r="AB122" s="20"/>
      <c r="AC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0"/>
      <c r="S123" s="20"/>
      <c r="T123" s="21"/>
      <c r="U123" s="20"/>
      <c r="V123" s="20"/>
      <c r="W123" s="20"/>
      <c r="X123" s="22"/>
      <c r="Y123" s="20"/>
      <c r="Z123" s="18"/>
      <c r="AA123" s="20"/>
      <c r="AB123" s="20"/>
      <c r="AC123" s="20"/>
      <c r="AD123"/>
      <c r="AF123"/>
    </row>
    <row r="124" spans="1:32" x14ac:dyDescent="0.25">
      <c r="E124" s="16"/>
      <c r="F124" s="16"/>
      <c r="R124" s="20"/>
      <c r="S124" s="20"/>
      <c r="T124" s="21"/>
      <c r="U124" s="20"/>
      <c r="V124" s="20"/>
      <c r="W124" s="20"/>
      <c r="X124" s="22"/>
      <c r="Y124" s="20"/>
      <c r="Z124" s="18"/>
      <c r="AA124" s="20"/>
      <c r="AB124" s="20"/>
      <c r="AC124" s="20"/>
    </row>
    <row r="125" spans="1:32" x14ac:dyDescent="0.25">
      <c r="E125" s="16"/>
      <c r="F125" s="16"/>
      <c r="R125" s="20"/>
      <c r="S125" s="20"/>
      <c r="T125" s="21"/>
      <c r="U125" s="20"/>
      <c r="V125" s="20"/>
      <c r="W125" s="20"/>
      <c r="X125" s="22"/>
      <c r="Y125" s="20"/>
      <c r="Z125" s="18"/>
      <c r="AA125" s="20"/>
      <c r="AB125" s="20"/>
      <c r="AC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0"/>
      <c r="S126" s="20"/>
      <c r="T126" s="21"/>
      <c r="U126" s="20"/>
      <c r="V126" s="20"/>
      <c r="W126" s="20"/>
      <c r="X126" s="22"/>
      <c r="Y126" s="20"/>
      <c r="Z126" s="18"/>
      <c r="AA126" s="20"/>
      <c r="AB126" s="20"/>
      <c r="AC126" s="20"/>
      <c r="AD126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0"/>
      <c r="S127" s="20"/>
      <c r="T127" s="21"/>
      <c r="U127" s="20"/>
      <c r="V127" s="20"/>
      <c r="W127" s="20"/>
      <c r="X127" s="22"/>
      <c r="Y127" s="20"/>
      <c r="Z127" s="18"/>
      <c r="AA127" s="20"/>
      <c r="AB127" s="20"/>
      <c r="AC127" s="20"/>
      <c r="AD127"/>
      <c r="AF127"/>
    </row>
    <row r="128" spans="1:32" x14ac:dyDescent="0.25">
      <c r="E128" s="16"/>
      <c r="F128" s="16"/>
      <c r="R128" s="20"/>
      <c r="S128" s="20"/>
      <c r="T128" s="21"/>
      <c r="U128" s="20"/>
      <c r="V128" s="20"/>
      <c r="W128" s="20"/>
      <c r="X128" s="22"/>
      <c r="Y128" s="20"/>
      <c r="Z128" s="18"/>
      <c r="AA128" s="20"/>
      <c r="AB128" s="20"/>
      <c r="AC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0"/>
      <c r="S129" s="20"/>
      <c r="T129" s="21"/>
      <c r="U129" s="20"/>
      <c r="V129" s="20"/>
      <c r="W129" s="20"/>
      <c r="X129" s="22"/>
      <c r="Y129" s="20"/>
      <c r="Z129" s="18"/>
      <c r="AA129" s="20"/>
      <c r="AB129" s="20"/>
      <c r="AC129" s="20"/>
      <c r="AD129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0"/>
      <c r="S130" s="20"/>
      <c r="T130" s="21"/>
      <c r="U130" s="20"/>
      <c r="V130" s="20"/>
      <c r="W130" s="20"/>
      <c r="X130" s="22"/>
      <c r="Y130" s="20"/>
      <c r="Z130" s="18"/>
      <c r="AA130" s="20"/>
      <c r="AB130" s="20"/>
      <c r="AC130" s="20"/>
      <c r="AD130"/>
      <c r="AF130"/>
    </row>
    <row r="131" spans="1:32" x14ac:dyDescent="0.25">
      <c r="E131" s="16"/>
      <c r="F131" s="16"/>
      <c r="R131" s="20"/>
      <c r="S131" s="20"/>
      <c r="T131" s="21"/>
      <c r="U131" s="20"/>
      <c r="V131" s="20"/>
      <c r="W131" s="20"/>
      <c r="X131" s="22"/>
      <c r="Y131" s="20"/>
      <c r="Z131" s="18"/>
      <c r="AA131" s="20"/>
      <c r="AB131" s="20"/>
      <c r="AC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0"/>
      <c r="S132" s="20"/>
      <c r="T132" s="21"/>
      <c r="U132" s="20"/>
      <c r="V132" s="20"/>
      <c r="W132" s="20"/>
      <c r="X132" s="22"/>
      <c r="Y132" s="20"/>
      <c r="Z132" s="18"/>
      <c r="AA132" s="20"/>
      <c r="AB132" s="20"/>
      <c r="AC132" s="20"/>
      <c r="AD132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0"/>
      <c r="S133" s="20"/>
      <c r="T133" s="21"/>
      <c r="U133" s="20"/>
      <c r="V133" s="20"/>
      <c r="W133" s="20"/>
      <c r="X133" s="22"/>
      <c r="Y133" s="20"/>
      <c r="Z133" s="18"/>
      <c r="AA133" s="20"/>
      <c r="AB133" s="20"/>
      <c r="AC133" s="20"/>
      <c r="AD133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0"/>
      <c r="S134" s="20"/>
      <c r="T134" s="21"/>
      <c r="U134" s="20"/>
      <c r="V134" s="20"/>
      <c r="W134" s="20"/>
      <c r="X134" s="22"/>
      <c r="Y134" s="20"/>
      <c r="Z134" s="18"/>
      <c r="AA134" s="20"/>
      <c r="AB134" s="20"/>
      <c r="AC134" s="20"/>
      <c r="AD134"/>
      <c r="AF134"/>
    </row>
    <row r="135" spans="1:32" x14ac:dyDescent="0.25">
      <c r="E135" s="16"/>
      <c r="F135" s="16"/>
      <c r="R135" s="20"/>
      <c r="S135" s="20"/>
      <c r="T135" s="21"/>
      <c r="U135" s="20"/>
      <c r="V135" s="20"/>
      <c r="W135" s="20"/>
      <c r="X135" s="22"/>
      <c r="Y135" s="20"/>
      <c r="Z135" s="18"/>
      <c r="AA135" s="20"/>
      <c r="AB135" s="20"/>
      <c r="AC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0"/>
      <c r="S136" s="20"/>
      <c r="T136" s="21"/>
      <c r="U136" s="20"/>
      <c r="V136" s="20"/>
      <c r="W136" s="20"/>
      <c r="X136" s="22"/>
      <c r="Y136" s="20"/>
      <c r="Z136" s="18"/>
      <c r="AA136" s="20"/>
      <c r="AB136" s="20"/>
      <c r="AC136" s="20"/>
      <c r="AD136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0"/>
      <c r="S137" s="20"/>
      <c r="T137" s="21"/>
      <c r="U137" s="20"/>
      <c r="V137" s="20"/>
      <c r="W137" s="20"/>
      <c r="X137" s="22"/>
      <c r="Y137" s="20"/>
      <c r="Z137" s="18"/>
      <c r="AA137" s="20"/>
      <c r="AB137" s="20"/>
      <c r="AC137" s="20"/>
      <c r="AD137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0"/>
      <c r="S138" s="20"/>
      <c r="T138" s="21"/>
      <c r="U138" s="20"/>
      <c r="V138" s="20"/>
      <c r="W138" s="20"/>
      <c r="X138" s="22"/>
      <c r="Y138" s="20"/>
      <c r="Z138" s="18"/>
      <c r="AA138" s="20"/>
      <c r="AB138" s="20"/>
      <c r="AC138" s="20"/>
      <c r="AD138"/>
      <c r="AF138"/>
    </row>
    <row r="139" spans="1:32" x14ac:dyDescent="0.25">
      <c r="E139" s="16"/>
      <c r="F139" s="16"/>
      <c r="R139" s="20"/>
      <c r="S139" s="20"/>
      <c r="T139" s="21"/>
      <c r="U139" s="20"/>
      <c r="V139" s="20"/>
      <c r="W139" s="20"/>
      <c r="X139" s="22"/>
      <c r="Y139" s="20"/>
      <c r="Z139" s="18"/>
      <c r="AA139" s="20"/>
      <c r="AB139" s="20"/>
      <c r="AC139" s="20"/>
    </row>
    <row r="140" spans="1:32" x14ac:dyDescent="0.25">
      <c r="E140" s="16"/>
      <c r="F140" s="16"/>
      <c r="R140" s="20"/>
      <c r="S140" s="20"/>
      <c r="T140" s="21"/>
      <c r="U140" s="20"/>
      <c r="V140" s="20"/>
      <c r="W140" s="20"/>
      <c r="X140" s="22"/>
      <c r="Y140" s="20"/>
      <c r="Z140" s="18"/>
      <c r="AA140" s="20"/>
      <c r="AB140" s="20"/>
      <c r="AC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0"/>
      <c r="S141" s="20"/>
      <c r="T141" s="21"/>
      <c r="U141" s="20"/>
      <c r="V141" s="20"/>
      <c r="W141" s="20"/>
      <c r="X141" s="22"/>
      <c r="Y141" s="20"/>
      <c r="Z141" s="18"/>
      <c r="AA141" s="20"/>
      <c r="AB141" s="20"/>
      <c r="AC141" s="20"/>
      <c r="AD141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0"/>
      <c r="S142" s="20"/>
      <c r="T142" s="21"/>
      <c r="U142" s="20"/>
      <c r="V142" s="20"/>
      <c r="W142" s="20"/>
      <c r="X142" s="22"/>
      <c r="Y142" s="20"/>
      <c r="Z142" s="18"/>
      <c r="AA142" s="20"/>
      <c r="AB142" s="20"/>
      <c r="AC142" s="20"/>
      <c r="AD142"/>
      <c r="AF142"/>
    </row>
    <row r="143" spans="1:32" x14ac:dyDescent="0.25">
      <c r="E143" s="16"/>
      <c r="F143" s="16"/>
      <c r="R143" s="20"/>
      <c r="S143" s="20"/>
      <c r="T143" s="21"/>
      <c r="U143" s="20"/>
      <c r="V143" s="20"/>
      <c r="W143" s="20"/>
      <c r="X143" s="22"/>
      <c r="Y143" s="20"/>
      <c r="Z143" s="18"/>
      <c r="AA143" s="20"/>
      <c r="AB143" s="20"/>
      <c r="AC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0"/>
      <c r="S144" s="20"/>
      <c r="T144" s="21"/>
      <c r="U144" s="20"/>
      <c r="V144" s="20"/>
      <c r="W144" s="20"/>
      <c r="X144" s="22"/>
      <c r="Y144" s="20"/>
      <c r="Z144" s="18"/>
      <c r="AA144" s="20"/>
      <c r="AB144" s="20"/>
      <c r="AC144" s="20"/>
      <c r="AD144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0"/>
      <c r="S145" s="20"/>
      <c r="T145" s="21"/>
      <c r="U145" s="20"/>
      <c r="V145" s="20"/>
      <c r="W145" s="20"/>
      <c r="X145" s="22"/>
      <c r="Y145" s="20"/>
      <c r="Z145" s="18"/>
      <c r="AA145" s="20"/>
      <c r="AB145" s="20"/>
      <c r="AC145" s="20"/>
      <c r="AD145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0"/>
      <c r="S146" s="20"/>
      <c r="T146" s="21"/>
      <c r="U146" s="20"/>
      <c r="V146" s="20"/>
      <c r="W146" s="20"/>
      <c r="X146" s="22"/>
      <c r="Y146" s="20"/>
      <c r="Z146" s="18"/>
      <c r="AA146" s="20"/>
      <c r="AB146" s="20"/>
      <c r="AC146" s="20"/>
      <c r="AD146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0"/>
      <c r="S147" s="20"/>
      <c r="T147" s="21"/>
      <c r="U147" s="20"/>
      <c r="V147" s="20"/>
      <c r="W147" s="20"/>
      <c r="X147" s="22"/>
      <c r="Y147" s="20"/>
      <c r="Z147" s="18"/>
      <c r="AA147" s="20"/>
      <c r="AB147" s="20"/>
      <c r="AC147" s="20"/>
      <c r="AD147"/>
      <c r="AF147"/>
    </row>
    <row r="148" spans="1:32" x14ac:dyDescent="0.25">
      <c r="E148" s="16"/>
      <c r="F148" s="16"/>
      <c r="R148" s="20"/>
      <c r="S148" s="20"/>
      <c r="T148" s="21"/>
      <c r="U148" s="20"/>
      <c r="V148" s="20"/>
      <c r="W148" s="20"/>
      <c r="X148" s="22"/>
      <c r="Y148" s="20"/>
      <c r="Z148" s="18"/>
      <c r="AA148" s="20"/>
      <c r="AB148" s="20"/>
      <c r="AC148" s="20"/>
    </row>
    <row r="149" spans="1:32" x14ac:dyDescent="0.25">
      <c r="E149" s="16"/>
      <c r="F149" s="16"/>
      <c r="R149" s="20"/>
      <c r="S149" s="20"/>
      <c r="T149" s="21"/>
      <c r="U149" s="20"/>
      <c r="V149" s="20"/>
      <c r="W149" s="20"/>
      <c r="X149" s="22"/>
      <c r="Y149" s="20"/>
      <c r="Z149" s="18"/>
      <c r="AA149" s="20"/>
      <c r="AB149" s="20"/>
      <c r="AC149" s="20"/>
    </row>
    <row r="150" spans="1:32" x14ac:dyDescent="0.25">
      <c r="E150" s="16"/>
      <c r="F150" s="16"/>
      <c r="R150" s="20"/>
      <c r="S150" s="20"/>
      <c r="T150" s="21"/>
      <c r="U150" s="20"/>
      <c r="V150" s="20"/>
      <c r="W150" s="20"/>
      <c r="X150" s="22"/>
      <c r="Y150" s="20"/>
      <c r="Z150" s="18"/>
      <c r="AA150" s="20"/>
      <c r="AB150" s="20"/>
      <c r="AC150" s="20"/>
    </row>
    <row r="151" spans="1:32" s="1" customFormat="1" x14ac:dyDescent="0.25">
      <c r="B151"/>
      <c r="E151" s="19"/>
      <c r="F151" s="16"/>
      <c r="R151" s="24"/>
      <c r="S151" s="24"/>
      <c r="T151" s="25"/>
      <c r="U151" s="24"/>
      <c r="V151" s="24"/>
      <c r="W151" s="24"/>
      <c r="X151" s="26"/>
      <c r="Y151" s="24"/>
      <c r="Z151" s="18"/>
      <c r="AA151" s="20"/>
      <c r="AB151" s="24"/>
      <c r="AC151" s="24"/>
      <c r="AF151"/>
    </row>
    <row r="152" spans="1:32" x14ac:dyDescent="0.25">
      <c r="E152" s="16"/>
      <c r="F152" s="16"/>
      <c r="R152" s="20"/>
      <c r="S152" s="20"/>
      <c r="T152" s="21"/>
      <c r="U152" s="20"/>
      <c r="V152" s="20"/>
      <c r="W152" s="20"/>
      <c r="X152" s="22"/>
      <c r="Y152" s="20"/>
      <c r="Z152" s="18"/>
      <c r="AA152" s="20"/>
      <c r="AB152" s="20"/>
      <c r="AC152" s="20"/>
    </row>
    <row r="153" spans="1:32" x14ac:dyDescent="0.25">
      <c r="E153" s="16"/>
      <c r="F153" s="16"/>
      <c r="R153" s="20"/>
      <c r="S153" s="20"/>
      <c r="T153" s="21"/>
      <c r="U153" s="20"/>
      <c r="V153" s="20"/>
      <c r="W153" s="20"/>
      <c r="X153" s="22"/>
      <c r="Y153" s="20"/>
      <c r="Z153" s="18"/>
      <c r="AA153" s="20"/>
      <c r="AB153" s="20"/>
      <c r="AC153" s="20"/>
    </row>
    <row r="154" spans="1:32" x14ac:dyDescent="0.25">
      <c r="E154" s="16"/>
      <c r="F154" s="16"/>
      <c r="R154" s="20"/>
      <c r="S154" s="20"/>
      <c r="T154" s="21"/>
      <c r="U154" s="20"/>
      <c r="V154" s="20"/>
      <c r="W154" s="20"/>
      <c r="X154" s="22"/>
      <c r="Y154" s="20"/>
      <c r="Z154" s="18"/>
      <c r="AA154" s="20"/>
      <c r="AB154" s="20"/>
      <c r="AC154" s="20"/>
    </row>
    <row r="155" spans="1:32" x14ac:dyDescent="0.25">
      <c r="E155" s="16"/>
      <c r="F155" s="16"/>
      <c r="R155" s="20"/>
      <c r="S155" s="20"/>
      <c r="T155" s="21"/>
      <c r="U155" s="20"/>
      <c r="V155" s="20"/>
      <c r="W155" s="20"/>
      <c r="X155" s="22"/>
      <c r="Y155" s="20"/>
      <c r="Z155" s="18"/>
      <c r="AA155" s="20"/>
      <c r="AB155" s="20"/>
      <c r="AC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0"/>
      <c r="S156" s="20"/>
      <c r="T156" s="21"/>
      <c r="U156" s="20"/>
      <c r="V156" s="20"/>
      <c r="W156" s="20"/>
      <c r="X156" s="22"/>
      <c r="Y156" s="20"/>
      <c r="Z156" s="18"/>
      <c r="AA156" s="20"/>
      <c r="AB156" s="20"/>
      <c r="AC156" s="20"/>
      <c r="AD156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0"/>
      <c r="S157" s="20"/>
      <c r="T157" s="21"/>
      <c r="U157" s="20"/>
      <c r="V157" s="20"/>
      <c r="W157" s="20"/>
      <c r="X157" s="22"/>
      <c r="Y157" s="20"/>
      <c r="Z157" s="18"/>
      <c r="AA157" s="20"/>
      <c r="AB157" s="20"/>
      <c r="AC157" s="20"/>
      <c r="AD157"/>
      <c r="AF157"/>
    </row>
    <row r="158" spans="1:32" x14ac:dyDescent="0.25">
      <c r="E158" s="16"/>
      <c r="F158" s="16"/>
      <c r="R158" s="20"/>
      <c r="S158" s="20"/>
      <c r="T158" s="21"/>
      <c r="U158" s="20"/>
      <c r="V158" s="20"/>
      <c r="W158" s="20"/>
      <c r="X158" s="22"/>
      <c r="Y158" s="20"/>
      <c r="Z158" s="18"/>
      <c r="AA158" s="20"/>
      <c r="AB158" s="20"/>
      <c r="AC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0"/>
      <c r="S159" s="20"/>
      <c r="T159" s="21"/>
      <c r="U159" s="20"/>
      <c r="V159" s="20"/>
      <c r="W159" s="20"/>
      <c r="X159" s="22"/>
      <c r="Y159" s="20"/>
      <c r="Z159" s="18"/>
      <c r="AA159" s="20"/>
      <c r="AB159" s="20"/>
      <c r="AC159" s="20"/>
      <c r="AD159"/>
      <c r="AF159"/>
    </row>
    <row r="160" spans="1:32" x14ac:dyDescent="0.25">
      <c r="E160" s="16"/>
      <c r="F160" s="16"/>
      <c r="R160" s="20"/>
      <c r="S160" s="20"/>
      <c r="T160" s="21"/>
      <c r="U160" s="20"/>
      <c r="V160" s="20"/>
      <c r="W160" s="20"/>
      <c r="X160" s="22"/>
      <c r="Y160" s="20"/>
      <c r="Z160" s="18"/>
      <c r="AA160" s="20"/>
      <c r="AB160" s="20"/>
      <c r="AC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0"/>
      <c r="S161" s="20"/>
      <c r="T161" s="21"/>
      <c r="U161" s="20"/>
      <c r="V161" s="20"/>
      <c r="W161" s="20"/>
      <c r="X161" s="22"/>
      <c r="Y161" s="20"/>
      <c r="Z161" s="18"/>
      <c r="AA161" s="20"/>
      <c r="AB161" s="20"/>
      <c r="AC161" s="20"/>
      <c r="AD161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0"/>
      <c r="S162" s="20"/>
      <c r="T162" s="21"/>
      <c r="U162" s="20"/>
      <c r="V162" s="20"/>
      <c r="W162" s="20"/>
      <c r="X162" s="22"/>
      <c r="Y162" s="20"/>
      <c r="Z162" s="18"/>
      <c r="AA162" s="20"/>
      <c r="AB162" s="20"/>
      <c r="AC162" s="20"/>
      <c r="AD162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0"/>
      <c r="S163" s="20"/>
      <c r="T163" s="21"/>
      <c r="U163" s="20"/>
      <c r="V163" s="20"/>
      <c r="W163" s="20"/>
      <c r="X163" s="22"/>
      <c r="Y163" s="20"/>
      <c r="Z163" s="18"/>
      <c r="AA163" s="20"/>
      <c r="AB163" s="20"/>
      <c r="AC163" s="20"/>
      <c r="AD163"/>
      <c r="AF163"/>
    </row>
    <row r="164" spans="1:32" x14ac:dyDescent="0.25">
      <c r="E164" s="16"/>
      <c r="F164" s="16"/>
      <c r="R164" s="20"/>
      <c r="S164" s="20"/>
      <c r="T164" s="21"/>
      <c r="U164" s="20"/>
      <c r="V164" s="20"/>
      <c r="W164" s="20"/>
      <c r="X164" s="22"/>
      <c r="Y164" s="20"/>
      <c r="Z164" s="18"/>
      <c r="AA164" s="20"/>
      <c r="AB164" s="20"/>
      <c r="AC164" s="20"/>
    </row>
    <row r="165" spans="1:32" x14ac:dyDescent="0.25">
      <c r="E165" s="16"/>
      <c r="F165" s="16"/>
      <c r="R165" s="20"/>
      <c r="S165" s="20"/>
      <c r="T165" s="21"/>
      <c r="U165" s="20"/>
      <c r="V165" s="20"/>
      <c r="W165" s="20"/>
      <c r="X165" s="22"/>
      <c r="Y165" s="20"/>
      <c r="Z165" s="18"/>
      <c r="AA165" s="20"/>
      <c r="AB165" s="20"/>
      <c r="AC165" s="20"/>
    </row>
    <row r="166" spans="1:32" x14ac:dyDescent="0.25">
      <c r="E166" s="16"/>
      <c r="F166" s="16"/>
      <c r="R166" s="20"/>
      <c r="S166" s="20"/>
      <c r="T166" s="21"/>
      <c r="U166" s="20"/>
      <c r="V166" s="20"/>
      <c r="W166" s="20"/>
      <c r="X166" s="22"/>
      <c r="Y166" s="20"/>
      <c r="Z166" s="18"/>
      <c r="AA166" s="20"/>
      <c r="AB166" s="20"/>
      <c r="AC166" s="20"/>
    </row>
    <row r="167" spans="1:32" x14ac:dyDescent="0.25">
      <c r="E167" s="16"/>
      <c r="F167" s="16"/>
      <c r="R167" s="20"/>
      <c r="S167" s="20"/>
      <c r="T167" s="21"/>
      <c r="U167" s="20"/>
      <c r="V167" s="20"/>
      <c r="W167" s="20"/>
      <c r="X167" s="22"/>
      <c r="Y167" s="20"/>
      <c r="Z167" s="18"/>
      <c r="AA167" s="20"/>
      <c r="AB167" s="20"/>
      <c r="AC167" s="20"/>
    </row>
    <row r="168" spans="1:32" x14ac:dyDescent="0.25">
      <c r="E168" s="16"/>
      <c r="F168" s="16"/>
      <c r="R168" s="20"/>
      <c r="S168" s="20"/>
      <c r="T168" s="21"/>
      <c r="U168" s="20"/>
      <c r="V168" s="20"/>
      <c r="W168" s="20"/>
      <c r="X168" s="22"/>
      <c r="Y168" s="20"/>
      <c r="Z168" s="18"/>
      <c r="AA168" s="20"/>
      <c r="AB168" s="20"/>
      <c r="AC168" s="20"/>
    </row>
    <row r="169" spans="1:32" x14ac:dyDescent="0.25">
      <c r="E169" s="16"/>
      <c r="F169" s="16"/>
      <c r="R169" s="20"/>
      <c r="S169" s="20"/>
      <c r="T169" s="21"/>
      <c r="U169" s="20"/>
      <c r="V169" s="20"/>
      <c r="W169" s="20"/>
      <c r="X169" s="22"/>
      <c r="Y169" s="20"/>
      <c r="Z169" s="18"/>
      <c r="AA169" s="20"/>
      <c r="AB169" s="20"/>
      <c r="AC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0"/>
      <c r="S170" s="20"/>
      <c r="T170" s="21"/>
      <c r="U170" s="20"/>
      <c r="V170" s="20"/>
      <c r="W170" s="20"/>
      <c r="X170" s="22"/>
      <c r="Y170" s="20"/>
      <c r="Z170" s="18"/>
      <c r="AA170" s="20"/>
      <c r="AB170" s="20"/>
      <c r="AC170" s="20"/>
      <c r="AD170"/>
      <c r="AF170"/>
    </row>
    <row r="171" spans="1:32" x14ac:dyDescent="0.25">
      <c r="E171" s="16"/>
      <c r="F171" s="16"/>
      <c r="R171" s="20"/>
      <c r="S171" s="20"/>
      <c r="T171" s="21"/>
      <c r="U171" s="20"/>
      <c r="V171" s="20"/>
      <c r="W171" s="20"/>
      <c r="X171" s="22"/>
      <c r="Y171" s="20"/>
      <c r="Z171" s="18"/>
      <c r="AA171" s="20"/>
      <c r="AB171" s="20"/>
      <c r="AC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0"/>
      <c r="S172" s="20"/>
      <c r="T172" s="21"/>
      <c r="U172" s="20"/>
      <c r="V172" s="20"/>
      <c r="W172" s="20"/>
      <c r="X172" s="22"/>
      <c r="Y172" s="20"/>
      <c r="Z172" s="18"/>
      <c r="AA172" s="20"/>
      <c r="AB172" s="20"/>
      <c r="AC172" s="20"/>
      <c r="AD172"/>
      <c r="AF172"/>
    </row>
    <row r="173" spans="1:32" x14ac:dyDescent="0.25">
      <c r="E173" s="16"/>
      <c r="F173" s="16"/>
      <c r="R173" s="20"/>
      <c r="S173" s="20"/>
      <c r="T173" s="21"/>
      <c r="U173" s="20"/>
      <c r="V173" s="20"/>
      <c r="W173" s="20"/>
      <c r="X173" s="22"/>
      <c r="Y173" s="20"/>
      <c r="Z173" s="18"/>
      <c r="AA173" s="20"/>
      <c r="AB173" s="20"/>
      <c r="AC173" s="20"/>
    </row>
    <row r="174" spans="1:32" x14ac:dyDescent="0.25">
      <c r="E174" s="16"/>
      <c r="F174" s="16"/>
      <c r="R174" s="20"/>
      <c r="S174" s="20"/>
      <c r="T174" s="21"/>
      <c r="U174" s="20"/>
      <c r="V174" s="20"/>
      <c r="W174" s="20"/>
      <c r="X174" s="22"/>
      <c r="Y174" s="20"/>
      <c r="Z174" s="18"/>
      <c r="AA174" s="20"/>
      <c r="AB174" s="20"/>
      <c r="AC174" s="20"/>
    </row>
    <row r="175" spans="1:32" x14ac:dyDescent="0.25">
      <c r="E175" s="16"/>
      <c r="F175" s="16"/>
      <c r="R175" s="20"/>
      <c r="S175" s="20"/>
      <c r="T175" s="21"/>
      <c r="U175" s="20"/>
      <c r="V175" s="20"/>
      <c r="W175" s="20"/>
      <c r="X175" s="22"/>
      <c r="Y175" s="20"/>
      <c r="Z175" s="18"/>
      <c r="AA175" s="20"/>
      <c r="AB175" s="20"/>
      <c r="AC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0"/>
      <c r="S176" s="20"/>
      <c r="T176" s="21"/>
      <c r="U176" s="20"/>
      <c r="V176" s="20"/>
      <c r="W176" s="20"/>
      <c r="X176" s="22"/>
      <c r="Y176" s="20"/>
      <c r="Z176" s="18"/>
      <c r="AA176" s="20"/>
      <c r="AB176" s="20"/>
      <c r="AC176" s="20"/>
      <c r="AD176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0"/>
      <c r="S177" s="20"/>
      <c r="T177" s="21"/>
      <c r="U177" s="20"/>
      <c r="V177" s="20"/>
      <c r="W177" s="20"/>
      <c r="X177" s="22"/>
      <c r="Y177" s="20"/>
      <c r="Z177" s="18"/>
      <c r="AA177" s="20"/>
      <c r="AB177" s="20"/>
      <c r="AC177" s="20"/>
      <c r="AD177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0"/>
      <c r="S178" s="20"/>
      <c r="T178" s="21"/>
      <c r="U178" s="20"/>
      <c r="V178" s="20"/>
      <c r="W178" s="20"/>
      <c r="X178" s="22"/>
      <c r="Y178" s="20"/>
      <c r="Z178" s="18"/>
      <c r="AA178" s="20"/>
      <c r="AB178" s="20"/>
      <c r="AC178" s="20"/>
      <c r="AD178"/>
      <c r="AF178"/>
    </row>
    <row r="179" spans="1:32" x14ac:dyDescent="0.25">
      <c r="E179" s="16"/>
      <c r="F179" s="16"/>
      <c r="R179" s="20"/>
      <c r="S179" s="20"/>
      <c r="T179" s="21"/>
      <c r="U179" s="20"/>
      <c r="V179" s="20"/>
      <c r="W179" s="20"/>
      <c r="X179" s="22"/>
      <c r="Y179" s="20"/>
      <c r="Z179" s="18"/>
      <c r="AA179" s="20"/>
      <c r="AB179" s="20"/>
      <c r="AC179" s="20"/>
    </row>
    <row r="180" spans="1:32" x14ac:dyDescent="0.25">
      <c r="E180" s="16"/>
      <c r="F180" s="16"/>
      <c r="R180" s="20"/>
      <c r="S180" s="20"/>
      <c r="T180" s="21"/>
      <c r="U180" s="20"/>
      <c r="V180" s="20"/>
      <c r="W180" s="20"/>
      <c r="X180" s="22"/>
      <c r="Y180" s="20"/>
      <c r="Z180" s="18"/>
      <c r="AA180" s="20"/>
      <c r="AB180" s="20"/>
      <c r="AC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0"/>
      <c r="S181" s="20"/>
      <c r="T181" s="21"/>
      <c r="U181" s="20"/>
      <c r="V181" s="20"/>
      <c r="W181" s="20"/>
      <c r="X181" s="22"/>
      <c r="Y181" s="20"/>
      <c r="Z181" s="18"/>
      <c r="AA181" s="20"/>
      <c r="AB181" s="20"/>
      <c r="AC181" s="20"/>
      <c r="AD181"/>
      <c r="AF181"/>
    </row>
    <row r="182" spans="1:32" x14ac:dyDescent="0.25">
      <c r="E182" s="16"/>
      <c r="F182" s="16"/>
      <c r="R182" s="20"/>
      <c r="S182" s="20"/>
      <c r="T182" s="21"/>
      <c r="U182" s="20"/>
      <c r="V182" s="20"/>
      <c r="W182" s="20"/>
      <c r="X182" s="22"/>
      <c r="Y182" s="20"/>
      <c r="Z182" s="18"/>
      <c r="AA182" s="20"/>
      <c r="AB182" s="20"/>
      <c r="AC182" s="20"/>
    </row>
    <row r="183" spans="1:32" x14ac:dyDescent="0.25">
      <c r="E183" s="16"/>
      <c r="F183" s="16"/>
      <c r="R183" s="20"/>
      <c r="S183" s="20"/>
      <c r="T183" s="21"/>
      <c r="U183" s="20"/>
      <c r="V183" s="20"/>
      <c r="W183" s="20"/>
      <c r="X183" s="22"/>
      <c r="Y183" s="20"/>
      <c r="Z183" s="18"/>
      <c r="AA183" s="20"/>
      <c r="AB183" s="20"/>
      <c r="AC183" s="20"/>
    </row>
    <row r="184" spans="1:32" x14ac:dyDescent="0.25">
      <c r="E184" s="16"/>
      <c r="F184" s="16"/>
      <c r="R184" s="20"/>
      <c r="S184" s="20"/>
      <c r="T184" s="21"/>
      <c r="U184" s="20"/>
      <c r="V184" s="20"/>
      <c r="W184" s="20"/>
      <c r="X184" s="22"/>
      <c r="Y184" s="20"/>
      <c r="Z184" s="18"/>
      <c r="AA184" s="20"/>
      <c r="AB184" s="20"/>
      <c r="AC184" s="20"/>
    </row>
    <row r="185" spans="1:32" x14ac:dyDescent="0.25">
      <c r="E185" s="16"/>
      <c r="F185" s="16"/>
      <c r="J185" s="1"/>
      <c r="R185" s="20"/>
      <c r="S185" s="20"/>
      <c r="T185" s="21"/>
      <c r="U185" s="20"/>
      <c r="V185" s="20"/>
      <c r="W185" s="20"/>
      <c r="X185" s="22"/>
      <c r="Y185" s="20"/>
      <c r="Z185" s="18"/>
      <c r="AA185" s="20"/>
      <c r="AB185" s="20"/>
      <c r="AC185" s="20"/>
    </row>
    <row r="186" spans="1:32" x14ac:dyDescent="0.25">
      <c r="E186" s="16"/>
      <c r="F186" s="16"/>
      <c r="R186" s="20"/>
      <c r="S186" s="20"/>
      <c r="T186" s="21"/>
      <c r="U186" s="20"/>
      <c r="V186" s="20"/>
      <c r="W186" s="20"/>
      <c r="X186" s="22"/>
      <c r="Y186" s="20"/>
      <c r="Z186" s="18"/>
      <c r="AA186" s="20"/>
      <c r="AB186" s="20"/>
      <c r="AC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0"/>
      <c r="S187" s="20"/>
      <c r="T187" s="21"/>
      <c r="U187" s="20"/>
      <c r="V187" s="20"/>
      <c r="W187" s="20"/>
      <c r="X187" s="22"/>
      <c r="Y187" s="20"/>
      <c r="Z187" s="18"/>
      <c r="AA187" s="20"/>
      <c r="AB187" s="20"/>
      <c r="AC187" s="20"/>
      <c r="AD187"/>
      <c r="AF187"/>
    </row>
    <row r="188" spans="1:32" x14ac:dyDescent="0.25">
      <c r="E188" s="16"/>
      <c r="F188" s="16"/>
      <c r="R188" s="20"/>
      <c r="S188" s="20"/>
      <c r="T188" s="21"/>
      <c r="U188" s="20"/>
      <c r="V188" s="20"/>
      <c r="W188" s="20"/>
      <c r="X188" s="22"/>
      <c r="Y188" s="20"/>
      <c r="Z188" s="18"/>
      <c r="AA188" s="20"/>
      <c r="AB188" s="20"/>
      <c r="AC188" s="20"/>
    </row>
    <row r="189" spans="1:32" x14ac:dyDescent="0.25">
      <c r="E189" s="16"/>
      <c r="F189" s="16"/>
      <c r="R189" s="20"/>
      <c r="S189" s="20"/>
      <c r="T189" s="21"/>
      <c r="U189" s="20"/>
      <c r="V189" s="20"/>
      <c r="W189" s="20"/>
      <c r="X189" s="22"/>
      <c r="Y189" s="20"/>
      <c r="Z189" s="18"/>
      <c r="AA189" s="20"/>
      <c r="AB189" s="20"/>
      <c r="AC189" s="20"/>
    </row>
    <row r="190" spans="1:32" x14ac:dyDescent="0.25">
      <c r="E190" s="16"/>
      <c r="F190" s="16"/>
      <c r="R190" s="20"/>
      <c r="S190" s="20"/>
      <c r="T190" s="21"/>
      <c r="U190" s="20"/>
      <c r="V190" s="20"/>
      <c r="W190" s="20"/>
      <c r="X190" s="22"/>
      <c r="Y190" s="20"/>
      <c r="Z190" s="18"/>
      <c r="AA190" s="20"/>
      <c r="AB190" s="20"/>
      <c r="AC190" s="20"/>
    </row>
    <row r="191" spans="1:32" x14ac:dyDescent="0.25">
      <c r="E191" s="16"/>
      <c r="F191" s="16"/>
      <c r="R191" s="20"/>
      <c r="S191" s="20"/>
      <c r="T191" s="21"/>
      <c r="U191" s="20"/>
      <c r="V191" s="20"/>
      <c r="W191" s="20"/>
      <c r="X191" s="22"/>
      <c r="Y191" s="20"/>
      <c r="Z191" s="18"/>
      <c r="AA191" s="20"/>
      <c r="AB191" s="20"/>
      <c r="AC191" s="20"/>
    </row>
    <row r="192" spans="1:32" x14ac:dyDescent="0.25">
      <c r="E192" s="16"/>
      <c r="F192" s="16"/>
      <c r="R192" s="20"/>
      <c r="S192" s="20"/>
      <c r="T192" s="21"/>
      <c r="U192" s="20"/>
      <c r="V192" s="20"/>
      <c r="W192" s="20"/>
      <c r="X192" s="22"/>
      <c r="Y192" s="20"/>
      <c r="Z192" s="18"/>
      <c r="AA192" s="20"/>
      <c r="AB192" s="20"/>
      <c r="AC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0"/>
      <c r="S193" s="20"/>
      <c r="T193" s="21"/>
      <c r="U193" s="20"/>
      <c r="V193" s="20"/>
      <c r="W193" s="20"/>
      <c r="X193" s="22"/>
      <c r="Y193" s="20"/>
      <c r="Z193" s="18"/>
      <c r="AA193" s="20"/>
      <c r="AB193" s="20"/>
      <c r="AC193" s="20"/>
      <c r="AD193"/>
      <c r="AF193"/>
    </row>
    <row r="194" spans="1:32" x14ac:dyDescent="0.25">
      <c r="E194" s="16"/>
      <c r="F194" s="16"/>
      <c r="R194" s="20"/>
      <c r="S194" s="20"/>
      <c r="T194" s="21"/>
      <c r="U194" s="20"/>
      <c r="V194" s="20"/>
      <c r="W194" s="20"/>
      <c r="X194" s="22"/>
      <c r="Y194" s="20"/>
      <c r="Z194" s="18"/>
      <c r="AA194" s="20"/>
      <c r="AB194" s="20"/>
      <c r="AC194" s="20"/>
    </row>
    <row r="195" spans="1:32" x14ac:dyDescent="0.25">
      <c r="E195" s="16"/>
      <c r="F195" s="16"/>
      <c r="R195" s="20"/>
      <c r="S195" s="20"/>
      <c r="T195" s="21"/>
      <c r="U195" s="20"/>
      <c r="V195" s="20"/>
      <c r="W195" s="20"/>
      <c r="X195" s="22"/>
      <c r="Y195" s="20"/>
      <c r="Z195" s="18"/>
      <c r="AA195" s="20"/>
      <c r="AB195" s="20"/>
      <c r="AC195" s="20"/>
    </row>
    <row r="196" spans="1:32" x14ac:dyDescent="0.25">
      <c r="E196" s="16"/>
      <c r="F196" s="16"/>
      <c r="R196" s="20"/>
      <c r="S196" s="20"/>
      <c r="T196" s="21"/>
      <c r="U196" s="20"/>
      <c r="V196" s="20"/>
      <c r="W196" s="20"/>
      <c r="X196" s="22"/>
      <c r="Y196" s="20"/>
      <c r="Z196" s="18"/>
      <c r="AA196" s="20"/>
      <c r="AB196" s="20"/>
      <c r="AC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0"/>
      <c r="S197" s="20"/>
      <c r="T197" s="21"/>
      <c r="U197" s="20"/>
      <c r="V197" s="20"/>
      <c r="W197" s="20"/>
      <c r="X197" s="22"/>
      <c r="Y197" s="20"/>
      <c r="Z197" s="18"/>
      <c r="AA197" s="20"/>
      <c r="AB197" s="20"/>
      <c r="AC197" s="20"/>
      <c r="AD197"/>
      <c r="AF197"/>
    </row>
    <row r="198" spans="1:32" x14ac:dyDescent="0.25">
      <c r="E198" s="16"/>
      <c r="F198" s="16"/>
      <c r="R198" s="20"/>
      <c r="S198" s="20"/>
      <c r="T198" s="21"/>
      <c r="U198" s="20"/>
      <c r="V198" s="20"/>
      <c r="W198" s="20"/>
      <c r="X198" s="22"/>
      <c r="Y198" s="20"/>
      <c r="Z198" s="18"/>
      <c r="AA198" s="20"/>
      <c r="AB198" s="20"/>
      <c r="AC198" s="20"/>
    </row>
    <row r="199" spans="1:32" x14ac:dyDescent="0.25">
      <c r="E199" s="16"/>
      <c r="F199" s="16"/>
      <c r="R199" s="20"/>
      <c r="S199" s="20"/>
      <c r="T199" s="21"/>
      <c r="U199" s="20"/>
      <c r="V199" s="20"/>
      <c r="W199" s="20"/>
      <c r="X199" s="22"/>
      <c r="Y199" s="20"/>
      <c r="Z199" s="18"/>
      <c r="AA199" s="20"/>
      <c r="AB199" s="20"/>
      <c r="AC199" s="20"/>
    </row>
    <row r="200" spans="1:32" x14ac:dyDescent="0.25">
      <c r="E200" s="16"/>
      <c r="F200" s="16"/>
      <c r="R200" s="20"/>
      <c r="S200" s="20"/>
      <c r="T200" s="21"/>
      <c r="U200" s="20"/>
      <c r="V200" s="20"/>
      <c r="W200" s="20"/>
      <c r="X200" s="22"/>
      <c r="Y200" s="20"/>
      <c r="Z200" s="18"/>
      <c r="AA200" s="20"/>
      <c r="AB200" s="20"/>
      <c r="AC200" s="20"/>
    </row>
    <row r="201" spans="1:32" x14ac:dyDescent="0.25">
      <c r="E201" s="16"/>
      <c r="F201" s="16"/>
      <c r="R201" s="20"/>
      <c r="S201" s="20"/>
      <c r="T201" s="21"/>
      <c r="U201" s="20"/>
      <c r="V201" s="20"/>
      <c r="W201" s="20"/>
      <c r="X201" s="22"/>
      <c r="Y201" s="20"/>
      <c r="Z201" s="18"/>
      <c r="AA201" s="20"/>
      <c r="AB201" s="20"/>
      <c r="AC201" s="20"/>
    </row>
    <row r="202" spans="1:32" x14ac:dyDescent="0.25">
      <c r="E202" s="16"/>
      <c r="F202" s="16"/>
      <c r="R202" s="20"/>
      <c r="S202" s="20"/>
      <c r="T202" s="21"/>
      <c r="U202" s="20"/>
      <c r="V202" s="20"/>
      <c r="W202" s="20"/>
      <c r="X202" s="22"/>
      <c r="Y202" s="20"/>
      <c r="Z202" s="18"/>
      <c r="AA202" s="20"/>
      <c r="AB202" s="20"/>
      <c r="AC202" s="20"/>
    </row>
    <row r="203" spans="1:32" x14ac:dyDescent="0.25">
      <c r="E203" s="16"/>
      <c r="F203" s="16"/>
      <c r="R203" s="20"/>
      <c r="S203" s="20"/>
      <c r="T203" s="21"/>
      <c r="U203" s="20"/>
      <c r="V203" s="20"/>
      <c r="W203" s="20"/>
      <c r="X203" s="22"/>
      <c r="Y203" s="20"/>
      <c r="Z203" s="18"/>
      <c r="AA203" s="20"/>
      <c r="AB203" s="20"/>
      <c r="AC203" s="20"/>
    </row>
    <row r="204" spans="1:32" x14ac:dyDescent="0.25">
      <c r="E204" s="16"/>
      <c r="F204" s="16"/>
      <c r="R204" s="20"/>
      <c r="S204" s="20"/>
      <c r="T204" s="21"/>
      <c r="U204" s="20"/>
      <c r="V204" s="20"/>
      <c r="W204" s="20"/>
      <c r="X204" s="22"/>
      <c r="Y204" s="20"/>
      <c r="Z204" s="18"/>
      <c r="AA204" s="20"/>
      <c r="AB204" s="20"/>
      <c r="AC204" s="20"/>
    </row>
    <row r="205" spans="1:32" x14ac:dyDescent="0.25">
      <c r="E205" s="16"/>
      <c r="F205" s="16"/>
      <c r="R205" s="20"/>
      <c r="S205" s="20"/>
      <c r="T205" s="21"/>
      <c r="U205" s="20"/>
      <c r="V205" s="20"/>
      <c r="W205" s="20"/>
      <c r="X205" s="22"/>
      <c r="Y205" s="20"/>
      <c r="Z205" s="18"/>
      <c r="AA205" s="20"/>
      <c r="AB205" s="20"/>
      <c r="AC205" s="20"/>
    </row>
    <row r="206" spans="1:32" x14ac:dyDescent="0.25">
      <c r="E206" s="16"/>
      <c r="F206" s="16"/>
      <c r="R206" s="20"/>
      <c r="S206" s="20"/>
      <c r="T206" s="21"/>
      <c r="U206" s="20"/>
      <c r="V206" s="20"/>
      <c r="W206" s="20"/>
      <c r="X206" s="22"/>
      <c r="Y206" s="20"/>
      <c r="Z206" s="18"/>
      <c r="AA206" s="20"/>
      <c r="AB206" s="20"/>
      <c r="AC206" s="20"/>
    </row>
    <row r="207" spans="1:32" x14ac:dyDescent="0.25">
      <c r="E207" s="16"/>
      <c r="F207" s="16"/>
      <c r="R207" s="20"/>
      <c r="S207" s="20"/>
      <c r="T207" s="21"/>
      <c r="U207" s="20"/>
      <c r="V207" s="20"/>
      <c r="W207" s="20"/>
      <c r="X207" s="22"/>
      <c r="Y207" s="20"/>
      <c r="Z207" s="18"/>
      <c r="AA207" s="20"/>
      <c r="AB207" s="20"/>
      <c r="AC207" s="20"/>
    </row>
    <row r="208" spans="1:32" x14ac:dyDescent="0.25">
      <c r="E208" s="16"/>
      <c r="F208" s="16"/>
      <c r="R208" s="20"/>
      <c r="S208" s="20"/>
      <c r="T208" s="21"/>
      <c r="U208" s="20"/>
      <c r="V208" s="20"/>
      <c r="W208" s="20"/>
      <c r="X208" s="22"/>
      <c r="Y208" s="20"/>
      <c r="Z208" s="18"/>
      <c r="AA208" s="20"/>
      <c r="AB208" s="20"/>
      <c r="AC208" s="20"/>
    </row>
    <row r="209" spans="1:32" x14ac:dyDescent="0.25">
      <c r="E209" s="16"/>
      <c r="F209" s="16"/>
      <c r="R209" s="20"/>
      <c r="S209" s="20"/>
      <c r="T209" s="21"/>
      <c r="U209" s="20"/>
      <c r="V209" s="20"/>
      <c r="W209" s="20"/>
      <c r="X209" s="22"/>
      <c r="Y209" s="20"/>
      <c r="Z209" s="18"/>
      <c r="AA209" s="20"/>
      <c r="AB209" s="20"/>
      <c r="AC209" s="20"/>
    </row>
    <row r="210" spans="1:32" x14ac:dyDescent="0.25">
      <c r="E210" s="16"/>
      <c r="F210" s="16"/>
      <c r="R210" s="20"/>
      <c r="S210" s="20"/>
      <c r="T210" s="21"/>
      <c r="U210" s="20"/>
      <c r="V210" s="20"/>
      <c r="W210" s="20"/>
      <c r="X210" s="22"/>
      <c r="Y210" s="20"/>
      <c r="Z210" s="18"/>
      <c r="AA210" s="20"/>
      <c r="AB210" s="20"/>
      <c r="AC210" s="20"/>
    </row>
    <row r="211" spans="1:32" x14ac:dyDescent="0.25">
      <c r="E211" s="16"/>
      <c r="F211" s="16"/>
      <c r="R211" s="20"/>
      <c r="S211" s="20"/>
      <c r="T211" s="21"/>
      <c r="U211" s="20"/>
      <c r="V211" s="20"/>
      <c r="W211" s="20"/>
      <c r="X211" s="22"/>
      <c r="Y211" s="20"/>
      <c r="Z211" s="18"/>
      <c r="AA211" s="20"/>
      <c r="AB211" s="20"/>
      <c r="AC211" s="20"/>
    </row>
    <row r="212" spans="1:32" x14ac:dyDescent="0.25">
      <c r="E212" s="16"/>
      <c r="F212" s="16"/>
      <c r="R212" s="20"/>
      <c r="S212" s="20"/>
      <c r="T212" s="21"/>
      <c r="U212" s="20"/>
      <c r="V212" s="20"/>
      <c r="W212" s="20"/>
      <c r="X212" s="22"/>
      <c r="Y212" s="20"/>
      <c r="Z212" s="18"/>
      <c r="AA212" s="20"/>
      <c r="AB212" s="20"/>
      <c r="AC212" s="20"/>
    </row>
    <row r="213" spans="1:32" x14ac:dyDescent="0.25">
      <c r="E213" s="16"/>
      <c r="F213" s="16"/>
      <c r="R213" s="20"/>
      <c r="S213" s="20"/>
      <c r="T213" s="21"/>
      <c r="U213" s="20"/>
      <c r="V213" s="20"/>
      <c r="W213" s="20"/>
      <c r="X213" s="22"/>
      <c r="Y213" s="20"/>
      <c r="Z213" s="18"/>
      <c r="AA213" s="20"/>
      <c r="AB213" s="20"/>
      <c r="AC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0"/>
      <c r="S214" s="20"/>
      <c r="T214" s="21"/>
      <c r="U214" s="20"/>
      <c r="V214" s="20"/>
      <c r="W214" s="20"/>
      <c r="X214" s="22"/>
      <c r="Y214" s="20"/>
      <c r="Z214" s="18"/>
      <c r="AA214" s="20"/>
      <c r="AB214" s="20"/>
      <c r="AC214" s="20"/>
      <c r="AD214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0"/>
      <c r="S215" s="20"/>
      <c r="T215" s="21"/>
      <c r="U215" s="20"/>
      <c r="V215" s="20"/>
      <c r="W215" s="20"/>
      <c r="X215" s="22"/>
      <c r="Y215" s="20"/>
      <c r="Z215" s="18"/>
      <c r="AA215" s="20"/>
      <c r="AB215" s="20"/>
      <c r="AC215" s="20"/>
      <c r="AD215"/>
      <c r="AF215"/>
    </row>
    <row r="216" spans="1:32" x14ac:dyDescent="0.25">
      <c r="E216" s="16"/>
      <c r="F216" s="16"/>
      <c r="R216" s="20"/>
      <c r="S216" s="20"/>
      <c r="T216" s="21"/>
      <c r="U216" s="20"/>
      <c r="V216" s="20"/>
      <c r="W216" s="20"/>
      <c r="X216" s="22"/>
      <c r="Y216" s="20"/>
      <c r="Z216" s="18"/>
      <c r="AA216" s="20"/>
      <c r="AB216" s="20"/>
      <c r="AC216" s="20"/>
    </row>
    <row r="217" spans="1:32" x14ac:dyDescent="0.25">
      <c r="E217" s="16"/>
      <c r="F217" s="16"/>
      <c r="R217" s="20"/>
      <c r="S217" s="20"/>
      <c r="T217" s="21"/>
      <c r="U217" s="20"/>
      <c r="V217" s="20"/>
      <c r="W217" s="20"/>
      <c r="X217" s="22"/>
      <c r="Y217" s="20"/>
      <c r="Z217" s="18"/>
      <c r="AA217" s="20"/>
      <c r="AB217" s="20"/>
      <c r="AC217" s="20"/>
    </row>
    <row r="218" spans="1:32" x14ac:dyDescent="0.25">
      <c r="E218" s="16"/>
      <c r="F218" s="16"/>
      <c r="R218" s="20"/>
      <c r="S218" s="20"/>
      <c r="T218" s="21"/>
      <c r="U218" s="20"/>
      <c r="V218" s="20"/>
      <c r="W218" s="20"/>
      <c r="X218" s="22"/>
      <c r="Y218" s="20"/>
      <c r="Z218" s="18"/>
      <c r="AA218" s="20"/>
      <c r="AB218" s="20"/>
      <c r="AC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0"/>
      <c r="S219" s="20"/>
      <c r="T219" s="21"/>
      <c r="U219" s="20"/>
      <c r="V219" s="20"/>
      <c r="W219" s="20"/>
      <c r="X219" s="22"/>
      <c r="Y219" s="20"/>
      <c r="Z219" s="18"/>
      <c r="AA219" s="20"/>
      <c r="AB219" s="20"/>
      <c r="AC219" s="20"/>
      <c r="AD219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0"/>
      <c r="S220" s="20"/>
      <c r="T220" s="21"/>
      <c r="U220" s="20"/>
      <c r="V220" s="20"/>
      <c r="W220" s="20"/>
      <c r="X220" s="22"/>
      <c r="Y220" s="20"/>
      <c r="Z220" s="18"/>
      <c r="AA220" s="20"/>
      <c r="AB220" s="20"/>
      <c r="AC220" s="20"/>
      <c r="AD220"/>
      <c r="AF220"/>
    </row>
    <row r="221" spans="1:32" x14ac:dyDescent="0.25">
      <c r="E221" s="16"/>
      <c r="F221" s="16"/>
      <c r="R221" s="20"/>
      <c r="S221" s="20"/>
      <c r="T221" s="21"/>
      <c r="U221" s="20"/>
      <c r="V221" s="20"/>
      <c r="W221" s="20"/>
      <c r="X221" s="22"/>
      <c r="Y221" s="20"/>
      <c r="Z221" s="18"/>
      <c r="AA221" s="20"/>
      <c r="AB221" s="20"/>
      <c r="AC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0"/>
      <c r="S222" s="20"/>
      <c r="T222" s="21"/>
      <c r="U222" s="20"/>
      <c r="V222" s="20"/>
      <c r="W222" s="20"/>
      <c r="X222" s="22"/>
      <c r="Y222" s="20"/>
      <c r="Z222" s="18"/>
      <c r="AA222" s="20"/>
      <c r="AB222" s="20"/>
      <c r="AC222" s="20"/>
      <c r="AD222"/>
      <c r="AF222"/>
    </row>
    <row r="223" spans="1:32" x14ac:dyDescent="0.25">
      <c r="E223" s="16"/>
      <c r="F223" s="16"/>
      <c r="R223" s="20"/>
      <c r="S223" s="20"/>
      <c r="T223" s="21"/>
      <c r="U223" s="20"/>
      <c r="V223" s="20"/>
      <c r="W223" s="20"/>
      <c r="X223" s="22"/>
      <c r="Y223" s="20"/>
      <c r="Z223" s="18"/>
      <c r="AA223" s="20"/>
      <c r="AB223" s="20"/>
      <c r="AC223" s="20"/>
    </row>
    <row r="224" spans="1:32" x14ac:dyDescent="0.25">
      <c r="E224" s="16"/>
      <c r="F224" s="16"/>
      <c r="R224" s="20"/>
      <c r="S224" s="20"/>
      <c r="T224" s="21"/>
      <c r="U224" s="20"/>
      <c r="V224" s="20"/>
      <c r="W224" s="20"/>
      <c r="X224" s="22"/>
      <c r="Y224" s="20"/>
      <c r="Z224" s="18"/>
      <c r="AA224" s="20"/>
      <c r="AB224" s="20"/>
      <c r="AC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0"/>
      <c r="S225" s="20"/>
      <c r="T225" s="21"/>
      <c r="U225" s="20"/>
      <c r="V225" s="20"/>
      <c r="W225" s="20"/>
      <c r="X225" s="22"/>
      <c r="Y225" s="20"/>
      <c r="Z225" s="18"/>
      <c r="AA225" s="20"/>
      <c r="AB225" s="20"/>
      <c r="AC225" s="20"/>
      <c r="AD225"/>
      <c r="AF225"/>
    </row>
    <row r="226" spans="1:32" x14ac:dyDescent="0.25">
      <c r="E226" s="16"/>
      <c r="F226" s="16"/>
      <c r="R226" s="20"/>
      <c r="S226" s="20"/>
      <c r="T226" s="21"/>
      <c r="U226" s="20"/>
      <c r="V226" s="20"/>
      <c r="W226" s="20"/>
      <c r="X226" s="22"/>
      <c r="Y226" s="20"/>
      <c r="Z226" s="18"/>
      <c r="AA226" s="20"/>
      <c r="AB226" s="20"/>
      <c r="AC226" s="20"/>
    </row>
    <row r="227" spans="1:32" x14ac:dyDescent="0.25">
      <c r="E227" s="16"/>
      <c r="F227" s="16"/>
      <c r="R227" s="20"/>
      <c r="S227" s="20"/>
      <c r="T227" s="21"/>
      <c r="U227" s="20"/>
      <c r="V227" s="20"/>
      <c r="W227" s="20"/>
      <c r="X227" s="22"/>
      <c r="Y227" s="20"/>
      <c r="Z227" s="18"/>
      <c r="AA227" s="20"/>
      <c r="AB227" s="20"/>
      <c r="AC227" s="20"/>
    </row>
    <row r="228" spans="1:32" x14ac:dyDescent="0.25">
      <c r="E228" s="16"/>
      <c r="F228" s="16"/>
      <c r="R228" s="20"/>
      <c r="S228" s="20"/>
      <c r="T228" s="21"/>
      <c r="U228" s="20"/>
      <c r="V228" s="20"/>
      <c r="W228" s="20"/>
      <c r="X228" s="22"/>
      <c r="Y228" s="20"/>
      <c r="Z228" s="18"/>
      <c r="AA228" s="20"/>
      <c r="AB228" s="20"/>
      <c r="AC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0"/>
      <c r="S229" s="20"/>
      <c r="T229" s="21"/>
      <c r="U229" s="20"/>
      <c r="V229" s="20"/>
      <c r="W229" s="20"/>
      <c r="X229" s="22"/>
      <c r="Y229" s="20"/>
      <c r="Z229" s="18"/>
      <c r="AA229" s="20"/>
      <c r="AB229" s="20"/>
      <c r="AC229" s="20"/>
      <c r="AD229"/>
      <c r="AF229"/>
    </row>
    <row r="230" spans="1:32" x14ac:dyDescent="0.25">
      <c r="E230" s="16"/>
      <c r="F230" s="16"/>
      <c r="R230" s="20"/>
      <c r="S230" s="20"/>
      <c r="T230" s="21"/>
      <c r="U230" s="20"/>
      <c r="V230" s="20"/>
      <c r="W230" s="20"/>
      <c r="X230" s="22"/>
      <c r="Y230" s="20"/>
      <c r="Z230" s="18"/>
      <c r="AA230" s="20"/>
      <c r="AB230" s="20"/>
      <c r="AC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0"/>
      <c r="S231" s="20"/>
      <c r="T231" s="21"/>
      <c r="U231" s="20"/>
      <c r="V231" s="20"/>
      <c r="W231" s="20"/>
      <c r="X231" s="22"/>
      <c r="Y231" s="20"/>
      <c r="Z231" s="18"/>
      <c r="AA231" s="20"/>
      <c r="AB231" s="20"/>
      <c r="AC231" s="20"/>
      <c r="AD231"/>
      <c r="AF231"/>
    </row>
    <row r="232" spans="1:32" x14ac:dyDescent="0.25">
      <c r="E232" s="16"/>
      <c r="F232" s="16"/>
      <c r="R232" s="20"/>
      <c r="S232" s="20"/>
      <c r="T232" s="21"/>
      <c r="U232" s="20"/>
      <c r="V232" s="20"/>
      <c r="W232" s="20"/>
      <c r="X232" s="22"/>
      <c r="Y232" s="20"/>
      <c r="Z232" s="18"/>
      <c r="AA232" s="20"/>
      <c r="AB232" s="20"/>
      <c r="AC232" s="20"/>
    </row>
    <row r="233" spans="1:32" x14ac:dyDescent="0.25">
      <c r="E233" s="16"/>
      <c r="F233" s="16"/>
      <c r="R233" s="20"/>
      <c r="S233" s="20"/>
      <c r="T233" s="21"/>
      <c r="U233" s="20"/>
      <c r="V233" s="20"/>
      <c r="W233" s="20"/>
      <c r="X233" s="22"/>
      <c r="Y233" s="20"/>
      <c r="Z233" s="18"/>
      <c r="AA233" s="20"/>
      <c r="AB233" s="20"/>
      <c r="AC233" s="20"/>
    </row>
    <row r="234" spans="1:32" x14ac:dyDescent="0.25">
      <c r="E234" s="16"/>
      <c r="F234" s="16"/>
      <c r="R234" s="20"/>
      <c r="S234" s="20"/>
      <c r="T234" s="21"/>
      <c r="U234" s="20"/>
      <c r="V234" s="20"/>
      <c r="W234" s="20"/>
      <c r="X234" s="22"/>
      <c r="Y234" s="20"/>
      <c r="Z234" s="18"/>
      <c r="AA234" s="20"/>
      <c r="AB234" s="20"/>
      <c r="AC234" s="20"/>
    </row>
    <row r="235" spans="1:32" x14ac:dyDescent="0.25">
      <c r="E235" s="16"/>
      <c r="F235" s="16"/>
      <c r="R235" s="20"/>
      <c r="S235" s="20"/>
      <c r="T235" s="21"/>
      <c r="U235" s="20"/>
      <c r="V235" s="20"/>
      <c r="W235" s="20"/>
      <c r="X235" s="22"/>
      <c r="Y235" s="20"/>
      <c r="Z235" s="18"/>
      <c r="AA235" s="20"/>
      <c r="AB235" s="20"/>
      <c r="AC235" s="20"/>
    </row>
    <row r="236" spans="1:32" x14ac:dyDescent="0.25">
      <c r="E236" s="16"/>
      <c r="F236" s="16"/>
      <c r="R236" s="20"/>
      <c r="S236" s="20"/>
      <c r="T236" s="21"/>
      <c r="U236" s="20"/>
      <c r="V236" s="20"/>
      <c r="W236" s="20"/>
      <c r="X236" s="22"/>
      <c r="Y236" s="20"/>
      <c r="Z236" s="18"/>
      <c r="AA236" s="20"/>
      <c r="AB236" s="20"/>
      <c r="AC236" s="20"/>
    </row>
    <row r="237" spans="1:32" x14ac:dyDescent="0.25">
      <c r="E237" s="16"/>
      <c r="F237" s="16"/>
      <c r="R237" s="20"/>
      <c r="S237" s="20"/>
      <c r="T237" s="21"/>
      <c r="U237" s="20"/>
      <c r="V237" s="20"/>
      <c r="W237" s="20"/>
      <c r="X237" s="22"/>
      <c r="Y237" s="20"/>
      <c r="Z237" s="18"/>
      <c r="AA237" s="20"/>
      <c r="AB237" s="20"/>
      <c r="AC237" s="20"/>
    </row>
    <row r="238" spans="1:32" x14ac:dyDescent="0.25">
      <c r="E238" s="16"/>
      <c r="F238" s="16"/>
      <c r="R238" s="20"/>
      <c r="S238" s="20"/>
      <c r="T238" s="21"/>
      <c r="U238" s="20"/>
      <c r="V238" s="20"/>
      <c r="W238" s="20"/>
      <c r="X238" s="22"/>
      <c r="Y238" s="20"/>
      <c r="Z238" s="18"/>
      <c r="AA238" s="20"/>
      <c r="AB238" s="20"/>
      <c r="AC238" s="20"/>
    </row>
    <row r="239" spans="1:32" x14ac:dyDescent="0.25">
      <c r="E239" s="16"/>
      <c r="F239" s="16"/>
      <c r="R239" s="20"/>
      <c r="S239" s="20"/>
      <c r="T239" s="21"/>
      <c r="U239" s="20"/>
      <c r="V239" s="20"/>
      <c r="W239" s="20"/>
      <c r="X239" s="22"/>
      <c r="Y239" s="20"/>
      <c r="Z239" s="18"/>
      <c r="AA239" s="20"/>
      <c r="AB239" s="20"/>
      <c r="AC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0"/>
      <c r="S240" s="20"/>
      <c r="T240" s="21"/>
      <c r="U240" s="20"/>
      <c r="V240" s="20"/>
      <c r="W240" s="20"/>
      <c r="X240" s="22"/>
      <c r="Y240" s="20"/>
      <c r="Z240" s="18"/>
      <c r="AA240" s="20"/>
      <c r="AB240" s="20"/>
      <c r="AC240" s="20"/>
      <c r="AD240"/>
      <c r="AF240"/>
    </row>
    <row r="241" spans="1:32" x14ac:dyDescent="0.25">
      <c r="E241" s="16"/>
      <c r="F241" s="16"/>
      <c r="R241" s="20"/>
      <c r="S241" s="20"/>
      <c r="T241" s="21"/>
      <c r="U241" s="20"/>
      <c r="V241" s="20"/>
      <c r="W241" s="20"/>
      <c r="X241" s="22"/>
      <c r="Y241" s="20"/>
      <c r="Z241" s="18"/>
      <c r="AA241" s="20"/>
      <c r="AB241" s="20"/>
      <c r="AC241" s="20"/>
    </row>
    <row r="242" spans="1:32" x14ac:dyDescent="0.25">
      <c r="E242" s="16"/>
      <c r="F242" s="16"/>
      <c r="R242" s="20"/>
      <c r="S242" s="20"/>
      <c r="T242" s="21"/>
      <c r="U242" s="20"/>
      <c r="V242" s="20"/>
      <c r="W242" s="20"/>
      <c r="X242" s="22"/>
      <c r="Y242" s="20"/>
      <c r="Z242" s="18"/>
      <c r="AA242" s="20"/>
      <c r="AB242" s="20"/>
      <c r="AC242" s="20"/>
    </row>
    <row r="243" spans="1:32" x14ac:dyDescent="0.25">
      <c r="E243" s="16"/>
      <c r="F243" s="16"/>
      <c r="R243" s="20"/>
      <c r="S243" s="20"/>
      <c r="T243" s="21"/>
      <c r="U243" s="20"/>
      <c r="V243" s="20"/>
      <c r="W243" s="20"/>
      <c r="X243" s="22"/>
      <c r="Y243" s="20"/>
      <c r="Z243" s="18"/>
      <c r="AA243" s="20"/>
      <c r="AB243" s="20"/>
      <c r="AC243" s="20"/>
    </row>
    <row r="244" spans="1:32" x14ac:dyDescent="0.25">
      <c r="E244" s="16"/>
      <c r="F244" s="16"/>
      <c r="R244" s="20"/>
      <c r="S244" s="20"/>
      <c r="T244" s="21"/>
      <c r="U244" s="20"/>
      <c r="V244" s="20"/>
      <c r="W244" s="20"/>
      <c r="X244" s="22"/>
      <c r="Y244" s="20"/>
      <c r="Z244" s="18"/>
      <c r="AA244" s="20"/>
      <c r="AB244" s="20"/>
      <c r="AC244" s="20"/>
    </row>
    <row r="245" spans="1:32" x14ac:dyDescent="0.25">
      <c r="E245" s="16"/>
      <c r="F245" s="16"/>
      <c r="R245" s="20"/>
      <c r="S245" s="20"/>
      <c r="T245" s="21"/>
      <c r="U245" s="20"/>
      <c r="V245" s="20"/>
      <c r="W245" s="20"/>
      <c r="X245" s="22"/>
      <c r="Y245" s="20"/>
      <c r="Z245" s="18"/>
      <c r="AA245" s="20"/>
      <c r="AB245" s="20"/>
      <c r="AC245" s="20"/>
    </row>
    <row r="246" spans="1:32" x14ac:dyDescent="0.25">
      <c r="E246" s="16"/>
      <c r="F246" s="16"/>
      <c r="R246" s="20"/>
      <c r="S246" s="20"/>
      <c r="T246" s="21"/>
      <c r="U246" s="20"/>
      <c r="V246" s="20"/>
      <c r="W246" s="20"/>
      <c r="X246" s="22"/>
      <c r="Y246" s="20"/>
      <c r="Z246" s="18"/>
      <c r="AA246" s="20"/>
      <c r="AB246" s="20"/>
      <c r="AC246" s="20"/>
    </row>
    <row r="247" spans="1:32" x14ac:dyDescent="0.25">
      <c r="E247" s="16"/>
      <c r="F247" s="16"/>
      <c r="R247" s="20"/>
      <c r="S247" s="20"/>
      <c r="T247" s="21"/>
      <c r="U247" s="20"/>
      <c r="V247" s="20"/>
      <c r="W247" s="20"/>
      <c r="X247" s="22"/>
      <c r="Y247" s="20"/>
      <c r="Z247" s="18"/>
      <c r="AA247" s="20"/>
      <c r="AB247" s="20"/>
      <c r="AC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0"/>
      <c r="S248" s="20"/>
      <c r="T248" s="21"/>
      <c r="U248" s="20"/>
      <c r="V248" s="20"/>
      <c r="W248" s="20"/>
      <c r="X248" s="22"/>
      <c r="Y248" s="20"/>
      <c r="Z248" s="18"/>
      <c r="AA248" s="20"/>
      <c r="AB248" s="20"/>
      <c r="AC248" s="20"/>
      <c r="AD248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0"/>
      <c r="S249" s="20"/>
      <c r="T249" s="21"/>
      <c r="U249" s="20"/>
      <c r="V249" s="20"/>
      <c r="W249" s="20"/>
      <c r="X249" s="22"/>
      <c r="Y249" s="20"/>
      <c r="Z249" s="18"/>
      <c r="AA249" s="20"/>
      <c r="AB249" s="20"/>
      <c r="AC249" s="20"/>
      <c r="AD249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0"/>
      <c r="S250" s="20"/>
      <c r="T250" s="21"/>
      <c r="U250" s="20"/>
      <c r="V250" s="20"/>
      <c r="W250" s="20"/>
      <c r="X250" s="22"/>
      <c r="Y250" s="20"/>
      <c r="Z250" s="18"/>
      <c r="AA250" s="20"/>
      <c r="AB250" s="20"/>
      <c r="AC250" s="20"/>
      <c r="AD250"/>
      <c r="AF250"/>
    </row>
    <row r="251" spans="1:32" x14ac:dyDescent="0.25">
      <c r="E251" s="16"/>
      <c r="F251" s="16"/>
      <c r="R251" s="20"/>
      <c r="S251" s="20"/>
      <c r="T251" s="21"/>
      <c r="U251" s="20"/>
      <c r="V251" s="20"/>
      <c r="W251" s="20"/>
      <c r="X251" s="22"/>
      <c r="Y251" s="20"/>
      <c r="Z251" s="18"/>
      <c r="AA251" s="20"/>
      <c r="AB251" s="20"/>
      <c r="AC251" s="20"/>
    </row>
    <row r="252" spans="1:32" x14ac:dyDescent="0.25">
      <c r="E252" s="16"/>
      <c r="F252" s="16"/>
      <c r="R252" s="20"/>
      <c r="S252" s="20"/>
      <c r="T252" s="21"/>
      <c r="U252" s="20"/>
      <c r="V252" s="20"/>
      <c r="W252" s="20"/>
      <c r="X252" s="22"/>
      <c r="Y252" s="20"/>
      <c r="Z252" s="18"/>
      <c r="AA252" s="20"/>
      <c r="AB252" s="20"/>
      <c r="AC252" s="20"/>
    </row>
    <row r="253" spans="1:32" x14ac:dyDescent="0.25">
      <c r="E253" s="16"/>
      <c r="F253" s="16"/>
      <c r="R253" s="20"/>
      <c r="S253" s="20"/>
      <c r="T253" s="21"/>
      <c r="U253" s="20"/>
      <c r="V253" s="20"/>
      <c r="W253" s="20"/>
      <c r="X253" s="22"/>
      <c r="Y253" s="20"/>
      <c r="Z253" s="18"/>
      <c r="AA253" s="20"/>
      <c r="AB253" s="20"/>
      <c r="AC253" s="20"/>
    </row>
    <row r="254" spans="1:32" x14ac:dyDescent="0.25">
      <c r="E254" s="16"/>
      <c r="F254" s="16"/>
      <c r="R254" s="20"/>
      <c r="S254" s="20"/>
      <c r="T254" s="21"/>
      <c r="U254" s="20"/>
      <c r="V254" s="20"/>
      <c r="W254" s="20"/>
      <c r="X254" s="22"/>
      <c r="Y254" s="20"/>
      <c r="Z254" s="18"/>
      <c r="AA254" s="20"/>
      <c r="AB254" s="20"/>
      <c r="AC254" s="20"/>
    </row>
    <row r="255" spans="1:32" x14ac:dyDescent="0.25">
      <c r="E255" s="16"/>
      <c r="F255" s="16"/>
      <c r="R255" s="20"/>
      <c r="S255" s="20"/>
      <c r="T255" s="21"/>
      <c r="U255" s="20"/>
      <c r="V255" s="20"/>
      <c r="W255" s="20"/>
      <c r="X255" s="22"/>
      <c r="Y255" s="20"/>
      <c r="Z255" s="18"/>
      <c r="AA255" s="20"/>
      <c r="AB255" s="20"/>
      <c r="AC255" s="20"/>
    </row>
    <row r="256" spans="1:32" x14ac:dyDescent="0.25">
      <c r="E256" s="16"/>
      <c r="F256" s="16"/>
      <c r="R256" s="20"/>
      <c r="S256" s="20"/>
      <c r="T256" s="21"/>
      <c r="U256" s="20"/>
      <c r="V256" s="20"/>
      <c r="W256" s="20"/>
      <c r="X256" s="22"/>
      <c r="Y256" s="20"/>
      <c r="Z256" s="18"/>
      <c r="AA256" s="20"/>
      <c r="AB256" s="20"/>
      <c r="AC256" s="20"/>
    </row>
    <row r="257" spans="1:32" x14ac:dyDescent="0.25">
      <c r="E257" s="16"/>
      <c r="F257" s="16"/>
      <c r="R257" s="20"/>
      <c r="S257" s="20"/>
      <c r="T257" s="21"/>
      <c r="U257" s="20"/>
      <c r="V257" s="20"/>
      <c r="W257" s="20"/>
      <c r="X257" s="22"/>
      <c r="Y257" s="20"/>
      <c r="Z257" s="18"/>
      <c r="AA257" s="20"/>
      <c r="AB257" s="20"/>
      <c r="AC257" s="20"/>
    </row>
    <row r="258" spans="1:32" x14ac:dyDescent="0.25">
      <c r="E258" s="16"/>
      <c r="F258" s="16"/>
      <c r="R258" s="20"/>
      <c r="S258" s="20"/>
      <c r="T258" s="21"/>
      <c r="U258" s="20"/>
      <c r="V258" s="20"/>
      <c r="W258" s="20"/>
      <c r="X258" s="22"/>
      <c r="Y258" s="20"/>
      <c r="Z258" s="18"/>
      <c r="AA258" s="20"/>
      <c r="AB258" s="20"/>
      <c r="AC258" s="20"/>
    </row>
    <row r="259" spans="1:32" x14ac:dyDescent="0.25">
      <c r="E259" s="16"/>
      <c r="F259" s="16"/>
      <c r="R259" s="20"/>
      <c r="S259" s="20"/>
      <c r="T259" s="21"/>
      <c r="U259" s="20"/>
      <c r="V259" s="20"/>
      <c r="W259" s="20"/>
      <c r="X259" s="22"/>
      <c r="Y259" s="20"/>
      <c r="Z259" s="18"/>
      <c r="AA259" s="20"/>
      <c r="AB259" s="20"/>
      <c r="AC259" s="20"/>
    </row>
    <row r="260" spans="1:32" x14ac:dyDescent="0.25">
      <c r="E260" s="16"/>
      <c r="F260" s="16"/>
      <c r="R260" s="20"/>
      <c r="S260" s="20"/>
      <c r="T260" s="21"/>
      <c r="U260" s="20"/>
      <c r="V260" s="20"/>
      <c r="W260" s="20"/>
      <c r="X260" s="22"/>
      <c r="Y260" s="20"/>
      <c r="Z260" s="18"/>
      <c r="AA260" s="20"/>
      <c r="AB260" s="20"/>
      <c r="AC260" s="20"/>
    </row>
    <row r="261" spans="1:32" x14ac:dyDescent="0.25">
      <c r="E261" s="16"/>
      <c r="F261" s="16"/>
      <c r="R261" s="20"/>
      <c r="S261" s="20"/>
      <c r="T261" s="21"/>
      <c r="U261" s="20"/>
      <c r="V261" s="20"/>
      <c r="W261" s="20"/>
      <c r="X261" s="22"/>
      <c r="Y261" s="20"/>
      <c r="Z261" s="18"/>
      <c r="AA261" s="20"/>
      <c r="AB261" s="20"/>
      <c r="AC261" s="20"/>
    </row>
    <row r="262" spans="1:32" x14ac:dyDescent="0.25">
      <c r="E262" s="16"/>
      <c r="F262" s="16"/>
      <c r="R262" s="20"/>
      <c r="S262" s="20"/>
      <c r="T262" s="21"/>
      <c r="U262" s="20"/>
      <c r="V262" s="20"/>
      <c r="W262" s="20"/>
      <c r="X262" s="22"/>
      <c r="Y262" s="20"/>
      <c r="Z262" s="18"/>
      <c r="AA262" s="20"/>
      <c r="AB262" s="20"/>
      <c r="AC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0"/>
      <c r="S263" s="20"/>
      <c r="T263" s="21"/>
      <c r="U263" s="20"/>
      <c r="V263" s="20"/>
      <c r="W263" s="20"/>
      <c r="X263" s="22"/>
      <c r="Y263" s="20"/>
      <c r="Z263" s="18"/>
      <c r="AA263" s="20"/>
      <c r="AB263" s="20"/>
      <c r="AC263" s="20"/>
      <c r="AD263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0"/>
      <c r="S264" s="20"/>
      <c r="T264" s="21"/>
      <c r="U264" s="20"/>
      <c r="V264" s="20"/>
      <c r="W264" s="20"/>
      <c r="X264" s="22"/>
      <c r="Y264" s="20"/>
      <c r="Z264" s="18"/>
      <c r="AA264" s="20"/>
      <c r="AB264" s="20"/>
      <c r="AC264" s="20"/>
      <c r="AD264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0"/>
      <c r="S265" s="20"/>
      <c r="T265" s="21"/>
      <c r="U265" s="20"/>
      <c r="V265" s="20"/>
      <c r="W265" s="20"/>
      <c r="X265" s="22"/>
      <c r="Y265" s="20"/>
      <c r="Z265" s="18"/>
      <c r="AA265" s="20"/>
      <c r="AB265" s="20"/>
      <c r="AC265" s="20"/>
      <c r="AD265"/>
      <c r="AF265"/>
    </row>
    <row r="266" spans="1:32" x14ac:dyDescent="0.25">
      <c r="E266" s="16"/>
      <c r="F266" s="16"/>
      <c r="R266" s="20"/>
      <c r="S266" s="20"/>
      <c r="T266" s="21"/>
      <c r="U266" s="20"/>
      <c r="V266" s="20"/>
      <c r="W266" s="20"/>
      <c r="X266" s="22"/>
      <c r="Y266" s="20"/>
      <c r="Z266" s="18"/>
      <c r="AA266" s="20"/>
      <c r="AB266" s="20"/>
      <c r="AC266" s="20"/>
    </row>
    <row r="267" spans="1:32" x14ac:dyDescent="0.25">
      <c r="E267" s="16"/>
      <c r="F267" s="16"/>
      <c r="R267" s="20"/>
      <c r="S267" s="20"/>
      <c r="T267" s="21"/>
      <c r="U267" s="20"/>
      <c r="V267" s="20"/>
      <c r="W267" s="20"/>
      <c r="X267" s="22"/>
      <c r="Y267" s="20"/>
      <c r="Z267" s="18"/>
      <c r="AA267" s="20"/>
      <c r="AB267" s="20"/>
      <c r="AC267" s="20"/>
    </row>
    <row r="268" spans="1:32" x14ac:dyDescent="0.25">
      <c r="E268" s="16"/>
      <c r="F268" s="16"/>
      <c r="R268" s="20"/>
      <c r="S268" s="20"/>
      <c r="T268" s="21"/>
      <c r="U268" s="20"/>
      <c r="V268" s="20"/>
      <c r="W268" s="20"/>
      <c r="X268" s="22"/>
      <c r="Y268" s="20"/>
      <c r="Z268" s="18"/>
      <c r="AA268" s="20"/>
      <c r="AB268" s="20"/>
      <c r="AC268" s="20"/>
    </row>
    <row r="269" spans="1:32" x14ac:dyDescent="0.25">
      <c r="E269" s="16"/>
      <c r="F269" s="16"/>
      <c r="R269" s="20"/>
      <c r="S269" s="20"/>
      <c r="T269" s="21"/>
      <c r="U269" s="20"/>
      <c r="V269" s="20"/>
      <c r="W269" s="20"/>
      <c r="X269" s="22"/>
      <c r="Y269" s="20"/>
      <c r="Z269" s="18"/>
      <c r="AA269" s="20"/>
      <c r="AB269" s="20"/>
      <c r="AC269" s="20"/>
    </row>
    <row r="270" spans="1:32" x14ac:dyDescent="0.25">
      <c r="E270" s="16"/>
      <c r="F270" s="16"/>
      <c r="R270" s="20"/>
      <c r="S270" s="20"/>
      <c r="T270" s="21"/>
      <c r="U270" s="20"/>
      <c r="V270" s="20"/>
      <c r="W270" s="20"/>
      <c r="X270" s="22"/>
      <c r="Y270" s="20"/>
      <c r="Z270" s="18"/>
      <c r="AA270" s="20"/>
      <c r="AB270" s="20"/>
      <c r="AC270" s="20"/>
    </row>
    <row r="271" spans="1:32" x14ac:dyDescent="0.25">
      <c r="E271" s="16"/>
      <c r="F271" s="16"/>
      <c r="R271" s="20"/>
      <c r="S271" s="20"/>
      <c r="T271" s="21"/>
      <c r="U271" s="20"/>
      <c r="V271" s="20"/>
      <c r="W271" s="20"/>
      <c r="X271" s="22"/>
      <c r="Y271" s="20"/>
      <c r="Z271" s="18"/>
      <c r="AA271" s="20"/>
      <c r="AB271" s="20"/>
      <c r="AC271" s="20"/>
    </row>
    <row r="272" spans="1:32" x14ac:dyDescent="0.25">
      <c r="E272" s="16"/>
      <c r="F272" s="16"/>
      <c r="R272" s="20"/>
      <c r="S272" s="20"/>
      <c r="T272" s="21"/>
      <c r="U272" s="20"/>
      <c r="V272" s="20"/>
      <c r="W272" s="20"/>
      <c r="X272" s="22"/>
      <c r="Y272" s="20"/>
      <c r="Z272" s="18"/>
      <c r="AA272" s="20"/>
      <c r="AB272" s="20"/>
      <c r="AC272" s="20"/>
    </row>
    <row r="273" spans="1:32" x14ac:dyDescent="0.25">
      <c r="E273" s="16"/>
      <c r="F273" s="16"/>
      <c r="R273" s="20"/>
      <c r="S273" s="20"/>
      <c r="T273" s="21"/>
      <c r="U273" s="20"/>
      <c r="V273" s="20"/>
      <c r="W273" s="20"/>
      <c r="X273" s="22"/>
      <c r="Y273" s="20"/>
      <c r="Z273" s="18"/>
      <c r="AA273" s="20"/>
      <c r="AB273" s="20"/>
      <c r="AC273" s="20"/>
    </row>
    <row r="274" spans="1:32" x14ac:dyDescent="0.25">
      <c r="E274" s="16"/>
      <c r="F274" s="16"/>
      <c r="R274" s="20"/>
      <c r="S274" s="20"/>
      <c r="T274" s="21"/>
      <c r="U274" s="20"/>
      <c r="V274" s="20"/>
      <c r="W274" s="20"/>
      <c r="X274" s="22"/>
      <c r="Y274" s="20"/>
      <c r="Z274" s="18"/>
      <c r="AA274" s="20"/>
      <c r="AB274" s="20"/>
      <c r="AC274" s="20"/>
    </row>
    <row r="275" spans="1:32" x14ac:dyDescent="0.25">
      <c r="E275" s="16"/>
      <c r="F275" s="16"/>
      <c r="R275" s="20"/>
      <c r="S275" s="20"/>
      <c r="T275" s="21"/>
      <c r="U275" s="20"/>
      <c r="V275" s="20"/>
      <c r="W275" s="20"/>
      <c r="X275" s="22"/>
      <c r="Y275" s="20"/>
      <c r="Z275" s="18"/>
      <c r="AA275" s="20"/>
      <c r="AB275" s="20"/>
      <c r="AC275" s="20"/>
    </row>
    <row r="276" spans="1:32" x14ac:dyDescent="0.25">
      <c r="E276" s="16"/>
      <c r="F276" s="16"/>
      <c r="R276" s="20"/>
      <c r="S276" s="20"/>
      <c r="T276" s="21"/>
      <c r="U276" s="20"/>
      <c r="V276" s="20"/>
      <c r="W276" s="20"/>
      <c r="X276" s="22"/>
      <c r="Y276" s="20"/>
      <c r="Z276" s="18"/>
      <c r="AA276" s="20"/>
      <c r="AB276" s="20"/>
      <c r="AC276" s="20"/>
    </row>
    <row r="277" spans="1:32" x14ac:dyDescent="0.25">
      <c r="E277" s="16"/>
      <c r="F277" s="16"/>
      <c r="R277" s="20"/>
      <c r="S277" s="20"/>
      <c r="T277" s="21"/>
      <c r="U277" s="20"/>
      <c r="V277" s="20"/>
      <c r="W277" s="20"/>
      <c r="X277" s="22"/>
      <c r="Y277" s="20"/>
      <c r="Z277" s="18"/>
      <c r="AA277" s="20"/>
      <c r="AB277" s="20"/>
      <c r="AC277" s="20"/>
    </row>
    <row r="278" spans="1:32" x14ac:dyDescent="0.25">
      <c r="E278" s="16"/>
      <c r="F278" s="16"/>
      <c r="R278" s="20"/>
      <c r="S278" s="20"/>
      <c r="T278" s="21"/>
      <c r="U278" s="20"/>
      <c r="V278" s="20"/>
      <c r="W278" s="20"/>
      <c r="X278" s="22"/>
      <c r="Y278" s="20"/>
      <c r="Z278" s="18"/>
      <c r="AA278" s="20"/>
      <c r="AB278" s="20"/>
      <c r="AC278" s="20"/>
    </row>
    <row r="279" spans="1:32" x14ac:dyDescent="0.25">
      <c r="E279" s="16"/>
      <c r="F279" s="16"/>
      <c r="R279" s="20"/>
      <c r="S279" s="20"/>
      <c r="T279" s="21"/>
      <c r="U279" s="20"/>
      <c r="V279" s="20"/>
      <c r="W279" s="20"/>
      <c r="X279" s="22"/>
      <c r="Y279" s="20"/>
      <c r="Z279" s="18"/>
      <c r="AA279" s="20"/>
      <c r="AB279" s="20"/>
      <c r="AC279" s="20"/>
    </row>
    <row r="280" spans="1:32" x14ac:dyDescent="0.25">
      <c r="E280" s="16"/>
      <c r="F280" s="16"/>
      <c r="R280" s="20"/>
      <c r="S280" s="20"/>
      <c r="T280" s="21"/>
      <c r="U280" s="20"/>
      <c r="V280" s="20"/>
      <c r="W280" s="20"/>
      <c r="X280" s="22"/>
      <c r="Y280" s="20"/>
      <c r="Z280" s="18"/>
      <c r="AA280" s="20"/>
      <c r="AB280" s="20"/>
      <c r="AC280" s="20"/>
    </row>
    <row r="281" spans="1:32" x14ac:dyDescent="0.25">
      <c r="E281" s="16"/>
      <c r="F281" s="16"/>
      <c r="R281" s="20"/>
      <c r="S281" s="20"/>
      <c r="T281" s="21"/>
      <c r="U281" s="20"/>
      <c r="V281" s="20"/>
      <c r="W281" s="20"/>
      <c r="X281" s="22"/>
      <c r="Y281" s="20"/>
      <c r="Z281" s="18"/>
      <c r="AA281" s="20"/>
      <c r="AB281" s="20"/>
      <c r="AC281" s="20"/>
    </row>
    <row r="282" spans="1:32" x14ac:dyDescent="0.25">
      <c r="E282" s="16"/>
      <c r="F282" s="16"/>
      <c r="R282" s="20"/>
      <c r="S282" s="20"/>
      <c r="T282" s="21"/>
      <c r="U282" s="20"/>
      <c r="V282" s="20"/>
      <c r="W282" s="20"/>
      <c r="X282" s="22"/>
      <c r="Y282" s="20"/>
      <c r="Z282" s="18"/>
      <c r="AA282" s="20"/>
      <c r="AB282" s="20"/>
      <c r="AC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0"/>
      <c r="S283" s="20"/>
      <c r="T283" s="21"/>
      <c r="U283" s="20"/>
      <c r="V283" s="20"/>
      <c r="W283" s="20"/>
      <c r="X283" s="22"/>
      <c r="Y283" s="20"/>
      <c r="Z283" s="18"/>
      <c r="AA283" s="20"/>
      <c r="AB283" s="20"/>
      <c r="AC283" s="20"/>
      <c r="AD283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0"/>
      <c r="S284" s="20"/>
      <c r="T284" s="21"/>
      <c r="U284" s="20"/>
      <c r="V284" s="20"/>
      <c r="W284" s="20"/>
      <c r="X284" s="22"/>
      <c r="Y284" s="20"/>
      <c r="Z284" s="18"/>
      <c r="AA284" s="20"/>
      <c r="AB284" s="20"/>
      <c r="AC284" s="20"/>
      <c r="AD284"/>
      <c r="AF284"/>
    </row>
    <row r="285" spans="1:32" x14ac:dyDescent="0.25">
      <c r="E285" s="16"/>
      <c r="F285" s="16"/>
      <c r="R285" s="20"/>
      <c r="S285" s="20"/>
      <c r="T285" s="21"/>
      <c r="U285" s="20"/>
      <c r="V285" s="20"/>
      <c r="W285" s="20"/>
      <c r="X285" s="22"/>
      <c r="Y285" s="20"/>
      <c r="Z285" s="18"/>
      <c r="AA285" s="20"/>
      <c r="AB285" s="20"/>
      <c r="AC285" s="20"/>
    </row>
    <row r="286" spans="1:32" x14ac:dyDescent="0.25">
      <c r="E286" s="16"/>
      <c r="F286" s="16"/>
      <c r="R286" s="20"/>
      <c r="S286" s="20"/>
      <c r="T286" s="21"/>
      <c r="U286" s="20"/>
      <c r="V286" s="20"/>
      <c r="W286" s="20"/>
      <c r="X286" s="22"/>
      <c r="Y286" s="20"/>
      <c r="Z286" s="18"/>
      <c r="AA286" s="20"/>
      <c r="AB286" s="20"/>
      <c r="AC286" s="20"/>
    </row>
    <row r="287" spans="1:32" x14ac:dyDescent="0.25">
      <c r="E287" s="16"/>
      <c r="F287" s="16"/>
      <c r="R287" s="20"/>
      <c r="S287" s="20"/>
      <c r="T287" s="21"/>
      <c r="U287" s="20"/>
      <c r="V287" s="20"/>
      <c r="W287" s="20"/>
      <c r="X287" s="22"/>
      <c r="Y287" s="20"/>
      <c r="Z287" s="18"/>
      <c r="AA287" s="20"/>
      <c r="AB287" s="20"/>
      <c r="AC287" s="20"/>
    </row>
    <row r="288" spans="1:32" x14ac:dyDescent="0.25">
      <c r="E288" s="16"/>
      <c r="F288" s="16"/>
      <c r="R288" s="20"/>
      <c r="S288" s="20"/>
      <c r="T288" s="21"/>
      <c r="U288" s="20"/>
      <c r="V288" s="20"/>
      <c r="W288" s="20"/>
      <c r="X288" s="22"/>
      <c r="Y288" s="20"/>
      <c r="Z288" s="18"/>
      <c r="AA288" s="20"/>
      <c r="AB288" s="20"/>
      <c r="AC288" s="20"/>
    </row>
    <row r="289" spans="1:32" x14ac:dyDescent="0.25">
      <c r="E289" s="16"/>
      <c r="F289" s="16"/>
      <c r="R289" s="20"/>
      <c r="S289" s="20"/>
      <c r="T289" s="21"/>
      <c r="U289" s="20"/>
      <c r="V289" s="20"/>
      <c r="W289" s="20"/>
      <c r="X289" s="22"/>
      <c r="Y289" s="20"/>
      <c r="Z289" s="18"/>
      <c r="AA289" s="20"/>
      <c r="AB289" s="20"/>
      <c r="AC289" s="20"/>
    </row>
    <row r="290" spans="1:32" x14ac:dyDescent="0.25">
      <c r="E290" s="16"/>
      <c r="F290" s="16"/>
      <c r="R290" s="20"/>
      <c r="S290" s="20"/>
      <c r="T290" s="21"/>
      <c r="U290" s="20"/>
      <c r="V290" s="20"/>
      <c r="W290" s="20"/>
      <c r="X290" s="22"/>
      <c r="Y290" s="20"/>
      <c r="Z290" s="18"/>
      <c r="AA290" s="20"/>
      <c r="AB290" s="20"/>
      <c r="AC290" s="20"/>
    </row>
    <row r="291" spans="1:32" x14ac:dyDescent="0.25">
      <c r="E291" s="16"/>
      <c r="F291" s="16"/>
      <c r="R291" s="20"/>
      <c r="S291" s="20"/>
      <c r="T291" s="21"/>
      <c r="U291" s="20"/>
      <c r="V291" s="20"/>
      <c r="W291" s="20"/>
      <c r="X291" s="22"/>
      <c r="Y291" s="20"/>
      <c r="Z291" s="18"/>
      <c r="AA291" s="20"/>
      <c r="AB291" s="20"/>
      <c r="AC291" s="20"/>
    </row>
    <row r="292" spans="1:32" x14ac:dyDescent="0.25">
      <c r="E292" s="16"/>
      <c r="F292" s="16"/>
      <c r="R292" s="20"/>
      <c r="S292" s="20"/>
      <c r="T292" s="21"/>
      <c r="U292" s="20"/>
      <c r="V292" s="20"/>
      <c r="W292" s="20"/>
      <c r="X292" s="22"/>
      <c r="Y292" s="20"/>
      <c r="Z292" s="18"/>
      <c r="AA292" s="20"/>
      <c r="AB292" s="20"/>
      <c r="AC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0"/>
      <c r="S293" s="20"/>
      <c r="T293" s="21"/>
      <c r="U293" s="20"/>
      <c r="V293" s="20"/>
      <c r="W293" s="20"/>
      <c r="X293" s="22"/>
      <c r="Y293" s="20"/>
      <c r="Z293" s="18"/>
      <c r="AA293" s="20"/>
      <c r="AB293" s="20"/>
      <c r="AC293" s="20"/>
      <c r="AD293"/>
      <c r="AF293"/>
    </row>
    <row r="294" spans="1:32" x14ac:dyDescent="0.25">
      <c r="E294" s="16"/>
      <c r="F294" s="16"/>
      <c r="R294" s="20"/>
      <c r="S294" s="20"/>
      <c r="T294" s="21"/>
      <c r="U294" s="20"/>
      <c r="V294" s="20"/>
      <c r="W294" s="20"/>
      <c r="X294" s="22"/>
      <c r="Y294" s="20"/>
      <c r="Z294" s="18"/>
      <c r="AA294" s="20"/>
      <c r="AB294" s="20"/>
      <c r="AC294" s="20"/>
    </row>
    <row r="295" spans="1:32" x14ac:dyDescent="0.25">
      <c r="E295" s="16"/>
      <c r="F295" s="16"/>
      <c r="R295" s="20"/>
      <c r="S295" s="20"/>
      <c r="T295" s="21"/>
      <c r="U295" s="20"/>
      <c r="V295" s="20"/>
      <c r="W295" s="20"/>
      <c r="X295" s="22"/>
      <c r="Y295" s="20"/>
      <c r="Z295" s="18"/>
      <c r="AA295" s="20"/>
      <c r="AB295" s="20"/>
      <c r="AC295" s="20"/>
    </row>
    <row r="296" spans="1:32" x14ac:dyDescent="0.25">
      <c r="E296" s="16"/>
      <c r="F296" s="16"/>
      <c r="R296" s="20"/>
      <c r="S296" s="20"/>
      <c r="T296" s="21"/>
      <c r="U296" s="20"/>
      <c r="V296" s="20"/>
      <c r="W296" s="20"/>
      <c r="X296" s="22"/>
      <c r="Y296" s="20"/>
      <c r="Z296" s="18"/>
      <c r="AA296" s="20"/>
      <c r="AB296" s="20"/>
      <c r="AC296" s="20"/>
    </row>
    <row r="297" spans="1:32" x14ac:dyDescent="0.25">
      <c r="E297" s="16"/>
      <c r="F297" s="16"/>
      <c r="R297" s="20"/>
      <c r="S297" s="20"/>
      <c r="T297" s="21"/>
      <c r="U297" s="20"/>
      <c r="V297" s="20"/>
      <c r="W297" s="20"/>
      <c r="X297" s="22"/>
      <c r="Y297" s="20"/>
      <c r="Z297" s="18"/>
      <c r="AA297" s="20"/>
      <c r="AB297" s="20"/>
      <c r="AC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0"/>
      <c r="S298" s="20"/>
      <c r="T298" s="21"/>
      <c r="U298" s="20"/>
      <c r="V298" s="20"/>
      <c r="W298" s="20"/>
      <c r="X298" s="22"/>
      <c r="Y298" s="20"/>
      <c r="Z298" s="18"/>
      <c r="AA298" s="20"/>
      <c r="AB298" s="20"/>
      <c r="AC298" s="20"/>
      <c r="AD298"/>
      <c r="AF298"/>
    </row>
    <row r="299" spans="1:32" x14ac:dyDescent="0.25">
      <c r="E299" s="16"/>
      <c r="F299" s="16"/>
      <c r="R299" s="20"/>
      <c r="S299" s="20"/>
      <c r="T299" s="21"/>
      <c r="U299" s="20"/>
      <c r="V299" s="20"/>
      <c r="W299" s="20"/>
      <c r="X299" s="22"/>
      <c r="Y299" s="20"/>
      <c r="Z299" s="18"/>
      <c r="AA299" s="20"/>
      <c r="AB299" s="20"/>
      <c r="AC299" s="20"/>
    </row>
    <row r="300" spans="1:32" x14ac:dyDescent="0.25">
      <c r="E300" s="16"/>
      <c r="F300" s="16"/>
      <c r="R300" s="20"/>
      <c r="S300" s="20"/>
      <c r="T300" s="21"/>
      <c r="U300" s="20"/>
      <c r="V300" s="20"/>
      <c r="W300" s="20"/>
      <c r="X300" s="22"/>
      <c r="Y300" s="20"/>
      <c r="Z300" s="18"/>
      <c r="AA300" s="20"/>
      <c r="AB300" s="20"/>
      <c r="AC300" s="20"/>
    </row>
    <row r="301" spans="1:32" x14ac:dyDescent="0.25">
      <c r="E301" s="16"/>
      <c r="F301" s="16"/>
      <c r="R301" s="20"/>
      <c r="S301" s="20"/>
      <c r="T301" s="21"/>
      <c r="U301" s="20"/>
      <c r="V301" s="20"/>
      <c r="W301" s="20"/>
      <c r="X301" s="22"/>
      <c r="Y301" s="20"/>
      <c r="Z301" s="18"/>
      <c r="AA301" s="20"/>
      <c r="AB301" s="20"/>
      <c r="AC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0"/>
      <c r="S302" s="20"/>
      <c r="T302" s="21"/>
      <c r="U302" s="20"/>
      <c r="V302" s="20"/>
      <c r="W302" s="20"/>
      <c r="X302" s="22"/>
      <c r="Y302" s="20"/>
      <c r="Z302" s="18"/>
      <c r="AA302" s="20"/>
      <c r="AB302" s="20"/>
      <c r="AC302" s="20"/>
      <c r="AD302"/>
      <c r="AF302"/>
    </row>
    <row r="303" spans="1:32" x14ac:dyDescent="0.25">
      <c r="E303" s="16"/>
      <c r="F303" s="16"/>
      <c r="R303" s="20"/>
      <c r="S303" s="20"/>
      <c r="T303" s="21"/>
      <c r="U303" s="20"/>
      <c r="V303" s="20"/>
      <c r="W303" s="20"/>
      <c r="X303" s="22"/>
      <c r="Y303" s="20"/>
      <c r="Z303" s="18"/>
      <c r="AA303" s="20"/>
      <c r="AB303" s="20"/>
      <c r="AC303" s="20"/>
    </row>
    <row r="304" spans="1:32" x14ac:dyDescent="0.25">
      <c r="E304" s="16"/>
      <c r="F304" s="16"/>
      <c r="R304" s="20"/>
      <c r="S304" s="20"/>
      <c r="T304" s="21"/>
      <c r="U304" s="20"/>
      <c r="V304" s="20"/>
      <c r="W304" s="20"/>
      <c r="X304" s="22"/>
      <c r="Y304" s="20"/>
      <c r="Z304" s="18"/>
      <c r="AA304" s="20"/>
      <c r="AB304" s="20"/>
      <c r="AC304" s="20"/>
    </row>
    <row r="305" spans="2:32" s="1" customFormat="1" x14ac:dyDescent="0.25">
      <c r="B305"/>
      <c r="E305" s="19"/>
      <c r="F305" s="16"/>
      <c r="R305" s="24"/>
      <c r="S305" s="24"/>
      <c r="T305" s="25"/>
      <c r="U305" s="24"/>
      <c r="V305" s="24"/>
      <c r="W305" s="24"/>
      <c r="X305" s="26"/>
      <c r="Y305" s="24"/>
      <c r="Z305" s="18"/>
      <c r="AA305" s="20"/>
      <c r="AB305" s="24"/>
      <c r="AC305" s="24"/>
      <c r="AF305"/>
    </row>
    <row r="306" spans="2:32" x14ac:dyDescent="0.25">
      <c r="E306" s="16"/>
      <c r="F306" s="16"/>
      <c r="R306" s="20"/>
      <c r="S306" s="20"/>
      <c r="T306" s="21"/>
      <c r="U306" s="20"/>
      <c r="V306" s="20"/>
      <c r="W306" s="20"/>
      <c r="X306" s="22"/>
      <c r="Y306" s="20"/>
      <c r="Z306" s="18"/>
      <c r="AA306" s="20"/>
      <c r="AB306" s="20"/>
      <c r="AC306" s="20"/>
    </row>
    <row r="307" spans="2:32" x14ac:dyDescent="0.25">
      <c r="E307" s="16"/>
      <c r="F307" s="16"/>
      <c r="R307" s="20"/>
      <c r="S307" s="20"/>
      <c r="T307" s="21"/>
      <c r="U307" s="20"/>
      <c r="V307" s="20"/>
      <c r="W307" s="20"/>
      <c r="X307" s="22"/>
      <c r="Y307" s="20"/>
      <c r="Z307" s="18"/>
      <c r="AA307" s="20"/>
      <c r="AB307" s="20"/>
      <c r="AC307" s="20"/>
    </row>
    <row r="308" spans="2:32" x14ac:dyDescent="0.25">
      <c r="E308" s="16"/>
      <c r="F308" s="16"/>
      <c r="R308" s="20"/>
      <c r="S308" s="20"/>
      <c r="T308" s="21"/>
      <c r="U308" s="20"/>
      <c r="V308" s="20"/>
      <c r="W308" s="20"/>
      <c r="X308" s="22"/>
      <c r="Y308" s="20"/>
      <c r="Z308" s="18"/>
      <c r="AA308" s="20"/>
      <c r="AB308" s="20"/>
      <c r="AC308" s="20"/>
    </row>
    <row r="309" spans="2:32" x14ac:dyDescent="0.25">
      <c r="E309" s="16"/>
      <c r="F309" s="16"/>
      <c r="G309" s="1"/>
      <c r="R309" s="20"/>
      <c r="S309" s="20"/>
      <c r="T309" s="21"/>
      <c r="U309" s="20"/>
      <c r="V309" s="20"/>
      <c r="W309" s="20"/>
      <c r="X309" s="22"/>
      <c r="Y309" s="20"/>
      <c r="Z309" s="18"/>
      <c r="AA309" s="20"/>
      <c r="AB309" s="20"/>
      <c r="AC309" s="20"/>
    </row>
    <row r="310" spans="2:32" x14ac:dyDescent="0.25">
      <c r="E310" s="16"/>
      <c r="F310" s="16"/>
      <c r="R310" s="20"/>
      <c r="S310" s="20"/>
      <c r="T310" s="21"/>
      <c r="U310" s="20"/>
      <c r="V310" s="20"/>
      <c r="W310" s="20"/>
      <c r="X310" s="22"/>
      <c r="Y310" s="20"/>
      <c r="Z310" s="18"/>
      <c r="AA310" s="20"/>
      <c r="AB310" s="20"/>
      <c r="AC310" s="20"/>
    </row>
    <row r="311" spans="2:32" x14ac:dyDescent="0.25">
      <c r="E311" s="16"/>
      <c r="F311" s="16"/>
      <c r="R311" s="20"/>
      <c r="S311" s="20"/>
      <c r="T311" s="21"/>
      <c r="U311" s="20"/>
      <c r="V311" s="20"/>
      <c r="W311" s="20"/>
      <c r="X311" s="22"/>
      <c r="Y311" s="20"/>
      <c r="Z311" s="18"/>
      <c r="AA311" s="20"/>
      <c r="AB311" s="20"/>
      <c r="AC311" s="20"/>
    </row>
    <row r="312" spans="2:32" x14ac:dyDescent="0.25">
      <c r="E312" s="16"/>
      <c r="F312" s="16"/>
      <c r="R312" s="20"/>
      <c r="S312" s="20"/>
      <c r="T312" s="21"/>
      <c r="U312" s="20"/>
      <c r="V312" s="20"/>
      <c r="W312" s="20"/>
      <c r="X312" s="22"/>
      <c r="Y312" s="20"/>
      <c r="Z312" s="18"/>
      <c r="AA312" s="20"/>
      <c r="AB312" s="20"/>
      <c r="AC312" s="20"/>
    </row>
    <row r="313" spans="2:32" x14ac:dyDescent="0.25">
      <c r="E313" s="16"/>
      <c r="F313" s="16"/>
      <c r="R313" s="20"/>
      <c r="S313" s="20"/>
      <c r="T313" s="21"/>
      <c r="U313" s="20"/>
      <c r="V313" s="20"/>
      <c r="W313" s="20"/>
      <c r="X313" s="22"/>
      <c r="Y313" s="20"/>
      <c r="Z313" s="18"/>
      <c r="AA313" s="20"/>
      <c r="AB313" s="20"/>
      <c r="AC313" s="20"/>
    </row>
    <row r="314" spans="2:32" x14ac:dyDescent="0.25">
      <c r="E314" s="16"/>
      <c r="F314" s="16"/>
      <c r="R314" s="20"/>
      <c r="S314" s="20"/>
      <c r="T314" s="21"/>
      <c r="U314" s="20"/>
      <c r="V314" s="20"/>
      <c r="W314" s="20"/>
      <c r="X314" s="22"/>
      <c r="Y314" s="20"/>
      <c r="Z314" s="18"/>
      <c r="AA314" s="20"/>
      <c r="AB314" s="20"/>
      <c r="AC314" s="20"/>
    </row>
    <row r="315" spans="2:32" x14ac:dyDescent="0.25">
      <c r="E315" s="16"/>
      <c r="F315" s="16"/>
      <c r="R315" s="20"/>
      <c r="S315" s="20"/>
      <c r="T315" s="21"/>
      <c r="U315" s="20"/>
      <c r="V315" s="20"/>
      <c r="W315" s="20"/>
      <c r="X315" s="22"/>
      <c r="Y315" s="20"/>
      <c r="Z315" s="18"/>
      <c r="AA315" s="20"/>
      <c r="AB315" s="20"/>
      <c r="AC315" s="20"/>
    </row>
    <row r="316" spans="2:32" x14ac:dyDescent="0.25">
      <c r="E316" s="16"/>
      <c r="F316" s="16"/>
      <c r="R316" s="20"/>
      <c r="S316" s="20"/>
      <c r="T316" s="21"/>
      <c r="U316" s="20"/>
      <c r="V316" s="20"/>
      <c r="W316" s="20"/>
      <c r="X316" s="22"/>
      <c r="Y316" s="20"/>
      <c r="Z316" s="18"/>
      <c r="AA316" s="20"/>
      <c r="AB316" s="20"/>
      <c r="AC316" s="20"/>
    </row>
    <row r="317" spans="2:32" x14ac:dyDescent="0.25">
      <c r="E317" s="16"/>
      <c r="F317" s="16"/>
      <c r="R317" s="20"/>
      <c r="S317" s="20"/>
      <c r="T317" s="21"/>
      <c r="U317" s="20"/>
      <c r="V317" s="20"/>
      <c r="W317" s="20"/>
      <c r="X317" s="22"/>
      <c r="Y317" s="20"/>
      <c r="Z317" s="18"/>
      <c r="AA317" s="20"/>
      <c r="AB317" s="20"/>
      <c r="AC317" s="20"/>
    </row>
    <row r="318" spans="2:32" x14ac:dyDescent="0.25">
      <c r="E318" s="16"/>
      <c r="F318" s="16"/>
      <c r="R318" s="20"/>
      <c r="S318" s="20"/>
      <c r="T318" s="21"/>
      <c r="U318" s="20"/>
      <c r="V318" s="20"/>
      <c r="W318" s="20"/>
      <c r="X318" s="22"/>
      <c r="Y318" s="20"/>
      <c r="Z318" s="18"/>
      <c r="AA318" s="20"/>
      <c r="AB318" s="20"/>
      <c r="AC318" s="20"/>
    </row>
    <row r="319" spans="2:32" x14ac:dyDescent="0.25">
      <c r="E319" s="16"/>
      <c r="F319" s="16"/>
      <c r="R319" s="20"/>
      <c r="S319" s="20"/>
      <c r="T319" s="21"/>
      <c r="U319" s="20"/>
      <c r="V319" s="20"/>
      <c r="W319" s="20"/>
      <c r="X319" s="22"/>
      <c r="Y319" s="20"/>
      <c r="Z319" s="18"/>
      <c r="AA319" s="20"/>
      <c r="AB319" s="20"/>
      <c r="AC319" s="20"/>
    </row>
    <row r="320" spans="2:32" x14ac:dyDescent="0.25">
      <c r="E320" s="16"/>
      <c r="F320" s="16"/>
      <c r="R320" s="20"/>
      <c r="S320" s="20"/>
      <c r="T320" s="21"/>
      <c r="U320" s="20"/>
      <c r="V320" s="20"/>
      <c r="W320" s="20"/>
      <c r="X320" s="22"/>
      <c r="Y320" s="20"/>
      <c r="Z320" s="18"/>
      <c r="AA320" s="20"/>
      <c r="AB320" s="20"/>
      <c r="AC320" s="20"/>
    </row>
    <row r="321" spans="2:32" x14ac:dyDescent="0.25">
      <c r="E321" s="16"/>
      <c r="F321" s="16"/>
      <c r="R321" s="20"/>
      <c r="S321" s="20"/>
      <c r="T321" s="21"/>
      <c r="U321" s="20"/>
      <c r="V321" s="20"/>
      <c r="W321" s="20"/>
      <c r="X321" s="22"/>
      <c r="Y321" s="20"/>
      <c r="Z321" s="18"/>
      <c r="AA321" s="20"/>
      <c r="AB321" s="20"/>
      <c r="AC321" s="20"/>
    </row>
    <row r="322" spans="2:32" x14ac:dyDescent="0.25">
      <c r="E322" s="16"/>
      <c r="F322" s="16"/>
      <c r="R322" s="20"/>
      <c r="S322" s="20"/>
      <c r="T322" s="21"/>
      <c r="U322" s="20"/>
      <c r="V322" s="20"/>
      <c r="W322" s="20"/>
      <c r="X322" s="22"/>
      <c r="Y322" s="20"/>
      <c r="Z322" s="18"/>
      <c r="AA322" s="20"/>
      <c r="AB322" s="20"/>
      <c r="AC322" s="20"/>
    </row>
    <row r="323" spans="2:32" x14ac:dyDescent="0.25">
      <c r="E323" s="16"/>
      <c r="F323" s="16"/>
      <c r="R323" s="20"/>
      <c r="S323" s="20"/>
      <c r="T323" s="21"/>
      <c r="U323" s="20"/>
      <c r="V323" s="20"/>
      <c r="W323" s="20"/>
      <c r="X323" s="22"/>
      <c r="Y323" s="20"/>
      <c r="Z323" s="18"/>
      <c r="AA323" s="20"/>
      <c r="AB323" s="20"/>
      <c r="AC323" s="20"/>
    </row>
    <row r="324" spans="2:32" x14ac:dyDescent="0.25">
      <c r="E324" s="16"/>
      <c r="F324" s="16"/>
      <c r="R324" s="20"/>
      <c r="S324" s="20"/>
      <c r="T324" s="21"/>
      <c r="U324" s="20"/>
      <c r="V324" s="20"/>
      <c r="W324" s="20"/>
      <c r="X324" s="22"/>
      <c r="Y324" s="20"/>
      <c r="Z324" s="18"/>
      <c r="AA324" s="20"/>
      <c r="AB324" s="20"/>
      <c r="AC324" s="20"/>
    </row>
    <row r="325" spans="2:32" x14ac:dyDescent="0.25">
      <c r="E325" s="16"/>
      <c r="F325" s="16"/>
      <c r="R325" s="20"/>
      <c r="S325" s="20"/>
      <c r="T325" s="21"/>
      <c r="U325" s="20"/>
      <c r="V325" s="20"/>
      <c r="W325" s="20"/>
      <c r="X325" s="22"/>
      <c r="Y325" s="20"/>
      <c r="Z325" s="18"/>
      <c r="AA325" s="20"/>
      <c r="AB325" s="20"/>
      <c r="AC325" s="20"/>
    </row>
    <row r="326" spans="2:32" s="1" customFormat="1" x14ac:dyDescent="0.25">
      <c r="B326"/>
      <c r="E326" s="19"/>
      <c r="F326" s="16"/>
      <c r="R326" s="24"/>
      <c r="S326" s="24"/>
      <c r="T326" s="25"/>
      <c r="U326" s="24"/>
      <c r="V326" s="24"/>
      <c r="W326" s="24"/>
      <c r="X326" s="26"/>
      <c r="Y326" s="24"/>
      <c r="Z326" s="18"/>
      <c r="AA326" s="20"/>
      <c r="AB326" s="24"/>
      <c r="AC326" s="24"/>
      <c r="AF326"/>
    </row>
    <row r="327" spans="2:32" x14ac:dyDescent="0.25">
      <c r="E327" s="16"/>
      <c r="F327" s="16"/>
      <c r="R327" s="20"/>
      <c r="S327" s="20"/>
      <c r="T327" s="21"/>
      <c r="U327" s="20"/>
      <c r="V327" s="20"/>
      <c r="W327" s="20"/>
      <c r="X327" s="22"/>
      <c r="Y327" s="20"/>
      <c r="Z327" s="18"/>
      <c r="AA327" s="20"/>
      <c r="AB327" s="20"/>
      <c r="AC327" s="20"/>
    </row>
    <row r="328" spans="2:32" x14ac:dyDescent="0.25">
      <c r="E328" s="16"/>
      <c r="F328" s="16"/>
      <c r="R328" s="20"/>
      <c r="S328" s="20"/>
      <c r="T328" s="21"/>
      <c r="U328" s="20"/>
      <c r="V328" s="20"/>
      <c r="W328" s="20"/>
      <c r="X328" s="22"/>
      <c r="Y328" s="20"/>
      <c r="Z328" s="18"/>
      <c r="AA328" s="20"/>
      <c r="AB328" s="20"/>
      <c r="AC328" s="20"/>
    </row>
    <row r="329" spans="2:32" s="1" customFormat="1" x14ac:dyDescent="0.25">
      <c r="B329"/>
      <c r="E329" s="19"/>
      <c r="F329" s="16"/>
      <c r="R329" s="24"/>
      <c r="S329" s="24"/>
      <c r="T329" s="25"/>
      <c r="U329" s="24"/>
      <c r="V329" s="24"/>
      <c r="W329" s="24"/>
      <c r="X329" s="26"/>
      <c r="Y329" s="24"/>
      <c r="Z329" s="18"/>
      <c r="AA329" s="20"/>
      <c r="AB329" s="24"/>
      <c r="AC329" s="24"/>
      <c r="AF329"/>
    </row>
    <row r="330" spans="2:32" x14ac:dyDescent="0.25">
      <c r="E330" s="16"/>
      <c r="F330" s="16"/>
      <c r="R330" s="20"/>
      <c r="S330" s="20"/>
      <c r="T330" s="21"/>
      <c r="U330" s="20"/>
      <c r="V330" s="20"/>
      <c r="W330" s="20"/>
      <c r="X330" s="22"/>
      <c r="Y330" s="20"/>
      <c r="Z330" s="18"/>
      <c r="AA330" s="20"/>
      <c r="AB330" s="20"/>
      <c r="AC330" s="20"/>
    </row>
    <row r="331" spans="2:32" x14ac:dyDescent="0.25">
      <c r="E331" s="16"/>
      <c r="F331" s="16"/>
      <c r="R331" s="20"/>
      <c r="S331" s="20"/>
      <c r="T331" s="21"/>
      <c r="U331" s="20"/>
      <c r="V331" s="20"/>
      <c r="W331" s="20"/>
      <c r="X331" s="22"/>
      <c r="Y331" s="20"/>
      <c r="Z331" s="18"/>
      <c r="AA331" s="20"/>
      <c r="AB331" s="20"/>
      <c r="AC331" s="20"/>
    </row>
    <row r="332" spans="2:32" x14ac:dyDescent="0.25">
      <c r="E332" s="16"/>
      <c r="F332" s="16"/>
      <c r="R332" s="20"/>
      <c r="S332" s="20"/>
      <c r="T332" s="21"/>
      <c r="U332" s="20"/>
      <c r="V332" s="20"/>
      <c r="W332" s="20"/>
      <c r="X332" s="22"/>
      <c r="Y332" s="20"/>
      <c r="Z332" s="18"/>
      <c r="AA332" s="20"/>
      <c r="AB332" s="20"/>
      <c r="AC332" s="20"/>
    </row>
    <row r="333" spans="2:32" x14ac:dyDescent="0.25">
      <c r="E333" s="16"/>
      <c r="F333" s="16"/>
      <c r="R333" s="20"/>
      <c r="S333" s="20"/>
      <c r="T333" s="21"/>
      <c r="U333" s="20"/>
      <c r="V333" s="20"/>
      <c r="W333" s="20"/>
      <c r="X333" s="22"/>
      <c r="Y333" s="20"/>
      <c r="Z333" s="18"/>
      <c r="AA333" s="20"/>
      <c r="AB333" s="20"/>
      <c r="AC333" s="20"/>
    </row>
    <row r="334" spans="2:32" x14ac:dyDescent="0.25">
      <c r="E334" s="16"/>
      <c r="F334" s="16"/>
      <c r="R334" s="20"/>
      <c r="S334" s="20"/>
      <c r="T334" s="21"/>
      <c r="U334" s="20"/>
      <c r="V334" s="20"/>
      <c r="W334" s="20"/>
      <c r="X334" s="22"/>
      <c r="Y334" s="20"/>
      <c r="Z334" s="18"/>
      <c r="AA334" s="20"/>
      <c r="AB334" s="20"/>
      <c r="AC334" s="20"/>
    </row>
    <row r="335" spans="2:32" x14ac:dyDescent="0.25">
      <c r="E335" s="16"/>
      <c r="F335" s="16"/>
      <c r="R335" s="20"/>
      <c r="S335" s="20"/>
      <c r="T335" s="21"/>
      <c r="U335" s="20"/>
      <c r="V335" s="20"/>
      <c r="W335" s="20"/>
      <c r="X335" s="22"/>
      <c r="Y335" s="20"/>
      <c r="Z335" s="18"/>
      <c r="AA335" s="20"/>
      <c r="AB335" s="20"/>
      <c r="AC335" s="20"/>
    </row>
    <row r="336" spans="2:32" x14ac:dyDescent="0.25">
      <c r="E336" s="16"/>
      <c r="F336" s="16"/>
      <c r="R336" s="20"/>
      <c r="S336" s="20"/>
      <c r="T336" s="21"/>
      <c r="U336" s="20"/>
      <c r="V336" s="20"/>
      <c r="W336" s="20"/>
      <c r="X336" s="22"/>
      <c r="Y336" s="20"/>
      <c r="Z336" s="18"/>
      <c r="AA336" s="20"/>
      <c r="AB336" s="20"/>
      <c r="AC336" s="20"/>
    </row>
    <row r="337" spans="1:32" x14ac:dyDescent="0.25">
      <c r="E337" s="16"/>
      <c r="F337" s="16"/>
      <c r="R337" s="20"/>
      <c r="S337" s="20"/>
      <c r="T337" s="21"/>
      <c r="U337" s="20"/>
      <c r="V337" s="20"/>
      <c r="W337" s="20"/>
      <c r="X337" s="22"/>
      <c r="Y337" s="20"/>
      <c r="Z337" s="18"/>
      <c r="AA337" s="20"/>
      <c r="AB337" s="20"/>
      <c r="AC337" s="20"/>
    </row>
    <row r="338" spans="1:32" x14ac:dyDescent="0.25">
      <c r="E338" s="16"/>
      <c r="F338" s="16"/>
      <c r="R338" s="20"/>
      <c r="S338" s="20"/>
      <c r="T338" s="21"/>
      <c r="U338" s="20"/>
      <c r="V338" s="20"/>
      <c r="W338" s="20"/>
      <c r="X338" s="22"/>
      <c r="Y338" s="20"/>
      <c r="Z338" s="18"/>
      <c r="AA338" s="20"/>
      <c r="AB338" s="20"/>
      <c r="AC338" s="20"/>
    </row>
    <row r="339" spans="1:32" x14ac:dyDescent="0.25">
      <c r="E339" s="16"/>
      <c r="F339" s="16"/>
      <c r="R339" s="20"/>
      <c r="S339" s="20"/>
      <c r="T339" s="21"/>
      <c r="U339" s="20"/>
      <c r="V339" s="20"/>
      <c r="W339" s="20"/>
      <c r="X339" s="22"/>
      <c r="Y339" s="20"/>
      <c r="Z339" s="18"/>
      <c r="AA339" s="20"/>
      <c r="AB339" s="20"/>
      <c r="AC339" s="20"/>
    </row>
    <row r="340" spans="1:32" x14ac:dyDescent="0.25">
      <c r="E340" s="16"/>
      <c r="F340" s="16"/>
      <c r="R340" s="20"/>
      <c r="S340" s="20"/>
      <c r="T340" s="21"/>
      <c r="U340" s="20"/>
      <c r="V340" s="20"/>
      <c r="W340" s="20"/>
      <c r="X340" s="22"/>
      <c r="Y340" s="20"/>
      <c r="Z340" s="18"/>
      <c r="AA340" s="20"/>
      <c r="AB340" s="20"/>
      <c r="AC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0"/>
      <c r="S341" s="20"/>
      <c r="T341" s="21"/>
      <c r="U341" s="20"/>
      <c r="V341" s="20"/>
      <c r="W341" s="20"/>
      <c r="X341" s="22"/>
      <c r="Y341" s="20"/>
      <c r="Z341" s="18"/>
      <c r="AA341" s="20"/>
      <c r="AB341" s="20"/>
      <c r="AC341" s="20"/>
      <c r="AD341"/>
      <c r="AF341"/>
    </row>
    <row r="342" spans="1:32" x14ac:dyDescent="0.25">
      <c r="E342" s="16"/>
      <c r="F342" s="16"/>
      <c r="R342" s="20"/>
      <c r="S342" s="20"/>
      <c r="T342" s="21"/>
      <c r="U342" s="20"/>
      <c r="V342" s="20"/>
      <c r="W342" s="20"/>
      <c r="X342" s="22"/>
      <c r="Y342" s="20"/>
      <c r="Z342" s="18"/>
      <c r="AA342" s="20"/>
      <c r="AB342" s="20"/>
      <c r="AC342" s="20"/>
    </row>
    <row r="343" spans="1:32" x14ac:dyDescent="0.25">
      <c r="E343" s="16"/>
      <c r="F343" s="16"/>
      <c r="R343" s="20"/>
      <c r="S343" s="20"/>
      <c r="T343" s="21"/>
      <c r="U343" s="20"/>
      <c r="V343" s="20"/>
      <c r="W343" s="20"/>
      <c r="X343" s="22"/>
      <c r="Y343" s="20"/>
      <c r="Z343" s="18"/>
      <c r="AA343" s="20"/>
      <c r="AB343" s="20"/>
      <c r="AC343" s="20"/>
    </row>
    <row r="344" spans="1:32" x14ac:dyDescent="0.25">
      <c r="E344" s="16"/>
      <c r="F344" s="16"/>
      <c r="R344" s="20"/>
      <c r="S344" s="20"/>
      <c r="T344" s="21"/>
      <c r="U344" s="20"/>
      <c r="V344" s="20"/>
      <c r="W344" s="20"/>
      <c r="X344" s="22"/>
      <c r="Y344" s="20"/>
      <c r="Z344" s="18"/>
      <c r="AA344" s="20"/>
      <c r="AB344" s="20"/>
      <c r="AC344" s="20"/>
    </row>
    <row r="345" spans="1:32" x14ac:dyDescent="0.25">
      <c r="E345" s="16"/>
      <c r="F345" s="16"/>
      <c r="R345" s="20"/>
      <c r="S345" s="20"/>
      <c r="T345" s="21"/>
      <c r="U345" s="20"/>
      <c r="V345" s="20"/>
      <c r="W345" s="20"/>
      <c r="X345" s="22"/>
      <c r="Y345" s="20"/>
      <c r="Z345" s="18"/>
      <c r="AA345" s="20"/>
      <c r="AB345" s="20"/>
      <c r="AC345" s="20"/>
    </row>
    <row r="346" spans="1:32" x14ac:dyDescent="0.25">
      <c r="E346" s="16"/>
      <c r="F346" s="16"/>
      <c r="R346" s="20"/>
      <c r="S346" s="20"/>
      <c r="T346" s="21"/>
      <c r="U346" s="20"/>
      <c r="V346" s="20"/>
      <c r="W346" s="20"/>
      <c r="X346" s="22"/>
      <c r="Y346" s="20"/>
      <c r="Z346" s="18"/>
      <c r="AA346" s="20"/>
      <c r="AB346" s="20"/>
      <c r="AC346" s="20"/>
    </row>
    <row r="347" spans="1:32" x14ac:dyDescent="0.25">
      <c r="E347" s="16"/>
      <c r="F347" s="16"/>
      <c r="R347" s="20"/>
      <c r="S347" s="20"/>
      <c r="T347" s="21"/>
      <c r="U347" s="20"/>
      <c r="V347" s="20"/>
      <c r="W347" s="20"/>
      <c r="X347" s="22"/>
      <c r="Y347" s="20"/>
      <c r="Z347" s="18"/>
      <c r="AA347" s="20"/>
      <c r="AB347" s="20"/>
      <c r="AC347" s="20"/>
    </row>
    <row r="348" spans="1:32" x14ac:dyDescent="0.25">
      <c r="E348" s="16"/>
      <c r="F348" s="16"/>
      <c r="R348" s="20"/>
      <c r="S348" s="20"/>
      <c r="T348" s="21"/>
      <c r="U348" s="20"/>
      <c r="V348" s="20"/>
      <c r="W348" s="20"/>
      <c r="X348" s="22"/>
      <c r="Y348" s="20"/>
      <c r="Z348" s="18"/>
      <c r="AA348" s="20"/>
      <c r="AB348" s="20"/>
      <c r="AC348" s="20"/>
    </row>
    <row r="349" spans="1:32" x14ac:dyDescent="0.25">
      <c r="E349" s="16"/>
      <c r="F349" s="16"/>
      <c r="R349" s="20"/>
      <c r="S349" s="20"/>
      <c r="T349" s="21"/>
      <c r="U349" s="20"/>
      <c r="V349" s="20"/>
      <c r="W349" s="20"/>
      <c r="X349" s="22"/>
      <c r="Y349" s="20"/>
      <c r="Z349" s="18"/>
      <c r="AA349" s="20"/>
      <c r="AB349" s="20"/>
      <c r="AC349" s="20"/>
    </row>
    <row r="350" spans="1:32" x14ac:dyDescent="0.25">
      <c r="E350" s="16"/>
      <c r="F350" s="16"/>
      <c r="R350" s="20"/>
      <c r="S350" s="20"/>
      <c r="T350" s="21"/>
      <c r="U350" s="20"/>
      <c r="V350" s="20"/>
      <c r="W350" s="20"/>
      <c r="X350" s="22"/>
      <c r="Y350" s="20"/>
      <c r="Z350" s="18"/>
      <c r="AA350" s="20"/>
      <c r="AB350" s="20"/>
      <c r="AC350" s="20"/>
    </row>
    <row r="351" spans="1:32" x14ac:dyDescent="0.25">
      <c r="E351" s="16"/>
      <c r="F351" s="16"/>
      <c r="R351" s="20"/>
      <c r="S351" s="20"/>
      <c r="T351" s="21"/>
      <c r="U351" s="20"/>
      <c r="V351" s="20"/>
      <c r="W351" s="20"/>
      <c r="X351" s="22"/>
      <c r="Y351" s="20"/>
      <c r="Z351" s="18"/>
      <c r="AA351" s="20"/>
      <c r="AB351" s="20"/>
      <c r="AC351" s="20"/>
    </row>
    <row r="352" spans="1:32" x14ac:dyDescent="0.25">
      <c r="E352" s="16"/>
      <c r="F352" s="16"/>
      <c r="R352" s="20"/>
      <c r="S352" s="20"/>
      <c r="T352" s="21"/>
      <c r="U352" s="20"/>
      <c r="V352" s="20"/>
      <c r="W352" s="20"/>
      <c r="X352" s="22"/>
      <c r="Y352" s="20"/>
      <c r="Z352" s="18"/>
      <c r="AA352" s="20"/>
      <c r="AB352" s="20"/>
      <c r="AC352" s="20"/>
    </row>
    <row r="353" spans="1:32" x14ac:dyDescent="0.25">
      <c r="E353" s="16"/>
      <c r="F353" s="16"/>
      <c r="R353" s="20"/>
      <c r="S353" s="20"/>
      <c r="T353" s="21"/>
      <c r="U353" s="20"/>
      <c r="V353" s="20"/>
      <c r="W353" s="20"/>
      <c r="X353" s="22"/>
      <c r="Y353" s="20"/>
      <c r="Z353" s="18"/>
      <c r="AA353" s="20"/>
      <c r="AB353" s="20"/>
      <c r="AC353" s="20"/>
    </row>
    <row r="354" spans="1:32" x14ac:dyDescent="0.25">
      <c r="E354" s="16"/>
      <c r="F354" s="16"/>
      <c r="R354" s="20"/>
      <c r="S354" s="20"/>
      <c r="T354" s="21"/>
      <c r="U354" s="20"/>
      <c r="V354" s="20"/>
      <c r="W354" s="20"/>
      <c r="X354" s="22"/>
      <c r="Y354" s="20"/>
      <c r="Z354" s="18"/>
      <c r="AA354" s="20"/>
      <c r="AB354" s="20"/>
      <c r="AC354" s="20"/>
    </row>
    <row r="355" spans="1:32" x14ac:dyDescent="0.25">
      <c r="E355" s="16"/>
      <c r="F355" s="16"/>
      <c r="R355" s="20"/>
      <c r="S355" s="20"/>
      <c r="T355" s="21"/>
      <c r="U355" s="20"/>
      <c r="V355" s="20"/>
      <c r="W355" s="20"/>
      <c r="X355" s="22"/>
      <c r="Y355" s="20"/>
      <c r="Z355" s="18"/>
      <c r="AA355" s="20"/>
      <c r="AB355" s="20"/>
      <c r="AC355" s="20"/>
    </row>
    <row r="356" spans="1:32" x14ac:dyDescent="0.25">
      <c r="E356" s="16"/>
      <c r="F356" s="16"/>
      <c r="R356" s="20"/>
      <c r="S356" s="20"/>
      <c r="T356" s="21"/>
      <c r="U356" s="20"/>
      <c r="V356" s="20"/>
      <c r="W356" s="20"/>
      <c r="X356" s="22"/>
      <c r="Y356" s="20"/>
      <c r="Z356" s="18"/>
      <c r="AA356" s="20"/>
      <c r="AB356" s="20"/>
      <c r="AC356" s="20"/>
    </row>
    <row r="357" spans="1:32" x14ac:dyDescent="0.25">
      <c r="E357" s="16"/>
      <c r="F357" s="16"/>
      <c r="R357" s="20"/>
      <c r="S357" s="20"/>
      <c r="T357" s="21"/>
      <c r="U357" s="20"/>
      <c r="V357" s="20"/>
      <c r="W357" s="20"/>
      <c r="X357" s="22"/>
      <c r="Y357" s="20"/>
      <c r="Z357" s="18"/>
      <c r="AA357" s="20"/>
      <c r="AB357" s="20"/>
      <c r="AC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0"/>
      <c r="S358" s="20"/>
      <c r="T358" s="21"/>
      <c r="U358" s="20"/>
      <c r="V358" s="20"/>
      <c r="W358" s="20"/>
      <c r="X358" s="22"/>
      <c r="Y358" s="20"/>
      <c r="Z358" s="18"/>
      <c r="AA358" s="20"/>
      <c r="AB358" s="20"/>
      <c r="AC358" s="20"/>
      <c r="AD358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0"/>
      <c r="S359" s="20"/>
      <c r="T359" s="21"/>
      <c r="U359" s="20"/>
      <c r="V359" s="20"/>
      <c r="W359" s="20"/>
      <c r="X359" s="22"/>
      <c r="Y359" s="20"/>
      <c r="Z359" s="18"/>
      <c r="AA359" s="20"/>
      <c r="AB359" s="20"/>
      <c r="AC359" s="20"/>
      <c r="AD359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0"/>
      <c r="S360" s="20"/>
      <c r="T360" s="21"/>
      <c r="U360" s="20"/>
      <c r="V360" s="20"/>
      <c r="W360" s="20"/>
      <c r="X360" s="22"/>
      <c r="Y360" s="20"/>
      <c r="Z360" s="18"/>
      <c r="AA360" s="20"/>
      <c r="AB360" s="20"/>
      <c r="AC360" s="20"/>
      <c r="AD36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0"/>
      <c r="S361" s="20"/>
      <c r="T361" s="21"/>
      <c r="U361" s="20"/>
      <c r="V361" s="20"/>
      <c r="W361" s="20"/>
      <c r="X361" s="22"/>
      <c r="Y361" s="20"/>
      <c r="Z361" s="18"/>
      <c r="AA361" s="20"/>
      <c r="AB361" s="20"/>
      <c r="AC361" s="20"/>
      <c r="AD361"/>
      <c r="AF361"/>
    </row>
    <row r="362" spans="1:32" x14ac:dyDescent="0.25">
      <c r="E362" s="16"/>
      <c r="F362" s="16"/>
      <c r="R362" s="20"/>
      <c r="S362" s="20"/>
      <c r="T362" s="21"/>
      <c r="U362" s="20"/>
      <c r="V362" s="20"/>
      <c r="W362" s="20"/>
      <c r="X362" s="22"/>
      <c r="Y362" s="20"/>
      <c r="Z362" s="18"/>
      <c r="AA362" s="20"/>
      <c r="AB362" s="20"/>
      <c r="AC362" s="20"/>
    </row>
    <row r="363" spans="1:32" x14ac:dyDescent="0.25">
      <c r="E363" s="16"/>
      <c r="F363" s="16"/>
      <c r="R363" s="20"/>
      <c r="S363" s="20"/>
      <c r="T363" s="21"/>
      <c r="U363" s="20"/>
      <c r="V363" s="20"/>
      <c r="W363" s="20"/>
      <c r="X363" s="22"/>
      <c r="Y363" s="20"/>
      <c r="Z363" s="18"/>
      <c r="AA363" s="20"/>
      <c r="AB363" s="20"/>
      <c r="AC363" s="20"/>
    </row>
    <row r="364" spans="1:32" x14ac:dyDescent="0.25">
      <c r="E364" s="16"/>
      <c r="F364" s="16"/>
      <c r="R364" s="20"/>
      <c r="S364" s="20"/>
      <c r="T364" s="21"/>
      <c r="U364" s="20"/>
      <c r="V364" s="20"/>
      <c r="W364" s="20"/>
      <c r="X364" s="22"/>
      <c r="Y364" s="20"/>
      <c r="Z364" s="18"/>
      <c r="AA364" s="20"/>
      <c r="AB364" s="20"/>
      <c r="AC364" s="20"/>
    </row>
    <row r="365" spans="1:32" x14ac:dyDescent="0.25">
      <c r="E365" s="16"/>
      <c r="F365" s="16"/>
      <c r="R365" s="20"/>
      <c r="S365" s="20"/>
      <c r="T365" s="21"/>
      <c r="U365" s="20"/>
      <c r="V365" s="20"/>
      <c r="W365" s="20"/>
      <c r="X365" s="22"/>
      <c r="Y365" s="20"/>
      <c r="Z365" s="18"/>
      <c r="AA365" s="20"/>
      <c r="AB365" s="20"/>
      <c r="AC365" s="20"/>
    </row>
    <row r="366" spans="1:32" x14ac:dyDescent="0.25">
      <c r="E366" s="16"/>
      <c r="F366" s="16"/>
      <c r="R366" s="20"/>
      <c r="S366" s="20"/>
      <c r="T366" s="21"/>
      <c r="U366" s="20"/>
      <c r="V366" s="20"/>
      <c r="W366" s="20"/>
      <c r="X366" s="22"/>
      <c r="Y366" s="20"/>
      <c r="Z366" s="18"/>
      <c r="AA366" s="20"/>
      <c r="AB366" s="20"/>
      <c r="AC366" s="20"/>
    </row>
    <row r="367" spans="1:32" x14ac:dyDescent="0.25">
      <c r="E367" s="16"/>
      <c r="F367" s="16"/>
      <c r="R367" s="20"/>
      <c r="S367" s="20"/>
      <c r="T367" s="21"/>
      <c r="U367" s="20"/>
      <c r="V367" s="20"/>
      <c r="W367" s="20"/>
      <c r="X367" s="22"/>
      <c r="Y367" s="20"/>
      <c r="Z367" s="18"/>
      <c r="AA367" s="20"/>
      <c r="AB367" s="20"/>
      <c r="AC367" s="20"/>
    </row>
    <row r="368" spans="1:32" x14ac:dyDescent="0.25">
      <c r="E368" s="16"/>
      <c r="F368" s="16"/>
      <c r="R368" s="20"/>
      <c r="S368" s="20"/>
      <c r="T368" s="21"/>
      <c r="U368" s="20"/>
      <c r="V368" s="20"/>
      <c r="W368" s="20"/>
      <c r="X368" s="22"/>
      <c r="Y368" s="20"/>
      <c r="Z368" s="18"/>
      <c r="AA368" s="20"/>
      <c r="AB368" s="20"/>
      <c r="AC368" s="20"/>
    </row>
    <row r="369" spans="5:29" x14ac:dyDescent="0.25">
      <c r="E369" s="16"/>
      <c r="F369" s="16"/>
      <c r="R369" s="20"/>
      <c r="S369" s="20"/>
      <c r="T369" s="21"/>
      <c r="U369" s="20"/>
      <c r="V369" s="20"/>
      <c r="W369" s="20"/>
      <c r="X369" s="22"/>
      <c r="Y369" s="20"/>
      <c r="Z369" s="18"/>
      <c r="AA369" s="20"/>
      <c r="AB369" s="20"/>
      <c r="AC369" s="20"/>
    </row>
    <row r="370" spans="5:29" x14ac:dyDescent="0.25">
      <c r="E370" s="16"/>
      <c r="F370" s="16"/>
      <c r="R370" s="20"/>
      <c r="S370" s="20"/>
      <c r="T370" s="21"/>
      <c r="U370" s="20"/>
      <c r="V370" s="20"/>
      <c r="W370" s="20"/>
      <c r="X370" s="22"/>
      <c r="Y370" s="20"/>
      <c r="Z370" s="18"/>
      <c r="AA370" s="20"/>
      <c r="AB370" s="20"/>
      <c r="AC370" s="20"/>
    </row>
    <row r="371" spans="5:29" x14ac:dyDescent="0.25">
      <c r="E371" s="16"/>
      <c r="F371" s="16"/>
      <c r="R371" s="20"/>
      <c r="S371" s="20"/>
      <c r="T371" s="21"/>
      <c r="U371" s="20"/>
      <c r="V371" s="20"/>
      <c r="W371" s="20"/>
      <c r="X371" s="22"/>
      <c r="Y371" s="20"/>
      <c r="Z371" s="18"/>
      <c r="AA371" s="20"/>
      <c r="AB371" s="20"/>
      <c r="AC371" s="20"/>
    </row>
    <row r="372" spans="5:29" x14ac:dyDescent="0.25">
      <c r="E372" s="16"/>
      <c r="F372" s="16"/>
      <c r="R372" s="20"/>
      <c r="S372" s="20"/>
      <c r="T372" s="21"/>
      <c r="U372" s="20"/>
      <c r="V372" s="20"/>
      <c r="W372" s="20"/>
      <c r="X372" s="22"/>
      <c r="Y372" s="20"/>
      <c r="Z372" s="18"/>
      <c r="AA372" s="20"/>
      <c r="AB372" s="20"/>
      <c r="AC372" s="20"/>
    </row>
    <row r="373" spans="5:29" x14ac:dyDescent="0.25">
      <c r="E373" s="16"/>
      <c r="F373" s="16"/>
      <c r="R373" s="20"/>
      <c r="S373" s="20"/>
      <c r="T373" s="21"/>
      <c r="U373" s="20"/>
      <c r="V373" s="20"/>
      <c r="W373" s="20"/>
      <c r="X373" s="22"/>
      <c r="Y373" s="20"/>
      <c r="Z373" s="18"/>
      <c r="AA373" s="20"/>
      <c r="AB373" s="20"/>
      <c r="AC373" s="20"/>
    </row>
    <row r="374" spans="5:29" x14ac:dyDescent="0.25">
      <c r="E374" s="16"/>
      <c r="F374" s="16"/>
      <c r="R374" s="20"/>
      <c r="S374" s="20"/>
      <c r="T374" s="21"/>
      <c r="U374" s="20"/>
      <c r="V374" s="20"/>
      <c r="W374" s="20"/>
      <c r="X374" s="22"/>
      <c r="Y374" s="20"/>
      <c r="Z374" s="18"/>
      <c r="AA374" s="20"/>
      <c r="AB374" s="20"/>
      <c r="AC374" s="20"/>
    </row>
    <row r="375" spans="5:29" x14ac:dyDescent="0.25">
      <c r="E375" s="16"/>
      <c r="F375" s="16"/>
      <c r="R375" s="20"/>
      <c r="S375" s="20"/>
      <c r="T375" s="21"/>
      <c r="U375" s="20"/>
      <c r="V375" s="20"/>
      <c r="W375" s="20"/>
      <c r="X375" s="22"/>
      <c r="Y375" s="20"/>
      <c r="Z375" s="18"/>
      <c r="AA375" s="20"/>
      <c r="AB375" s="20"/>
      <c r="AC375" s="20"/>
    </row>
    <row r="376" spans="5:29" x14ac:dyDescent="0.25">
      <c r="E376" s="16"/>
      <c r="F376" s="16"/>
      <c r="R376" s="20"/>
      <c r="S376" s="20"/>
      <c r="T376" s="21"/>
      <c r="U376" s="20"/>
      <c r="V376" s="20"/>
      <c r="W376" s="20"/>
      <c r="X376" s="22"/>
      <c r="Y376" s="20"/>
      <c r="Z376" s="18"/>
      <c r="AA376" s="20"/>
      <c r="AB376" s="20"/>
      <c r="AC376" s="20"/>
    </row>
    <row r="377" spans="5:29" x14ac:dyDescent="0.25">
      <c r="E377" s="16"/>
      <c r="F377" s="16"/>
      <c r="R377" s="20"/>
      <c r="S377" s="20"/>
      <c r="T377" s="21"/>
      <c r="U377" s="20"/>
      <c r="V377" s="20"/>
      <c r="W377" s="20"/>
      <c r="X377" s="22"/>
      <c r="Y377" s="20"/>
      <c r="Z377" s="18"/>
      <c r="AA377" s="20"/>
      <c r="AB377" s="20"/>
      <c r="AC377" s="20"/>
    </row>
    <row r="378" spans="5:29" x14ac:dyDescent="0.25">
      <c r="E378" s="16"/>
      <c r="F378" s="16"/>
      <c r="R378" s="20"/>
      <c r="S378" s="20"/>
      <c r="T378" s="21"/>
      <c r="U378" s="20"/>
      <c r="V378" s="20"/>
      <c r="W378" s="20"/>
      <c r="X378" s="22"/>
      <c r="Y378" s="20"/>
      <c r="Z378" s="18"/>
      <c r="AA378" s="20"/>
      <c r="AB378" s="20"/>
      <c r="AC378" s="20"/>
    </row>
    <row r="379" spans="5:29" x14ac:dyDescent="0.25">
      <c r="E379" s="16"/>
      <c r="F379" s="16"/>
      <c r="R379" s="20"/>
      <c r="S379" s="20"/>
      <c r="T379" s="21"/>
      <c r="U379" s="20"/>
      <c r="V379" s="20"/>
      <c r="W379" s="20"/>
      <c r="X379" s="22"/>
      <c r="Y379" s="20"/>
      <c r="Z379" s="18"/>
      <c r="AA379" s="20"/>
      <c r="AB379" s="20"/>
      <c r="AC379" s="20"/>
    </row>
    <row r="380" spans="5:29" x14ac:dyDescent="0.25">
      <c r="E380" s="16"/>
      <c r="F380" s="16"/>
      <c r="R380" s="20"/>
      <c r="S380" s="20"/>
      <c r="T380" s="21"/>
      <c r="U380" s="20"/>
      <c r="V380" s="20"/>
      <c r="W380" s="20"/>
      <c r="X380" s="22"/>
      <c r="Y380" s="20"/>
      <c r="Z380" s="18"/>
      <c r="AA380" s="20"/>
      <c r="AB380" s="20"/>
      <c r="AC380" s="20"/>
    </row>
    <row r="381" spans="5:29" x14ac:dyDescent="0.25">
      <c r="E381" s="16"/>
      <c r="F381" s="16"/>
      <c r="R381" s="20"/>
      <c r="S381" s="20"/>
      <c r="T381" s="21"/>
      <c r="U381" s="20"/>
      <c r="V381" s="20"/>
      <c r="W381" s="20"/>
      <c r="X381" s="22"/>
      <c r="Y381" s="20"/>
      <c r="Z381" s="18"/>
      <c r="AA381" s="20"/>
      <c r="AB381" s="20"/>
      <c r="AC381" s="20"/>
    </row>
    <row r="382" spans="5:29" x14ac:dyDescent="0.25">
      <c r="E382" s="16"/>
      <c r="F382" s="16"/>
      <c r="R382" s="20"/>
      <c r="S382" s="20"/>
      <c r="T382" s="21"/>
      <c r="U382" s="20"/>
      <c r="V382" s="20"/>
      <c r="W382" s="20"/>
      <c r="X382" s="22"/>
      <c r="Y382" s="20"/>
      <c r="Z382" s="18"/>
      <c r="AA382" s="20"/>
      <c r="AB382" s="20"/>
      <c r="AC382" s="20"/>
    </row>
    <row r="383" spans="5:29" x14ac:dyDescent="0.25">
      <c r="E383" s="16"/>
      <c r="F383" s="16"/>
      <c r="R383" s="20"/>
      <c r="S383" s="20"/>
      <c r="T383" s="21"/>
      <c r="U383" s="20"/>
      <c r="V383" s="20"/>
      <c r="W383" s="20"/>
      <c r="X383" s="22"/>
      <c r="Y383" s="20"/>
      <c r="Z383" s="18"/>
      <c r="AA383" s="20"/>
      <c r="AB383" s="20"/>
      <c r="AC383" s="20"/>
    </row>
    <row r="384" spans="5:29" x14ac:dyDescent="0.25">
      <c r="E384" s="16"/>
      <c r="F384" s="16"/>
      <c r="R384" s="20"/>
      <c r="S384" s="20"/>
      <c r="T384" s="21"/>
      <c r="U384" s="20"/>
      <c r="V384" s="20"/>
      <c r="W384" s="20"/>
      <c r="X384" s="22"/>
      <c r="Y384" s="20"/>
      <c r="Z384" s="18"/>
      <c r="AA384" s="20"/>
      <c r="AB384" s="20"/>
      <c r="AC384" s="20"/>
    </row>
    <row r="385" spans="1:32" x14ac:dyDescent="0.25">
      <c r="E385" s="16"/>
      <c r="F385" s="16"/>
      <c r="R385" s="20"/>
      <c r="S385" s="20"/>
      <c r="T385" s="21"/>
      <c r="U385" s="20"/>
      <c r="V385" s="20"/>
      <c r="W385" s="20"/>
      <c r="X385" s="22"/>
      <c r="Y385" s="20"/>
      <c r="Z385" s="18"/>
      <c r="AA385" s="20"/>
      <c r="AB385" s="20"/>
      <c r="AC385" s="20"/>
    </row>
    <row r="386" spans="1:32" x14ac:dyDescent="0.25">
      <c r="E386" s="16"/>
      <c r="F386" s="16"/>
      <c r="R386" s="20"/>
      <c r="S386" s="20"/>
      <c r="T386" s="21"/>
      <c r="U386" s="20"/>
      <c r="V386" s="20"/>
      <c r="W386" s="20"/>
      <c r="X386" s="22"/>
      <c r="Y386" s="20"/>
      <c r="Z386" s="18"/>
      <c r="AA386" s="20"/>
      <c r="AB386" s="20"/>
      <c r="AC386" s="20"/>
    </row>
    <row r="387" spans="1:32" x14ac:dyDescent="0.25">
      <c r="E387" s="16"/>
      <c r="F387" s="16"/>
      <c r="R387" s="20"/>
      <c r="S387" s="20"/>
      <c r="T387" s="21"/>
      <c r="U387" s="20"/>
      <c r="V387" s="20"/>
      <c r="W387" s="20"/>
      <c r="X387" s="22"/>
      <c r="Y387" s="20"/>
      <c r="Z387" s="18"/>
      <c r="AA387" s="20"/>
      <c r="AB387" s="20"/>
      <c r="AC387" s="20"/>
    </row>
    <row r="388" spans="1:32" x14ac:dyDescent="0.25">
      <c r="E388" s="16"/>
      <c r="F388" s="16"/>
      <c r="R388" s="20"/>
      <c r="S388" s="20"/>
      <c r="T388" s="21"/>
      <c r="U388" s="20"/>
      <c r="V388" s="20"/>
      <c r="W388" s="20"/>
      <c r="X388" s="22"/>
      <c r="Y388" s="20"/>
      <c r="Z388" s="18"/>
      <c r="AA388" s="20"/>
      <c r="AB388" s="20"/>
      <c r="AC388" s="20"/>
    </row>
    <row r="389" spans="1:32" x14ac:dyDescent="0.25">
      <c r="E389" s="16"/>
      <c r="F389" s="16"/>
      <c r="R389" s="20"/>
      <c r="S389" s="20"/>
      <c r="T389" s="21"/>
      <c r="U389" s="20"/>
      <c r="V389" s="20"/>
      <c r="W389" s="20"/>
      <c r="X389" s="22"/>
      <c r="Y389" s="20"/>
      <c r="Z389" s="18"/>
      <c r="AA389" s="20"/>
      <c r="AB389" s="20"/>
      <c r="AC389" s="20"/>
    </row>
    <row r="390" spans="1:32" x14ac:dyDescent="0.25">
      <c r="E390" s="16"/>
      <c r="F390" s="16"/>
      <c r="R390" s="20"/>
      <c r="S390" s="20"/>
      <c r="T390" s="21"/>
      <c r="U390" s="20"/>
      <c r="V390" s="20"/>
      <c r="W390" s="20"/>
      <c r="X390" s="22"/>
      <c r="Y390" s="20"/>
      <c r="Z390" s="18"/>
      <c r="AA390" s="20"/>
      <c r="AB390" s="20"/>
      <c r="AC390" s="20"/>
    </row>
    <row r="391" spans="1:32" x14ac:dyDescent="0.25">
      <c r="E391" s="16"/>
      <c r="F391" s="16"/>
      <c r="R391" s="20"/>
      <c r="S391" s="20"/>
      <c r="T391" s="21"/>
      <c r="U391" s="20"/>
      <c r="V391" s="20"/>
      <c r="W391" s="20"/>
      <c r="X391" s="22"/>
      <c r="Y391" s="20"/>
      <c r="Z391" s="18"/>
      <c r="AA391" s="20"/>
      <c r="AB391" s="20"/>
      <c r="AC391" s="20"/>
    </row>
    <row r="392" spans="1:32" x14ac:dyDescent="0.25">
      <c r="E392" s="16"/>
      <c r="F392" s="16"/>
      <c r="R392" s="20"/>
      <c r="S392" s="20"/>
      <c r="T392" s="21"/>
      <c r="U392" s="20"/>
      <c r="V392" s="20"/>
      <c r="W392" s="20"/>
      <c r="X392" s="22"/>
      <c r="Y392" s="20"/>
      <c r="Z392" s="18"/>
      <c r="AA392" s="20"/>
      <c r="AB392" s="20"/>
      <c r="AC392" s="20"/>
    </row>
    <row r="393" spans="1:32" x14ac:dyDescent="0.25">
      <c r="E393" s="16"/>
      <c r="F393" s="16"/>
      <c r="R393" s="20"/>
      <c r="S393" s="20"/>
      <c r="T393" s="21"/>
      <c r="U393" s="20"/>
      <c r="V393" s="20"/>
      <c r="W393" s="20"/>
      <c r="X393" s="22"/>
      <c r="Y393" s="20"/>
      <c r="Z393" s="18"/>
      <c r="AA393" s="20"/>
      <c r="AB393" s="20"/>
      <c r="AC393" s="20"/>
    </row>
    <row r="394" spans="1:32" x14ac:dyDescent="0.25">
      <c r="E394" s="16"/>
      <c r="F394" s="16"/>
      <c r="R394" s="20"/>
      <c r="S394" s="20"/>
      <c r="T394" s="21"/>
      <c r="U394" s="20"/>
      <c r="V394" s="20"/>
      <c r="W394" s="20"/>
      <c r="X394" s="22"/>
      <c r="Y394" s="20"/>
      <c r="Z394" s="18"/>
      <c r="AA394" s="20"/>
      <c r="AB394" s="20"/>
      <c r="AC394" s="20"/>
    </row>
    <row r="395" spans="1:32" x14ac:dyDescent="0.25">
      <c r="E395" s="16"/>
      <c r="F395" s="16"/>
      <c r="R395" s="20"/>
      <c r="S395" s="20"/>
      <c r="T395" s="21"/>
      <c r="U395" s="20"/>
      <c r="V395" s="20"/>
      <c r="W395" s="20"/>
      <c r="X395" s="22"/>
      <c r="Y395" s="20"/>
      <c r="Z395" s="18"/>
      <c r="AA395" s="20"/>
      <c r="AB395" s="20"/>
      <c r="AC395" s="20"/>
    </row>
    <row r="396" spans="1:32" x14ac:dyDescent="0.25">
      <c r="E396" s="16"/>
      <c r="F396" s="16"/>
      <c r="R396" s="20"/>
      <c r="S396" s="20"/>
      <c r="T396" s="21"/>
      <c r="U396" s="20"/>
      <c r="V396" s="20"/>
      <c r="W396" s="20"/>
      <c r="X396" s="22"/>
      <c r="Y396" s="20"/>
      <c r="Z396" s="18"/>
      <c r="AA396" s="20"/>
      <c r="AB396" s="20"/>
      <c r="AC396" s="20"/>
    </row>
    <row r="397" spans="1:32" x14ac:dyDescent="0.25">
      <c r="E397" s="16"/>
      <c r="F397" s="16"/>
      <c r="R397" s="20"/>
      <c r="S397" s="20"/>
      <c r="T397" s="21"/>
      <c r="U397" s="20"/>
      <c r="V397" s="20"/>
      <c r="W397" s="20"/>
      <c r="X397" s="22"/>
      <c r="Y397" s="20"/>
      <c r="Z397" s="18"/>
      <c r="AA397" s="20"/>
      <c r="AB397" s="20"/>
      <c r="AC397" s="20"/>
    </row>
    <row r="398" spans="1:32" x14ac:dyDescent="0.25">
      <c r="E398" s="16"/>
      <c r="F398" s="16"/>
      <c r="R398" s="20"/>
      <c r="S398" s="20"/>
      <c r="T398" s="21"/>
      <c r="U398" s="20"/>
      <c r="V398" s="20"/>
      <c r="W398" s="20"/>
      <c r="X398" s="22"/>
      <c r="Y398" s="20"/>
      <c r="Z398" s="18"/>
      <c r="AA398" s="20"/>
      <c r="AB398" s="20"/>
      <c r="AC398" s="20"/>
    </row>
    <row r="399" spans="1:32" x14ac:dyDescent="0.25">
      <c r="E399" s="16"/>
      <c r="F399" s="16"/>
      <c r="R399" s="20"/>
      <c r="S399" s="20"/>
      <c r="T399" s="21"/>
      <c r="U399" s="20"/>
      <c r="V399" s="20"/>
      <c r="W399" s="20"/>
      <c r="X399" s="22"/>
      <c r="Y399" s="20"/>
      <c r="Z399" s="18"/>
      <c r="AA399" s="20"/>
      <c r="AB399" s="20"/>
      <c r="AC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0"/>
      <c r="S400" s="20"/>
      <c r="T400" s="21"/>
      <c r="U400" s="20"/>
      <c r="V400" s="20"/>
      <c r="W400" s="20"/>
      <c r="X400" s="22"/>
      <c r="Y400" s="20"/>
      <c r="Z400" s="18"/>
      <c r="AA400" s="20"/>
      <c r="AB400" s="20"/>
      <c r="AC400" s="20"/>
      <c r="AD400"/>
      <c r="AF400"/>
    </row>
    <row r="401" spans="1:32" x14ac:dyDescent="0.25">
      <c r="E401" s="16"/>
      <c r="F401" s="16"/>
      <c r="R401" s="20"/>
      <c r="S401" s="20"/>
      <c r="T401" s="21"/>
      <c r="U401" s="20"/>
      <c r="V401" s="20"/>
      <c r="W401" s="20"/>
      <c r="X401" s="22"/>
      <c r="Y401" s="20"/>
      <c r="Z401" s="18"/>
      <c r="AA401" s="20"/>
      <c r="AB401" s="20"/>
      <c r="AC401" s="20"/>
    </row>
    <row r="402" spans="1:32" x14ac:dyDescent="0.25">
      <c r="E402" s="16"/>
      <c r="F402" s="16"/>
      <c r="R402" s="20"/>
      <c r="S402" s="20"/>
      <c r="T402" s="21"/>
      <c r="U402" s="20"/>
      <c r="V402" s="20"/>
      <c r="W402" s="20"/>
      <c r="X402" s="22"/>
      <c r="Y402" s="20"/>
      <c r="Z402" s="18"/>
      <c r="AA402" s="20"/>
      <c r="AB402" s="20"/>
      <c r="AC402" s="20"/>
    </row>
    <row r="403" spans="1:32" x14ac:dyDescent="0.25">
      <c r="E403" s="16"/>
      <c r="F403" s="16"/>
      <c r="R403" s="20"/>
      <c r="S403" s="20"/>
      <c r="T403" s="21"/>
      <c r="U403" s="20"/>
      <c r="V403" s="20"/>
      <c r="W403" s="20"/>
      <c r="X403" s="22"/>
      <c r="Y403" s="20"/>
      <c r="Z403" s="18"/>
      <c r="AA403" s="20"/>
      <c r="AB403" s="20"/>
      <c r="AC403" s="20"/>
    </row>
    <row r="404" spans="1:32" x14ac:dyDescent="0.25">
      <c r="E404" s="16"/>
      <c r="F404" s="16"/>
      <c r="R404" s="20"/>
      <c r="S404" s="20"/>
      <c r="T404" s="21"/>
      <c r="U404" s="20"/>
      <c r="V404" s="20"/>
      <c r="W404" s="20"/>
      <c r="X404" s="22"/>
      <c r="Y404" s="20"/>
      <c r="Z404" s="18"/>
      <c r="AA404" s="20"/>
      <c r="AB404" s="20"/>
      <c r="AC404" s="20"/>
    </row>
    <row r="405" spans="1:32" x14ac:dyDescent="0.25">
      <c r="E405" s="16"/>
      <c r="F405" s="16"/>
      <c r="R405" s="20"/>
      <c r="S405" s="20"/>
      <c r="T405" s="21"/>
      <c r="U405" s="20"/>
      <c r="V405" s="20"/>
      <c r="W405" s="20"/>
      <c r="X405" s="22"/>
      <c r="Y405" s="20"/>
      <c r="Z405" s="18"/>
      <c r="AA405" s="20"/>
      <c r="AB405" s="20"/>
      <c r="AC405" s="20"/>
    </row>
    <row r="406" spans="1:32" x14ac:dyDescent="0.25">
      <c r="E406" s="16"/>
      <c r="F406" s="16"/>
      <c r="R406" s="20"/>
      <c r="S406" s="20"/>
      <c r="T406" s="21"/>
      <c r="U406" s="20"/>
      <c r="V406" s="20"/>
      <c r="W406" s="20"/>
      <c r="X406" s="22"/>
      <c r="Y406" s="20"/>
      <c r="Z406" s="18"/>
      <c r="AA406" s="20"/>
      <c r="AB406" s="20"/>
      <c r="AC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0"/>
      <c r="S407" s="20"/>
      <c r="T407" s="21"/>
      <c r="U407" s="20"/>
      <c r="V407" s="20"/>
      <c r="W407" s="20"/>
      <c r="X407" s="22"/>
      <c r="Y407" s="20"/>
      <c r="Z407" s="18"/>
      <c r="AA407" s="20"/>
      <c r="AB407" s="20"/>
      <c r="AC407" s="20"/>
      <c r="AD407"/>
      <c r="AF407"/>
    </row>
    <row r="408" spans="1:32" x14ac:dyDescent="0.25">
      <c r="E408" s="16"/>
      <c r="F408" s="16"/>
      <c r="R408" s="20"/>
      <c r="S408" s="20"/>
      <c r="T408" s="21"/>
      <c r="U408" s="20"/>
      <c r="V408" s="20"/>
      <c r="W408" s="20"/>
      <c r="X408" s="22"/>
      <c r="Y408" s="20"/>
      <c r="Z408" s="18"/>
      <c r="AA408" s="20"/>
      <c r="AB408" s="20"/>
      <c r="AC408" s="20"/>
    </row>
    <row r="409" spans="1:32" x14ac:dyDescent="0.25">
      <c r="E409" s="16"/>
      <c r="F409" s="16"/>
      <c r="R409" s="20"/>
      <c r="S409" s="20"/>
      <c r="T409" s="21"/>
      <c r="U409" s="20"/>
      <c r="V409" s="20"/>
      <c r="W409" s="20"/>
      <c r="X409" s="22"/>
      <c r="Y409" s="20"/>
      <c r="Z409" s="18"/>
      <c r="AA409" s="20"/>
      <c r="AB409" s="20"/>
      <c r="AC409" s="20"/>
    </row>
    <row r="410" spans="1:32" x14ac:dyDescent="0.25">
      <c r="E410" s="16"/>
      <c r="F410" s="16"/>
      <c r="R410" s="20"/>
      <c r="S410" s="20"/>
      <c r="T410" s="21"/>
      <c r="U410" s="20"/>
      <c r="V410" s="20"/>
      <c r="W410" s="20"/>
      <c r="X410" s="22"/>
      <c r="Y410" s="20"/>
      <c r="Z410" s="18"/>
      <c r="AA410" s="20"/>
      <c r="AB410" s="20"/>
      <c r="AC410" s="20"/>
    </row>
    <row r="411" spans="1:32" x14ac:dyDescent="0.25">
      <c r="E411" s="16"/>
      <c r="F411" s="16"/>
      <c r="R411" s="20"/>
      <c r="S411" s="20"/>
      <c r="T411" s="21"/>
      <c r="U411" s="20"/>
      <c r="V411" s="20"/>
      <c r="W411" s="20"/>
      <c r="X411" s="22"/>
      <c r="Y411" s="20"/>
      <c r="Z411" s="18"/>
      <c r="AA411" s="20"/>
      <c r="AB411" s="20"/>
      <c r="AC411" s="20"/>
    </row>
    <row r="412" spans="1:32" x14ac:dyDescent="0.25">
      <c r="E412" s="16"/>
      <c r="F412" s="16"/>
      <c r="R412" s="20"/>
      <c r="S412" s="20"/>
      <c r="T412" s="21"/>
      <c r="U412" s="20"/>
      <c r="V412" s="20"/>
      <c r="W412" s="20"/>
      <c r="X412" s="22"/>
      <c r="Y412" s="20"/>
      <c r="Z412" s="18"/>
      <c r="AA412" s="20"/>
      <c r="AB412" s="20"/>
      <c r="AC412" s="20"/>
    </row>
    <row r="413" spans="1:32" x14ac:dyDescent="0.25">
      <c r="E413" s="16"/>
      <c r="F413" s="16"/>
      <c r="R413" s="20"/>
      <c r="S413" s="20"/>
      <c r="T413" s="21"/>
      <c r="U413" s="20"/>
      <c r="V413" s="20"/>
      <c r="W413" s="20"/>
      <c r="X413" s="22"/>
      <c r="Y413" s="20"/>
      <c r="Z413" s="18"/>
      <c r="AA413" s="20"/>
      <c r="AB413" s="20"/>
      <c r="AC413" s="20"/>
    </row>
    <row r="414" spans="1:32" x14ac:dyDescent="0.25">
      <c r="E414" s="16"/>
      <c r="F414" s="16"/>
      <c r="R414" s="20"/>
      <c r="S414" s="20"/>
      <c r="T414" s="21"/>
      <c r="U414" s="20"/>
      <c r="V414" s="20"/>
      <c r="W414" s="20"/>
      <c r="X414" s="22"/>
      <c r="Y414" s="20"/>
      <c r="Z414" s="18"/>
      <c r="AA414" s="20"/>
      <c r="AB414" s="20"/>
      <c r="AC414" s="20"/>
    </row>
    <row r="415" spans="1:32" x14ac:dyDescent="0.25">
      <c r="E415" s="16"/>
      <c r="F415" s="16"/>
      <c r="R415" s="20"/>
      <c r="S415" s="20"/>
      <c r="T415" s="21"/>
      <c r="U415" s="20"/>
      <c r="V415" s="20"/>
      <c r="W415" s="20"/>
      <c r="X415" s="22"/>
      <c r="Y415" s="20"/>
      <c r="Z415" s="18"/>
      <c r="AA415" s="20"/>
      <c r="AB415" s="20"/>
      <c r="AC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0"/>
      <c r="S416" s="20"/>
      <c r="T416" s="21"/>
      <c r="U416" s="20"/>
      <c r="V416" s="20"/>
      <c r="W416" s="20"/>
      <c r="X416" s="22"/>
      <c r="Y416" s="20"/>
      <c r="Z416" s="18"/>
      <c r="AA416" s="20"/>
      <c r="AB416" s="20"/>
      <c r="AC416" s="20"/>
      <c r="AD416"/>
      <c r="AF416"/>
    </row>
    <row r="417" spans="1:32" x14ac:dyDescent="0.25">
      <c r="E417" s="16"/>
      <c r="F417" s="16"/>
      <c r="R417" s="20"/>
      <c r="S417" s="20"/>
      <c r="T417" s="21"/>
      <c r="U417" s="20"/>
      <c r="V417" s="20"/>
      <c r="W417" s="20"/>
      <c r="X417" s="22"/>
      <c r="Y417" s="20"/>
      <c r="Z417" s="18"/>
      <c r="AA417" s="20"/>
      <c r="AB417" s="20"/>
      <c r="AC417" s="20"/>
    </row>
    <row r="418" spans="1:32" x14ac:dyDescent="0.25">
      <c r="E418" s="16"/>
      <c r="F418" s="16"/>
      <c r="R418" s="20"/>
      <c r="S418" s="20"/>
      <c r="T418" s="21"/>
      <c r="U418" s="20"/>
      <c r="V418" s="20"/>
      <c r="W418" s="20"/>
      <c r="X418" s="22"/>
      <c r="Y418" s="20"/>
      <c r="Z418" s="18"/>
      <c r="AA418" s="20"/>
      <c r="AB418" s="20"/>
      <c r="AC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0"/>
      <c r="S419" s="20"/>
      <c r="T419" s="21"/>
      <c r="U419" s="20"/>
      <c r="V419" s="20"/>
      <c r="W419" s="20"/>
      <c r="X419" s="22"/>
      <c r="Y419" s="20"/>
      <c r="Z419" s="18"/>
      <c r="AA419" s="20"/>
      <c r="AB419" s="20"/>
      <c r="AC419" s="20"/>
      <c r="AD419"/>
      <c r="AF419"/>
    </row>
    <row r="420" spans="1:32" x14ac:dyDescent="0.25">
      <c r="E420" s="16"/>
      <c r="F420" s="16"/>
      <c r="R420" s="20"/>
      <c r="S420" s="20"/>
      <c r="T420" s="21"/>
      <c r="U420" s="20"/>
      <c r="V420" s="20"/>
      <c r="W420" s="20"/>
      <c r="X420" s="22"/>
      <c r="Y420" s="20"/>
      <c r="Z420" s="18"/>
      <c r="AA420" s="20"/>
      <c r="AB420" s="20"/>
      <c r="AC420" s="20"/>
    </row>
    <row r="421" spans="1:32" x14ac:dyDescent="0.25">
      <c r="E421" s="16"/>
      <c r="F421" s="16"/>
      <c r="R421" s="20"/>
      <c r="S421" s="20"/>
      <c r="T421" s="21"/>
      <c r="U421" s="20"/>
      <c r="V421" s="20"/>
      <c r="W421" s="20"/>
      <c r="X421" s="22"/>
      <c r="Y421" s="20"/>
      <c r="Z421" s="18"/>
      <c r="AA421" s="20"/>
      <c r="AB421" s="20"/>
      <c r="AC421" s="20"/>
    </row>
    <row r="422" spans="1:32" x14ac:dyDescent="0.25">
      <c r="E422" s="16"/>
      <c r="F422" s="16"/>
      <c r="R422" s="20"/>
      <c r="S422" s="20"/>
      <c r="T422" s="21"/>
      <c r="U422" s="20"/>
      <c r="V422" s="20"/>
      <c r="W422" s="20"/>
      <c r="X422" s="22"/>
      <c r="Y422" s="20"/>
      <c r="Z422" s="18"/>
      <c r="AA422" s="20"/>
      <c r="AB422" s="20"/>
      <c r="AC422" s="20"/>
    </row>
    <row r="423" spans="1:32" x14ac:dyDescent="0.25">
      <c r="E423" s="16"/>
      <c r="F423" s="16"/>
      <c r="R423" s="20"/>
      <c r="S423" s="20"/>
      <c r="T423" s="21"/>
      <c r="U423" s="20"/>
      <c r="V423" s="20"/>
      <c r="W423" s="20"/>
      <c r="X423" s="22"/>
      <c r="Y423" s="20"/>
      <c r="Z423" s="18"/>
      <c r="AA423" s="20"/>
      <c r="AB423" s="20"/>
      <c r="AC423" s="20"/>
    </row>
    <row r="424" spans="1:32" x14ac:dyDescent="0.25">
      <c r="E424" s="16"/>
      <c r="F424" s="16"/>
      <c r="R424" s="20"/>
      <c r="S424" s="20"/>
      <c r="T424" s="21"/>
      <c r="U424" s="20"/>
      <c r="V424" s="20"/>
      <c r="W424" s="20"/>
      <c r="X424" s="22"/>
      <c r="Y424" s="20"/>
      <c r="Z424" s="18"/>
      <c r="AA424" s="20"/>
      <c r="AB424" s="20"/>
      <c r="AC424" s="20"/>
    </row>
    <row r="425" spans="1:32" x14ac:dyDescent="0.25">
      <c r="E425" s="16"/>
      <c r="F425" s="16"/>
      <c r="R425" s="20"/>
      <c r="S425" s="20"/>
      <c r="T425" s="21"/>
      <c r="U425" s="20"/>
      <c r="V425" s="20"/>
      <c r="W425" s="20"/>
      <c r="X425" s="22"/>
      <c r="Y425" s="20"/>
      <c r="Z425" s="18"/>
      <c r="AA425" s="20"/>
      <c r="AB425" s="20"/>
      <c r="AC425" s="20"/>
    </row>
    <row r="426" spans="1:32" x14ac:dyDescent="0.25">
      <c r="E426" s="16"/>
      <c r="F426" s="16"/>
      <c r="R426" s="20"/>
      <c r="S426" s="20"/>
      <c r="T426" s="21"/>
      <c r="U426" s="20"/>
      <c r="V426" s="20"/>
      <c r="W426" s="20"/>
      <c r="X426" s="22"/>
      <c r="Y426" s="20"/>
      <c r="Z426" s="18"/>
      <c r="AA426" s="20"/>
      <c r="AB426" s="20"/>
      <c r="AC426" s="20"/>
    </row>
    <row r="427" spans="1:32" x14ac:dyDescent="0.25">
      <c r="E427" s="16"/>
      <c r="F427" s="16"/>
      <c r="R427" s="20"/>
      <c r="S427" s="20"/>
      <c r="T427" s="21"/>
      <c r="U427" s="20"/>
      <c r="V427" s="20"/>
      <c r="W427" s="20"/>
      <c r="X427" s="22"/>
      <c r="Y427" s="20"/>
      <c r="Z427" s="18"/>
      <c r="AA427" s="20"/>
      <c r="AB427" s="20"/>
      <c r="AC427" s="20"/>
    </row>
    <row r="428" spans="1:32" x14ac:dyDescent="0.25">
      <c r="E428" s="16"/>
      <c r="F428" s="16"/>
      <c r="R428" s="20"/>
      <c r="S428" s="20"/>
      <c r="T428" s="21"/>
      <c r="U428" s="20"/>
      <c r="V428" s="20"/>
      <c r="W428" s="20"/>
      <c r="X428" s="22"/>
      <c r="Y428" s="20"/>
      <c r="Z428" s="18"/>
      <c r="AA428" s="20"/>
      <c r="AB428" s="20"/>
      <c r="AC428" s="20"/>
    </row>
    <row r="429" spans="1:32" x14ac:dyDescent="0.25">
      <c r="E429" s="16"/>
      <c r="F429" s="16"/>
      <c r="R429" s="20"/>
      <c r="S429" s="20"/>
      <c r="T429" s="21"/>
      <c r="U429" s="20"/>
      <c r="V429" s="20"/>
      <c r="W429" s="20"/>
      <c r="X429" s="22"/>
      <c r="Y429" s="20"/>
      <c r="Z429" s="18"/>
      <c r="AA429" s="20"/>
      <c r="AB429" s="20"/>
      <c r="AC429" s="20"/>
    </row>
    <row r="430" spans="1:32" x14ac:dyDescent="0.25">
      <c r="E430" s="16"/>
      <c r="F430" s="16"/>
      <c r="R430" s="20"/>
      <c r="S430" s="20"/>
      <c r="T430" s="21"/>
      <c r="U430" s="20"/>
      <c r="V430" s="20"/>
      <c r="W430" s="20"/>
      <c r="X430" s="22"/>
      <c r="Y430" s="20"/>
      <c r="Z430" s="18"/>
      <c r="AA430" s="20"/>
      <c r="AB430" s="20"/>
      <c r="AC430" s="20"/>
    </row>
    <row r="431" spans="1:32" x14ac:dyDescent="0.25">
      <c r="E431" s="16"/>
      <c r="F431" s="16"/>
      <c r="R431" s="20"/>
      <c r="S431" s="20"/>
      <c r="T431" s="21"/>
      <c r="U431" s="20"/>
      <c r="V431" s="20"/>
      <c r="W431" s="20"/>
      <c r="X431" s="22"/>
      <c r="Y431" s="20"/>
      <c r="Z431" s="18"/>
      <c r="AA431" s="20"/>
      <c r="AB431" s="20"/>
      <c r="AC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0"/>
      <c r="S432" s="20"/>
      <c r="T432" s="21"/>
      <c r="U432" s="20"/>
      <c r="V432" s="20"/>
      <c r="W432" s="20"/>
      <c r="X432" s="22"/>
      <c r="Y432" s="20"/>
      <c r="Z432" s="18"/>
      <c r="AA432" s="20"/>
      <c r="AB432" s="20"/>
      <c r="AC432" s="20"/>
      <c r="AD432"/>
      <c r="AF432"/>
    </row>
    <row r="433" spans="1:32" x14ac:dyDescent="0.25">
      <c r="E433" s="16"/>
      <c r="F433" s="16"/>
      <c r="R433" s="20"/>
      <c r="S433" s="20"/>
      <c r="T433" s="21"/>
      <c r="U433" s="20"/>
      <c r="V433" s="20"/>
      <c r="W433" s="20"/>
      <c r="X433" s="22"/>
      <c r="Y433" s="20"/>
      <c r="Z433" s="18"/>
      <c r="AA433" s="20"/>
      <c r="AB433" s="20"/>
      <c r="AC433" s="20"/>
    </row>
    <row r="434" spans="1:32" x14ac:dyDescent="0.25">
      <c r="E434" s="16"/>
      <c r="F434" s="16"/>
      <c r="R434" s="20"/>
      <c r="S434" s="20"/>
      <c r="T434" s="21"/>
      <c r="U434" s="20"/>
      <c r="V434" s="20"/>
      <c r="W434" s="20"/>
      <c r="X434" s="22"/>
      <c r="Y434" s="20"/>
      <c r="Z434" s="18"/>
      <c r="AA434" s="20"/>
      <c r="AB434" s="20"/>
      <c r="AC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0"/>
      <c r="S435" s="20"/>
      <c r="T435" s="21"/>
      <c r="U435" s="20"/>
      <c r="V435" s="20"/>
      <c r="W435" s="20"/>
      <c r="X435" s="22"/>
      <c r="Y435" s="20"/>
      <c r="Z435" s="18"/>
      <c r="AA435" s="20"/>
      <c r="AB435" s="20"/>
      <c r="AC435" s="20"/>
      <c r="AD435"/>
      <c r="AF435"/>
    </row>
    <row r="436" spans="1:32" x14ac:dyDescent="0.25">
      <c r="E436" s="16"/>
      <c r="F436" s="16"/>
      <c r="R436" s="20"/>
      <c r="S436" s="20"/>
      <c r="T436" s="21"/>
      <c r="U436" s="20"/>
      <c r="V436" s="20"/>
      <c r="W436" s="20"/>
      <c r="X436" s="22"/>
      <c r="Y436" s="20"/>
      <c r="Z436" s="18"/>
      <c r="AA436" s="20"/>
      <c r="AB436" s="20"/>
      <c r="AC436" s="20"/>
    </row>
    <row r="437" spans="1:32" x14ac:dyDescent="0.25">
      <c r="E437" s="16"/>
      <c r="F437" s="16"/>
      <c r="R437" s="20"/>
      <c r="S437" s="20"/>
      <c r="T437" s="21"/>
      <c r="U437" s="20"/>
      <c r="V437" s="20"/>
      <c r="W437" s="20"/>
      <c r="X437" s="22"/>
      <c r="Y437" s="20"/>
      <c r="Z437" s="18"/>
      <c r="AA437" s="20"/>
      <c r="AB437" s="20"/>
      <c r="AC437" s="20"/>
    </row>
    <row r="438" spans="1:32" x14ac:dyDescent="0.25">
      <c r="E438" s="16"/>
      <c r="F438" s="16"/>
      <c r="R438" s="20"/>
      <c r="S438" s="20"/>
      <c r="T438" s="21"/>
      <c r="U438" s="20"/>
      <c r="V438" s="20"/>
      <c r="W438" s="20"/>
      <c r="X438" s="22"/>
      <c r="Y438" s="20"/>
      <c r="Z438" s="18"/>
      <c r="AA438" s="20"/>
      <c r="AB438" s="20"/>
      <c r="AC438" s="20"/>
    </row>
    <row r="439" spans="1:32" x14ac:dyDescent="0.25">
      <c r="E439" s="16"/>
      <c r="F439" s="16"/>
      <c r="R439" s="20"/>
      <c r="S439" s="20"/>
      <c r="T439" s="21"/>
      <c r="U439" s="20"/>
      <c r="V439" s="20"/>
      <c r="W439" s="20"/>
      <c r="X439" s="22"/>
      <c r="Y439" s="20"/>
      <c r="Z439" s="18"/>
      <c r="AA439" s="20"/>
      <c r="AB439" s="20"/>
      <c r="AC439" s="20"/>
    </row>
    <row r="440" spans="1:32" x14ac:dyDescent="0.25">
      <c r="E440" s="16"/>
      <c r="F440" s="16"/>
      <c r="R440" s="20"/>
      <c r="S440" s="20"/>
      <c r="T440" s="21"/>
      <c r="U440" s="20"/>
      <c r="V440" s="20"/>
      <c r="W440" s="20"/>
      <c r="X440" s="22"/>
      <c r="Y440" s="20"/>
      <c r="Z440" s="18"/>
      <c r="AA440" s="20"/>
      <c r="AB440" s="20"/>
      <c r="AC440" s="20"/>
    </row>
    <row r="441" spans="1:32" x14ac:dyDescent="0.25">
      <c r="E441" s="16"/>
      <c r="F441" s="16"/>
      <c r="R441" s="20"/>
      <c r="S441" s="20"/>
      <c r="T441" s="21"/>
      <c r="U441" s="20"/>
      <c r="V441" s="20"/>
      <c r="W441" s="20"/>
      <c r="X441" s="22"/>
      <c r="Y441" s="20"/>
      <c r="Z441" s="18"/>
      <c r="AA441" s="20"/>
      <c r="AB441" s="20"/>
      <c r="AC441" s="20"/>
    </row>
    <row r="442" spans="1:32" x14ac:dyDescent="0.25">
      <c r="E442" s="16"/>
      <c r="F442" s="16"/>
      <c r="R442" s="20"/>
      <c r="S442" s="20"/>
      <c r="T442" s="21"/>
      <c r="U442" s="20"/>
      <c r="V442" s="20"/>
      <c r="W442" s="20"/>
      <c r="X442" s="22"/>
      <c r="Y442" s="20"/>
      <c r="Z442" s="18"/>
      <c r="AA442" s="20"/>
      <c r="AB442" s="20"/>
      <c r="AC442" s="20"/>
    </row>
    <row r="443" spans="1:32" x14ac:dyDescent="0.25">
      <c r="E443" s="16"/>
      <c r="F443" s="16"/>
      <c r="R443" s="20"/>
      <c r="S443" s="20"/>
      <c r="T443" s="21"/>
      <c r="U443" s="20"/>
      <c r="V443" s="20"/>
      <c r="W443" s="20"/>
      <c r="X443" s="22"/>
      <c r="Y443" s="20"/>
      <c r="Z443" s="18"/>
      <c r="AA443" s="20"/>
      <c r="AB443" s="20"/>
      <c r="AC443" s="20"/>
    </row>
    <row r="444" spans="1:32" x14ac:dyDescent="0.25">
      <c r="E444" s="16"/>
      <c r="F444" s="16"/>
      <c r="R444" s="20"/>
      <c r="S444" s="20"/>
      <c r="T444" s="21"/>
      <c r="U444" s="20"/>
      <c r="V444" s="20"/>
      <c r="W444" s="20"/>
      <c r="X444" s="22"/>
      <c r="Y444" s="20"/>
      <c r="Z444" s="18"/>
      <c r="AA444" s="20"/>
      <c r="AB444" s="20"/>
      <c r="AC444" s="20"/>
    </row>
    <row r="445" spans="1:32" x14ac:dyDescent="0.25">
      <c r="E445" s="16"/>
      <c r="F445" s="16"/>
      <c r="R445" s="20"/>
      <c r="S445" s="20"/>
      <c r="T445" s="21"/>
      <c r="U445" s="20"/>
      <c r="V445" s="20"/>
      <c r="W445" s="20"/>
      <c r="X445" s="22"/>
      <c r="Y445" s="20"/>
      <c r="Z445" s="18"/>
      <c r="AA445" s="20"/>
      <c r="AB445" s="20"/>
      <c r="AC445" s="20"/>
    </row>
    <row r="446" spans="1:32" x14ac:dyDescent="0.25">
      <c r="E446" s="16"/>
      <c r="F446" s="16"/>
      <c r="R446" s="20"/>
      <c r="S446" s="20"/>
      <c r="T446" s="21"/>
      <c r="U446" s="20"/>
      <c r="V446" s="20"/>
      <c r="W446" s="20"/>
      <c r="X446" s="22"/>
      <c r="Y446" s="20"/>
      <c r="Z446" s="18"/>
      <c r="AA446" s="20"/>
      <c r="AB446" s="20"/>
      <c r="AC446" s="20"/>
    </row>
    <row r="447" spans="1:32" x14ac:dyDescent="0.25">
      <c r="E447" s="16"/>
      <c r="F447" s="16"/>
      <c r="R447" s="20"/>
      <c r="S447" s="20"/>
      <c r="T447" s="21"/>
      <c r="U447" s="20"/>
      <c r="V447" s="20"/>
      <c r="W447" s="20"/>
      <c r="X447" s="22"/>
      <c r="Y447" s="20"/>
      <c r="Z447" s="18"/>
      <c r="AA447" s="20"/>
      <c r="AB447" s="20"/>
      <c r="AC447" s="20"/>
    </row>
    <row r="448" spans="1:32" x14ac:dyDescent="0.25">
      <c r="E448" s="16"/>
      <c r="F448" s="16"/>
      <c r="R448" s="20"/>
      <c r="S448" s="20"/>
      <c r="T448" s="21"/>
      <c r="U448" s="20"/>
      <c r="V448" s="20"/>
      <c r="W448" s="20"/>
      <c r="X448" s="22"/>
      <c r="Y448" s="20"/>
      <c r="Z448" s="18"/>
      <c r="AA448" s="20"/>
      <c r="AB448" s="20"/>
      <c r="AC448" s="20"/>
    </row>
    <row r="449" spans="1:32" x14ac:dyDescent="0.25">
      <c r="E449" s="16"/>
      <c r="F449" s="16"/>
      <c r="R449" s="20"/>
      <c r="S449" s="20"/>
      <c r="T449" s="21"/>
      <c r="U449" s="20"/>
      <c r="V449" s="20"/>
      <c r="W449" s="20"/>
      <c r="X449" s="22"/>
      <c r="Y449" s="20"/>
      <c r="Z449" s="18"/>
      <c r="AA449" s="20"/>
      <c r="AB449" s="20"/>
      <c r="AC449" s="20"/>
    </row>
    <row r="450" spans="1:32" x14ac:dyDescent="0.25">
      <c r="E450" s="16"/>
      <c r="F450" s="16"/>
      <c r="R450" s="20"/>
      <c r="S450" s="20"/>
      <c r="T450" s="21"/>
      <c r="U450" s="20"/>
      <c r="V450" s="20"/>
      <c r="W450" s="20"/>
      <c r="X450" s="22"/>
      <c r="Y450" s="20"/>
      <c r="Z450" s="18"/>
      <c r="AA450" s="20"/>
      <c r="AB450" s="20"/>
      <c r="AC450" s="20"/>
    </row>
    <row r="451" spans="1:32" x14ac:dyDescent="0.25">
      <c r="E451" s="16"/>
      <c r="F451" s="16"/>
      <c r="R451" s="20"/>
      <c r="S451" s="20"/>
      <c r="T451" s="21"/>
      <c r="U451" s="20"/>
      <c r="V451" s="20"/>
      <c r="W451" s="20"/>
      <c r="X451" s="22"/>
      <c r="Y451" s="20"/>
      <c r="Z451" s="18"/>
      <c r="AA451" s="20"/>
      <c r="AB451" s="20"/>
      <c r="AC451" s="20"/>
    </row>
    <row r="452" spans="1:32" x14ac:dyDescent="0.25">
      <c r="E452" s="16"/>
      <c r="F452" s="16"/>
      <c r="R452" s="20"/>
      <c r="S452" s="20"/>
      <c r="T452" s="21"/>
      <c r="U452" s="20"/>
      <c r="V452" s="20"/>
      <c r="W452" s="20"/>
      <c r="X452" s="22"/>
      <c r="Y452" s="20"/>
      <c r="Z452" s="18"/>
      <c r="AA452" s="20"/>
      <c r="AB452" s="20"/>
      <c r="AC452" s="20"/>
    </row>
    <row r="453" spans="1:32" x14ac:dyDescent="0.25">
      <c r="E453" s="16"/>
      <c r="F453" s="16"/>
      <c r="R453" s="20"/>
      <c r="S453" s="20"/>
      <c r="T453" s="21"/>
      <c r="U453" s="20"/>
      <c r="V453" s="20"/>
      <c r="W453" s="20"/>
      <c r="X453" s="22"/>
      <c r="Y453" s="20"/>
      <c r="Z453" s="18"/>
      <c r="AA453" s="20"/>
      <c r="AB453" s="20"/>
      <c r="AC453" s="20"/>
    </row>
    <row r="454" spans="1:32" x14ac:dyDescent="0.25">
      <c r="E454" s="16"/>
      <c r="F454" s="16"/>
      <c r="R454" s="20"/>
      <c r="S454" s="20"/>
      <c r="T454" s="21"/>
      <c r="U454" s="20"/>
      <c r="V454" s="20"/>
      <c r="W454" s="20"/>
      <c r="X454" s="22"/>
      <c r="Y454" s="20"/>
      <c r="Z454" s="18"/>
      <c r="AA454" s="20"/>
      <c r="AB454" s="20"/>
      <c r="AC454" s="20"/>
    </row>
    <row r="455" spans="1:32" x14ac:dyDescent="0.25">
      <c r="E455" s="16"/>
      <c r="F455" s="16"/>
      <c r="R455" s="20"/>
      <c r="S455" s="20"/>
      <c r="T455" s="21"/>
      <c r="U455" s="20"/>
      <c r="V455" s="20"/>
      <c r="W455" s="20"/>
      <c r="X455" s="22"/>
      <c r="Y455" s="20"/>
      <c r="Z455" s="18"/>
      <c r="AA455" s="20"/>
      <c r="AB455" s="20"/>
      <c r="AC455" s="20"/>
    </row>
    <row r="456" spans="1:32" x14ac:dyDescent="0.25">
      <c r="E456" s="16"/>
      <c r="F456" s="16"/>
      <c r="R456" s="20"/>
      <c r="S456" s="20"/>
      <c r="T456" s="21"/>
      <c r="U456" s="20"/>
      <c r="V456" s="20"/>
      <c r="W456" s="20"/>
      <c r="X456" s="22"/>
      <c r="Y456" s="20"/>
      <c r="Z456" s="18"/>
      <c r="AA456" s="20"/>
      <c r="AB456" s="20"/>
      <c r="AC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0"/>
      <c r="S457" s="20"/>
      <c r="T457" s="21"/>
      <c r="U457" s="20"/>
      <c r="V457" s="20"/>
      <c r="W457" s="20"/>
      <c r="X457" s="22"/>
      <c r="Y457" s="20"/>
      <c r="Z457" s="18"/>
      <c r="AA457" s="20"/>
      <c r="AB457" s="20"/>
      <c r="AC457" s="20"/>
      <c r="AD457"/>
      <c r="AF457"/>
    </row>
    <row r="458" spans="1:32" x14ac:dyDescent="0.25">
      <c r="E458" s="16"/>
      <c r="F458" s="16"/>
      <c r="R458" s="20"/>
      <c r="S458" s="20"/>
      <c r="T458" s="21"/>
      <c r="U458" s="20"/>
      <c r="V458" s="20"/>
      <c r="W458" s="20"/>
      <c r="X458" s="22"/>
      <c r="Y458" s="20"/>
      <c r="Z458" s="18"/>
      <c r="AA458" s="20"/>
      <c r="AB458" s="20"/>
      <c r="AC458" s="20"/>
    </row>
    <row r="459" spans="1:32" x14ac:dyDescent="0.25">
      <c r="E459" s="16"/>
      <c r="F459" s="16"/>
      <c r="R459" s="20"/>
      <c r="S459" s="20"/>
      <c r="T459" s="21"/>
      <c r="U459" s="20"/>
      <c r="V459" s="20"/>
      <c r="W459" s="20"/>
      <c r="X459" s="22"/>
      <c r="Y459" s="20"/>
      <c r="Z459" s="18"/>
      <c r="AA459" s="20"/>
      <c r="AB459" s="20"/>
      <c r="AC459" s="20"/>
    </row>
    <row r="460" spans="1:32" x14ac:dyDescent="0.25">
      <c r="E460" s="16"/>
      <c r="F460" s="16"/>
      <c r="R460" s="20"/>
      <c r="S460" s="20"/>
      <c r="T460" s="21"/>
      <c r="U460" s="20"/>
      <c r="V460" s="20"/>
      <c r="W460" s="20"/>
      <c r="X460" s="22"/>
      <c r="Y460" s="20"/>
      <c r="Z460" s="18"/>
      <c r="AA460" s="20"/>
      <c r="AB460" s="20"/>
      <c r="AC460" s="20"/>
    </row>
    <row r="461" spans="1:32" x14ac:dyDescent="0.25">
      <c r="E461" s="16"/>
      <c r="F461" s="16"/>
      <c r="R461" s="20"/>
      <c r="S461" s="20"/>
      <c r="T461" s="21"/>
      <c r="U461" s="20"/>
      <c r="V461" s="20"/>
      <c r="W461" s="20"/>
      <c r="X461" s="22"/>
      <c r="Y461" s="20"/>
      <c r="Z461" s="18"/>
      <c r="AA461" s="20"/>
      <c r="AB461" s="20"/>
      <c r="AC461" s="20"/>
    </row>
    <row r="462" spans="1:32" x14ac:dyDescent="0.25">
      <c r="E462" s="16"/>
      <c r="F462" s="16"/>
      <c r="R462" s="20"/>
      <c r="S462" s="20"/>
      <c r="T462" s="21"/>
      <c r="U462" s="20"/>
      <c r="V462" s="20"/>
      <c r="W462" s="20"/>
      <c r="X462" s="22"/>
      <c r="Y462" s="20"/>
      <c r="Z462" s="18"/>
      <c r="AA462" s="20"/>
      <c r="AB462" s="20"/>
      <c r="AC462" s="20"/>
    </row>
    <row r="463" spans="1:32" x14ac:dyDescent="0.25">
      <c r="E463" s="16"/>
      <c r="F463" s="16"/>
      <c r="R463" s="20"/>
      <c r="S463" s="20"/>
      <c r="T463" s="21"/>
      <c r="U463" s="20"/>
      <c r="V463" s="20"/>
      <c r="W463" s="20"/>
      <c r="X463" s="22"/>
      <c r="Y463" s="20"/>
      <c r="Z463" s="18"/>
      <c r="AA463" s="20"/>
      <c r="AB463" s="20"/>
      <c r="AC463" s="20"/>
    </row>
    <row r="464" spans="1:32" x14ac:dyDescent="0.25">
      <c r="E464" s="16"/>
      <c r="F464" s="16"/>
      <c r="R464" s="20"/>
      <c r="S464" s="20"/>
      <c r="T464" s="21"/>
      <c r="U464" s="20"/>
      <c r="V464" s="20"/>
      <c r="W464" s="20"/>
      <c r="X464" s="22"/>
      <c r="Y464" s="20"/>
      <c r="Z464" s="18"/>
      <c r="AA464" s="20"/>
      <c r="AB464" s="20"/>
      <c r="AC464" s="20"/>
    </row>
    <row r="465" spans="1:32" x14ac:dyDescent="0.25">
      <c r="E465" s="16"/>
      <c r="F465" s="16"/>
      <c r="R465" s="20"/>
      <c r="S465" s="20"/>
      <c r="T465" s="21"/>
      <c r="U465" s="20"/>
      <c r="V465" s="20"/>
      <c r="W465" s="20"/>
      <c r="X465" s="22"/>
      <c r="Y465" s="20"/>
      <c r="Z465" s="18"/>
      <c r="AA465" s="20"/>
      <c r="AB465" s="20"/>
      <c r="AC465" s="20"/>
    </row>
    <row r="466" spans="1:32" x14ac:dyDescent="0.25">
      <c r="E466" s="16"/>
      <c r="F466" s="16"/>
      <c r="R466" s="20"/>
      <c r="S466" s="20"/>
      <c r="T466" s="21"/>
      <c r="U466" s="20"/>
      <c r="V466" s="20"/>
      <c r="W466" s="20"/>
      <c r="X466" s="22"/>
      <c r="Y466" s="20"/>
      <c r="Z466" s="18"/>
      <c r="AA466" s="20"/>
      <c r="AB466" s="20"/>
      <c r="AC466" s="20"/>
    </row>
    <row r="467" spans="1:32" x14ac:dyDescent="0.25">
      <c r="E467" s="16"/>
      <c r="F467" s="16"/>
      <c r="R467" s="20"/>
      <c r="S467" s="20"/>
      <c r="T467" s="21"/>
      <c r="U467" s="20"/>
      <c r="V467" s="20"/>
      <c r="W467" s="20"/>
      <c r="X467" s="22"/>
      <c r="Y467" s="20"/>
      <c r="Z467" s="18"/>
      <c r="AA467" s="20"/>
      <c r="AB467" s="20"/>
      <c r="AC467" s="20"/>
    </row>
    <row r="468" spans="1:32" x14ac:dyDescent="0.25">
      <c r="E468" s="16"/>
      <c r="F468" s="16"/>
      <c r="R468" s="20"/>
      <c r="S468" s="20"/>
      <c r="T468" s="21"/>
      <c r="U468" s="20"/>
      <c r="V468" s="20"/>
      <c r="W468" s="20"/>
      <c r="X468" s="22"/>
      <c r="Y468" s="20"/>
      <c r="Z468" s="18"/>
      <c r="AA468" s="20"/>
      <c r="AB468" s="20"/>
      <c r="AC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0"/>
      <c r="S469" s="20"/>
      <c r="T469" s="21"/>
      <c r="U469" s="20"/>
      <c r="V469" s="20"/>
      <c r="W469" s="20"/>
      <c r="X469" s="22"/>
      <c r="Y469" s="20"/>
      <c r="Z469" s="18"/>
      <c r="AA469" s="20"/>
      <c r="AB469" s="20"/>
      <c r="AC469" s="20"/>
      <c r="AD469"/>
      <c r="AF469"/>
    </row>
    <row r="470" spans="1:32" x14ac:dyDescent="0.25">
      <c r="E470" s="16"/>
      <c r="F470" s="16"/>
      <c r="R470" s="20"/>
      <c r="S470" s="20"/>
      <c r="T470" s="21"/>
      <c r="U470" s="20"/>
      <c r="V470" s="20"/>
      <c r="W470" s="20"/>
      <c r="X470" s="22"/>
      <c r="Y470" s="20"/>
      <c r="Z470" s="18"/>
      <c r="AA470" s="20"/>
      <c r="AB470" s="20"/>
      <c r="AC470" s="20"/>
    </row>
    <row r="471" spans="1:32" x14ac:dyDescent="0.25">
      <c r="E471" s="16"/>
      <c r="F471" s="16"/>
      <c r="R471" s="20"/>
      <c r="S471" s="20"/>
      <c r="T471" s="21"/>
      <c r="U471" s="20"/>
      <c r="V471" s="20"/>
      <c r="W471" s="20"/>
      <c r="X471" s="22"/>
      <c r="Y471" s="20"/>
      <c r="Z471" s="18"/>
      <c r="AA471" s="20"/>
      <c r="AB471" s="20"/>
      <c r="AC471" s="20"/>
    </row>
    <row r="472" spans="1:32" x14ac:dyDescent="0.25">
      <c r="E472" s="16"/>
      <c r="F472" s="16"/>
      <c r="R472" s="20"/>
      <c r="S472" s="20"/>
      <c r="T472" s="21"/>
      <c r="U472" s="20"/>
      <c r="V472" s="20"/>
      <c r="W472" s="20"/>
      <c r="X472" s="22"/>
      <c r="Y472" s="20"/>
      <c r="Z472" s="18"/>
      <c r="AA472" s="20"/>
      <c r="AB472" s="20"/>
      <c r="AC472" s="20"/>
    </row>
    <row r="473" spans="1:32" x14ac:dyDescent="0.25">
      <c r="E473" s="16"/>
      <c r="F473" s="16"/>
      <c r="R473" s="20"/>
      <c r="S473" s="20"/>
      <c r="T473" s="21"/>
      <c r="U473" s="20"/>
      <c r="V473" s="20"/>
      <c r="W473" s="20"/>
      <c r="X473" s="22"/>
      <c r="Y473" s="20"/>
      <c r="Z473" s="18"/>
      <c r="AA473" s="20"/>
      <c r="AB473" s="20"/>
      <c r="AC473" s="20"/>
    </row>
    <row r="474" spans="1:32" x14ac:dyDescent="0.25">
      <c r="E474" s="16"/>
      <c r="F474" s="16"/>
      <c r="R474" s="20"/>
      <c r="S474" s="20"/>
      <c r="T474" s="21"/>
      <c r="U474" s="20"/>
      <c r="V474" s="20"/>
      <c r="W474" s="20"/>
      <c r="X474" s="22"/>
      <c r="Y474" s="20"/>
      <c r="Z474" s="18"/>
      <c r="AA474" s="20"/>
      <c r="AB474" s="20"/>
      <c r="AC474" s="20"/>
    </row>
    <row r="475" spans="1:32" x14ac:dyDescent="0.25">
      <c r="E475" s="16"/>
      <c r="F475" s="16"/>
      <c r="R475" s="20"/>
      <c r="S475" s="20"/>
      <c r="T475" s="21"/>
      <c r="U475" s="20"/>
      <c r="V475" s="20"/>
      <c r="W475" s="20"/>
      <c r="X475" s="22"/>
      <c r="Y475" s="20"/>
      <c r="Z475" s="18"/>
      <c r="AA475" s="20"/>
      <c r="AB475" s="20"/>
      <c r="AC475" s="20"/>
    </row>
    <row r="476" spans="1:32" x14ac:dyDescent="0.25">
      <c r="E476" s="16"/>
      <c r="F476" s="16"/>
      <c r="R476" s="20"/>
      <c r="S476" s="20"/>
      <c r="T476" s="21"/>
      <c r="U476" s="20"/>
      <c r="V476" s="20"/>
      <c r="W476" s="20"/>
      <c r="X476" s="22"/>
      <c r="Y476" s="20"/>
      <c r="Z476" s="18"/>
      <c r="AA476" s="20"/>
      <c r="AB476" s="20"/>
      <c r="AC476" s="20"/>
    </row>
    <row r="477" spans="1:32" x14ac:dyDescent="0.25">
      <c r="E477" s="16"/>
      <c r="F477" s="16"/>
      <c r="R477" s="20"/>
      <c r="S477" s="20"/>
      <c r="T477" s="21"/>
      <c r="U477" s="20"/>
      <c r="V477" s="20"/>
      <c r="W477" s="20"/>
      <c r="X477" s="22"/>
      <c r="Y477" s="20"/>
      <c r="Z477" s="18"/>
      <c r="AA477" s="20"/>
      <c r="AB477" s="20"/>
      <c r="AC477" s="20"/>
    </row>
    <row r="478" spans="1:32" x14ac:dyDescent="0.25">
      <c r="E478" s="16"/>
      <c r="F478" s="16"/>
      <c r="R478" s="20"/>
      <c r="S478" s="20"/>
      <c r="T478" s="21"/>
      <c r="U478" s="20"/>
      <c r="V478" s="20"/>
      <c r="W478" s="20"/>
      <c r="X478" s="22"/>
      <c r="Y478" s="20"/>
      <c r="Z478" s="18"/>
      <c r="AA478" s="20"/>
      <c r="AB478" s="20"/>
      <c r="AC478" s="20"/>
    </row>
    <row r="479" spans="1:32" x14ac:dyDescent="0.25">
      <c r="E479" s="16"/>
      <c r="F479" s="16"/>
      <c r="R479" s="20"/>
      <c r="S479" s="20"/>
      <c r="T479" s="21"/>
      <c r="U479" s="20"/>
      <c r="V479" s="20"/>
      <c r="W479" s="20"/>
      <c r="X479" s="22"/>
      <c r="Y479" s="20"/>
      <c r="Z479" s="18"/>
      <c r="AA479" s="20"/>
      <c r="AB479" s="20"/>
      <c r="AC479" s="20"/>
    </row>
    <row r="480" spans="1:32" x14ac:dyDescent="0.25">
      <c r="E480" s="16"/>
      <c r="F480" s="16"/>
      <c r="R480" s="20"/>
      <c r="S480" s="20"/>
      <c r="T480" s="21"/>
      <c r="U480" s="20"/>
      <c r="V480" s="20"/>
      <c r="W480" s="20"/>
      <c r="X480" s="22"/>
      <c r="Y480" s="20"/>
      <c r="Z480" s="18"/>
      <c r="AA480" s="20"/>
      <c r="AB480" s="20"/>
      <c r="AC480" s="20"/>
    </row>
    <row r="481" spans="1:32" x14ac:dyDescent="0.25">
      <c r="E481" s="16"/>
      <c r="F481" s="16"/>
      <c r="R481" s="20"/>
      <c r="S481" s="20"/>
      <c r="T481" s="21"/>
      <c r="U481" s="20"/>
      <c r="V481" s="20"/>
      <c r="W481" s="20"/>
      <c r="X481" s="22"/>
      <c r="Y481" s="20"/>
      <c r="Z481" s="18"/>
      <c r="AA481" s="20"/>
      <c r="AB481" s="20"/>
      <c r="AC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0"/>
      <c r="S482" s="20"/>
      <c r="T482" s="21"/>
      <c r="U482" s="20"/>
      <c r="V482" s="20"/>
      <c r="W482" s="20"/>
      <c r="X482" s="22"/>
      <c r="Y482" s="20"/>
      <c r="Z482" s="18"/>
      <c r="AA482" s="20"/>
      <c r="AB482" s="20"/>
      <c r="AC482" s="20"/>
      <c r="AD482"/>
      <c r="AF482"/>
    </row>
    <row r="483" spans="1:32" x14ac:dyDescent="0.25">
      <c r="E483" s="16"/>
      <c r="F483" s="16"/>
      <c r="R483" s="20"/>
      <c r="S483" s="20"/>
      <c r="T483" s="21"/>
      <c r="U483" s="20"/>
      <c r="V483" s="20"/>
      <c r="W483" s="20"/>
      <c r="X483" s="22"/>
      <c r="Y483" s="20"/>
      <c r="Z483" s="18"/>
      <c r="AA483" s="20"/>
      <c r="AB483" s="20"/>
      <c r="AC483" s="20"/>
    </row>
    <row r="484" spans="1:32" x14ac:dyDescent="0.25">
      <c r="E484" s="16"/>
      <c r="F484" s="16"/>
      <c r="R484" s="20"/>
      <c r="S484" s="20"/>
      <c r="T484" s="21"/>
      <c r="U484" s="20"/>
      <c r="V484" s="20"/>
      <c r="W484" s="20"/>
      <c r="X484" s="22"/>
      <c r="Y484" s="20"/>
      <c r="Z484" s="18"/>
      <c r="AA484" s="20"/>
      <c r="AB484" s="20"/>
      <c r="AC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0"/>
      <c r="S485" s="20"/>
      <c r="T485" s="21"/>
      <c r="U485" s="20"/>
      <c r="V485" s="20"/>
      <c r="W485" s="20"/>
      <c r="X485" s="22"/>
      <c r="Y485" s="20"/>
      <c r="Z485" s="18"/>
      <c r="AA485" s="20"/>
      <c r="AB485" s="20"/>
      <c r="AC485" s="20"/>
      <c r="AD485"/>
      <c r="AF485"/>
    </row>
    <row r="486" spans="1:32" x14ac:dyDescent="0.25">
      <c r="E486" s="16"/>
      <c r="F486" s="16"/>
      <c r="R486" s="20"/>
      <c r="S486" s="20"/>
      <c r="T486" s="21"/>
      <c r="U486" s="20"/>
      <c r="V486" s="20"/>
      <c r="W486" s="20"/>
      <c r="X486" s="22"/>
      <c r="Y486" s="20"/>
      <c r="Z486" s="18"/>
      <c r="AA486" s="20"/>
      <c r="AB486" s="20"/>
      <c r="AC486" s="20"/>
    </row>
    <row r="487" spans="1:32" x14ac:dyDescent="0.25">
      <c r="E487" s="16"/>
      <c r="F487" s="16"/>
      <c r="R487" s="20"/>
      <c r="S487" s="20"/>
      <c r="T487" s="21"/>
      <c r="U487" s="20"/>
      <c r="V487" s="20"/>
      <c r="W487" s="20"/>
      <c r="X487" s="22"/>
      <c r="Y487" s="20"/>
      <c r="Z487" s="18"/>
      <c r="AA487" s="20"/>
      <c r="AB487" s="20"/>
      <c r="AC487" s="20"/>
    </row>
    <row r="488" spans="1:32" x14ac:dyDescent="0.25">
      <c r="E488" s="16"/>
      <c r="F488" s="16"/>
      <c r="R488" s="20"/>
      <c r="S488" s="20"/>
      <c r="T488" s="21"/>
      <c r="U488" s="20"/>
      <c r="V488" s="20"/>
      <c r="W488" s="20"/>
      <c r="X488" s="22"/>
      <c r="Y488" s="20"/>
      <c r="Z488" s="18"/>
      <c r="AA488" s="20"/>
      <c r="AB488" s="20"/>
      <c r="AC488" s="20"/>
    </row>
    <row r="489" spans="1:32" x14ac:dyDescent="0.25">
      <c r="E489" s="16"/>
      <c r="F489" s="16"/>
      <c r="R489" s="20"/>
      <c r="S489" s="20"/>
      <c r="T489" s="21"/>
      <c r="U489" s="20"/>
      <c r="V489" s="20"/>
      <c r="W489" s="20"/>
      <c r="X489" s="22"/>
      <c r="Y489" s="20"/>
      <c r="Z489" s="18"/>
      <c r="AA489" s="20"/>
      <c r="AB489" s="20"/>
      <c r="AC489" s="20"/>
    </row>
    <row r="490" spans="1:32" x14ac:dyDescent="0.25">
      <c r="E490" s="16"/>
      <c r="F490" s="16"/>
      <c r="R490" s="20"/>
      <c r="S490" s="20"/>
      <c r="T490" s="21"/>
      <c r="U490" s="20"/>
      <c r="V490" s="20"/>
      <c r="W490" s="20"/>
      <c r="X490" s="22"/>
      <c r="Y490" s="20"/>
      <c r="Z490" s="18"/>
      <c r="AA490" s="20"/>
      <c r="AB490" s="20"/>
      <c r="AC490" s="20"/>
    </row>
    <row r="491" spans="1:32" x14ac:dyDescent="0.25">
      <c r="E491" s="16"/>
      <c r="F491" s="16"/>
      <c r="R491" s="20"/>
      <c r="S491" s="20"/>
      <c r="T491" s="21"/>
      <c r="U491" s="20"/>
      <c r="V491" s="20"/>
      <c r="W491" s="20"/>
      <c r="X491" s="22"/>
      <c r="Y491" s="20"/>
      <c r="Z491" s="18"/>
      <c r="AA491" s="20"/>
      <c r="AB491" s="20"/>
      <c r="AC491" s="20"/>
    </row>
    <row r="492" spans="1:32" x14ac:dyDescent="0.25">
      <c r="E492" s="16"/>
      <c r="F492" s="16"/>
      <c r="R492" s="20"/>
      <c r="S492" s="20"/>
      <c r="T492" s="21"/>
      <c r="U492" s="20"/>
      <c r="V492" s="20"/>
      <c r="W492" s="20"/>
      <c r="X492" s="22"/>
      <c r="Y492" s="20"/>
      <c r="Z492" s="18"/>
      <c r="AA492" s="20"/>
      <c r="AB492" s="20"/>
      <c r="AC492" s="20"/>
    </row>
    <row r="493" spans="1:32" x14ac:dyDescent="0.25">
      <c r="E493" s="16"/>
      <c r="F493" s="16"/>
      <c r="R493" s="20"/>
      <c r="S493" s="20"/>
      <c r="T493" s="21"/>
      <c r="U493" s="20"/>
      <c r="V493" s="20"/>
      <c r="W493" s="20"/>
      <c r="X493" s="22"/>
      <c r="Y493" s="20"/>
      <c r="Z493" s="18"/>
      <c r="AA493" s="20"/>
      <c r="AB493" s="20"/>
      <c r="AC493" s="20"/>
    </row>
    <row r="494" spans="1:32" x14ac:dyDescent="0.25">
      <c r="E494" s="16"/>
      <c r="F494" s="16"/>
      <c r="R494" s="20"/>
      <c r="S494" s="20"/>
      <c r="T494" s="21"/>
      <c r="U494" s="20"/>
      <c r="V494" s="20"/>
      <c r="W494" s="20"/>
      <c r="X494" s="22"/>
      <c r="Y494" s="20"/>
      <c r="Z494" s="18"/>
      <c r="AA494" s="20"/>
      <c r="AB494" s="20"/>
      <c r="AC494" s="20"/>
    </row>
    <row r="495" spans="1:32" x14ac:dyDescent="0.25">
      <c r="E495" s="16"/>
      <c r="F495" s="16"/>
      <c r="R495" s="20"/>
      <c r="S495" s="20"/>
      <c r="T495" s="21"/>
      <c r="U495" s="20"/>
      <c r="V495" s="20"/>
      <c r="W495" s="20"/>
      <c r="X495" s="22"/>
      <c r="Y495" s="20"/>
      <c r="Z495" s="18"/>
      <c r="AA495" s="20"/>
      <c r="AB495" s="20"/>
      <c r="AC495" s="20"/>
    </row>
    <row r="496" spans="1:32" x14ac:dyDescent="0.25">
      <c r="E496" s="16"/>
      <c r="F496" s="16"/>
      <c r="R496" s="20"/>
      <c r="S496" s="20"/>
      <c r="T496" s="21"/>
      <c r="U496" s="20"/>
      <c r="V496" s="20"/>
      <c r="W496" s="20"/>
      <c r="X496" s="22"/>
      <c r="Y496" s="20"/>
      <c r="Z496" s="18"/>
      <c r="AA496" s="20"/>
      <c r="AB496" s="20"/>
      <c r="AC496" s="20"/>
    </row>
    <row r="497" spans="1:32" x14ac:dyDescent="0.25">
      <c r="E497" s="16"/>
      <c r="F497" s="16"/>
      <c r="R497" s="20"/>
      <c r="S497" s="20"/>
      <c r="T497" s="21"/>
      <c r="U497" s="20"/>
      <c r="V497" s="20"/>
      <c r="W497" s="20"/>
      <c r="X497" s="22"/>
      <c r="Y497" s="20"/>
      <c r="Z497" s="18"/>
      <c r="AA497" s="20"/>
      <c r="AB497" s="20"/>
      <c r="AC497" s="20"/>
    </row>
    <row r="498" spans="1:32" x14ac:dyDescent="0.25">
      <c r="E498" s="16"/>
      <c r="F498" s="16"/>
      <c r="R498" s="20"/>
      <c r="S498" s="20"/>
      <c r="T498" s="21"/>
      <c r="U498" s="20"/>
      <c r="V498" s="20"/>
      <c r="W498" s="20"/>
      <c r="X498" s="22"/>
      <c r="Y498" s="20"/>
      <c r="Z498" s="18"/>
      <c r="AA498" s="20"/>
      <c r="AB498" s="20"/>
      <c r="AC498" s="20"/>
    </row>
    <row r="499" spans="1:32" x14ac:dyDescent="0.25">
      <c r="E499" s="16"/>
      <c r="F499" s="16"/>
      <c r="R499" s="20"/>
      <c r="S499" s="20"/>
      <c r="T499" s="21"/>
      <c r="U499" s="20"/>
      <c r="V499" s="20"/>
      <c r="W499" s="20"/>
      <c r="X499" s="22"/>
      <c r="Y499" s="20"/>
      <c r="Z499" s="18"/>
      <c r="AA499" s="20"/>
      <c r="AB499" s="20"/>
      <c r="AC499" s="20"/>
    </row>
    <row r="500" spans="1:32" x14ac:dyDescent="0.25">
      <c r="E500" s="16"/>
      <c r="F500" s="16"/>
      <c r="R500" s="20"/>
      <c r="S500" s="20"/>
      <c r="T500" s="21"/>
      <c r="U500" s="20"/>
      <c r="V500" s="20"/>
      <c r="W500" s="20"/>
      <c r="X500" s="22"/>
      <c r="Y500" s="20"/>
      <c r="Z500" s="18"/>
      <c r="AA500" s="20"/>
      <c r="AB500" s="20"/>
      <c r="AC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0"/>
      <c r="S501" s="20"/>
      <c r="T501" s="21"/>
      <c r="U501" s="20"/>
      <c r="V501" s="20"/>
      <c r="W501" s="20"/>
      <c r="X501" s="22"/>
      <c r="Y501" s="20"/>
      <c r="Z501" s="18"/>
      <c r="AA501" s="20"/>
      <c r="AB501" s="20"/>
      <c r="AC501" s="20"/>
      <c r="AD501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0"/>
      <c r="S502" s="20"/>
      <c r="T502" s="21"/>
      <c r="U502" s="20"/>
      <c r="V502" s="20"/>
      <c r="W502" s="20"/>
      <c r="X502" s="22"/>
      <c r="Y502" s="20"/>
      <c r="Z502" s="18"/>
      <c r="AA502" s="20"/>
      <c r="AB502" s="20"/>
      <c r="AC502" s="20"/>
      <c r="AD502"/>
      <c r="AF502"/>
    </row>
    <row r="503" spans="1:32" x14ac:dyDescent="0.25">
      <c r="E503" s="16"/>
      <c r="F503" s="16"/>
      <c r="R503" s="20"/>
      <c r="S503" s="20"/>
      <c r="T503" s="21"/>
      <c r="U503" s="20"/>
      <c r="V503" s="20"/>
      <c r="W503" s="20"/>
      <c r="X503" s="22"/>
      <c r="Y503" s="20"/>
      <c r="Z503" s="18"/>
      <c r="AA503" s="20"/>
      <c r="AB503" s="20"/>
      <c r="AC503" s="20"/>
    </row>
    <row r="504" spans="1:32" x14ac:dyDescent="0.25">
      <c r="E504" s="16"/>
      <c r="F504" s="16"/>
      <c r="R504" s="20"/>
      <c r="S504" s="20"/>
      <c r="T504" s="21"/>
      <c r="U504" s="20"/>
      <c r="V504" s="20"/>
      <c r="W504" s="20"/>
      <c r="X504" s="22"/>
      <c r="Y504" s="20"/>
      <c r="Z504" s="18"/>
      <c r="AA504" s="20"/>
      <c r="AB504" s="20"/>
      <c r="AC504" s="20"/>
    </row>
    <row r="505" spans="1:32" x14ac:dyDescent="0.25">
      <c r="E505" s="16"/>
      <c r="F505" s="16"/>
      <c r="R505" s="20"/>
      <c r="S505" s="20"/>
      <c r="T505" s="21"/>
      <c r="U505" s="20"/>
      <c r="V505" s="20"/>
      <c r="W505" s="20"/>
      <c r="X505" s="22"/>
      <c r="Y505" s="20"/>
      <c r="Z505" s="18"/>
      <c r="AA505" s="20"/>
      <c r="AB505" s="20"/>
      <c r="AC505" s="20"/>
    </row>
    <row r="506" spans="1:32" x14ac:dyDescent="0.25">
      <c r="E506" s="16"/>
      <c r="F506" s="16"/>
      <c r="R506" s="20"/>
      <c r="S506" s="20"/>
      <c r="T506" s="21"/>
      <c r="U506" s="20"/>
      <c r="V506" s="20"/>
      <c r="W506" s="20"/>
      <c r="X506" s="22"/>
      <c r="Y506" s="20"/>
      <c r="Z506" s="18"/>
      <c r="AA506" s="20"/>
      <c r="AB506" s="20"/>
      <c r="AC506" s="20"/>
    </row>
    <row r="507" spans="1:32" x14ac:dyDescent="0.25">
      <c r="E507" s="16"/>
      <c r="F507" s="16"/>
      <c r="R507" s="20"/>
      <c r="S507" s="20"/>
      <c r="T507" s="21"/>
      <c r="U507" s="20"/>
      <c r="V507" s="20"/>
      <c r="W507" s="20"/>
      <c r="X507" s="22"/>
      <c r="Y507" s="20"/>
      <c r="Z507" s="18"/>
      <c r="AA507" s="20"/>
      <c r="AB507" s="20"/>
      <c r="AC507" s="20"/>
    </row>
    <row r="508" spans="1:32" x14ac:dyDescent="0.25">
      <c r="E508" s="16"/>
      <c r="F508" s="16"/>
      <c r="R508" s="20"/>
      <c r="S508" s="20"/>
      <c r="T508" s="21"/>
      <c r="U508" s="20"/>
      <c r="V508" s="20"/>
      <c r="W508" s="20"/>
      <c r="X508" s="22"/>
      <c r="Y508" s="20"/>
      <c r="Z508" s="18"/>
      <c r="AA508" s="20"/>
      <c r="AB508" s="20"/>
      <c r="AC508" s="20"/>
    </row>
    <row r="509" spans="1:32" x14ac:dyDescent="0.25">
      <c r="E509" s="16"/>
      <c r="F509" s="16"/>
      <c r="R509" s="20"/>
      <c r="S509" s="20"/>
      <c r="T509" s="21"/>
      <c r="U509" s="20"/>
      <c r="V509" s="20"/>
      <c r="W509" s="20"/>
      <c r="X509" s="22"/>
      <c r="Y509" s="20"/>
      <c r="Z509" s="18"/>
      <c r="AA509" s="20"/>
      <c r="AB509" s="20"/>
      <c r="AC509" s="20"/>
    </row>
    <row r="510" spans="1:32" x14ac:dyDescent="0.25">
      <c r="E510" s="16"/>
      <c r="F510" s="16"/>
      <c r="R510" s="20"/>
      <c r="S510" s="20"/>
      <c r="T510" s="21"/>
      <c r="U510" s="20"/>
      <c r="V510" s="20"/>
      <c r="W510" s="20"/>
      <c r="X510" s="22"/>
      <c r="Y510" s="20"/>
      <c r="Z510" s="18"/>
      <c r="AA510" s="20"/>
      <c r="AB510" s="20"/>
      <c r="AC510" s="20"/>
    </row>
    <row r="511" spans="1:32" x14ac:dyDescent="0.25">
      <c r="E511" s="16"/>
      <c r="F511" s="16"/>
      <c r="R511" s="20"/>
      <c r="S511" s="20"/>
      <c r="T511" s="21"/>
      <c r="U511" s="20"/>
      <c r="V511" s="20"/>
      <c r="W511" s="20"/>
      <c r="X511" s="22"/>
      <c r="Y511" s="20"/>
      <c r="Z511" s="18"/>
      <c r="AA511" s="20"/>
      <c r="AB511" s="20"/>
      <c r="AC511" s="20"/>
    </row>
    <row r="512" spans="1:32" x14ac:dyDescent="0.25">
      <c r="E512" s="16"/>
      <c r="F512" s="16"/>
      <c r="R512" s="20"/>
      <c r="S512" s="20"/>
      <c r="T512" s="21"/>
      <c r="U512" s="20"/>
      <c r="V512" s="20"/>
      <c r="W512" s="20"/>
      <c r="X512" s="22"/>
      <c r="Y512" s="20"/>
      <c r="Z512" s="18"/>
      <c r="AA512" s="20"/>
      <c r="AB512" s="20"/>
      <c r="AC512" s="20"/>
    </row>
    <row r="513" spans="5:29" x14ac:dyDescent="0.25">
      <c r="E513" s="16"/>
      <c r="F513" s="16"/>
      <c r="R513" s="20"/>
      <c r="S513" s="20"/>
      <c r="T513" s="21"/>
      <c r="U513" s="20"/>
      <c r="V513" s="20"/>
      <c r="W513" s="20"/>
      <c r="X513" s="22"/>
      <c r="Y513" s="20"/>
      <c r="Z513" s="18"/>
      <c r="AA513" s="20"/>
      <c r="AB513" s="20"/>
      <c r="AC513" s="20"/>
    </row>
    <row r="514" spans="5:29" x14ac:dyDescent="0.25">
      <c r="E514" s="16"/>
      <c r="F514" s="16"/>
      <c r="R514" s="20"/>
      <c r="S514" s="20"/>
      <c r="T514" s="21"/>
      <c r="U514" s="20"/>
      <c r="V514" s="20"/>
      <c r="W514" s="20"/>
      <c r="X514" s="22"/>
      <c r="Y514" s="20"/>
      <c r="Z514" s="18"/>
      <c r="AA514" s="20"/>
      <c r="AB514" s="20"/>
      <c r="AC514" s="20"/>
    </row>
    <row r="515" spans="5:29" x14ac:dyDescent="0.25">
      <c r="E515" s="16"/>
      <c r="F515" s="16"/>
      <c r="R515" s="20"/>
      <c r="S515" s="20"/>
      <c r="T515" s="21"/>
      <c r="U515" s="20"/>
      <c r="V515" s="20"/>
      <c r="W515" s="20"/>
      <c r="X515" s="22"/>
      <c r="Y515" s="20"/>
      <c r="Z515" s="18"/>
      <c r="AA515" s="20"/>
      <c r="AB515" s="20"/>
      <c r="AC515" s="20"/>
    </row>
    <row r="516" spans="5:29" x14ac:dyDescent="0.25">
      <c r="E516" s="16"/>
      <c r="F516" s="16"/>
      <c r="R516" s="20"/>
      <c r="S516" s="20"/>
      <c r="T516" s="21"/>
      <c r="U516" s="20"/>
      <c r="V516" s="20"/>
      <c r="W516" s="20"/>
      <c r="X516" s="22"/>
      <c r="Y516" s="20"/>
      <c r="Z516" s="18"/>
      <c r="AA516" s="20"/>
      <c r="AB516" s="20"/>
      <c r="AC516" s="20"/>
    </row>
    <row r="517" spans="5:29" x14ac:dyDescent="0.25">
      <c r="E517" s="16"/>
      <c r="F517" s="16"/>
      <c r="R517" s="20"/>
      <c r="S517" s="20"/>
      <c r="T517" s="21"/>
      <c r="U517" s="20"/>
      <c r="V517" s="20"/>
      <c r="W517" s="20"/>
      <c r="X517" s="22"/>
      <c r="Y517" s="20"/>
      <c r="Z517" s="18"/>
      <c r="AA517" s="20"/>
      <c r="AB517" s="20"/>
      <c r="AC517" s="20"/>
    </row>
    <row r="518" spans="5:29" x14ac:dyDescent="0.25">
      <c r="E518" s="16"/>
      <c r="F518" s="16"/>
      <c r="R518" s="20"/>
      <c r="S518" s="20"/>
      <c r="T518" s="21"/>
      <c r="U518" s="20"/>
      <c r="V518" s="20"/>
      <c r="W518" s="20"/>
      <c r="X518" s="22"/>
      <c r="Y518" s="20"/>
      <c r="Z518" s="18"/>
      <c r="AA518" s="20"/>
      <c r="AB518" s="20"/>
      <c r="AC518" s="20"/>
    </row>
    <row r="519" spans="5:29" x14ac:dyDescent="0.25">
      <c r="E519" s="16"/>
      <c r="F519" s="16"/>
      <c r="R519" s="20"/>
      <c r="S519" s="20"/>
      <c r="T519" s="21"/>
      <c r="U519" s="20"/>
      <c r="V519" s="20"/>
      <c r="W519" s="20"/>
      <c r="X519" s="22"/>
      <c r="Y519" s="20"/>
      <c r="Z519" s="18"/>
      <c r="AA519" s="20"/>
      <c r="AB519" s="20"/>
      <c r="AC519" s="20"/>
    </row>
    <row r="520" spans="5:29" x14ac:dyDescent="0.25">
      <c r="E520" s="16"/>
      <c r="F520" s="16"/>
      <c r="R520" s="20"/>
      <c r="S520" s="20"/>
      <c r="T520" s="21"/>
      <c r="U520" s="20"/>
      <c r="V520" s="20"/>
      <c r="W520" s="20"/>
      <c r="X520" s="22"/>
      <c r="Y520" s="20"/>
      <c r="Z520" s="18"/>
      <c r="AA520" s="20"/>
      <c r="AB520" s="20"/>
      <c r="AC520" s="20"/>
    </row>
    <row r="521" spans="5:29" x14ac:dyDescent="0.25">
      <c r="E521" s="16"/>
      <c r="F521" s="16"/>
      <c r="R521" s="20"/>
      <c r="S521" s="20"/>
      <c r="T521" s="21"/>
      <c r="U521" s="20"/>
      <c r="V521" s="20"/>
      <c r="W521" s="20"/>
      <c r="X521" s="22"/>
      <c r="Y521" s="20"/>
      <c r="Z521" s="18"/>
      <c r="AA521" s="20"/>
      <c r="AB521" s="20"/>
      <c r="AC521" s="20"/>
    </row>
    <row r="522" spans="5:29" x14ac:dyDescent="0.25">
      <c r="E522" s="16"/>
      <c r="F522" s="16"/>
      <c r="R522" s="20"/>
      <c r="S522" s="20"/>
      <c r="T522" s="21"/>
      <c r="U522" s="20"/>
      <c r="V522" s="20"/>
      <c r="W522" s="20"/>
      <c r="X522" s="22"/>
      <c r="Y522" s="20"/>
      <c r="Z522" s="18"/>
      <c r="AA522" s="20"/>
      <c r="AB522" s="20"/>
      <c r="AC522" s="20"/>
    </row>
    <row r="523" spans="5:29" x14ac:dyDescent="0.25">
      <c r="E523" s="16"/>
      <c r="F523" s="16"/>
      <c r="R523" s="20"/>
      <c r="S523" s="20"/>
      <c r="T523" s="21"/>
      <c r="U523" s="20"/>
      <c r="V523" s="20"/>
      <c r="W523" s="20"/>
      <c r="X523" s="22"/>
      <c r="Y523" s="20"/>
      <c r="Z523" s="18"/>
      <c r="AA523" s="20"/>
      <c r="AB523" s="20"/>
      <c r="AC523" s="20"/>
    </row>
    <row r="524" spans="5:29" x14ac:dyDescent="0.25">
      <c r="E524" s="16"/>
      <c r="F524" s="16"/>
      <c r="R524" s="20"/>
      <c r="S524" s="20"/>
      <c r="T524" s="21"/>
      <c r="U524" s="20"/>
      <c r="V524" s="20"/>
      <c r="W524" s="20"/>
      <c r="X524" s="22"/>
      <c r="Y524" s="20"/>
      <c r="Z524" s="18"/>
      <c r="AA524" s="20"/>
      <c r="AB524" s="20"/>
      <c r="AC524" s="20"/>
    </row>
    <row r="525" spans="5:29" x14ac:dyDescent="0.25">
      <c r="E525" s="16"/>
      <c r="F525" s="16"/>
      <c r="R525" s="20"/>
      <c r="S525" s="20"/>
      <c r="T525" s="21"/>
      <c r="U525" s="20"/>
      <c r="V525" s="20"/>
      <c r="W525" s="20"/>
      <c r="X525" s="22"/>
      <c r="Y525" s="20"/>
      <c r="Z525" s="18"/>
      <c r="AA525" s="20"/>
      <c r="AB525" s="20"/>
      <c r="AC525" s="20"/>
    </row>
    <row r="526" spans="5:29" x14ac:dyDescent="0.25">
      <c r="E526" s="16"/>
      <c r="F526" s="16"/>
      <c r="R526" s="20"/>
      <c r="S526" s="20"/>
      <c r="T526" s="21"/>
      <c r="U526" s="20"/>
      <c r="V526" s="20"/>
      <c r="W526" s="20"/>
      <c r="X526" s="22"/>
      <c r="Y526" s="20"/>
      <c r="Z526" s="18"/>
      <c r="AA526" s="20"/>
      <c r="AB526" s="20"/>
      <c r="AC526" s="20"/>
    </row>
    <row r="527" spans="5:29" x14ac:dyDescent="0.25">
      <c r="E527" s="16"/>
      <c r="F527" s="16"/>
      <c r="R527" s="20"/>
      <c r="S527" s="20"/>
      <c r="T527" s="21"/>
      <c r="U527" s="20"/>
      <c r="V527" s="20"/>
      <c r="W527" s="20"/>
      <c r="X527" s="22"/>
      <c r="Y527" s="20"/>
      <c r="Z527" s="18"/>
      <c r="AA527" s="20"/>
      <c r="AB527" s="20"/>
      <c r="AC527" s="20"/>
    </row>
    <row r="528" spans="5:29" x14ac:dyDescent="0.25">
      <c r="E528" s="16"/>
      <c r="F528" s="16"/>
      <c r="R528" s="20"/>
      <c r="S528" s="20"/>
      <c r="T528" s="21"/>
      <c r="U528" s="20"/>
      <c r="V528" s="20"/>
      <c r="W528" s="20"/>
      <c r="X528" s="22"/>
      <c r="Y528" s="20"/>
      <c r="Z528" s="18"/>
      <c r="AA528" s="20"/>
      <c r="AB528" s="20"/>
      <c r="AC528" s="20"/>
    </row>
    <row r="529" spans="5:29" x14ac:dyDescent="0.25">
      <c r="E529" s="16"/>
      <c r="F529" s="16"/>
      <c r="R529" s="20"/>
      <c r="S529" s="20"/>
      <c r="T529" s="21"/>
      <c r="U529" s="20"/>
      <c r="V529" s="20"/>
      <c r="W529" s="20"/>
      <c r="X529" s="22"/>
      <c r="Y529" s="20"/>
      <c r="Z529" s="18"/>
      <c r="AA529" s="20"/>
      <c r="AB529" s="20"/>
      <c r="AC529" s="20"/>
    </row>
    <row r="530" spans="5:29" x14ac:dyDescent="0.25">
      <c r="E530" s="16"/>
      <c r="F530" s="16"/>
      <c r="R530" s="20"/>
      <c r="S530" s="20"/>
      <c r="T530" s="21"/>
      <c r="U530" s="20"/>
      <c r="V530" s="20"/>
      <c r="W530" s="20"/>
      <c r="X530" s="22"/>
      <c r="Y530" s="20"/>
      <c r="Z530" s="18"/>
      <c r="AA530" s="20"/>
      <c r="AB530" s="20"/>
      <c r="AC530" s="20"/>
    </row>
    <row r="531" spans="5:29" x14ac:dyDescent="0.25">
      <c r="E531" s="16"/>
      <c r="F531" s="16"/>
      <c r="R531" s="20"/>
      <c r="S531" s="20"/>
      <c r="T531" s="21"/>
      <c r="U531" s="20"/>
      <c r="V531" s="20"/>
      <c r="W531" s="20"/>
      <c r="X531" s="22"/>
      <c r="Y531" s="20"/>
      <c r="Z531" s="18"/>
      <c r="AA531" s="20"/>
      <c r="AB531" s="20"/>
      <c r="AC531" s="20"/>
    </row>
    <row r="532" spans="5:29" x14ac:dyDescent="0.25">
      <c r="E532" s="16"/>
      <c r="F532" s="16"/>
      <c r="R532" s="20"/>
      <c r="S532" s="20"/>
      <c r="T532" s="21"/>
      <c r="U532" s="20"/>
      <c r="V532" s="20"/>
      <c r="W532" s="20"/>
      <c r="X532" s="22"/>
      <c r="Y532" s="20"/>
      <c r="Z532" s="18"/>
      <c r="AA532" s="20"/>
      <c r="AB532" s="20"/>
      <c r="AC532" s="20"/>
    </row>
    <row r="533" spans="5:29" x14ac:dyDescent="0.25">
      <c r="E533" s="16"/>
      <c r="F533" s="16"/>
      <c r="R533" s="20"/>
      <c r="S533" s="20"/>
      <c r="T533" s="21"/>
      <c r="U533" s="20"/>
      <c r="V533" s="20"/>
      <c r="W533" s="20"/>
      <c r="X533" s="22"/>
      <c r="Y533" s="20"/>
      <c r="Z533" s="18"/>
      <c r="AA533" s="20"/>
      <c r="AB533" s="20"/>
      <c r="AC533" s="20"/>
    </row>
    <row r="534" spans="5:29" x14ac:dyDescent="0.25">
      <c r="E534" s="16"/>
      <c r="F534" s="16"/>
      <c r="R534" s="20"/>
      <c r="S534" s="20"/>
      <c r="T534" s="21"/>
      <c r="U534" s="20"/>
      <c r="V534" s="20"/>
      <c r="W534" s="20"/>
      <c r="X534" s="22"/>
      <c r="Y534" s="20"/>
      <c r="Z534" s="18"/>
      <c r="AA534" s="20"/>
      <c r="AB534" s="20"/>
      <c r="AC534" s="20"/>
    </row>
    <row r="535" spans="5:29" x14ac:dyDescent="0.25">
      <c r="E535" s="16"/>
      <c r="F535" s="16"/>
      <c r="R535" s="20"/>
      <c r="S535" s="20"/>
      <c r="T535" s="21"/>
      <c r="U535" s="20"/>
      <c r="V535" s="20"/>
      <c r="W535" s="20"/>
      <c r="X535" s="22"/>
      <c r="Y535" s="20"/>
      <c r="Z535" s="18"/>
      <c r="AA535" s="20"/>
      <c r="AB535" s="20"/>
      <c r="AC535" s="20"/>
    </row>
    <row r="536" spans="5:29" x14ac:dyDescent="0.25">
      <c r="E536" s="16"/>
      <c r="F536" s="16"/>
      <c r="R536" s="20"/>
      <c r="S536" s="20"/>
      <c r="T536" s="21"/>
      <c r="U536" s="20"/>
      <c r="V536" s="20"/>
      <c r="W536" s="20"/>
      <c r="X536" s="22"/>
      <c r="Y536" s="20"/>
      <c r="Z536" s="18"/>
      <c r="AA536" s="20"/>
      <c r="AB536" s="20"/>
      <c r="AC536" s="20"/>
    </row>
    <row r="537" spans="5:29" x14ac:dyDescent="0.25">
      <c r="E537" s="16"/>
      <c r="F537" s="16"/>
      <c r="R537" s="20"/>
      <c r="S537" s="20"/>
      <c r="T537" s="21"/>
      <c r="U537" s="20"/>
      <c r="V537" s="20"/>
      <c r="W537" s="20"/>
      <c r="X537" s="22"/>
      <c r="Y537" s="20"/>
      <c r="Z537" s="18"/>
      <c r="AA537" s="20"/>
      <c r="AB537" s="20"/>
      <c r="AC537" s="20"/>
    </row>
    <row r="538" spans="5:29" x14ac:dyDescent="0.25">
      <c r="E538" s="16"/>
      <c r="F538" s="16"/>
      <c r="R538" s="20"/>
      <c r="S538" s="20"/>
      <c r="T538" s="21"/>
      <c r="U538" s="20"/>
      <c r="V538" s="20"/>
      <c r="W538" s="20"/>
      <c r="X538" s="22"/>
      <c r="Y538" s="20"/>
      <c r="Z538" s="18"/>
      <c r="AA538" s="20"/>
      <c r="AB538" s="20"/>
      <c r="AC538" s="20"/>
    </row>
    <row r="539" spans="5:29" x14ac:dyDescent="0.25">
      <c r="E539" s="16"/>
      <c r="F539" s="16"/>
      <c r="R539" s="20"/>
      <c r="S539" s="20"/>
      <c r="T539" s="21"/>
      <c r="U539" s="20"/>
      <c r="V539" s="20"/>
      <c r="W539" s="20"/>
      <c r="X539" s="22"/>
      <c r="Y539" s="20"/>
      <c r="Z539" s="18"/>
      <c r="AA539" s="20"/>
      <c r="AB539" s="20"/>
      <c r="AC539" s="20"/>
    </row>
    <row r="540" spans="5:29" x14ac:dyDescent="0.25">
      <c r="E540" s="16"/>
      <c r="F540" s="16"/>
      <c r="R540" s="20"/>
      <c r="S540" s="20"/>
      <c r="T540" s="21"/>
      <c r="U540" s="20"/>
      <c r="V540" s="20"/>
      <c r="W540" s="20"/>
      <c r="X540" s="22"/>
      <c r="Y540" s="20"/>
      <c r="Z540" s="18"/>
      <c r="AA540" s="20"/>
      <c r="AB540" s="20"/>
      <c r="AC540" s="20"/>
    </row>
    <row r="541" spans="5:29" x14ac:dyDescent="0.25">
      <c r="E541" s="16"/>
      <c r="F541" s="16"/>
      <c r="R541" s="20"/>
      <c r="S541" s="20"/>
      <c r="T541" s="21"/>
      <c r="U541" s="20"/>
      <c r="V541" s="20"/>
      <c r="W541" s="20"/>
      <c r="X541" s="22"/>
      <c r="Y541" s="20"/>
      <c r="Z541" s="18"/>
      <c r="AA541" s="20"/>
      <c r="AB541" s="20"/>
      <c r="AC541" s="20"/>
    </row>
    <row r="542" spans="5:29" x14ac:dyDescent="0.25">
      <c r="E542" s="16"/>
      <c r="F542" s="16"/>
      <c r="R542" s="20"/>
      <c r="S542" s="20"/>
      <c r="T542" s="21"/>
      <c r="U542" s="20"/>
      <c r="V542" s="20"/>
      <c r="W542" s="20"/>
      <c r="X542" s="22"/>
      <c r="Y542" s="20"/>
      <c r="Z542" s="18"/>
      <c r="AA542" s="20"/>
      <c r="AB542" s="20"/>
      <c r="AC542" s="20"/>
    </row>
    <row r="543" spans="5:29" x14ac:dyDescent="0.25">
      <c r="E543" s="16"/>
      <c r="F543" s="16"/>
      <c r="R543" s="20"/>
      <c r="S543" s="20"/>
      <c r="T543" s="21"/>
      <c r="U543" s="20"/>
      <c r="V543" s="20"/>
      <c r="W543" s="20"/>
      <c r="X543" s="22"/>
      <c r="Y543" s="20"/>
      <c r="Z543" s="18"/>
      <c r="AA543" s="20"/>
      <c r="AB543" s="20"/>
      <c r="AC543" s="20"/>
    </row>
    <row r="544" spans="5:29" x14ac:dyDescent="0.25">
      <c r="E544" s="16"/>
      <c r="F544" s="16"/>
      <c r="R544" s="20"/>
      <c r="S544" s="20"/>
      <c r="T544" s="21"/>
      <c r="U544" s="20"/>
      <c r="V544" s="20"/>
      <c r="W544" s="20"/>
      <c r="X544" s="22"/>
      <c r="Y544" s="20"/>
      <c r="Z544" s="18"/>
      <c r="AA544" s="20"/>
      <c r="AB544" s="20"/>
      <c r="AC544" s="20"/>
    </row>
    <row r="545" spans="5:29" x14ac:dyDescent="0.25">
      <c r="E545" s="16"/>
      <c r="F545" s="16"/>
      <c r="R545" s="20"/>
      <c r="S545" s="20"/>
      <c r="T545" s="21"/>
      <c r="U545" s="20"/>
      <c r="V545" s="20"/>
      <c r="W545" s="20"/>
      <c r="X545" s="22"/>
      <c r="Y545" s="20"/>
      <c r="Z545" s="18"/>
      <c r="AA545" s="20"/>
      <c r="AB545" s="20"/>
      <c r="AC545" s="20"/>
    </row>
    <row r="546" spans="5:29" x14ac:dyDescent="0.25">
      <c r="E546" s="16"/>
      <c r="F546" s="16"/>
      <c r="R546" s="20"/>
      <c r="S546" s="20"/>
      <c r="T546" s="21"/>
      <c r="U546" s="20"/>
      <c r="V546" s="20"/>
      <c r="W546" s="20"/>
      <c r="X546" s="22"/>
      <c r="Y546" s="20"/>
      <c r="Z546" s="18"/>
      <c r="AA546" s="20"/>
      <c r="AB546" s="20"/>
      <c r="AC546" s="20"/>
    </row>
    <row r="547" spans="5:29" x14ac:dyDescent="0.25">
      <c r="E547" s="16"/>
      <c r="F547" s="16"/>
      <c r="R547" s="20"/>
      <c r="S547" s="20"/>
      <c r="T547" s="21"/>
      <c r="U547" s="20"/>
      <c r="V547" s="20"/>
      <c r="W547" s="20"/>
      <c r="X547" s="22"/>
      <c r="Y547" s="20"/>
      <c r="Z547" s="18"/>
      <c r="AA547" s="20"/>
      <c r="AB547" s="20"/>
      <c r="AC547" s="20"/>
    </row>
    <row r="548" spans="5:29" x14ac:dyDescent="0.25">
      <c r="E548" s="16"/>
      <c r="F548" s="16"/>
      <c r="R548" s="20"/>
      <c r="S548" s="20"/>
      <c r="T548" s="21"/>
      <c r="U548" s="20"/>
      <c r="V548" s="20"/>
      <c r="W548" s="20"/>
      <c r="X548" s="22"/>
      <c r="Y548" s="20"/>
      <c r="Z548" s="18"/>
      <c r="AA548" s="20"/>
      <c r="AB548" s="20"/>
      <c r="AC548" s="20"/>
    </row>
    <row r="549" spans="5:29" x14ac:dyDescent="0.25">
      <c r="E549" s="16"/>
      <c r="F549" s="16"/>
      <c r="R549" s="20"/>
      <c r="S549" s="20"/>
      <c r="T549" s="21"/>
      <c r="U549" s="20"/>
      <c r="V549" s="20"/>
      <c r="W549" s="20"/>
      <c r="X549" s="22"/>
      <c r="Y549" s="20"/>
      <c r="Z549" s="18"/>
      <c r="AA549" s="20"/>
      <c r="AB549" s="20"/>
      <c r="AC549" s="20"/>
    </row>
    <row r="550" spans="5:29" x14ac:dyDescent="0.25">
      <c r="E550" s="16"/>
      <c r="F550" s="16"/>
      <c r="R550" s="20"/>
      <c r="S550" s="20"/>
      <c r="T550" s="21"/>
      <c r="U550" s="20"/>
      <c r="V550" s="20"/>
      <c r="W550" s="20"/>
      <c r="X550" s="22"/>
      <c r="Y550" s="20"/>
      <c r="Z550" s="18"/>
      <c r="AA550" s="20"/>
      <c r="AB550" s="20"/>
      <c r="AC550" s="20"/>
    </row>
    <row r="551" spans="5:29" x14ac:dyDescent="0.25">
      <c r="E551" s="16"/>
      <c r="F551" s="16"/>
      <c r="R551" s="20"/>
      <c r="S551" s="20"/>
      <c r="T551" s="21"/>
      <c r="U551" s="20"/>
      <c r="V551" s="20"/>
      <c r="W551" s="20"/>
      <c r="X551" s="22"/>
      <c r="Y551" s="20"/>
      <c r="Z551" s="18"/>
      <c r="AA551" s="20"/>
      <c r="AB551" s="20"/>
      <c r="AC551" s="20"/>
    </row>
    <row r="552" spans="5:29" x14ac:dyDescent="0.25">
      <c r="E552" s="16"/>
      <c r="F552" s="16"/>
      <c r="R552" s="20"/>
      <c r="S552" s="20"/>
      <c r="T552" s="21"/>
      <c r="U552" s="20"/>
      <c r="V552" s="20"/>
      <c r="W552" s="20"/>
      <c r="X552" s="22"/>
      <c r="Y552" s="20"/>
      <c r="Z552" s="18"/>
      <c r="AA552" s="20"/>
      <c r="AB552" s="20"/>
      <c r="AC552" s="20"/>
    </row>
    <row r="553" spans="5:29" x14ac:dyDescent="0.25">
      <c r="E553" s="16"/>
      <c r="F553" s="16"/>
      <c r="R553" s="20"/>
      <c r="S553" s="20"/>
      <c r="T553" s="21"/>
      <c r="U553" s="20"/>
      <c r="V553" s="20"/>
      <c r="W553" s="20"/>
      <c r="X553" s="22"/>
      <c r="Y553" s="20"/>
      <c r="Z553" s="18"/>
      <c r="AA553" s="20"/>
      <c r="AB553" s="20"/>
      <c r="AC553" s="20"/>
    </row>
    <row r="554" spans="5:29" x14ac:dyDescent="0.25">
      <c r="E554" s="16"/>
      <c r="F554" s="16"/>
      <c r="R554" s="20"/>
      <c r="S554" s="20"/>
      <c r="T554" s="21"/>
      <c r="U554" s="20"/>
      <c r="V554" s="20"/>
      <c r="W554" s="20"/>
      <c r="X554" s="22"/>
      <c r="Y554" s="20"/>
      <c r="Z554" s="18"/>
      <c r="AA554" s="20"/>
      <c r="AB554" s="20"/>
      <c r="AC554" s="20"/>
    </row>
    <row r="555" spans="5:29" x14ac:dyDescent="0.25">
      <c r="E555" s="16"/>
      <c r="F555" s="16"/>
      <c r="R555" s="20"/>
      <c r="S555" s="20"/>
      <c r="T555" s="21"/>
      <c r="U555" s="20"/>
      <c r="V555" s="20"/>
      <c r="W555" s="20"/>
      <c r="X555" s="22"/>
      <c r="Y555" s="20"/>
      <c r="Z555" s="18"/>
      <c r="AA555" s="20"/>
      <c r="AB555" s="20"/>
      <c r="AC555" s="20"/>
    </row>
    <row r="556" spans="5:29" x14ac:dyDescent="0.25">
      <c r="E556" s="16"/>
      <c r="F556" s="16"/>
      <c r="R556" s="20"/>
      <c r="S556" s="20"/>
      <c r="T556" s="21"/>
      <c r="U556" s="20"/>
      <c r="V556" s="20"/>
      <c r="W556" s="20"/>
      <c r="X556" s="22"/>
      <c r="Y556" s="20"/>
      <c r="Z556" s="18"/>
      <c r="AA556" s="20"/>
      <c r="AB556" s="20"/>
      <c r="AC556" s="20"/>
    </row>
    <row r="557" spans="5:29" x14ac:dyDescent="0.25">
      <c r="E557" s="16"/>
      <c r="F557" s="16"/>
      <c r="R557" s="20"/>
      <c r="S557" s="20"/>
      <c r="T557" s="21"/>
      <c r="U557" s="20"/>
      <c r="V557" s="20"/>
      <c r="W557" s="20"/>
      <c r="X557" s="22"/>
      <c r="Y557" s="20"/>
      <c r="Z557" s="18"/>
      <c r="AA557" s="20"/>
      <c r="AB557" s="20"/>
      <c r="AC557" s="20"/>
    </row>
    <row r="558" spans="5:29" x14ac:dyDescent="0.25">
      <c r="E558" s="16"/>
      <c r="F558" s="16"/>
      <c r="R558" s="20"/>
      <c r="S558" s="20"/>
      <c r="T558" s="21"/>
      <c r="U558" s="20"/>
      <c r="V558" s="20"/>
      <c r="W558" s="20"/>
      <c r="X558" s="22"/>
      <c r="Y558" s="20"/>
      <c r="Z558" s="18"/>
      <c r="AA558" s="20"/>
      <c r="AB558" s="20"/>
      <c r="AC558" s="20"/>
    </row>
    <row r="559" spans="5:29" x14ac:dyDescent="0.25">
      <c r="E559" s="16"/>
      <c r="F559" s="16"/>
      <c r="R559" s="20"/>
      <c r="S559" s="20"/>
      <c r="T559" s="21"/>
      <c r="U559" s="20"/>
      <c r="V559" s="20"/>
      <c r="W559" s="20"/>
      <c r="X559" s="22"/>
      <c r="Y559" s="20"/>
      <c r="Z559" s="18"/>
      <c r="AA559" s="20"/>
      <c r="AB559" s="20"/>
      <c r="AC559" s="20"/>
    </row>
    <row r="560" spans="5:29" x14ac:dyDescent="0.25">
      <c r="E560" s="16"/>
      <c r="F560" s="16"/>
      <c r="R560" s="20"/>
      <c r="S560" s="20"/>
      <c r="T560" s="21"/>
      <c r="U560" s="20"/>
      <c r="V560" s="20"/>
      <c r="W560" s="20"/>
      <c r="X560" s="22"/>
      <c r="Y560" s="20"/>
      <c r="Z560" s="18"/>
      <c r="AA560" s="20"/>
      <c r="AB560" s="20"/>
      <c r="AC560" s="20"/>
    </row>
    <row r="561" spans="5:29" x14ac:dyDescent="0.25">
      <c r="E561" s="16"/>
      <c r="F561" s="16"/>
      <c r="R561" s="20"/>
      <c r="S561" s="20"/>
      <c r="T561" s="21"/>
      <c r="U561" s="20"/>
      <c r="V561" s="20"/>
      <c r="W561" s="20"/>
      <c r="X561" s="22"/>
      <c r="Y561" s="20"/>
      <c r="Z561" s="18"/>
      <c r="AA561" s="20"/>
      <c r="AB561" s="20"/>
      <c r="AC561" s="20"/>
    </row>
    <row r="562" spans="5:29" x14ac:dyDescent="0.25">
      <c r="E562" s="16"/>
      <c r="F562" s="16"/>
      <c r="R562" s="20"/>
      <c r="S562" s="20"/>
      <c r="T562" s="21"/>
      <c r="U562" s="20"/>
      <c r="V562" s="20"/>
      <c r="W562" s="20"/>
      <c r="X562" s="22"/>
      <c r="Y562" s="20"/>
      <c r="Z562" s="18"/>
      <c r="AA562" s="20"/>
      <c r="AB562" s="20"/>
      <c r="AC562" s="20"/>
    </row>
    <row r="563" spans="5:29" x14ac:dyDescent="0.25">
      <c r="E563" s="16"/>
      <c r="F563" s="16"/>
      <c r="R563" s="20"/>
      <c r="S563" s="20"/>
      <c r="T563" s="21"/>
      <c r="U563" s="20"/>
      <c r="V563" s="20"/>
      <c r="W563" s="20"/>
      <c r="X563" s="22"/>
      <c r="Y563" s="20"/>
      <c r="Z563" s="18"/>
      <c r="AA563" s="20"/>
      <c r="AB563" s="20"/>
      <c r="AC563" s="20"/>
    </row>
    <row r="564" spans="5:29" x14ac:dyDescent="0.25">
      <c r="E564" s="16"/>
      <c r="F564" s="16"/>
      <c r="R564" s="20"/>
      <c r="S564" s="20"/>
      <c r="T564" s="21"/>
      <c r="U564" s="20"/>
      <c r="V564" s="20"/>
      <c r="W564" s="20"/>
      <c r="X564" s="22"/>
      <c r="Y564" s="20"/>
      <c r="Z564" s="18"/>
      <c r="AA564" s="20"/>
      <c r="AB564" s="20"/>
      <c r="AC564" s="20"/>
    </row>
    <row r="565" spans="5:29" x14ac:dyDescent="0.25">
      <c r="E565" s="16"/>
      <c r="F565" s="16"/>
      <c r="R565" s="20"/>
      <c r="S565" s="20"/>
      <c r="T565" s="21"/>
      <c r="U565" s="20"/>
      <c r="V565" s="20"/>
      <c r="W565" s="20"/>
      <c r="X565" s="22"/>
      <c r="Y565" s="20"/>
      <c r="Z565" s="18"/>
      <c r="AA565" s="20"/>
      <c r="AB565" s="20"/>
      <c r="AC565" s="20"/>
    </row>
    <row r="566" spans="5:29" x14ac:dyDescent="0.25">
      <c r="E566" s="16"/>
      <c r="F566" s="16"/>
      <c r="R566" s="20"/>
      <c r="S566" s="20"/>
      <c r="T566" s="21"/>
      <c r="U566" s="20"/>
      <c r="V566" s="20"/>
      <c r="W566" s="20"/>
      <c r="X566" s="22"/>
      <c r="Y566" s="20"/>
      <c r="Z566" s="18"/>
      <c r="AA566" s="20"/>
      <c r="AB566" s="20"/>
      <c r="AC566" s="20"/>
    </row>
    <row r="567" spans="5:29" x14ac:dyDescent="0.25">
      <c r="E567" s="16"/>
      <c r="F567" s="16"/>
      <c r="R567" s="20"/>
      <c r="S567" s="20"/>
      <c r="T567" s="21"/>
      <c r="U567" s="20"/>
      <c r="V567" s="20"/>
      <c r="W567" s="20"/>
      <c r="X567" s="22"/>
      <c r="Y567" s="20"/>
      <c r="Z567" s="18"/>
      <c r="AA567" s="20"/>
      <c r="AB567" s="20"/>
      <c r="AC567" s="20"/>
    </row>
    <row r="568" spans="5:29" x14ac:dyDescent="0.25">
      <c r="E568" s="16"/>
      <c r="F568" s="16"/>
      <c r="R568" s="20"/>
      <c r="S568" s="20"/>
      <c r="T568" s="21"/>
      <c r="U568" s="20"/>
      <c r="V568" s="20"/>
      <c r="W568" s="20"/>
      <c r="X568" s="22"/>
      <c r="Y568" s="20"/>
      <c r="Z568" s="18"/>
      <c r="AA568" s="20"/>
      <c r="AB568" s="20"/>
      <c r="AC568" s="20"/>
    </row>
    <row r="569" spans="5:29" x14ac:dyDescent="0.25">
      <c r="E569" s="16"/>
      <c r="F569" s="16"/>
      <c r="R569" s="20"/>
      <c r="S569" s="20"/>
      <c r="T569" s="21"/>
      <c r="U569" s="20"/>
      <c r="V569" s="20"/>
      <c r="W569" s="20"/>
      <c r="X569" s="22"/>
      <c r="Y569" s="20"/>
      <c r="Z569" s="18"/>
      <c r="AA569" s="20"/>
      <c r="AB569" s="20"/>
      <c r="AC569" s="20"/>
    </row>
    <row r="570" spans="5:29" x14ac:dyDescent="0.25">
      <c r="E570" s="16"/>
      <c r="F570" s="16"/>
      <c r="R570" s="20"/>
      <c r="S570" s="20"/>
      <c r="T570" s="21"/>
      <c r="U570" s="20"/>
      <c r="V570" s="20"/>
      <c r="W570" s="20"/>
      <c r="X570" s="22"/>
      <c r="Y570" s="20"/>
      <c r="Z570" s="18"/>
      <c r="AA570" s="20"/>
      <c r="AB570" s="20"/>
      <c r="AC570" s="20"/>
    </row>
    <row r="571" spans="5:29" x14ac:dyDescent="0.25">
      <c r="E571" s="16"/>
      <c r="F571" s="16"/>
      <c r="R571" s="20"/>
      <c r="S571" s="20"/>
      <c r="T571" s="21"/>
      <c r="U571" s="20"/>
      <c r="V571" s="20"/>
      <c r="W571" s="20"/>
      <c r="X571" s="22"/>
      <c r="Y571" s="20"/>
      <c r="Z571" s="18"/>
      <c r="AA571" s="20"/>
      <c r="AB571" s="20"/>
      <c r="AC571" s="20"/>
    </row>
    <row r="572" spans="5:29" x14ac:dyDescent="0.25">
      <c r="E572" s="16"/>
      <c r="F572" s="16"/>
      <c r="R572" s="20"/>
      <c r="S572" s="20"/>
      <c r="T572" s="21"/>
      <c r="U572" s="20"/>
      <c r="V572" s="20"/>
      <c r="W572" s="20"/>
      <c r="X572" s="22"/>
      <c r="Y572" s="20"/>
      <c r="Z572" s="18"/>
      <c r="AA572" s="20"/>
      <c r="AB572" s="20"/>
      <c r="AC572" s="20"/>
    </row>
    <row r="573" spans="5:29" x14ac:dyDescent="0.25">
      <c r="E573" s="16"/>
      <c r="F573" s="16"/>
      <c r="R573" s="20"/>
      <c r="S573" s="20"/>
      <c r="T573" s="21"/>
      <c r="U573" s="20"/>
      <c r="V573" s="20"/>
      <c r="W573" s="20"/>
      <c r="X573" s="22"/>
      <c r="Y573" s="20"/>
      <c r="Z573" s="18"/>
      <c r="AA573" s="20"/>
      <c r="AB573" s="20"/>
      <c r="AC573" s="20"/>
    </row>
    <row r="574" spans="5:29" x14ac:dyDescent="0.25">
      <c r="E574" s="16"/>
      <c r="F574" s="16"/>
      <c r="R574" s="20"/>
      <c r="S574" s="20"/>
      <c r="T574" s="21"/>
      <c r="U574" s="20"/>
      <c r="V574" s="20"/>
      <c r="W574" s="20"/>
      <c r="X574" s="22"/>
      <c r="Y574" s="20"/>
      <c r="Z574" s="18"/>
      <c r="AA574" s="20"/>
      <c r="AB574" s="20"/>
      <c r="AC574" s="20"/>
    </row>
    <row r="575" spans="5:29" x14ac:dyDescent="0.25">
      <c r="E575" s="16"/>
      <c r="F575" s="16"/>
      <c r="R575" s="20"/>
      <c r="S575" s="20"/>
      <c r="T575" s="21"/>
      <c r="U575" s="20"/>
      <c r="V575" s="20"/>
      <c r="W575" s="20"/>
      <c r="X575" s="22"/>
      <c r="Y575" s="20"/>
      <c r="Z575" s="18"/>
      <c r="AA575" s="20"/>
      <c r="AB575" s="20"/>
      <c r="AC575" s="20"/>
    </row>
    <row r="576" spans="5:29" x14ac:dyDescent="0.25">
      <c r="E576" s="16"/>
      <c r="F576" s="16"/>
      <c r="R576" s="20"/>
      <c r="S576" s="20"/>
      <c r="T576" s="21"/>
      <c r="U576" s="20"/>
      <c r="V576" s="20"/>
      <c r="W576" s="20"/>
      <c r="X576" s="22"/>
      <c r="Y576" s="20"/>
      <c r="Z576" s="18"/>
      <c r="AA576" s="20"/>
      <c r="AB576" s="20"/>
      <c r="AC576" s="20"/>
    </row>
    <row r="577" spans="1:32" x14ac:dyDescent="0.25">
      <c r="E577" s="16"/>
      <c r="F577" s="16"/>
      <c r="R577" s="20"/>
      <c r="S577" s="20"/>
      <c r="T577" s="21"/>
      <c r="U577" s="20"/>
      <c r="V577" s="20"/>
      <c r="W577" s="20"/>
      <c r="X577" s="22"/>
      <c r="Y577" s="20"/>
      <c r="Z577" s="18"/>
      <c r="AA577" s="20"/>
      <c r="AB577" s="20"/>
      <c r="AC577" s="20"/>
    </row>
    <row r="578" spans="1:32" x14ac:dyDescent="0.25">
      <c r="E578" s="16"/>
      <c r="F578" s="16"/>
      <c r="R578" s="20"/>
      <c r="S578" s="20"/>
      <c r="T578" s="21"/>
      <c r="U578" s="20"/>
      <c r="V578" s="20"/>
      <c r="W578" s="20"/>
      <c r="X578" s="22"/>
      <c r="Y578" s="20"/>
      <c r="Z578" s="18"/>
      <c r="AA578" s="20"/>
      <c r="AB578" s="20"/>
      <c r="AC578" s="20"/>
    </row>
    <row r="579" spans="1:32" x14ac:dyDescent="0.25">
      <c r="E579" s="16"/>
      <c r="F579" s="16"/>
      <c r="R579" s="20"/>
      <c r="S579" s="20"/>
      <c r="T579" s="21"/>
      <c r="U579" s="20"/>
      <c r="V579" s="20"/>
      <c r="W579" s="20"/>
      <c r="X579" s="22"/>
      <c r="Y579" s="20"/>
      <c r="Z579" s="18"/>
      <c r="AA579" s="20"/>
      <c r="AB579" s="20"/>
      <c r="AC579" s="20"/>
    </row>
    <row r="580" spans="1:32" x14ac:dyDescent="0.25">
      <c r="E580" s="16"/>
      <c r="F580" s="16"/>
      <c r="R580" s="20"/>
      <c r="S580" s="20"/>
      <c r="T580" s="21"/>
      <c r="U580" s="20"/>
      <c r="V580" s="20"/>
      <c r="W580" s="20"/>
      <c r="X580" s="22"/>
      <c r="Y580" s="20"/>
      <c r="Z580" s="18"/>
      <c r="AA580" s="20"/>
      <c r="AB580" s="20"/>
      <c r="AC580" s="20"/>
    </row>
    <row r="581" spans="1:32" x14ac:dyDescent="0.25">
      <c r="E581" s="16"/>
      <c r="F581" s="16"/>
      <c r="R581" s="20"/>
      <c r="S581" s="20"/>
      <c r="T581" s="21"/>
      <c r="U581" s="20"/>
      <c r="V581" s="20"/>
      <c r="W581" s="20"/>
      <c r="X581" s="22"/>
      <c r="Y581" s="20"/>
      <c r="Z581" s="18"/>
      <c r="AA581" s="20"/>
      <c r="AB581" s="20"/>
      <c r="AC581" s="20"/>
    </row>
    <row r="582" spans="1:32" x14ac:dyDescent="0.25">
      <c r="E582" s="16"/>
      <c r="F582" s="16"/>
      <c r="R582" s="20"/>
      <c r="S582" s="20"/>
      <c r="T582" s="21"/>
      <c r="U582" s="20"/>
      <c r="V582" s="20"/>
      <c r="W582" s="20"/>
      <c r="X582" s="22"/>
      <c r="Y582" s="20"/>
      <c r="Z582" s="18"/>
      <c r="AA582" s="20"/>
      <c r="AB582" s="20"/>
      <c r="AC582" s="20"/>
    </row>
    <row r="583" spans="1:32" x14ac:dyDescent="0.25">
      <c r="E583" s="16"/>
      <c r="F583" s="16"/>
      <c r="R583" s="20"/>
      <c r="S583" s="20"/>
      <c r="T583" s="21"/>
      <c r="U583" s="20"/>
      <c r="V583" s="20"/>
      <c r="W583" s="20"/>
      <c r="X583" s="22"/>
      <c r="Y583" s="20"/>
      <c r="Z583" s="18"/>
      <c r="AA583" s="20"/>
      <c r="AB583" s="20"/>
      <c r="AC583" s="20"/>
    </row>
    <row r="584" spans="1:32" x14ac:dyDescent="0.25">
      <c r="E584" s="16"/>
      <c r="F584" s="16"/>
      <c r="R584" s="20"/>
      <c r="S584" s="20"/>
      <c r="T584" s="21"/>
      <c r="U584" s="20"/>
      <c r="V584" s="20"/>
      <c r="W584" s="20"/>
      <c r="X584" s="22"/>
      <c r="Y584" s="20"/>
      <c r="Z584" s="18"/>
      <c r="AA584" s="20"/>
      <c r="AB584" s="20"/>
      <c r="AC584" s="20"/>
    </row>
    <row r="585" spans="1:32" x14ac:dyDescent="0.25">
      <c r="E585" s="16"/>
      <c r="F585" s="16"/>
      <c r="R585" s="20"/>
      <c r="S585" s="20"/>
      <c r="T585" s="21"/>
      <c r="U585" s="20"/>
      <c r="V585" s="20"/>
      <c r="W585" s="20"/>
      <c r="X585" s="22"/>
      <c r="Y585" s="20"/>
      <c r="Z585" s="18"/>
      <c r="AA585" s="20"/>
      <c r="AB585" s="20"/>
      <c r="AC585" s="20"/>
    </row>
    <row r="586" spans="1:32" x14ac:dyDescent="0.25">
      <c r="E586" s="16"/>
      <c r="F586" s="16"/>
      <c r="R586" s="20"/>
      <c r="S586" s="20"/>
      <c r="T586" s="21"/>
      <c r="U586" s="20"/>
      <c r="V586" s="20"/>
      <c r="W586" s="20"/>
      <c r="X586" s="22"/>
      <c r="Y586" s="20"/>
      <c r="Z586" s="18"/>
      <c r="AA586" s="20"/>
      <c r="AB586" s="20"/>
      <c r="AC586" s="20"/>
    </row>
    <row r="587" spans="1:32" x14ac:dyDescent="0.25">
      <c r="E587" s="16"/>
      <c r="F587" s="16"/>
      <c r="R587" s="20"/>
      <c r="S587" s="20"/>
      <c r="T587" s="21"/>
      <c r="U587" s="20"/>
      <c r="V587" s="20"/>
      <c r="W587" s="20"/>
      <c r="X587" s="22"/>
      <c r="Y587" s="20"/>
      <c r="Z587" s="18"/>
      <c r="AA587" s="20"/>
      <c r="AB587" s="20"/>
      <c r="AC587" s="20"/>
    </row>
    <row r="588" spans="1:32" x14ac:dyDescent="0.25">
      <c r="E588" s="16"/>
      <c r="F588" s="16"/>
      <c r="R588" s="20"/>
      <c r="S588" s="20"/>
      <c r="T588" s="21"/>
      <c r="U588" s="20"/>
      <c r="V588" s="20"/>
      <c r="W588" s="20"/>
      <c r="X588" s="22"/>
      <c r="Y588" s="20"/>
      <c r="Z588" s="18"/>
      <c r="AA588" s="20"/>
      <c r="AB588" s="20"/>
      <c r="AC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0"/>
      <c r="S589" s="20"/>
      <c r="T589" s="21"/>
      <c r="U589" s="20"/>
      <c r="V589" s="20"/>
      <c r="W589" s="20"/>
      <c r="X589" s="22"/>
      <c r="Y589" s="20"/>
      <c r="Z589" s="18"/>
      <c r="AA589" s="20"/>
      <c r="AB589" s="20"/>
      <c r="AC589" s="20"/>
      <c r="AD589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0"/>
      <c r="S590" s="20"/>
      <c r="T590" s="21"/>
      <c r="U590" s="20"/>
      <c r="V590" s="20"/>
      <c r="W590" s="20"/>
      <c r="X590" s="22"/>
      <c r="Y590" s="20"/>
      <c r="Z590" s="18"/>
      <c r="AA590" s="20"/>
      <c r="AB590" s="20"/>
      <c r="AC590" s="20"/>
      <c r="AD590"/>
      <c r="AF590"/>
    </row>
    <row r="591" spans="1:32" x14ac:dyDescent="0.25">
      <c r="E591" s="16"/>
      <c r="F591" s="16"/>
      <c r="R591" s="20"/>
      <c r="S591" s="20"/>
      <c r="T591" s="21"/>
      <c r="U591" s="20"/>
      <c r="V591" s="20"/>
      <c r="W591" s="20"/>
      <c r="X591" s="22"/>
      <c r="Y591" s="20"/>
      <c r="Z591" s="18"/>
      <c r="AA591" s="20"/>
      <c r="AB591" s="20"/>
      <c r="AC591" s="20"/>
    </row>
    <row r="592" spans="1:32" x14ac:dyDescent="0.25">
      <c r="E592" s="16"/>
      <c r="F592" s="16"/>
      <c r="R592" s="20"/>
      <c r="S592" s="20"/>
      <c r="T592" s="21"/>
      <c r="U592" s="20"/>
      <c r="V592" s="20"/>
      <c r="W592" s="20"/>
      <c r="X592" s="22"/>
      <c r="Y592" s="20"/>
      <c r="Z592" s="18"/>
      <c r="AA592" s="20"/>
      <c r="AB592" s="20"/>
      <c r="AC592" s="20"/>
    </row>
    <row r="593" spans="5:29" x14ac:dyDescent="0.25">
      <c r="E593" s="16"/>
      <c r="F593" s="16"/>
      <c r="R593" s="20"/>
      <c r="S593" s="20"/>
      <c r="T593" s="21"/>
      <c r="U593" s="20"/>
      <c r="V593" s="20"/>
      <c r="W593" s="20"/>
      <c r="X593" s="22"/>
      <c r="Y593" s="20"/>
      <c r="Z593" s="18"/>
      <c r="AA593" s="20"/>
      <c r="AB593" s="20"/>
      <c r="AC593" s="20"/>
    </row>
    <row r="594" spans="5:29" x14ac:dyDescent="0.25">
      <c r="E594" s="16"/>
      <c r="F594" s="16"/>
      <c r="R594" s="20"/>
      <c r="S594" s="20"/>
      <c r="T594" s="21"/>
      <c r="U594" s="20"/>
      <c r="V594" s="20"/>
      <c r="W594" s="20"/>
      <c r="X594" s="22"/>
      <c r="Y594" s="20"/>
      <c r="Z594" s="18"/>
      <c r="AA594" s="20"/>
      <c r="AB594" s="20"/>
      <c r="AC594" s="20"/>
    </row>
    <row r="595" spans="5:29" x14ac:dyDescent="0.25">
      <c r="E595" s="16"/>
      <c r="F595" s="16"/>
      <c r="R595" s="20"/>
      <c r="S595" s="20"/>
      <c r="T595" s="21"/>
      <c r="U595" s="20"/>
      <c r="V595" s="20"/>
      <c r="W595" s="20"/>
      <c r="X595" s="22"/>
      <c r="Y595" s="20"/>
      <c r="Z595" s="18"/>
      <c r="AA595" s="20"/>
      <c r="AB595" s="20"/>
      <c r="AC595" s="20"/>
    </row>
    <row r="596" spans="5:29" x14ac:dyDescent="0.25">
      <c r="E596" s="16"/>
      <c r="F596" s="16"/>
      <c r="R596" s="20"/>
      <c r="S596" s="20"/>
      <c r="T596" s="21"/>
      <c r="U596" s="20"/>
      <c r="V596" s="20"/>
      <c r="W596" s="20"/>
      <c r="X596" s="22"/>
      <c r="Y596" s="20"/>
      <c r="Z596" s="18"/>
      <c r="AA596" s="20"/>
      <c r="AB596" s="20"/>
      <c r="AC596" s="20"/>
    </row>
    <row r="597" spans="5:29" x14ac:dyDescent="0.25">
      <c r="E597" s="16"/>
      <c r="F597" s="16"/>
      <c r="R597" s="20"/>
      <c r="S597" s="20"/>
      <c r="T597" s="21"/>
      <c r="U597" s="20"/>
      <c r="V597" s="20"/>
      <c r="W597" s="20"/>
      <c r="X597" s="22"/>
      <c r="Y597" s="20"/>
      <c r="Z597" s="18"/>
      <c r="AA597" s="20"/>
      <c r="AB597" s="20"/>
      <c r="AC597" s="20"/>
    </row>
    <row r="598" spans="5:29" x14ac:dyDescent="0.25">
      <c r="E598" s="16"/>
      <c r="F598" s="16"/>
      <c r="R598" s="20"/>
      <c r="S598" s="20"/>
      <c r="T598" s="21"/>
      <c r="U598" s="20"/>
      <c r="V598" s="20"/>
      <c r="W598" s="20"/>
      <c r="X598" s="22"/>
      <c r="Y598" s="20"/>
      <c r="Z598" s="18"/>
      <c r="AA598" s="20"/>
      <c r="AB598" s="20"/>
      <c r="AC598" s="20"/>
    </row>
    <row r="599" spans="5:29" x14ac:dyDescent="0.25">
      <c r="E599" s="16"/>
      <c r="F599" s="16"/>
      <c r="R599" s="20"/>
      <c r="S599" s="20"/>
      <c r="T599" s="21"/>
      <c r="U599" s="20"/>
      <c r="V599" s="20"/>
      <c r="W599" s="20"/>
      <c r="X599" s="22"/>
      <c r="Y599" s="20"/>
      <c r="Z599" s="18"/>
      <c r="AA599" s="20"/>
      <c r="AB599" s="20"/>
      <c r="AC599" s="20"/>
    </row>
    <row r="600" spans="5:29" x14ac:dyDescent="0.25">
      <c r="E600" s="16"/>
      <c r="F600" s="16"/>
      <c r="R600" s="20"/>
      <c r="S600" s="20"/>
      <c r="T600" s="21"/>
      <c r="U600" s="20"/>
      <c r="V600" s="20"/>
      <c r="W600" s="20"/>
      <c r="X600" s="22"/>
      <c r="Y600" s="20"/>
      <c r="Z600" s="18"/>
      <c r="AA600" s="20"/>
      <c r="AB600" s="20"/>
      <c r="AC600" s="20"/>
    </row>
    <row r="601" spans="5:29" x14ac:dyDescent="0.25">
      <c r="E601" s="16"/>
      <c r="F601" s="16"/>
      <c r="R601" s="20"/>
      <c r="S601" s="20"/>
      <c r="T601" s="21"/>
      <c r="U601" s="20"/>
      <c r="V601" s="20"/>
      <c r="W601" s="20"/>
      <c r="X601" s="22"/>
      <c r="Y601" s="20"/>
      <c r="Z601" s="18"/>
      <c r="AA601" s="20"/>
      <c r="AB601" s="20"/>
      <c r="AC601" s="20"/>
    </row>
    <row r="602" spans="5:29" x14ac:dyDescent="0.25">
      <c r="E602" s="16"/>
      <c r="F602" s="16"/>
      <c r="R602" s="20"/>
      <c r="S602" s="20"/>
      <c r="T602" s="21"/>
      <c r="U602" s="20"/>
      <c r="V602" s="20"/>
      <c r="W602" s="20"/>
      <c r="X602" s="22"/>
      <c r="Y602" s="20"/>
      <c r="Z602" s="18"/>
      <c r="AA602" s="20"/>
      <c r="AB602" s="20"/>
      <c r="AC602" s="20"/>
    </row>
    <row r="603" spans="5:29" x14ac:dyDescent="0.25">
      <c r="E603" s="16"/>
      <c r="F603" s="16"/>
      <c r="R603" s="20"/>
      <c r="S603" s="20"/>
      <c r="T603" s="21"/>
      <c r="U603" s="20"/>
      <c r="V603" s="20"/>
      <c r="W603" s="20"/>
      <c r="X603" s="22"/>
      <c r="Y603" s="20"/>
      <c r="Z603" s="18"/>
      <c r="AA603" s="20"/>
      <c r="AB603" s="20"/>
      <c r="AC603" s="20"/>
    </row>
    <row r="604" spans="5:29" x14ac:dyDescent="0.25">
      <c r="E604" s="16"/>
      <c r="F604" s="16"/>
      <c r="R604" s="20"/>
      <c r="S604" s="20"/>
      <c r="T604" s="21"/>
      <c r="U604" s="20"/>
      <c r="V604" s="20"/>
      <c r="W604" s="20"/>
      <c r="X604" s="22"/>
      <c r="Y604" s="20"/>
      <c r="Z604" s="18"/>
      <c r="AA604" s="20"/>
      <c r="AB604" s="20"/>
      <c r="AC604" s="20"/>
    </row>
    <row r="605" spans="5:29" x14ac:dyDescent="0.25">
      <c r="E605" s="16"/>
      <c r="F605" s="16"/>
      <c r="R605" s="20"/>
      <c r="S605" s="20"/>
      <c r="T605" s="21"/>
      <c r="U605" s="20"/>
      <c r="V605" s="20"/>
      <c r="W605" s="20"/>
      <c r="X605" s="22"/>
      <c r="Y605" s="20"/>
      <c r="Z605" s="18"/>
      <c r="AA605" s="20"/>
      <c r="AB605" s="20"/>
      <c r="AC605" s="20"/>
    </row>
    <row r="606" spans="5:29" x14ac:dyDescent="0.25">
      <c r="E606" s="16"/>
      <c r="F606" s="16"/>
      <c r="R606" s="20"/>
      <c r="S606" s="20"/>
      <c r="T606" s="21"/>
      <c r="U606" s="20"/>
      <c r="V606" s="20"/>
      <c r="W606" s="20"/>
      <c r="X606" s="22"/>
      <c r="Y606" s="20"/>
      <c r="Z606" s="18"/>
      <c r="AA606" s="20"/>
      <c r="AB606" s="20"/>
      <c r="AC606" s="20"/>
    </row>
    <row r="607" spans="5:29" x14ac:dyDescent="0.25">
      <c r="E607" s="16"/>
      <c r="F607" s="16"/>
      <c r="R607" s="20"/>
      <c r="S607" s="20"/>
      <c r="T607" s="21"/>
      <c r="U607" s="20"/>
      <c r="V607" s="20"/>
      <c r="W607" s="20"/>
      <c r="X607" s="22"/>
      <c r="Y607" s="20"/>
      <c r="Z607" s="18"/>
      <c r="AA607" s="20"/>
      <c r="AB607" s="20"/>
      <c r="AC607" s="20"/>
    </row>
    <row r="608" spans="5:29" x14ac:dyDescent="0.25">
      <c r="E608" s="16"/>
      <c r="F608" s="16"/>
      <c r="R608" s="20"/>
      <c r="S608" s="20"/>
      <c r="T608" s="21"/>
      <c r="U608" s="20"/>
      <c r="V608" s="20"/>
      <c r="W608" s="20"/>
      <c r="X608" s="22"/>
      <c r="Y608" s="20"/>
      <c r="Z608" s="18"/>
      <c r="AA608" s="20"/>
      <c r="AB608" s="20"/>
      <c r="AC608" s="20"/>
    </row>
    <row r="609" spans="5:29" x14ac:dyDescent="0.25">
      <c r="E609" s="16"/>
      <c r="F609" s="16"/>
      <c r="R609" s="20"/>
      <c r="S609" s="20"/>
      <c r="T609" s="21"/>
      <c r="U609" s="20"/>
      <c r="V609" s="20"/>
      <c r="W609" s="20"/>
      <c r="X609" s="22"/>
      <c r="Y609" s="20"/>
      <c r="Z609" s="18"/>
      <c r="AA609" s="20"/>
      <c r="AB609" s="20"/>
      <c r="AC609" s="20"/>
    </row>
    <row r="610" spans="5:29" x14ac:dyDescent="0.25">
      <c r="E610" s="16"/>
      <c r="F610" s="16"/>
      <c r="R610" s="20"/>
      <c r="S610" s="20"/>
      <c r="T610" s="21"/>
      <c r="U610" s="20"/>
      <c r="V610" s="20"/>
      <c r="W610" s="20"/>
      <c r="X610" s="22"/>
      <c r="Y610" s="20"/>
      <c r="Z610" s="18"/>
      <c r="AA610" s="20"/>
      <c r="AB610" s="20"/>
      <c r="AC610" s="20"/>
    </row>
    <row r="611" spans="5:29" x14ac:dyDescent="0.25">
      <c r="E611" s="16"/>
      <c r="F611" s="16"/>
      <c r="R611" s="20"/>
      <c r="S611" s="20"/>
      <c r="T611" s="21"/>
      <c r="U611" s="20"/>
      <c r="V611" s="20"/>
      <c r="W611" s="20"/>
      <c r="X611" s="22"/>
      <c r="Y611" s="20"/>
      <c r="Z611" s="18"/>
      <c r="AA611" s="20"/>
      <c r="AB611" s="20"/>
      <c r="AC611" s="20"/>
    </row>
    <row r="612" spans="5:29" x14ac:dyDescent="0.25">
      <c r="E612" s="16"/>
      <c r="F612" s="16"/>
      <c r="R612" s="20"/>
      <c r="S612" s="20"/>
      <c r="T612" s="21"/>
      <c r="U612" s="20"/>
      <c r="V612" s="20"/>
      <c r="W612" s="20"/>
      <c r="X612" s="22"/>
      <c r="Y612" s="20"/>
      <c r="Z612" s="18"/>
      <c r="AA612" s="20"/>
      <c r="AB612" s="20"/>
      <c r="AC612" s="20"/>
    </row>
    <row r="613" spans="5:29" x14ac:dyDescent="0.25">
      <c r="E613" s="16"/>
      <c r="F613" s="16"/>
      <c r="R613" s="20"/>
      <c r="S613" s="20"/>
      <c r="T613" s="21"/>
      <c r="U613" s="20"/>
      <c r="V613" s="20"/>
      <c r="W613" s="20"/>
      <c r="X613" s="22"/>
      <c r="Y613" s="20"/>
      <c r="Z613" s="18"/>
      <c r="AA613" s="20"/>
      <c r="AB613" s="20"/>
      <c r="AC613" s="20"/>
    </row>
    <row r="614" spans="5:29" x14ac:dyDescent="0.25">
      <c r="E614" s="16"/>
      <c r="F614" s="16"/>
      <c r="R614" s="20"/>
      <c r="S614" s="20"/>
      <c r="T614" s="21"/>
      <c r="U614" s="20"/>
      <c r="V614" s="20"/>
      <c r="W614" s="20"/>
      <c r="X614" s="22"/>
      <c r="Y614" s="20"/>
      <c r="Z614" s="18"/>
      <c r="AA614" s="20"/>
      <c r="AB614" s="20"/>
      <c r="AC614" s="20"/>
    </row>
    <row r="615" spans="5:29" x14ac:dyDescent="0.25">
      <c r="E615" s="16"/>
      <c r="F615" s="16"/>
      <c r="R615" s="20"/>
      <c r="S615" s="20"/>
      <c r="T615" s="21"/>
      <c r="U615" s="20"/>
      <c r="V615" s="20"/>
      <c r="W615" s="20"/>
      <c r="X615" s="22"/>
      <c r="Y615" s="20"/>
      <c r="Z615" s="18"/>
      <c r="AA615" s="20"/>
      <c r="AB615" s="20"/>
      <c r="AC615" s="20"/>
    </row>
    <row r="616" spans="5:29" x14ac:dyDescent="0.25">
      <c r="E616" s="16"/>
      <c r="F616" s="16"/>
      <c r="R616" s="20"/>
      <c r="S616" s="20"/>
      <c r="T616" s="21"/>
      <c r="U616" s="20"/>
      <c r="V616" s="20"/>
      <c r="W616" s="20"/>
      <c r="X616" s="22"/>
      <c r="Y616" s="20"/>
      <c r="Z616" s="18"/>
      <c r="AA616" s="20"/>
      <c r="AB616" s="20"/>
      <c r="AC616" s="20"/>
    </row>
    <row r="617" spans="5:29" x14ac:dyDescent="0.25">
      <c r="E617" s="16"/>
      <c r="F617" s="16"/>
      <c r="R617" s="20"/>
      <c r="S617" s="20"/>
      <c r="T617" s="21"/>
      <c r="U617" s="20"/>
      <c r="V617" s="20"/>
      <c r="W617" s="20"/>
      <c r="X617" s="22"/>
      <c r="Y617" s="20"/>
      <c r="Z617" s="18"/>
      <c r="AA617" s="20"/>
      <c r="AB617" s="20"/>
      <c r="AC617" s="20"/>
    </row>
    <row r="618" spans="5:29" x14ac:dyDescent="0.25">
      <c r="E618" s="16"/>
      <c r="F618" s="16"/>
      <c r="R618" s="20"/>
      <c r="S618" s="20"/>
      <c r="T618" s="21"/>
      <c r="U618" s="20"/>
      <c r="V618" s="20"/>
      <c r="W618" s="20"/>
      <c r="X618" s="22"/>
      <c r="Y618" s="20"/>
      <c r="Z618" s="18"/>
      <c r="AA618" s="20"/>
      <c r="AB618" s="20"/>
      <c r="AC618" s="20"/>
    </row>
    <row r="619" spans="5:29" x14ac:dyDescent="0.25">
      <c r="E619" s="16"/>
      <c r="F619" s="16"/>
      <c r="R619" s="20"/>
      <c r="S619" s="20"/>
      <c r="T619" s="21"/>
      <c r="U619" s="20"/>
      <c r="V619" s="20"/>
      <c r="W619" s="20"/>
      <c r="X619" s="22"/>
      <c r="Y619" s="20"/>
      <c r="Z619" s="18"/>
      <c r="AA619" s="20"/>
      <c r="AB619" s="20"/>
      <c r="AC619" s="20"/>
    </row>
    <row r="620" spans="5:29" x14ac:dyDescent="0.25">
      <c r="E620" s="16"/>
      <c r="F620" s="16"/>
      <c r="R620" s="20"/>
      <c r="S620" s="20"/>
      <c r="T620" s="21"/>
      <c r="U620" s="20"/>
      <c r="V620" s="20"/>
      <c r="W620" s="20"/>
      <c r="X620" s="22"/>
      <c r="Y620" s="20"/>
      <c r="Z620" s="18"/>
      <c r="AA620" s="20"/>
      <c r="AB620" s="20"/>
      <c r="AC620" s="20"/>
    </row>
    <row r="621" spans="5:29" x14ac:dyDescent="0.25">
      <c r="E621" s="16"/>
      <c r="F621" s="16"/>
      <c r="R621" s="20"/>
      <c r="S621" s="20"/>
      <c r="T621" s="21"/>
      <c r="U621" s="20"/>
      <c r="V621" s="20"/>
      <c r="W621" s="20"/>
      <c r="X621" s="22"/>
      <c r="Y621" s="20"/>
      <c r="Z621" s="18"/>
      <c r="AA621" s="20"/>
      <c r="AB621" s="20"/>
      <c r="AC621" s="20"/>
    </row>
    <row r="622" spans="5:29" x14ac:dyDescent="0.25">
      <c r="E622" s="16"/>
      <c r="F622" s="16"/>
      <c r="R622" s="20"/>
      <c r="S622" s="20"/>
      <c r="T622" s="21"/>
      <c r="U622" s="20"/>
      <c r="V622" s="20"/>
      <c r="W622" s="20"/>
      <c r="X622" s="22"/>
      <c r="Y622" s="20"/>
      <c r="Z622" s="18"/>
      <c r="AA622" s="20"/>
      <c r="AB622" s="20"/>
      <c r="AC622" s="20"/>
    </row>
    <row r="623" spans="5:29" x14ac:dyDescent="0.25">
      <c r="E623" s="16"/>
      <c r="F623" s="16"/>
      <c r="R623" s="20"/>
      <c r="S623" s="20"/>
      <c r="T623" s="21"/>
      <c r="U623" s="20"/>
      <c r="V623" s="20"/>
      <c r="W623" s="20"/>
      <c r="X623" s="22"/>
      <c r="Y623" s="20"/>
      <c r="Z623" s="18"/>
      <c r="AA623" s="20"/>
      <c r="AB623" s="20"/>
      <c r="AC623" s="20"/>
    </row>
    <row r="624" spans="5:29" x14ac:dyDescent="0.25">
      <c r="E624" s="16"/>
      <c r="F624" s="16"/>
      <c r="R624" s="20"/>
      <c r="S624" s="20"/>
      <c r="T624" s="21"/>
      <c r="U624" s="20"/>
      <c r="V624" s="20"/>
      <c r="W624" s="20"/>
      <c r="X624" s="22"/>
      <c r="Y624" s="20"/>
      <c r="Z624" s="18"/>
      <c r="AA624" s="20"/>
      <c r="AB624" s="20"/>
      <c r="AC624" s="20"/>
    </row>
    <row r="625" spans="5:29" x14ac:dyDescent="0.25">
      <c r="E625" s="16"/>
      <c r="F625" s="16"/>
      <c r="R625" s="20"/>
      <c r="S625" s="20"/>
      <c r="T625" s="21"/>
      <c r="U625" s="20"/>
      <c r="V625" s="20"/>
      <c r="W625" s="20"/>
      <c r="X625" s="22"/>
      <c r="Y625" s="20"/>
      <c r="Z625" s="18"/>
      <c r="AA625" s="20"/>
      <c r="AB625" s="20"/>
      <c r="AC625" s="20"/>
    </row>
    <row r="626" spans="5:29" x14ac:dyDescent="0.25">
      <c r="E626" s="16"/>
      <c r="F626" s="16"/>
      <c r="R626" s="20"/>
      <c r="S626" s="20"/>
      <c r="T626" s="21"/>
      <c r="U626" s="20"/>
      <c r="V626" s="20"/>
      <c r="W626" s="20"/>
      <c r="X626" s="22"/>
      <c r="Y626" s="20"/>
      <c r="Z626" s="18"/>
      <c r="AA626" s="20"/>
      <c r="AB626" s="20"/>
      <c r="AC626" s="20"/>
    </row>
    <row r="627" spans="5:29" x14ac:dyDescent="0.25">
      <c r="E627" s="16"/>
      <c r="F627" s="16"/>
      <c r="R627" s="20"/>
      <c r="S627" s="20"/>
      <c r="T627" s="21"/>
      <c r="U627" s="20"/>
      <c r="V627" s="20"/>
      <c r="W627" s="20"/>
      <c r="X627" s="22"/>
      <c r="Y627" s="20"/>
      <c r="Z627" s="18"/>
      <c r="AA627" s="20"/>
      <c r="AB627" s="20"/>
      <c r="AC627" s="20"/>
    </row>
    <row r="628" spans="5:29" x14ac:dyDescent="0.25">
      <c r="E628" s="16"/>
      <c r="F628" s="16"/>
      <c r="R628" s="20"/>
      <c r="S628" s="20"/>
      <c r="T628" s="21"/>
      <c r="U628" s="20"/>
      <c r="V628" s="20"/>
      <c r="W628" s="20"/>
      <c r="X628" s="22"/>
      <c r="Y628" s="20"/>
      <c r="Z628" s="18"/>
      <c r="AA628" s="20"/>
      <c r="AB628" s="20"/>
      <c r="AC628" s="20"/>
    </row>
    <row r="629" spans="5:29" x14ac:dyDescent="0.25">
      <c r="E629" s="16"/>
      <c r="F629" s="16"/>
      <c r="R629" s="20"/>
      <c r="S629" s="20"/>
      <c r="T629" s="21"/>
      <c r="U629" s="20"/>
      <c r="V629" s="20"/>
      <c r="W629" s="20"/>
      <c r="X629" s="22"/>
      <c r="Y629" s="20"/>
      <c r="Z629" s="18"/>
      <c r="AA629" s="20"/>
      <c r="AB629" s="20"/>
      <c r="AC629" s="20"/>
    </row>
    <row r="630" spans="5:29" x14ac:dyDescent="0.25">
      <c r="E630" s="16"/>
      <c r="F630" s="16"/>
      <c r="R630" s="20"/>
      <c r="S630" s="20"/>
      <c r="T630" s="21"/>
      <c r="U630" s="20"/>
      <c r="V630" s="20"/>
      <c r="W630" s="20"/>
      <c r="X630" s="22"/>
      <c r="Y630" s="20"/>
      <c r="Z630" s="18"/>
      <c r="AA630" s="20"/>
      <c r="AB630" s="20"/>
      <c r="AC630" s="20"/>
    </row>
    <row r="631" spans="5:29" x14ac:dyDescent="0.25">
      <c r="E631" s="16"/>
      <c r="F631" s="16"/>
      <c r="R631" s="20"/>
      <c r="S631" s="20"/>
      <c r="T631" s="21"/>
      <c r="U631" s="20"/>
      <c r="V631" s="20"/>
      <c r="W631" s="20"/>
      <c r="X631" s="22"/>
      <c r="Y631" s="20"/>
      <c r="Z631" s="18"/>
      <c r="AA631" s="20"/>
      <c r="AB631" s="20"/>
      <c r="AC631" s="20"/>
    </row>
    <row r="632" spans="5:29" x14ac:dyDescent="0.25">
      <c r="E632" s="16"/>
      <c r="F632" s="16"/>
      <c r="R632" s="20"/>
      <c r="S632" s="20"/>
      <c r="T632" s="21"/>
      <c r="U632" s="20"/>
      <c r="V632" s="20"/>
      <c r="W632" s="20"/>
      <c r="X632" s="22"/>
      <c r="Y632" s="20"/>
      <c r="Z632" s="18"/>
      <c r="AA632" s="20"/>
      <c r="AB632" s="20"/>
      <c r="AC632" s="20"/>
    </row>
    <row r="633" spans="5:29" x14ac:dyDescent="0.25">
      <c r="E633" s="16"/>
      <c r="F633" s="16"/>
      <c r="R633" s="20"/>
      <c r="S633" s="20"/>
      <c r="T633" s="21"/>
      <c r="U633" s="20"/>
      <c r="V633" s="20"/>
      <c r="W633" s="20"/>
      <c r="X633" s="22"/>
      <c r="Y633" s="20"/>
      <c r="Z633" s="18"/>
      <c r="AA633" s="20"/>
      <c r="AB633" s="20"/>
      <c r="AC633" s="20"/>
    </row>
    <row r="634" spans="5:29" x14ac:dyDescent="0.25">
      <c r="E634" s="16"/>
      <c r="F634" s="16"/>
      <c r="R634" s="20"/>
      <c r="S634" s="20"/>
      <c r="T634" s="21"/>
      <c r="U634" s="20"/>
      <c r="V634" s="20"/>
      <c r="W634" s="20"/>
      <c r="X634" s="22"/>
      <c r="Y634" s="20"/>
      <c r="Z634" s="18"/>
      <c r="AA634" s="20"/>
      <c r="AB634" s="20"/>
      <c r="AC634" s="20"/>
    </row>
    <row r="635" spans="5:29" x14ac:dyDescent="0.25">
      <c r="E635" s="16"/>
      <c r="F635" s="16"/>
      <c r="R635" s="20"/>
      <c r="S635" s="20"/>
      <c r="T635" s="21"/>
      <c r="U635" s="20"/>
      <c r="V635" s="20"/>
      <c r="W635" s="20"/>
      <c r="X635" s="22"/>
      <c r="Y635" s="20"/>
      <c r="Z635" s="18"/>
      <c r="AA635" s="20"/>
      <c r="AB635" s="20"/>
      <c r="AC635" s="20"/>
    </row>
    <row r="636" spans="5:29" x14ac:dyDescent="0.25">
      <c r="E636" s="16"/>
      <c r="F636" s="16"/>
      <c r="R636" s="20"/>
      <c r="S636" s="20"/>
      <c r="T636" s="21"/>
      <c r="U636" s="20"/>
      <c r="V636" s="20"/>
      <c r="W636" s="20"/>
      <c r="X636" s="22"/>
      <c r="Y636" s="20"/>
      <c r="Z636" s="18"/>
      <c r="AA636" s="20"/>
      <c r="AB636" s="20"/>
      <c r="AC636" s="20"/>
    </row>
    <row r="637" spans="5:29" x14ac:dyDescent="0.25">
      <c r="E637" s="16"/>
      <c r="F637" s="16"/>
      <c r="R637" s="20"/>
      <c r="S637" s="20"/>
      <c r="T637" s="21"/>
      <c r="U637" s="20"/>
      <c r="V637" s="20"/>
      <c r="W637" s="20"/>
      <c r="X637" s="22"/>
      <c r="Y637" s="20"/>
      <c r="Z637" s="18"/>
      <c r="AA637" s="20"/>
      <c r="AB637" s="20"/>
      <c r="AC637" s="20"/>
    </row>
    <row r="638" spans="5:29" x14ac:dyDescent="0.25">
      <c r="E638" s="16"/>
      <c r="F638" s="16"/>
      <c r="R638" s="20"/>
      <c r="S638" s="20"/>
      <c r="T638" s="21"/>
      <c r="U638" s="20"/>
      <c r="V638" s="20"/>
      <c r="W638" s="20"/>
      <c r="X638" s="22"/>
      <c r="Y638" s="20"/>
      <c r="Z638" s="18"/>
      <c r="AA638" s="20"/>
      <c r="AB638" s="20"/>
      <c r="AC638" s="20"/>
    </row>
    <row r="639" spans="5:29" x14ac:dyDescent="0.25">
      <c r="E639" s="16"/>
      <c r="F639" s="16"/>
      <c r="R639" s="20"/>
      <c r="S639" s="20"/>
      <c r="T639" s="21"/>
      <c r="U639" s="20"/>
      <c r="V639" s="20"/>
      <c r="W639" s="20"/>
      <c r="X639" s="22"/>
      <c r="Y639" s="20"/>
      <c r="Z639" s="18"/>
      <c r="AA639" s="20"/>
      <c r="AB639" s="20"/>
      <c r="AC639" s="20"/>
    </row>
    <row r="640" spans="5:29" x14ac:dyDescent="0.25">
      <c r="E640" s="16"/>
      <c r="F640" s="16"/>
      <c r="R640" s="20"/>
      <c r="S640" s="20"/>
      <c r="T640" s="21"/>
      <c r="U640" s="20"/>
      <c r="V640" s="20"/>
      <c r="W640" s="20"/>
      <c r="X640" s="22"/>
      <c r="Y640" s="20"/>
      <c r="Z640" s="18"/>
      <c r="AA640" s="20"/>
      <c r="AB640" s="20"/>
      <c r="AC640" s="20"/>
    </row>
    <row r="641" spans="1:29" x14ac:dyDescent="0.25">
      <c r="E641" s="16"/>
      <c r="F641" s="16"/>
      <c r="R641" s="20"/>
      <c r="S641" s="20"/>
      <c r="T641" s="21"/>
      <c r="U641" s="20"/>
      <c r="V641" s="20"/>
      <c r="W641" s="20"/>
      <c r="X641" s="22"/>
      <c r="Y641" s="20"/>
      <c r="Z641" s="18"/>
      <c r="AA641" s="20"/>
      <c r="AB641" s="20"/>
      <c r="AC641" s="20"/>
    </row>
    <row r="642" spans="1:29" x14ac:dyDescent="0.25">
      <c r="E642" s="16"/>
      <c r="F642" s="16"/>
      <c r="R642" s="20"/>
      <c r="S642" s="20"/>
      <c r="T642" s="21"/>
      <c r="U642" s="20"/>
      <c r="V642" s="20"/>
      <c r="W642" s="20"/>
      <c r="X642" s="22"/>
      <c r="Y642" s="20"/>
      <c r="Z642" s="18"/>
      <c r="AA642" s="20"/>
      <c r="AB642" s="20"/>
      <c r="AC642" s="20"/>
    </row>
    <row r="643" spans="1:29" x14ac:dyDescent="0.25">
      <c r="E643" s="16"/>
      <c r="F643" s="16"/>
      <c r="R643" s="20"/>
      <c r="S643" s="20"/>
      <c r="T643" s="21"/>
      <c r="U643" s="20"/>
      <c r="V643" s="20"/>
      <c r="W643" s="20"/>
      <c r="X643" s="22"/>
      <c r="Y643" s="20"/>
      <c r="Z643" s="18"/>
      <c r="AA643" s="20"/>
      <c r="AB643" s="20"/>
      <c r="AC643" s="20"/>
    </row>
    <row r="644" spans="1:29" x14ac:dyDescent="0.25">
      <c r="E644" s="16"/>
      <c r="F644" s="16"/>
      <c r="R644" s="20"/>
      <c r="S644" s="20"/>
      <c r="T644" s="21"/>
      <c r="U644" s="20"/>
      <c r="V644" s="20"/>
      <c r="W644" s="20"/>
      <c r="X644" s="22"/>
      <c r="Y644" s="20"/>
      <c r="Z644" s="18"/>
      <c r="AA644" s="20"/>
      <c r="AB644" s="20"/>
      <c r="AC644" s="20"/>
    </row>
    <row r="645" spans="1:29" x14ac:dyDescent="0.25">
      <c r="E645" s="16"/>
      <c r="F645" s="16"/>
      <c r="R645" s="20"/>
      <c r="S645" s="20"/>
      <c r="T645" s="21"/>
      <c r="U645" s="20"/>
      <c r="V645" s="20"/>
      <c r="W645" s="20"/>
      <c r="X645" s="22"/>
      <c r="Y645" s="20"/>
      <c r="Z645" s="18"/>
      <c r="AA645" s="20"/>
      <c r="AB645" s="20"/>
      <c r="AC645" s="20"/>
    </row>
    <row r="646" spans="1:29" x14ac:dyDescent="0.25">
      <c r="E646" s="16"/>
      <c r="F646" s="16"/>
      <c r="R646" s="20"/>
      <c r="S646" s="20"/>
      <c r="T646" s="21"/>
      <c r="U646" s="20"/>
      <c r="V646" s="20"/>
      <c r="W646" s="20"/>
      <c r="X646" s="22"/>
      <c r="Y646" s="20"/>
      <c r="Z646" s="18"/>
      <c r="AA646" s="20"/>
      <c r="AB646" s="20"/>
      <c r="AC646" s="20"/>
    </row>
    <row r="647" spans="1:29" x14ac:dyDescent="0.25">
      <c r="E647" s="16"/>
      <c r="F647" s="16"/>
      <c r="R647" s="20"/>
      <c r="S647" s="20"/>
      <c r="T647" s="21"/>
      <c r="U647" s="20"/>
      <c r="V647" s="20"/>
      <c r="W647" s="20"/>
      <c r="X647" s="22"/>
      <c r="Y647" s="20"/>
      <c r="Z647" s="18"/>
      <c r="AA647" s="20"/>
      <c r="AB647" s="20"/>
      <c r="AC647" s="20"/>
    </row>
    <row r="648" spans="1:29" x14ac:dyDescent="0.25">
      <c r="E648" s="16"/>
      <c r="F648" s="16"/>
      <c r="R648" s="20"/>
      <c r="S648" s="20"/>
      <c r="T648" s="21"/>
      <c r="U648" s="20"/>
      <c r="V648" s="20"/>
      <c r="W648" s="20"/>
      <c r="X648" s="22"/>
      <c r="Y648" s="20"/>
      <c r="Z648" s="18"/>
      <c r="AA648" s="20"/>
      <c r="AB648" s="20"/>
      <c r="AC648" s="20"/>
    </row>
    <row r="649" spans="1:29" x14ac:dyDescent="0.25">
      <c r="E649" s="16"/>
      <c r="F649" s="16"/>
      <c r="R649" s="20"/>
      <c r="S649" s="20"/>
      <c r="T649" s="21"/>
      <c r="U649" s="20"/>
      <c r="V649" s="20"/>
      <c r="W649" s="20"/>
      <c r="X649" s="22"/>
      <c r="Y649" s="20"/>
      <c r="Z649" s="18"/>
      <c r="AA649" s="20"/>
      <c r="AB649" s="20"/>
      <c r="AC649" s="20"/>
    </row>
    <row r="650" spans="1:29" x14ac:dyDescent="0.25">
      <c r="E650" s="16"/>
      <c r="F650" s="16"/>
      <c r="R650" s="20"/>
      <c r="S650" s="20"/>
      <c r="T650" s="21"/>
      <c r="U650" s="20"/>
      <c r="V650" s="20"/>
      <c r="W650" s="20"/>
      <c r="X650" s="22"/>
      <c r="Y650" s="20"/>
      <c r="Z650" s="18"/>
      <c r="AA650" s="20"/>
      <c r="AB650" s="20"/>
      <c r="AC650" s="20"/>
    </row>
    <row r="651" spans="1:29" x14ac:dyDescent="0.25">
      <c r="E651" s="16"/>
      <c r="F651" s="16"/>
      <c r="R651" s="20"/>
      <c r="S651" s="20"/>
      <c r="T651" s="21"/>
      <c r="U651" s="20"/>
      <c r="V651" s="20"/>
      <c r="W651" s="20"/>
      <c r="X651" s="22"/>
      <c r="Y651" s="20"/>
      <c r="Z651" s="18"/>
      <c r="AA651" s="20"/>
      <c r="AB651" s="20"/>
      <c r="AC651" s="20"/>
    </row>
    <row r="652" spans="1:29" x14ac:dyDescent="0.25">
      <c r="E652" s="16"/>
      <c r="F652" s="16"/>
      <c r="R652" s="20"/>
      <c r="S652" s="20"/>
      <c r="T652" s="21"/>
      <c r="U652" s="20"/>
      <c r="V652" s="20"/>
      <c r="W652" s="20"/>
      <c r="X652" s="22"/>
      <c r="Y652" s="20"/>
      <c r="Z652" s="18"/>
      <c r="AA652" s="20"/>
      <c r="AB652" s="20"/>
      <c r="AC652" s="20"/>
    </row>
    <row r="653" spans="1:29" x14ac:dyDescent="0.25">
      <c r="E653" s="16"/>
      <c r="F653" s="16"/>
      <c r="R653" s="20"/>
      <c r="S653" s="20"/>
      <c r="T653" s="21"/>
      <c r="U653" s="20"/>
      <c r="V653" s="20"/>
      <c r="W653" s="20"/>
      <c r="X653" s="22"/>
      <c r="Y653" s="20"/>
      <c r="Z653" s="18"/>
      <c r="AA653" s="20"/>
      <c r="AB653" s="20"/>
      <c r="AC653" s="20"/>
    </row>
    <row r="654" spans="1:29" x14ac:dyDescent="0.25">
      <c r="E654" s="16"/>
      <c r="F654" s="16"/>
      <c r="R654" s="20"/>
      <c r="S654" s="20"/>
      <c r="T654" s="21"/>
      <c r="U654" s="20"/>
      <c r="V654" s="20"/>
      <c r="W654" s="20"/>
      <c r="X654" s="22"/>
      <c r="Y654" s="20"/>
      <c r="Z654" s="18"/>
      <c r="AA654" s="20"/>
      <c r="AB654" s="20"/>
      <c r="AC654" s="20"/>
    </row>
    <row r="655" spans="1:29" x14ac:dyDescent="0.25">
      <c r="A655" s="1"/>
      <c r="E655" s="19"/>
      <c r="F655" s="16"/>
      <c r="G655" s="1"/>
      <c r="K655" s="1"/>
      <c r="R655" s="20"/>
      <c r="S655" s="20"/>
      <c r="T655" s="21"/>
      <c r="U655" s="20"/>
      <c r="V655" s="20"/>
      <c r="W655" s="20"/>
      <c r="X655" s="22"/>
      <c r="Y655" s="20"/>
      <c r="Z655" s="18"/>
      <c r="AA655" s="20"/>
      <c r="AB655" s="20"/>
      <c r="AC655" s="20"/>
    </row>
    <row r="656" spans="1:29" x14ac:dyDescent="0.25">
      <c r="E656" s="16"/>
      <c r="F656" s="16"/>
      <c r="R656" s="20"/>
      <c r="S656" s="20"/>
      <c r="T656" s="21"/>
      <c r="U656" s="20"/>
      <c r="V656" s="20"/>
      <c r="W656" s="20"/>
      <c r="X656" s="22"/>
      <c r="Y656" s="20"/>
      <c r="Z656" s="18"/>
      <c r="AA656" s="20"/>
      <c r="AB656" s="20"/>
      <c r="AC656" s="20"/>
    </row>
    <row r="657" spans="5:29" x14ac:dyDescent="0.25">
      <c r="E657" s="16"/>
      <c r="F657" s="16"/>
      <c r="R657" s="20"/>
      <c r="S657" s="20"/>
      <c r="T657" s="21"/>
      <c r="U657" s="20"/>
      <c r="V657" s="20"/>
      <c r="W657" s="20"/>
      <c r="X657" s="22"/>
      <c r="Y657" s="20"/>
      <c r="Z657" s="18"/>
      <c r="AA657" s="20"/>
      <c r="AB657" s="20"/>
      <c r="AC657" s="20"/>
    </row>
    <row r="658" spans="5:29" x14ac:dyDescent="0.25">
      <c r="E658" s="16"/>
      <c r="F658" s="16"/>
      <c r="R658" s="20"/>
      <c r="S658" s="20"/>
      <c r="T658" s="21"/>
      <c r="U658" s="20"/>
      <c r="V658" s="20"/>
      <c r="W658" s="20"/>
      <c r="X658" s="22"/>
      <c r="Y658" s="20"/>
      <c r="Z658" s="18"/>
      <c r="AA658" s="20"/>
      <c r="AB658" s="20"/>
      <c r="AC658" s="20"/>
    </row>
    <row r="659" spans="5:29" x14ac:dyDescent="0.25">
      <c r="E659" s="16"/>
      <c r="F659" s="16"/>
      <c r="R659" s="20"/>
      <c r="S659" s="20"/>
      <c r="T659" s="21"/>
      <c r="U659" s="20"/>
      <c r="V659" s="20"/>
      <c r="W659" s="20"/>
      <c r="X659" s="22"/>
      <c r="Y659" s="20"/>
      <c r="Z659" s="18"/>
      <c r="AA659" s="20"/>
      <c r="AB659" s="20"/>
      <c r="AC659" s="20"/>
    </row>
    <row r="660" spans="5:29" x14ac:dyDescent="0.25">
      <c r="E660" s="16"/>
      <c r="F660" s="16"/>
      <c r="R660" s="20"/>
      <c r="S660" s="20"/>
      <c r="T660" s="21"/>
      <c r="U660" s="20"/>
      <c r="V660" s="20"/>
      <c r="W660" s="20"/>
      <c r="X660" s="22"/>
      <c r="Y660" s="20"/>
      <c r="Z660" s="18"/>
      <c r="AA660" s="20"/>
      <c r="AB660" s="20"/>
      <c r="AC660" s="20"/>
    </row>
    <row r="661" spans="5:29" x14ac:dyDescent="0.25">
      <c r="E661" s="16"/>
      <c r="F661" s="16"/>
      <c r="R661" s="20"/>
      <c r="S661" s="20"/>
      <c r="T661" s="21"/>
      <c r="U661" s="20"/>
      <c r="V661" s="20"/>
      <c r="W661" s="20"/>
      <c r="X661" s="22"/>
      <c r="Y661" s="20"/>
      <c r="Z661" s="18"/>
      <c r="AA661" s="20"/>
      <c r="AB661" s="20"/>
      <c r="AC661" s="20"/>
    </row>
    <row r="662" spans="5:29" x14ac:dyDescent="0.25">
      <c r="E662" s="16"/>
      <c r="F662" s="16"/>
      <c r="R662" s="20"/>
      <c r="S662" s="20"/>
      <c r="T662" s="21"/>
      <c r="U662" s="20"/>
      <c r="V662" s="20"/>
      <c r="W662" s="20"/>
      <c r="X662" s="22"/>
      <c r="Y662" s="20"/>
      <c r="Z662" s="18"/>
      <c r="AA662" s="20"/>
      <c r="AB662" s="20"/>
      <c r="AC662" s="20"/>
    </row>
    <row r="663" spans="5:29" x14ac:dyDescent="0.25">
      <c r="E663" s="16"/>
      <c r="F663" s="16"/>
      <c r="R663" s="20"/>
      <c r="S663" s="20"/>
      <c r="T663" s="21"/>
      <c r="U663" s="20"/>
      <c r="V663" s="20"/>
      <c r="W663" s="20"/>
      <c r="X663" s="22"/>
      <c r="Y663" s="20"/>
      <c r="Z663" s="18"/>
      <c r="AA663" s="20"/>
      <c r="AB663" s="20"/>
      <c r="AC663" s="20"/>
    </row>
    <row r="664" spans="5:29" x14ac:dyDescent="0.25">
      <c r="E664" s="16"/>
      <c r="F664" s="16"/>
      <c r="R664" s="20"/>
      <c r="S664" s="20"/>
      <c r="T664" s="21"/>
      <c r="U664" s="20"/>
      <c r="V664" s="20"/>
      <c r="W664" s="20"/>
      <c r="X664" s="22"/>
      <c r="Y664" s="20"/>
      <c r="Z664" s="18"/>
      <c r="AA664" s="20"/>
      <c r="AB664" s="20"/>
      <c r="AC664" s="20"/>
    </row>
    <row r="665" spans="5:29" x14ac:dyDescent="0.25">
      <c r="E665" s="16"/>
      <c r="F665" s="16"/>
      <c r="R665" s="20"/>
      <c r="S665" s="20"/>
      <c r="T665" s="21"/>
      <c r="U665" s="20"/>
      <c r="V665" s="20"/>
      <c r="W665" s="20"/>
      <c r="X665" s="22"/>
      <c r="Y665" s="20"/>
      <c r="Z665" s="18"/>
      <c r="AA665" s="20"/>
      <c r="AB665" s="20"/>
      <c r="AC665" s="20"/>
    </row>
    <row r="666" spans="5:29" x14ac:dyDescent="0.25">
      <c r="E666" s="16"/>
      <c r="F666" s="16"/>
      <c r="R666" s="20"/>
      <c r="S666" s="20"/>
      <c r="T666" s="21"/>
      <c r="U666" s="20"/>
      <c r="V666" s="20"/>
      <c r="W666" s="20"/>
      <c r="X666" s="22"/>
      <c r="Y666" s="20"/>
      <c r="Z666" s="18"/>
      <c r="AA666" s="20"/>
      <c r="AB666" s="20"/>
      <c r="AC666" s="20"/>
    </row>
    <row r="667" spans="5:29" x14ac:dyDescent="0.25">
      <c r="E667" s="16"/>
      <c r="F667" s="16"/>
      <c r="R667" s="20"/>
      <c r="S667" s="20"/>
      <c r="T667" s="21"/>
      <c r="U667" s="20"/>
      <c r="V667" s="20"/>
      <c r="W667" s="20"/>
      <c r="X667" s="22"/>
      <c r="Y667" s="20"/>
      <c r="Z667" s="18"/>
      <c r="AA667" s="20"/>
      <c r="AB667" s="20"/>
      <c r="AC667" s="20"/>
    </row>
    <row r="668" spans="5:29" x14ac:dyDescent="0.25">
      <c r="E668" s="16"/>
      <c r="F668" s="16"/>
      <c r="R668" s="20"/>
      <c r="S668" s="20"/>
      <c r="T668" s="21"/>
      <c r="U668" s="20"/>
      <c r="V668" s="20"/>
      <c r="W668" s="20"/>
      <c r="X668" s="22"/>
      <c r="Y668" s="20"/>
      <c r="Z668" s="18"/>
      <c r="AA668" s="20"/>
      <c r="AB668" s="20"/>
      <c r="AC668" s="20"/>
    </row>
    <row r="669" spans="5:29" x14ac:dyDescent="0.25">
      <c r="E669" s="16"/>
      <c r="F669" s="16"/>
      <c r="R669" s="20"/>
      <c r="S669" s="20"/>
      <c r="T669" s="21"/>
      <c r="U669" s="20"/>
      <c r="V669" s="20"/>
      <c r="W669" s="20"/>
      <c r="X669" s="22"/>
      <c r="Y669" s="20"/>
      <c r="Z669" s="18"/>
      <c r="AA669" s="20"/>
      <c r="AB669" s="20"/>
      <c r="AC669" s="20"/>
    </row>
    <row r="670" spans="5:29" x14ac:dyDescent="0.25">
      <c r="E670" s="16"/>
      <c r="F670" s="16"/>
      <c r="R670" s="20"/>
      <c r="S670" s="20"/>
      <c r="T670" s="21"/>
      <c r="U670" s="20"/>
      <c r="V670" s="20"/>
      <c r="W670" s="20"/>
      <c r="X670" s="22"/>
      <c r="Y670" s="20"/>
      <c r="Z670" s="18"/>
      <c r="AA670" s="20"/>
      <c r="AB670" s="20"/>
      <c r="AC670" s="20"/>
    </row>
    <row r="671" spans="5:29" x14ac:dyDescent="0.25">
      <c r="E671" s="16"/>
      <c r="F671" s="16"/>
      <c r="R671" s="20"/>
      <c r="S671" s="20"/>
      <c r="T671" s="21"/>
      <c r="U671" s="20"/>
      <c r="V671" s="20"/>
      <c r="W671" s="20"/>
      <c r="X671" s="22"/>
      <c r="Y671" s="20"/>
      <c r="Z671" s="18"/>
      <c r="AA671" s="20"/>
      <c r="AB671" s="20"/>
      <c r="AC671" s="20"/>
    </row>
    <row r="672" spans="5:29" x14ac:dyDescent="0.25">
      <c r="E672" s="16"/>
      <c r="F672" s="16"/>
      <c r="R672" s="20"/>
      <c r="S672" s="20"/>
      <c r="T672" s="21"/>
      <c r="U672" s="20"/>
      <c r="V672" s="20"/>
      <c r="W672" s="20"/>
      <c r="X672" s="22"/>
      <c r="Y672" s="20"/>
      <c r="Z672" s="18"/>
      <c r="AA672" s="20"/>
      <c r="AB672" s="20"/>
      <c r="AC672" s="20"/>
    </row>
    <row r="673" spans="5:29" x14ac:dyDescent="0.25">
      <c r="E673" s="16"/>
      <c r="F673" s="16"/>
      <c r="R673" s="20"/>
      <c r="S673" s="20"/>
      <c r="T673" s="21"/>
      <c r="U673" s="20"/>
      <c r="V673" s="20"/>
      <c r="W673" s="20"/>
      <c r="X673" s="22"/>
      <c r="Y673" s="20"/>
      <c r="Z673" s="18"/>
      <c r="AA673" s="20"/>
      <c r="AB673" s="20"/>
      <c r="AC673" s="20"/>
    </row>
    <row r="674" spans="5:29" x14ac:dyDescent="0.25">
      <c r="E674" s="16"/>
      <c r="F674" s="16"/>
      <c r="R674" s="20"/>
      <c r="S674" s="20"/>
      <c r="T674" s="21"/>
      <c r="U674" s="20"/>
      <c r="V674" s="20"/>
      <c r="W674" s="20"/>
      <c r="X674" s="22"/>
      <c r="Y674" s="20"/>
      <c r="Z674" s="18"/>
      <c r="AA674" s="20"/>
      <c r="AB674" s="20"/>
      <c r="AC674" s="20"/>
    </row>
    <row r="675" spans="5:29" x14ac:dyDescent="0.25">
      <c r="E675" s="16"/>
      <c r="F675" s="16"/>
      <c r="R675" s="20"/>
      <c r="S675" s="20"/>
      <c r="T675" s="21"/>
      <c r="U675" s="20"/>
      <c r="V675" s="20"/>
      <c r="W675" s="20"/>
      <c r="X675" s="22"/>
      <c r="Y675" s="20"/>
      <c r="Z675" s="18"/>
      <c r="AA675" s="20"/>
      <c r="AB675" s="20"/>
      <c r="AC675" s="20"/>
    </row>
    <row r="676" spans="5:29" x14ac:dyDescent="0.25">
      <c r="E676" s="16"/>
      <c r="F676" s="16"/>
      <c r="R676" s="20"/>
      <c r="S676" s="20"/>
      <c r="T676" s="21"/>
      <c r="U676" s="20"/>
      <c r="V676" s="20"/>
      <c r="W676" s="20"/>
      <c r="X676" s="22"/>
      <c r="Y676" s="20"/>
      <c r="Z676" s="18"/>
      <c r="AA676" s="20"/>
      <c r="AB676" s="20"/>
      <c r="AC676" s="20"/>
    </row>
    <row r="677" spans="5:29" x14ac:dyDescent="0.25">
      <c r="E677" s="16"/>
      <c r="F677" s="16"/>
      <c r="R677" s="20"/>
      <c r="S677" s="20"/>
      <c r="T677" s="21"/>
      <c r="U677" s="20"/>
      <c r="V677" s="20"/>
      <c r="W677" s="20"/>
      <c r="X677" s="22"/>
      <c r="Y677" s="20"/>
      <c r="Z677" s="18"/>
      <c r="AA677" s="20"/>
      <c r="AB677" s="20"/>
      <c r="AC677" s="20"/>
    </row>
    <row r="678" spans="5:29" x14ac:dyDescent="0.25">
      <c r="E678" s="16"/>
      <c r="F678" s="16"/>
      <c r="R678" s="20"/>
      <c r="S678" s="20"/>
      <c r="T678" s="21"/>
      <c r="U678" s="20"/>
      <c r="V678" s="20"/>
      <c r="W678" s="20"/>
      <c r="X678" s="22"/>
      <c r="Y678" s="20"/>
      <c r="Z678" s="18"/>
      <c r="AA678" s="20"/>
      <c r="AB678" s="20"/>
      <c r="AC678" s="20"/>
    </row>
    <row r="679" spans="5:29" x14ac:dyDescent="0.25">
      <c r="E679" s="16"/>
      <c r="F679" s="16"/>
      <c r="R679" s="20"/>
      <c r="S679" s="20"/>
      <c r="T679" s="21"/>
      <c r="U679" s="20"/>
      <c r="V679" s="20"/>
      <c r="W679" s="20"/>
      <c r="X679" s="22"/>
      <c r="Y679" s="20"/>
      <c r="Z679" s="18"/>
      <c r="AA679" s="20"/>
      <c r="AB679" s="20"/>
      <c r="AC679" s="20"/>
    </row>
    <row r="680" spans="5:29" x14ac:dyDescent="0.25">
      <c r="E680" s="16"/>
      <c r="F680" s="16"/>
      <c r="R680" s="20"/>
      <c r="S680" s="20"/>
      <c r="T680" s="21"/>
      <c r="U680" s="20"/>
      <c r="V680" s="20"/>
      <c r="W680" s="20"/>
      <c r="X680" s="22"/>
      <c r="Y680" s="20"/>
      <c r="Z680" s="18"/>
      <c r="AA680" s="20"/>
      <c r="AB680" s="20"/>
      <c r="AC680" s="20"/>
    </row>
    <row r="681" spans="5:29" x14ac:dyDescent="0.25">
      <c r="E681" s="16"/>
      <c r="F681" s="16"/>
      <c r="R681" s="20"/>
      <c r="S681" s="20"/>
      <c r="T681" s="21"/>
      <c r="U681" s="20"/>
      <c r="V681" s="20"/>
      <c r="W681" s="20"/>
      <c r="X681" s="22"/>
      <c r="Y681" s="20"/>
      <c r="Z681" s="18"/>
      <c r="AA681" s="20"/>
      <c r="AB681" s="20"/>
      <c r="AC681" s="20"/>
    </row>
    <row r="682" spans="5:29" x14ac:dyDescent="0.25">
      <c r="E682" s="16"/>
      <c r="F682" s="16"/>
      <c r="R682" s="20"/>
      <c r="S682" s="20"/>
      <c r="T682" s="21"/>
      <c r="U682" s="20"/>
      <c r="V682" s="20"/>
      <c r="W682" s="20"/>
      <c r="X682" s="22"/>
      <c r="Y682" s="20"/>
      <c r="Z682" s="18"/>
      <c r="AA682" s="20"/>
      <c r="AB682" s="20"/>
      <c r="AC682" s="20"/>
    </row>
    <row r="683" spans="5:29" x14ac:dyDescent="0.25">
      <c r="E683" s="16"/>
      <c r="F683" s="16"/>
      <c r="R683" s="20"/>
      <c r="S683" s="20"/>
      <c r="T683" s="21"/>
      <c r="U683" s="20"/>
      <c r="V683" s="20"/>
      <c r="W683" s="20"/>
      <c r="X683" s="22"/>
      <c r="Y683" s="20"/>
      <c r="Z683" s="18"/>
      <c r="AA683" s="20"/>
      <c r="AB683" s="20"/>
      <c r="AC683" s="20"/>
    </row>
    <row r="684" spans="5:29" x14ac:dyDescent="0.25">
      <c r="E684" s="16"/>
      <c r="F684" s="16"/>
      <c r="R684" s="20"/>
      <c r="S684" s="20"/>
      <c r="T684" s="21"/>
      <c r="U684" s="20"/>
      <c r="V684" s="20"/>
      <c r="W684" s="20"/>
      <c r="X684" s="22"/>
      <c r="Y684" s="20"/>
      <c r="Z684" s="18"/>
      <c r="AA684" s="20"/>
      <c r="AB684" s="20"/>
      <c r="AC684" s="20"/>
    </row>
    <row r="685" spans="5:29" x14ac:dyDescent="0.25">
      <c r="E685" s="16"/>
      <c r="F685" s="16"/>
      <c r="R685" s="20"/>
      <c r="S685" s="20"/>
      <c r="T685" s="21"/>
      <c r="U685" s="20"/>
      <c r="V685" s="20"/>
      <c r="W685" s="20"/>
      <c r="X685" s="22"/>
      <c r="Y685" s="20"/>
      <c r="Z685" s="18"/>
      <c r="AA685" s="20"/>
      <c r="AB685" s="20"/>
      <c r="AC685" s="20"/>
    </row>
    <row r="686" spans="5:29" x14ac:dyDescent="0.25">
      <c r="E686" s="16"/>
      <c r="F686" s="16"/>
      <c r="R686" s="20"/>
      <c r="S686" s="20"/>
      <c r="T686" s="21"/>
      <c r="U686" s="20"/>
      <c r="V686" s="20"/>
      <c r="W686" s="20"/>
      <c r="X686" s="22"/>
      <c r="Y686" s="20"/>
      <c r="Z686" s="18"/>
      <c r="AA686" s="20"/>
      <c r="AB686" s="20"/>
      <c r="AC686" s="20"/>
    </row>
    <row r="687" spans="5:29" x14ac:dyDescent="0.25">
      <c r="E687" s="16"/>
      <c r="F687" s="16"/>
      <c r="R687" s="20"/>
      <c r="S687" s="20"/>
      <c r="T687" s="21"/>
      <c r="U687" s="20"/>
      <c r="V687" s="20"/>
      <c r="W687" s="20"/>
      <c r="X687" s="22"/>
      <c r="Y687" s="20"/>
      <c r="Z687" s="18"/>
      <c r="AA687" s="20"/>
      <c r="AB687" s="20"/>
      <c r="AC687" s="20"/>
    </row>
    <row r="688" spans="5:29" x14ac:dyDescent="0.25">
      <c r="E688" s="16"/>
      <c r="F688" s="16"/>
      <c r="R688" s="20"/>
      <c r="S688" s="20"/>
      <c r="T688" s="21"/>
      <c r="U688" s="20"/>
      <c r="V688" s="20"/>
      <c r="W688" s="20"/>
      <c r="X688" s="22"/>
      <c r="Y688" s="20"/>
      <c r="Z688" s="18"/>
      <c r="AA688" s="20"/>
      <c r="AB688" s="20"/>
      <c r="AC688" s="20"/>
    </row>
    <row r="689" spans="5:29" x14ac:dyDescent="0.25">
      <c r="E689" s="16"/>
      <c r="F689" s="16"/>
      <c r="R689" s="20"/>
      <c r="S689" s="20"/>
      <c r="T689" s="21"/>
      <c r="U689" s="20"/>
      <c r="V689" s="20"/>
      <c r="W689" s="20"/>
      <c r="X689" s="22"/>
      <c r="Y689" s="20"/>
      <c r="Z689" s="18"/>
      <c r="AA689" s="20"/>
      <c r="AB689" s="20"/>
      <c r="AC689" s="20"/>
    </row>
    <row r="690" spans="5:29" x14ac:dyDescent="0.25">
      <c r="E690" s="16"/>
      <c r="F690" s="16"/>
      <c r="R690" s="20"/>
      <c r="S690" s="20"/>
      <c r="T690" s="21"/>
      <c r="U690" s="20"/>
      <c r="V690" s="20"/>
      <c r="W690" s="20"/>
      <c r="X690" s="22"/>
      <c r="Y690" s="20"/>
      <c r="Z690" s="18"/>
      <c r="AA690" s="20"/>
      <c r="AB690" s="20"/>
      <c r="AC690" s="20"/>
    </row>
    <row r="691" spans="5:29" x14ac:dyDescent="0.25">
      <c r="E691" s="16"/>
      <c r="F691" s="16"/>
      <c r="R691" s="20"/>
      <c r="S691" s="20"/>
      <c r="T691" s="21"/>
      <c r="U691" s="20"/>
      <c r="V691" s="20"/>
      <c r="W691" s="20"/>
      <c r="X691" s="22"/>
      <c r="Y691" s="20"/>
      <c r="Z691" s="18"/>
      <c r="AA691" s="20"/>
      <c r="AB691" s="20"/>
      <c r="AC691" s="20"/>
    </row>
    <row r="692" spans="5:29" x14ac:dyDescent="0.25">
      <c r="E692" s="16"/>
      <c r="F692" s="16"/>
      <c r="R692" s="20"/>
      <c r="S692" s="20"/>
      <c r="T692" s="21"/>
      <c r="U692" s="20"/>
      <c r="V692" s="20"/>
      <c r="W692" s="20"/>
      <c r="X692" s="22"/>
      <c r="Y692" s="20"/>
      <c r="Z692" s="18"/>
      <c r="AA692" s="20"/>
      <c r="AB692" s="20"/>
      <c r="AC692" s="20"/>
    </row>
    <row r="693" spans="5:29" x14ac:dyDescent="0.25">
      <c r="E693" s="16"/>
      <c r="F693" s="16"/>
      <c r="R693" s="20"/>
      <c r="S693" s="20"/>
      <c r="T693" s="21"/>
      <c r="U693" s="20"/>
      <c r="V693" s="20"/>
      <c r="W693" s="20"/>
      <c r="X693" s="22"/>
      <c r="Y693" s="20"/>
      <c r="Z693" s="18"/>
      <c r="AA693" s="20"/>
      <c r="AB693" s="20"/>
      <c r="AC693" s="20"/>
    </row>
    <row r="694" spans="5:29" x14ac:dyDescent="0.25">
      <c r="E694" s="16"/>
      <c r="F694" s="16"/>
      <c r="R694" s="20"/>
      <c r="S694" s="20"/>
      <c r="T694" s="21"/>
      <c r="U694" s="20"/>
      <c r="V694" s="20"/>
      <c r="W694" s="20"/>
      <c r="X694" s="22"/>
      <c r="Y694" s="20"/>
      <c r="Z694" s="18"/>
      <c r="AA694" s="20"/>
      <c r="AB694" s="20"/>
      <c r="AC694" s="20"/>
    </row>
    <row r="695" spans="5:29" x14ac:dyDescent="0.25">
      <c r="E695" s="16"/>
      <c r="F695" s="16"/>
      <c r="R695" s="20"/>
      <c r="S695" s="20"/>
      <c r="T695" s="21"/>
      <c r="U695" s="20"/>
      <c r="V695" s="20"/>
      <c r="W695" s="20"/>
      <c r="X695" s="22"/>
      <c r="Y695" s="20"/>
      <c r="Z695" s="18"/>
      <c r="AA695" s="20"/>
      <c r="AB695" s="20"/>
      <c r="AC695" s="20"/>
    </row>
    <row r="696" spans="5:29" x14ac:dyDescent="0.25">
      <c r="E696" s="16"/>
      <c r="F696" s="16"/>
      <c r="R696" s="20"/>
      <c r="S696" s="20"/>
      <c r="T696" s="21"/>
      <c r="U696" s="20"/>
      <c r="V696" s="20"/>
      <c r="W696" s="20"/>
      <c r="X696" s="22"/>
      <c r="Y696" s="20"/>
      <c r="Z696" s="18"/>
      <c r="AA696" s="20"/>
      <c r="AB696" s="20"/>
      <c r="AC696" s="20"/>
    </row>
    <row r="697" spans="5:29" x14ac:dyDescent="0.25">
      <c r="E697" s="16"/>
      <c r="F697" s="16"/>
      <c r="R697" s="20"/>
      <c r="S697" s="20"/>
      <c r="T697" s="21"/>
      <c r="U697" s="20"/>
      <c r="V697" s="20"/>
      <c r="W697" s="20"/>
      <c r="X697" s="22"/>
      <c r="Y697" s="20"/>
      <c r="Z697" s="18"/>
      <c r="AA697" s="20"/>
      <c r="AB697" s="20"/>
      <c r="AC697" s="20"/>
    </row>
    <row r="698" spans="5:29" x14ac:dyDescent="0.25">
      <c r="E698" s="16"/>
      <c r="F698" s="16"/>
      <c r="R698" s="20"/>
      <c r="S698" s="20"/>
      <c r="T698" s="21"/>
      <c r="U698" s="20"/>
      <c r="V698" s="20"/>
      <c r="W698" s="20"/>
      <c r="X698" s="22"/>
      <c r="Y698" s="20"/>
      <c r="Z698" s="18"/>
      <c r="AA698" s="20"/>
      <c r="AB698" s="20"/>
      <c r="AC698" s="20"/>
    </row>
    <row r="699" spans="5:29" x14ac:dyDescent="0.25">
      <c r="E699" s="16"/>
      <c r="F699" s="16"/>
      <c r="R699" s="20"/>
      <c r="S699" s="20"/>
      <c r="T699" s="21"/>
      <c r="U699" s="20"/>
      <c r="V699" s="20"/>
      <c r="W699" s="20"/>
      <c r="X699" s="22"/>
      <c r="Y699" s="20"/>
      <c r="Z699" s="18"/>
      <c r="AA699" s="20"/>
      <c r="AB699" s="20"/>
      <c r="AC699" s="20"/>
    </row>
    <row r="700" spans="5:29" x14ac:dyDescent="0.25">
      <c r="E700" s="16"/>
      <c r="F700" s="16"/>
      <c r="R700" s="20"/>
      <c r="S700" s="20"/>
      <c r="T700" s="21"/>
      <c r="U700" s="20"/>
      <c r="V700" s="20"/>
      <c r="W700" s="20"/>
      <c r="X700" s="22"/>
      <c r="Y700" s="20"/>
      <c r="Z700" s="18"/>
      <c r="AA700" s="20"/>
      <c r="AB700" s="20"/>
      <c r="AC700" s="20"/>
    </row>
    <row r="701" spans="5:29" x14ac:dyDescent="0.25">
      <c r="E701" s="16"/>
      <c r="F701" s="16"/>
      <c r="R701" s="20"/>
      <c r="S701" s="20"/>
      <c r="T701" s="21"/>
      <c r="U701" s="20"/>
      <c r="V701" s="20"/>
      <c r="W701" s="20"/>
      <c r="X701" s="22"/>
      <c r="Y701" s="20"/>
      <c r="Z701" s="18"/>
      <c r="AA701" s="20"/>
      <c r="AB701" s="20"/>
      <c r="AC701" s="20"/>
    </row>
    <row r="702" spans="5:29" x14ac:dyDescent="0.25">
      <c r="E702" s="16"/>
      <c r="F702" s="16"/>
      <c r="R702" s="20"/>
      <c r="S702" s="20"/>
      <c r="T702" s="21"/>
      <c r="U702" s="20"/>
      <c r="V702" s="20"/>
      <c r="W702" s="20"/>
      <c r="X702" s="22"/>
      <c r="Y702" s="20"/>
      <c r="Z702" s="18"/>
      <c r="AA702" s="20"/>
      <c r="AB702" s="20"/>
      <c r="AC702" s="20"/>
    </row>
    <row r="703" spans="5:29" x14ac:dyDescent="0.25">
      <c r="E703" s="16"/>
      <c r="F703" s="16"/>
      <c r="R703" s="20"/>
      <c r="S703" s="20"/>
      <c r="T703" s="21"/>
      <c r="U703" s="20"/>
      <c r="V703" s="20"/>
      <c r="W703" s="20"/>
      <c r="X703" s="22"/>
      <c r="Y703" s="20"/>
      <c r="Z703" s="18"/>
      <c r="AA703" s="20"/>
      <c r="AB703" s="20"/>
      <c r="AC703" s="20"/>
    </row>
    <row r="704" spans="5:29" x14ac:dyDescent="0.25">
      <c r="E704" s="16"/>
      <c r="F704" s="16"/>
      <c r="R704" s="20"/>
      <c r="S704" s="20"/>
      <c r="T704" s="21"/>
      <c r="U704" s="20"/>
      <c r="V704" s="20"/>
      <c r="W704" s="20"/>
      <c r="X704" s="22"/>
      <c r="Y704" s="20"/>
      <c r="Z704" s="18"/>
      <c r="AA704" s="20"/>
      <c r="AB704" s="20"/>
      <c r="AC704" s="20"/>
    </row>
    <row r="705" spans="5:29" x14ac:dyDescent="0.25">
      <c r="E705" s="16"/>
      <c r="F705" s="16"/>
      <c r="R705" s="20"/>
      <c r="S705" s="20"/>
      <c r="T705" s="21"/>
      <c r="U705" s="20"/>
      <c r="V705" s="20"/>
      <c r="W705" s="20"/>
      <c r="X705" s="22"/>
      <c r="Y705" s="20"/>
      <c r="Z705" s="18"/>
      <c r="AA705" s="20"/>
      <c r="AB705" s="20"/>
      <c r="AC705" s="20"/>
    </row>
    <row r="706" spans="5:29" x14ac:dyDescent="0.25">
      <c r="E706" s="16"/>
      <c r="F706" s="16"/>
      <c r="R706" s="20"/>
      <c r="S706" s="20"/>
      <c r="T706" s="21"/>
      <c r="U706" s="20"/>
      <c r="V706" s="20"/>
      <c r="W706" s="20"/>
      <c r="X706" s="22"/>
      <c r="Y706" s="20"/>
      <c r="Z706" s="18"/>
      <c r="AA706" s="20"/>
      <c r="AB706" s="20"/>
      <c r="AC706" s="20"/>
    </row>
    <row r="707" spans="5:29" x14ac:dyDescent="0.25">
      <c r="E707" s="16"/>
      <c r="F707" s="16"/>
      <c r="R707" s="20"/>
      <c r="S707" s="20"/>
      <c r="T707" s="21"/>
      <c r="U707" s="20"/>
      <c r="V707" s="20"/>
      <c r="W707" s="20"/>
      <c r="X707" s="22"/>
      <c r="Y707" s="20"/>
      <c r="Z707" s="18"/>
      <c r="AA707" s="20"/>
      <c r="AB707" s="20"/>
      <c r="AC707" s="20"/>
    </row>
    <row r="708" spans="5:29" x14ac:dyDescent="0.25">
      <c r="E708" s="16"/>
      <c r="F708" s="16"/>
      <c r="R708" s="20"/>
      <c r="S708" s="20"/>
      <c r="T708" s="21"/>
      <c r="U708" s="20"/>
      <c r="V708" s="20"/>
      <c r="W708" s="20"/>
      <c r="X708" s="22"/>
      <c r="Y708" s="20"/>
      <c r="Z708" s="18"/>
      <c r="AA708" s="20"/>
      <c r="AB708" s="20"/>
      <c r="AC708" s="20"/>
    </row>
    <row r="709" spans="5:29" x14ac:dyDescent="0.25">
      <c r="E709" s="16"/>
      <c r="F709" s="16"/>
      <c r="R709" s="20"/>
      <c r="S709" s="20"/>
      <c r="T709" s="21"/>
      <c r="U709" s="20"/>
      <c r="V709" s="20"/>
      <c r="W709" s="20"/>
      <c r="X709" s="22"/>
      <c r="Y709" s="20"/>
      <c r="Z709" s="18"/>
      <c r="AA709" s="20"/>
      <c r="AB709" s="20"/>
      <c r="AC709" s="20"/>
    </row>
    <row r="710" spans="5:29" x14ac:dyDescent="0.25">
      <c r="E710" s="16"/>
      <c r="F710" s="16"/>
      <c r="R710" s="20"/>
      <c r="S710" s="20"/>
      <c r="T710" s="21"/>
      <c r="U710" s="20"/>
      <c r="V710" s="20"/>
      <c r="W710" s="20"/>
      <c r="X710" s="22"/>
      <c r="Y710" s="20"/>
      <c r="Z710" s="18"/>
      <c r="AA710" s="20"/>
      <c r="AB710" s="20"/>
      <c r="AC710" s="20"/>
    </row>
    <row r="711" spans="5:29" x14ac:dyDescent="0.25">
      <c r="E711" s="16"/>
      <c r="F711" s="16"/>
      <c r="R711" s="20"/>
      <c r="S711" s="20"/>
      <c r="T711" s="21"/>
      <c r="U711" s="20"/>
      <c r="V711" s="20"/>
      <c r="W711" s="20"/>
      <c r="X711" s="22"/>
      <c r="Y711" s="20"/>
      <c r="Z711" s="18"/>
      <c r="AA711" s="20"/>
      <c r="AB711" s="20"/>
      <c r="AC711" s="20"/>
    </row>
    <row r="712" spans="5:29" x14ac:dyDescent="0.25">
      <c r="E712" s="16"/>
      <c r="F712" s="16"/>
      <c r="R712" s="20"/>
      <c r="S712" s="20"/>
      <c r="T712" s="21"/>
      <c r="U712" s="20"/>
      <c r="V712" s="20"/>
      <c r="W712" s="20"/>
      <c r="X712" s="22"/>
      <c r="Y712" s="20"/>
      <c r="Z712" s="18"/>
      <c r="AA712" s="20"/>
      <c r="AB712" s="20"/>
      <c r="AC712" s="20"/>
    </row>
    <row r="713" spans="5:29" x14ac:dyDescent="0.25">
      <c r="E713" s="16"/>
      <c r="F713" s="16"/>
      <c r="R713" s="20"/>
      <c r="S713" s="20"/>
      <c r="T713" s="21"/>
      <c r="U713" s="20"/>
      <c r="V713" s="20"/>
      <c r="W713" s="20"/>
      <c r="X713" s="22"/>
      <c r="Y713" s="20"/>
      <c r="Z713" s="18"/>
      <c r="AA713" s="20"/>
      <c r="AB713" s="20"/>
      <c r="AC713" s="20"/>
    </row>
    <row r="714" spans="5:29" x14ac:dyDescent="0.25">
      <c r="E714" s="16"/>
      <c r="F714" s="16"/>
      <c r="R714" s="20"/>
      <c r="S714" s="20"/>
      <c r="T714" s="21"/>
      <c r="U714" s="20"/>
      <c r="V714" s="20"/>
      <c r="W714" s="20"/>
      <c r="X714" s="22"/>
      <c r="Y714" s="20"/>
      <c r="Z714" s="18"/>
      <c r="AA714" s="20"/>
      <c r="AB714" s="20"/>
      <c r="AC714" s="20"/>
    </row>
    <row r="715" spans="5:29" x14ac:dyDescent="0.25">
      <c r="E715" s="16"/>
      <c r="F715" s="16"/>
      <c r="R715" s="20"/>
      <c r="S715" s="20"/>
      <c r="T715" s="21"/>
      <c r="U715" s="20"/>
      <c r="V715" s="20"/>
      <c r="W715" s="20"/>
      <c r="X715" s="22"/>
      <c r="Y715" s="20"/>
      <c r="Z715" s="18"/>
      <c r="AA715" s="20"/>
      <c r="AB715" s="20"/>
      <c r="AC715" s="20"/>
    </row>
    <row r="716" spans="5:29" x14ac:dyDescent="0.25">
      <c r="E716" s="16"/>
      <c r="F716" s="16"/>
      <c r="R716" s="20"/>
      <c r="S716" s="20"/>
      <c r="T716" s="21"/>
      <c r="U716" s="20"/>
      <c r="V716" s="20"/>
      <c r="W716" s="20"/>
      <c r="X716" s="22"/>
      <c r="Y716" s="20"/>
      <c r="Z716" s="18"/>
      <c r="AA716" s="20"/>
      <c r="AB716" s="20"/>
      <c r="AC716" s="20"/>
    </row>
    <row r="717" spans="5:29" x14ac:dyDescent="0.25">
      <c r="E717" s="16"/>
      <c r="F717" s="16"/>
      <c r="R717" s="20"/>
      <c r="S717" s="20"/>
      <c r="T717" s="21"/>
      <c r="U717" s="20"/>
      <c r="V717" s="20"/>
      <c r="W717" s="20"/>
      <c r="X717" s="22"/>
      <c r="Y717" s="20"/>
      <c r="Z717" s="18"/>
      <c r="AA717" s="20"/>
      <c r="AB717" s="20"/>
      <c r="AC717" s="20"/>
    </row>
    <row r="718" spans="5:29" x14ac:dyDescent="0.25">
      <c r="E718" s="16"/>
      <c r="F718" s="16"/>
      <c r="R718" s="20"/>
      <c r="S718" s="20"/>
      <c r="T718" s="21"/>
      <c r="U718" s="20"/>
      <c r="V718" s="20"/>
      <c r="W718" s="20"/>
      <c r="X718" s="22"/>
      <c r="Y718" s="20"/>
      <c r="Z718" s="18"/>
      <c r="AA718" s="20"/>
      <c r="AB718" s="20"/>
      <c r="AC718" s="20"/>
    </row>
    <row r="719" spans="5:29" x14ac:dyDescent="0.25">
      <c r="E719" s="16"/>
      <c r="F719" s="16"/>
      <c r="R719" s="20"/>
      <c r="S719" s="20"/>
      <c r="T719" s="21"/>
      <c r="U719" s="20"/>
      <c r="V719" s="20"/>
      <c r="W719" s="20"/>
      <c r="X719" s="22"/>
      <c r="Y719" s="20"/>
      <c r="Z719" s="18"/>
      <c r="AA719" s="20"/>
      <c r="AB719" s="20"/>
      <c r="AC719" s="20"/>
    </row>
    <row r="720" spans="5:29" x14ac:dyDescent="0.25">
      <c r="E720" s="16"/>
      <c r="F720" s="16"/>
      <c r="R720" s="20"/>
      <c r="S720" s="20"/>
      <c r="T720" s="21"/>
      <c r="U720" s="20"/>
      <c r="V720" s="20"/>
      <c r="W720" s="20"/>
      <c r="X720" s="22"/>
      <c r="Y720" s="20"/>
      <c r="Z720" s="18"/>
      <c r="AA720" s="20"/>
      <c r="AB720" s="20"/>
      <c r="AC720" s="20"/>
    </row>
    <row r="721" spans="1:32" x14ac:dyDescent="0.25">
      <c r="E721" s="16"/>
      <c r="F721" s="16"/>
      <c r="R721" s="20"/>
      <c r="S721" s="20"/>
      <c r="T721" s="21"/>
      <c r="U721" s="20"/>
      <c r="V721" s="20"/>
      <c r="W721" s="20"/>
      <c r="X721" s="22"/>
      <c r="Y721" s="20"/>
      <c r="Z721" s="18"/>
      <c r="AA721" s="20"/>
      <c r="AB721" s="20"/>
      <c r="AC721" s="20"/>
    </row>
    <row r="722" spans="1:32" x14ac:dyDescent="0.25">
      <c r="E722" s="16"/>
      <c r="F722" s="16"/>
      <c r="R722" s="20"/>
      <c r="S722" s="20"/>
      <c r="T722" s="21"/>
      <c r="U722" s="20"/>
      <c r="V722" s="20"/>
      <c r="W722" s="20"/>
      <c r="X722" s="22"/>
      <c r="Y722" s="20"/>
      <c r="Z722" s="18"/>
      <c r="AA722" s="20"/>
      <c r="AB722" s="20"/>
      <c r="AC722" s="20"/>
    </row>
    <row r="723" spans="1:32" x14ac:dyDescent="0.25">
      <c r="E723" s="16"/>
      <c r="F723" s="16"/>
      <c r="R723" s="20"/>
      <c r="S723" s="20"/>
      <c r="T723" s="21"/>
      <c r="U723" s="20"/>
      <c r="V723" s="20"/>
      <c r="W723" s="20"/>
      <c r="X723" s="22"/>
      <c r="Y723" s="20"/>
      <c r="Z723" s="18"/>
      <c r="AA723" s="20"/>
      <c r="AB723" s="20"/>
      <c r="AC723" s="20"/>
    </row>
    <row r="724" spans="1:32" x14ac:dyDescent="0.25">
      <c r="E724" s="16"/>
      <c r="F724" s="16"/>
      <c r="R724" s="20"/>
      <c r="S724" s="20"/>
      <c r="T724" s="21"/>
      <c r="U724" s="20"/>
      <c r="V724" s="20"/>
      <c r="W724" s="20"/>
      <c r="X724" s="22"/>
      <c r="Y724" s="20"/>
      <c r="Z724" s="18"/>
      <c r="AA724" s="20"/>
      <c r="AB724" s="20"/>
      <c r="AC724" s="20"/>
    </row>
    <row r="725" spans="1:32" x14ac:dyDescent="0.25">
      <c r="E725" s="16"/>
      <c r="F725" s="16"/>
      <c r="R725" s="20"/>
      <c r="S725" s="20"/>
      <c r="T725" s="21"/>
      <c r="U725" s="20"/>
      <c r="V725" s="20"/>
      <c r="W725" s="20"/>
      <c r="X725" s="22"/>
      <c r="Y725" s="20"/>
      <c r="Z725" s="18"/>
      <c r="AA725" s="20"/>
      <c r="AB725" s="20"/>
      <c r="AC725" s="20"/>
    </row>
    <row r="726" spans="1:32" x14ac:dyDescent="0.25">
      <c r="E726" s="16"/>
      <c r="F726" s="16"/>
      <c r="R726" s="20"/>
      <c r="S726" s="20"/>
      <c r="T726" s="21"/>
      <c r="U726" s="20"/>
      <c r="V726" s="20"/>
      <c r="W726" s="20"/>
      <c r="X726" s="22"/>
      <c r="Y726" s="20"/>
      <c r="Z726" s="18"/>
      <c r="AA726" s="20"/>
      <c r="AB726" s="20"/>
      <c r="AC726" s="20"/>
    </row>
    <row r="727" spans="1:32" s="1" customFormat="1" x14ac:dyDescent="0.25">
      <c r="B727"/>
      <c r="E727" s="19"/>
      <c r="F727" s="16"/>
      <c r="R727" s="24"/>
      <c r="S727" s="24"/>
      <c r="T727" s="25"/>
      <c r="U727" s="24"/>
      <c r="V727" s="24"/>
      <c r="W727" s="24"/>
      <c r="X727" s="26"/>
      <c r="Y727" s="24"/>
      <c r="Z727" s="18"/>
      <c r="AA727" s="20"/>
      <c r="AB727" s="24"/>
      <c r="AC727" s="24"/>
      <c r="AF727"/>
    </row>
    <row r="728" spans="1:32" x14ac:dyDescent="0.25">
      <c r="E728" s="16"/>
      <c r="F728" s="16"/>
      <c r="R728" s="20"/>
      <c r="S728" s="20"/>
      <c r="T728" s="21"/>
      <c r="U728" s="20"/>
      <c r="V728" s="20"/>
      <c r="W728" s="20"/>
      <c r="X728" s="22"/>
      <c r="Y728" s="20"/>
      <c r="Z728" s="18"/>
      <c r="AA728" s="20"/>
      <c r="AB728" s="20"/>
      <c r="AC728" s="20"/>
    </row>
    <row r="729" spans="1:32" x14ac:dyDescent="0.25">
      <c r="E729" s="16"/>
      <c r="F729" s="16"/>
      <c r="R729" s="20"/>
      <c r="S729" s="20"/>
      <c r="T729" s="21"/>
      <c r="U729" s="20"/>
      <c r="V729" s="20"/>
      <c r="W729" s="20"/>
      <c r="X729" s="22"/>
      <c r="Y729" s="20"/>
      <c r="Z729" s="18"/>
      <c r="AA729" s="20"/>
      <c r="AB729" s="20"/>
      <c r="AC729" s="20"/>
    </row>
    <row r="730" spans="1:32" x14ac:dyDescent="0.25">
      <c r="E730" s="16"/>
      <c r="F730" s="16"/>
      <c r="R730" s="20"/>
      <c r="S730" s="20"/>
      <c r="T730" s="21"/>
      <c r="U730" s="20"/>
      <c r="V730" s="20"/>
      <c r="W730" s="20"/>
      <c r="X730" s="22"/>
      <c r="Y730" s="20"/>
      <c r="Z730" s="18"/>
      <c r="AA730" s="20"/>
      <c r="AB730" s="20"/>
      <c r="AC730" s="20"/>
    </row>
    <row r="731" spans="1:32" x14ac:dyDescent="0.25">
      <c r="E731" s="16"/>
      <c r="F731" s="16"/>
      <c r="R731" s="20"/>
      <c r="S731" s="20"/>
      <c r="T731" s="21"/>
      <c r="U731" s="20"/>
      <c r="V731" s="20"/>
      <c r="W731" s="20"/>
      <c r="X731" s="22"/>
      <c r="Y731" s="20"/>
      <c r="Z731" s="18"/>
      <c r="AA731" s="20"/>
      <c r="AB731" s="20"/>
      <c r="AC731" s="20"/>
    </row>
    <row r="732" spans="1:32" x14ac:dyDescent="0.25">
      <c r="E732" s="16"/>
      <c r="F732" s="16"/>
      <c r="R732" s="20"/>
      <c r="S732" s="20"/>
      <c r="T732" s="21"/>
      <c r="U732" s="20"/>
      <c r="V732" s="20"/>
      <c r="W732" s="20"/>
      <c r="X732" s="22"/>
      <c r="Y732" s="20"/>
      <c r="Z732" s="18"/>
      <c r="AA732" s="20"/>
      <c r="AB732" s="20"/>
      <c r="AC732" s="20"/>
    </row>
    <row r="733" spans="1:32" x14ac:dyDescent="0.25">
      <c r="E733" s="16"/>
      <c r="F733" s="16"/>
      <c r="R733" s="20"/>
      <c r="S733" s="20"/>
      <c r="T733" s="21"/>
      <c r="U733" s="20"/>
      <c r="V733" s="20"/>
      <c r="W733" s="20"/>
      <c r="X733" s="22"/>
      <c r="Y733" s="20"/>
      <c r="Z733" s="18"/>
      <c r="AA733" s="20"/>
      <c r="AB733" s="20"/>
      <c r="AC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0"/>
      <c r="S734" s="20"/>
      <c r="T734" s="21"/>
      <c r="U734" s="20"/>
      <c r="V734" s="20"/>
      <c r="W734" s="20"/>
      <c r="X734" s="22"/>
      <c r="Y734" s="20"/>
      <c r="Z734" s="18"/>
      <c r="AA734" s="20"/>
      <c r="AB734" s="20"/>
      <c r="AC734" s="20"/>
      <c r="AD734"/>
      <c r="AF734"/>
    </row>
    <row r="735" spans="1:32" x14ac:dyDescent="0.25">
      <c r="E735" s="16"/>
      <c r="F735" s="16"/>
      <c r="R735" s="20"/>
      <c r="S735" s="20"/>
      <c r="T735" s="21"/>
      <c r="U735" s="20"/>
      <c r="V735" s="20"/>
      <c r="W735" s="20"/>
      <c r="X735" s="22"/>
      <c r="Y735" s="20"/>
      <c r="Z735" s="18"/>
      <c r="AA735" s="20"/>
      <c r="AB735" s="20"/>
      <c r="AC735" s="20"/>
    </row>
    <row r="736" spans="1:32" x14ac:dyDescent="0.25">
      <c r="E736" s="16"/>
      <c r="F736" s="16"/>
      <c r="R736" s="20"/>
      <c r="S736" s="20"/>
      <c r="T736" s="21"/>
      <c r="U736" s="20"/>
      <c r="V736" s="20"/>
      <c r="W736" s="20"/>
      <c r="X736" s="22"/>
      <c r="Y736" s="20"/>
      <c r="Z736" s="18"/>
      <c r="AA736" s="20"/>
      <c r="AB736" s="20"/>
      <c r="AC736" s="20"/>
    </row>
    <row r="737" spans="5:29" x14ac:dyDescent="0.25">
      <c r="E737" s="16"/>
      <c r="F737" s="16"/>
      <c r="R737" s="20"/>
      <c r="S737" s="20"/>
      <c r="T737" s="21"/>
      <c r="U737" s="20"/>
      <c r="V737" s="20"/>
      <c r="W737" s="20"/>
      <c r="X737" s="22"/>
      <c r="Y737" s="20"/>
      <c r="Z737" s="18"/>
      <c r="AA737" s="20"/>
      <c r="AB737" s="20"/>
      <c r="AC737" s="20"/>
    </row>
    <row r="738" spans="5:29" x14ac:dyDescent="0.25">
      <c r="E738" s="16"/>
      <c r="F738" s="16"/>
      <c r="R738" s="20"/>
      <c r="S738" s="20"/>
      <c r="T738" s="21"/>
      <c r="U738" s="20"/>
      <c r="V738" s="20"/>
      <c r="W738" s="20"/>
      <c r="X738" s="22"/>
      <c r="Y738" s="20"/>
      <c r="Z738" s="18"/>
      <c r="AA738" s="20"/>
      <c r="AB738" s="20"/>
      <c r="AC738" s="20"/>
    </row>
    <row r="739" spans="5:29" x14ac:dyDescent="0.25">
      <c r="E739" s="16"/>
      <c r="F739" s="16"/>
      <c r="R739" s="20"/>
      <c r="S739" s="20"/>
      <c r="T739" s="21"/>
      <c r="U739" s="20"/>
      <c r="V739" s="20"/>
      <c r="W739" s="20"/>
      <c r="X739" s="22"/>
      <c r="Y739" s="20"/>
      <c r="Z739" s="18"/>
      <c r="AA739" s="20"/>
      <c r="AB739" s="20"/>
      <c r="AC739" s="20"/>
    </row>
    <row r="740" spans="5:29" x14ac:dyDescent="0.25">
      <c r="E740" s="16"/>
      <c r="F740" s="16"/>
      <c r="R740" s="20"/>
      <c r="S740" s="20"/>
      <c r="T740" s="21"/>
      <c r="U740" s="20"/>
      <c r="V740" s="20"/>
      <c r="W740" s="20"/>
      <c r="X740" s="22"/>
      <c r="Y740" s="20"/>
      <c r="Z740" s="18"/>
      <c r="AA740" s="20"/>
      <c r="AB740" s="20"/>
      <c r="AC740" s="20"/>
    </row>
    <row r="741" spans="5:29" x14ac:dyDescent="0.25">
      <c r="E741" s="16"/>
      <c r="F741" s="16"/>
      <c r="R741" s="20"/>
      <c r="S741" s="20"/>
      <c r="T741" s="21"/>
      <c r="U741" s="20"/>
      <c r="V741" s="20"/>
      <c r="W741" s="20"/>
      <c r="X741" s="22"/>
      <c r="Y741" s="20"/>
      <c r="Z741" s="18"/>
      <c r="AA741" s="20"/>
      <c r="AB741" s="20"/>
      <c r="AC741" s="20"/>
    </row>
    <row r="742" spans="5:29" x14ac:dyDescent="0.25">
      <c r="E742" s="16"/>
      <c r="F742" s="16"/>
      <c r="R742" s="20"/>
      <c r="S742" s="20"/>
      <c r="T742" s="21"/>
      <c r="U742" s="20"/>
      <c r="V742" s="20"/>
      <c r="W742" s="20"/>
      <c r="X742" s="22"/>
      <c r="Y742" s="20"/>
      <c r="Z742" s="18"/>
      <c r="AA742" s="20"/>
      <c r="AB742" s="20"/>
      <c r="AC742" s="20"/>
    </row>
    <row r="743" spans="5:29" x14ac:dyDescent="0.25">
      <c r="E743" s="16"/>
      <c r="F743" s="16"/>
      <c r="R743" s="20"/>
      <c r="S743" s="20"/>
      <c r="T743" s="21"/>
      <c r="U743" s="20"/>
      <c r="V743" s="20"/>
      <c r="W743" s="20"/>
      <c r="X743" s="22"/>
      <c r="Y743" s="20"/>
      <c r="Z743" s="18"/>
      <c r="AA743" s="20"/>
      <c r="AB743" s="20"/>
      <c r="AC743" s="20"/>
    </row>
    <row r="744" spans="5:29" x14ac:dyDescent="0.25">
      <c r="E744" s="16"/>
      <c r="F744" s="16"/>
      <c r="R744" s="20"/>
      <c r="S744" s="20"/>
      <c r="T744" s="21"/>
      <c r="U744" s="20"/>
      <c r="V744" s="20"/>
      <c r="W744" s="20"/>
      <c r="X744" s="22"/>
      <c r="Y744" s="20"/>
      <c r="Z744" s="18"/>
      <c r="AA744" s="20"/>
      <c r="AB744" s="20"/>
      <c r="AC744" s="20"/>
    </row>
    <row r="745" spans="5:29" x14ac:dyDescent="0.25">
      <c r="E745" s="16"/>
      <c r="F745" s="16"/>
      <c r="R745" s="20"/>
      <c r="S745" s="20"/>
      <c r="T745" s="21"/>
      <c r="U745" s="20"/>
      <c r="V745" s="20"/>
      <c r="W745" s="20"/>
      <c r="X745" s="22"/>
      <c r="Y745" s="20"/>
      <c r="Z745" s="18"/>
      <c r="AA745" s="20"/>
      <c r="AB745" s="20"/>
      <c r="AC745" s="20"/>
    </row>
    <row r="746" spans="5:29" x14ac:dyDescent="0.25">
      <c r="E746" s="16"/>
      <c r="F746" s="16"/>
      <c r="R746" s="20"/>
      <c r="S746" s="20"/>
      <c r="T746" s="21"/>
      <c r="U746" s="20"/>
      <c r="V746" s="20"/>
      <c r="W746" s="20"/>
      <c r="X746" s="22"/>
      <c r="Y746" s="20"/>
      <c r="Z746" s="18"/>
      <c r="AA746" s="20"/>
      <c r="AB746" s="20"/>
      <c r="AC746" s="20"/>
    </row>
    <row r="747" spans="5:29" x14ac:dyDescent="0.25">
      <c r="E747" s="16"/>
      <c r="F747" s="16"/>
      <c r="R747" s="20"/>
      <c r="S747" s="20"/>
      <c r="T747" s="21"/>
      <c r="U747" s="20"/>
      <c r="V747" s="20"/>
      <c r="W747" s="20"/>
      <c r="X747" s="22"/>
      <c r="Y747" s="20"/>
      <c r="Z747" s="18"/>
      <c r="AA747" s="20"/>
      <c r="AB747" s="20"/>
      <c r="AC747" s="20"/>
    </row>
    <row r="748" spans="5:29" x14ac:dyDescent="0.25">
      <c r="E748" s="16"/>
      <c r="F748" s="16"/>
      <c r="R748" s="20"/>
      <c r="S748" s="20"/>
      <c r="T748" s="21"/>
      <c r="U748" s="20"/>
      <c r="V748" s="20"/>
      <c r="W748" s="20"/>
      <c r="X748" s="22"/>
      <c r="Y748" s="20"/>
      <c r="Z748" s="18"/>
      <c r="AA748" s="20"/>
      <c r="AB748" s="20"/>
      <c r="AC748" s="20"/>
    </row>
    <row r="749" spans="5:29" x14ac:dyDescent="0.25">
      <c r="E749" s="16"/>
      <c r="F749" s="16"/>
      <c r="R749" s="20"/>
      <c r="S749" s="20"/>
      <c r="T749" s="21"/>
      <c r="U749" s="20"/>
      <c r="V749" s="20"/>
      <c r="W749" s="20"/>
      <c r="X749" s="22"/>
      <c r="Y749" s="20"/>
      <c r="Z749" s="18"/>
      <c r="AA749" s="20"/>
      <c r="AB749" s="20"/>
      <c r="AC749" s="20"/>
    </row>
    <row r="750" spans="5:29" x14ac:dyDescent="0.25">
      <c r="E750" s="16"/>
      <c r="F750" s="16"/>
      <c r="R750" s="20"/>
      <c r="S750" s="20"/>
      <c r="T750" s="21"/>
      <c r="U750" s="20"/>
      <c r="V750" s="20"/>
      <c r="W750" s="20"/>
      <c r="X750" s="22"/>
      <c r="Y750" s="20"/>
      <c r="Z750" s="18"/>
      <c r="AA750" s="20"/>
      <c r="AB750" s="20"/>
      <c r="AC750" s="20"/>
    </row>
    <row r="751" spans="5:29" x14ac:dyDescent="0.25">
      <c r="E751" s="16"/>
      <c r="F751" s="16"/>
      <c r="R751" s="20"/>
      <c r="S751" s="20"/>
      <c r="T751" s="21"/>
      <c r="U751" s="20"/>
      <c r="V751" s="20"/>
      <c r="W751" s="20"/>
      <c r="X751" s="22"/>
      <c r="Y751" s="20"/>
      <c r="Z751" s="18"/>
      <c r="AA751" s="20"/>
      <c r="AB751" s="20"/>
      <c r="AC751" s="20"/>
    </row>
    <row r="752" spans="5:29" x14ac:dyDescent="0.25">
      <c r="E752" s="16"/>
      <c r="F752" s="16"/>
      <c r="R752" s="20"/>
      <c r="S752" s="20"/>
      <c r="T752" s="21"/>
      <c r="U752" s="20"/>
      <c r="V752" s="20"/>
      <c r="W752" s="20"/>
      <c r="X752" s="22"/>
      <c r="Y752" s="20"/>
      <c r="Z752" s="18"/>
      <c r="AA752" s="20"/>
      <c r="AB752" s="20"/>
      <c r="AC752" s="20"/>
    </row>
    <row r="753" spans="5:30" x14ac:dyDescent="0.25">
      <c r="E753" s="16"/>
      <c r="F753" s="16"/>
      <c r="R753" s="20"/>
      <c r="S753" s="20"/>
      <c r="T753" s="21"/>
      <c r="U753" s="20"/>
      <c r="V753" s="20"/>
      <c r="W753" s="20"/>
      <c r="X753" s="22"/>
      <c r="Y753" s="20"/>
      <c r="Z753" s="18"/>
      <c r="AA753" s="20"/>
      <c r="AB753" s="20"/>
      <c r="AC753" s="20"/>
    </row>
    <row r="754" spans="5:30" x14ac:dyDescent="0.25">
      <c r="E754" s="16"/>
      <c r="F754" s="16"/>
      <c r="R754" s="20"/>
      <c r="S754" s="20"/>
      <c r="T754" s="21"/>
      <c r="U754" s="20"/>
      <c r="V754" s="20"/>
      <c r="W754" s="20"/>
      <c r="X754" s="22"/>
      <c r="Y754" s="20"/>
      <c r="Z754" s="18"/>
      <c r="AA754" s="20"/>
      <c r="AB754" s="20"/>
      <c r="AC754" s="20"/>
    </row>
    <row r="755" spans="5:30" x14ac:dyDescent="0.25">
      <c r="E755" s="16"/>
      <c r="F755" s="16"/>
      <c r="R755" s="20"/>
      <c r="S755" s="20"/>
      <c r="T755" s="21"/>
      <c r="U755" s="20"/>
      <c r="V755" s="20"/>
      <c r="W755" s="20"/>
      <c r="X755" s="22"/>
      <c r="Y755" s="20"/>
      <c r="Z755" s="18"/>
      <c r="AA755" s="20"/>
      <c r="AB755" s="20"/>
      <c r="AC755" s="20"/>
    </row>
    <row r="756" spans="5:30" x14ac:dyDescent="0.25">
      <c r="E756" s="16"/>
      <c r="F756" s="16"/>
      <c r="R756" s="20"/>
      <c r="S756" s="20"/>
      <c r="T756" s="21"/>
      <c r="U756" s="20"/>
      <c r="V756" s="20"/>
      <c r="W756" s="20"/>
      <c r="X756" s="22"/>
      <c r="Y756" s="20"/>
      <c r="Z756" s="18"/>
      <c r="AA756" s="20"/>
      <c r="AB756" s="20"/>
      <c r="AC756" s="20"/>
    </row>
    <row r="757" spans="5:30" x14ac:dyDescent="0.25">
      <c r="E757" s="16"/>
      <c r="F757" s="16"/>
      <c r="R757" s="20"/>
      <c r="S757" s="20"/>
      <c r="T757" s="21"/>
      <c r="U757" s="20"/>
      <c r="V757" s="20"/>
      <c r="W757" s="20"/>
      <c r="X757" s="22"/>
      <c r="Y757" s="20"/>
      <c r="Z757" s="18"/>
      <c r="AA757" s="20"/>
      <c r="AB757" s="20"/>
      <c r="AC757" s="20"/>
    </row>
    <row r="758" spans="5:30" x14ac:dyDescent="0.25">
      <c r="E758" s="16"/>
      <c r="F758" s="16"/>
      <c r="R758" s="20"/>
      <c r="S758" s="20"/>
      <c r="T758" s="21"/>
      <c r="U758" s="20"/>
      <c r="V758" s="20"/>
      <c r="W758" s="20"/>
      <c r="X758" s="22"/>
      <c r="Y758" s="20"/>
      <c r="Z758" s="18"/>
      <c r="AA758" s="20"/>
      <c r="AB758" s="20"/>
      <c r="AC758" s="20"/>
    </row>
    <row r="759" spans="5:30" x14ac:dyDescent="0.25">
      <c r="E759" s="16"/>
      <c r="F759" s="16"/>
      <c r="R759" s="20"/>
      <c r="S759" s="20"/>
      <c r="T759" s="21"/>
      <c r="U759" s="20"/>
      <c r="V759" s="20"/>
      <c r="W759" s="20"/>
      <c r="X759" s="22"/>
      <c r="Y759" s="20"/>
      <c r="Z759" s="18"/>
      <c r="AA759" s="20"/>
      <c r="AB759" s="20"/>
      <c r="AC759" s="20"/>
    </row>
    <row r="760" spans="5:30" x14ac:dyDescent="0.25">
      <c r="E760" s="16"/>
      <c r="F760" s="16"/>
      <c r="R760" s="20"/>
      <c r="S760" s="20"/>
      <c r="T760" s="21"/>
      <c r="U760" s="20"/>
      <c r="V760" s="20"/>
      <c r="W760" s="20"/>
      <c r="X760" s="22"/>
      <c r="Y760" s="20"/>
      <c r="Z760" s="18"/>
      <c r="AA760" s="20"/>
      <c r="AB760" s="20"/>
      <c r="AC760" s="20"/>
    </row>
    <row r="761" spans="5:30" x14ac:dyDescent="0.25">
      <c r="E761" s="16"/>
      <c r="F761" s="16"/>
      <c r="R761" s="20"/>
      <c r="S761" s="20"/>
      <c r="T761" s="21"/>
      <c r="U761" s="20"/>
      <c r="V761" s="20"/>
      <c r="W761" s="20"/>
      <c r="X761" s="22"/>
      <c r="Y761" s="20"/>
      <c r="Z761" s="18"/>
      <c r="AA761" s="20"/>
      <c r="AB761" s="20"/>
      <c r="AC761" s="20"/>
    </row>
    <row r="762" spans="5:30" x14ac:dyDescent="0.25">
      <c r="E762" s="16"/>
      <c r="F762" s="16"/>
      <c r="R762" s="20"/>
      <c r="S762" s="20"/>
      <c r="T762" s="21"/>
      <c r="U762" s="20"/>
      <c r="V762" s="20"/>
      <c r="W762" s="20"/>
      <c r="X762" s="22"/>
      <c r="Y762" s="20"/>
      <c r="Z762" s="18"/>
      <c r="AA762" s="20"/>
      <c r="AB762" s="20"/>
      <c r="AC762" s="20"/>
    </row>
    <row r="763" spans="5:30" x14ac:dyDescent="0.25">
      <c r="E763" s="16"/>
      <c r="F763" s="16"/>
      <c r="R763" s="20"/>
      <c r="S763" s="20"/>
      <c r="T763" s="21"/>
      <c r="U763" s="20"/>
      <c r="V763" s="20"/>
      <c r="W763" s="20"/>
      <c r="X763" s="22"/>
      <c r="Y763" s="20"/>
      <c r="Z763" s="18"/>
      <c r="AA763" s="20"/>
      <c r="AB763" s="20"/>
      <c r="AC763" s="20"/>
    </row>
    <row r="764" spans="5:30" x14ac:dyDescent="0.25">
      <c r="E764" s="16"/>
      <c r="F764" s="16"/>
      <c r="R764" s="20"/>
      <c r="S764" s="20"/>
      <c r="T764" s="21"/>
      <c r="U764" s="20"/>
      <c r="V764" s="20"/>
      <c r="W764" s="20"/>
      <c r="X764" s="22"/>
      <c r="Y764" s="20"/>
      <c r="Z764" s="18"/>
      <c r="AA764" s="20"/>
      <c r="AB764" s="20"/>
      <c r="AC764" s="20"/>
    </row>
    <row r="765" spans="5:30" x14ac:dyDescent="0.25">
      <c r="E765" s="16"/>
      <c r="F765" s="16"/>
      <c r="R765" s="20"/>
      <c r="S765" s="20"/>
      <c r="T765" s="21"/>
      <c r="U765" s="20"/>
      <c r="V765" s="20"/>
      <c r="W765" s="20"/>
      <c r="X765" s="22"/>
      <c r="Y765" s="20"/>
      <c r="Z765" s="18"/>
      <c r="AA765" s="20"/>
      <c r="AB765" s="20"/>
      <c r="AC765" s="20"/>
    </row>
    <row r="766" spans="5:30" x14ac:dyDescent="0.25">
      <c r="E766" s="27"/>
      <c r="F766" s="16"/>
      <c r="I766" s="23"/>
      <c r="K766" s="23"/>
      <c r="L766" s="23"/>
      <c r="M766" s="23"/>
      <c r="N766" s="23"/>
      <c r="O766" s="23"/>
      <c r="P766" s="23"/>
      <c r="Q766" s="23"/>
      <c r="R766" s="28"/>
      <c r="S766" s="28"/>
      <c r="T766" s="21"/>
      <c r="U766" s="28"/>
      <c r="V766" s="28"/>
      <c r="W766" s="28"/>
      <c r="X766" s="29"/>
      <c r="Y766" s="28"/>
      <c r="Z766" s="18"/>
      <c r="AA766" s="20"/>
      <c r="AB766" s="28"/>
      <c r="AC766" s="28"/>
      <c r="AD766" s="23"/>
    </row>
    <row r="767" spans="5:30" x14ac:dyDescent="0.25">
      <c r="E767" s="27"/>
      <c r="F767" s="16"/>
      <c r="I767" s="23"/>
      <c r="K767" s="23"/>
      <c r="L767" s="23"/>
      <c r="M767" s="23"/>
      <c r="N767" s="23"/>
      <c r="O767" s="23"/>
      <c r="P767" s="23"/>
      <c r="Q767" s="23"/>
      <c r="R767" s="28"/>
      <c r="S767" s="28"/>
      <c r="T767" s="21"/>
      <c r="U767" s="28"/>
      <c r="V767" s="28"/>
      <c r="W767" s="28"/>
      <c r="X767" s="29"/>
      <c r="Y767" s="28"/>
      <c r="Z767" s="18"/>
      <c r="AA767" s="20"/>
      <c r="AB767" s="28"/>
      <c r="AC767" s="28"/>
      <c r="AD767" s="23"/>
    </row>
    <row r="768" spans="5:30" x14ac:dyDescent="0.25">
      <c r="E768" s="27"/>
      <c r="F768" s="16"/>
      <c r="I768" s="23"/>
      <c r="K768" s="23"/>
      <c r="L768" s="23"/>
      <c r="M768" s="23"/>
      <c r="N768" s="23"/>
      <c r="O768" s="23"/>
      <c r="P768" s="23"/>
      <c r="Q768" s="23"/>
      <c r="R768" s="28"/>
      <c r="S768" s="28"/>
      <c r="T768" s="21"/>
      <c r="U768" s="28"/>
      <c r="V768" s="28"/>
      <c r="W768" s="28"/>
      <c r="X768" s="29"/>
      <c r="Y768" s="28"/>
      <c r="Z768" s="18"/>
      <c r="AA768" s="20"/>
      <c r="AB768" s="28"/>
      <c r="AC768" s="28"/>
      <c r="AD768" s="23"/>
    </row>
    <row r="769" spans="5:30" x14ac:dyDescent="0.25">
      <c r="E769" s="27"/>
      <c r="F769" s="16"/>
      <c r="I769" s="23"/>
      <c r="K769" s="23"/>
      <c r="L769" s="23"/>
      <c r="M769" s="23"/>
      <c r="N769" s="23"/>
      <c r="O769" s="23"/>
      <c r="P769" s="23"/>
      <c r="Q769" s="23"/>
      <c r="R769" s="28"/>
      <c r="S769" s="28"/>
      <c r="T769" s="21"/>
      <c r="U769" s="28"/>
      <c r="V769" s="28"/>
      <c r="W769" s="28"/>
      <c r="X769" s="29"/>
      <c r="Y769" s="28"/>
      <c r="Z769" s="18"/>
      <c r="AA769" s="20"/>
      <c r="AB769" s="28"/>
      <c r="AC769" s="28"/>
      <c r="AD769" s="23"/>
    </row>
    <row r="770" spans="5:30" x14ac:dyDescent="0.25">
      <c r="E770" s="27"/>
      <c r="F770" s="16"/>
      <c r="I770" s="23"/>
      <c r="K770" s="23"/>
      <c r="L770" s="23"/>
      <c r="M770" s="23"/>
      <c r="N770" s="23"/>
      <c r="O770" s="23"/>
      <c r="P770" s="23"/>
      <c r="Q770" s="23"/>
      <c r="R770" s="28"/>
      <c r="S770" s="28"/>
      <c r="T770" s="21"/>
      <c r="U770" s="28"/>
      <c r="V770" s="28"/>
      <c r="W770" s="28"/>
      <c r="X770" s="29"/>
      <c r="Y770" s="28"/>
      <c r="Z770" s="18"/>
      <c r="AA770" s="20"/>
      <c r="AB770" s="28"/>
      <c r="AC770" s="28"/>
      <c r="AD770" s="23"/>
    </row>
    <row r="771" spans="5:30" x14ac:dyDescent="0.25">
      <c r="E771" s="27"/>
      <c r="F771" s="16"/>
      <c r="I771" s="23"/>
      <c r="K771" s="23"/>
      <c r="L771" s="23"/>
      <c r="M771" s="23"/>
      <c r="N771" s="23"/>
      <c r="O771" s="23"/>
      <c r="P771" s="23"/>
      <c r="Q771" s="23"/>
      <c r="R771" s="28"/>
      <c r="S771" s="28"/>
      <c r="T771" s="21"/>
      <c r="U771" s="28"/>
      <c r="V771" s="28"/>
      <c r="W771" s="28"/>
      <c r="X771" s="29"/>
      <c r="Y771" s="28"/>
      <c r="Z771" s="18"/>
      <c r="AA771" s="20"/>
      <c r="AB771" s="28"/>
      <c r="AC771" s="28"/>
      <c r="AD771" s="23"/>
    </row>
    <row r="772" spans="5:30" x14ac:dyDescent="0.25">
      <c r="E772" s="27"/>
      <c r="F772" s="16"/>
      <c r="I772" s="23"/>
      <c r="K772" s="23"/>
      <c r="L772" s="23"/>
      <c r="M772" s="23"/>
      <c r="N772" s="23"/>
      <c r="O772" s="23"/>
      <c r="P772" s="23"/>
      <c r="Q772" s="23"/>
      <c r="R772" s="28"/>
      <c r="S772" s="28"/>
      <c r="T772" s="21"/>
      <c r="U772" s="28"/>
      <c r="V772" s="28"/>
      <c r="W772" s="28"/>
      <c r="X772" s="29"/>
      <c r="Y772" s="28"/>
      <c r="Z772" s="18"/>
      <c r="AA772" s="20"/>
      <c r="AB772" s="28"/>
      <c r="AC772" s="28"/>
      <c r="AD772" s="23"/>
    </row>
    <row r="773" spans="5:30" x14ac:dyDescent="0.25">
      <c r="E773" s="27"/>
      <c r="F773" s="16"/>
      <c r="I773" s="23"/>
      <c r="K773" s="23"/>
      <c r="L773" s="23"/>
      <c r="M773" s="23"/>
      <c r="N773" s="23"/>
      <c r="O773" s="23"/>
      <c r="P773" s="23"/>
      <c r="Q773" s="23"/>
      <c r="R773" s="28"/>
      <c r="S773" s="28"/>
      <c r="T773" s="21"/>
      <c r="U773" s="28"/>
      <c r="V773" s="28"/>
      <c r="W773" s="28"/>
      <c r="X773" s="29"/>
      <c r="Y773" s="28"/>
      <c r="Z773" s="18"/>
      <c r="AA773" s="20"/>
      <c r="AB773" s="28"/>
      <c r="AC773" s="28"/>
      <c r="AD773" s="23"/>
    </row>
    <row r="774" spans="5:30" x14ac:dyDescent="0.25">
      <c r="E774" s="27"/>
      <c r="F774" s="16"/>
      <c r="I774" s="23"/>
      <c r="K774" s="23"/>
      <c r="L774" s="23"/>
      <c r="M774" s="23"/>
      <c r="N774" s="23"/>
      <c r="O774" s="23"/>
      <c r="P774" s="23"/>
      <c r="Q774" s="23"/>
      <c r="R774" s="28"/>
      <c r="S774" s="28"/>
      <c r="T774" s="21"/>
      <c r="U774" s="28"/>
      <c r="V774" s="28"/>
      <c r="W774" s="28"/>
      <c r="X774" s="29"/>
      <c r="Y774" s="28"/>
      <c r="Z774" s="18"/>
      <c r="AA774" s="20"/>
      <c r="AB774" s="28"/>
      <c r="AC774" s="28"/>
      <c r="AD774" s="23"/>
    </row>
    <row r="775" spans="5:30" x14ac:dyDescent="0.25">
      <c r="E775" s="27"/>
      <c r="F775" s="16"/>
      <c r="I775" s="23"/>
      <c r="K775" s="23"/>
      <c r="L775" s="23"/>
      <c r="M775" s="23"/>
      <c r="N775" s="23"/>
      <c r="O775" s="23"/>
      <c r="P775" s="23"/>
      <c r="Q775" s="23"/>
      <c r="R775" s="28"/>
      <c r="S775" s="28"/>
      <c r="T775" s="21"/>
      <c r="U775" s="28"/>
      <c r="V775" s="28"/>
      <c r="W775" s="28"/>
      <c r="X775" s="29"/>
      <c r="Y775" s="28"/>
      <c r="Z775" s="18"/>
      <c r="AA775" s="20"/>
      <c r="AB775" s="28"/>
      <c r="AC775" s="28"/>
      <c r="AD775" s="23"/>
    </row>
    <row r="776" spans="5:30" x14ac:dyDescent="0.25">
      <c r="E776" s="27"/>
      <c r="F776" s="16"/>
      <c r="I776" s="23"/>
      <c r="K776" s="23"/>
      <c r="L776" s="23"/>
      <c r="M776" s="23"/>
      <c r="N776" s="23"/>
      <c r="O776" s="23"/>
      <c r="P776" s="23"/>
      <c r="Q776" s="23"/>
      <c r="R776" s="28"/>
      <c r="S776" s="28"/>
      <c r="T776" s="21"/>
      <c r="U776" s="28"/>
      <c r="V776" s="28"/>
      <c r="W776" s="28"/>
      <c r="X776" s="29"/>
      <c r="Y776" s="28"/>
      <c r="Z776" s="18"/>
      <c r="AA776" s="20"/>
      <c r="AB776" s="28"/>
      <c r="AC776" s="28"/>
      <c r="AD776" s="23"/>
    </row>
    <row r="777" spans="5:30" x14ac:dyDescent="0.25">
      <c r="E777" s="27"/>
      <c r="F777" s="16"/>
      <c r="I777" s="23"/>
      <c r="K777" s="23"/>
      <c r="L777" s="23"/>
      <c r="M777" s="23"/>
      <c r="N777" s="23"/>
      <c r="O777" s="23"/>
      <c r="P777" s="23"/>
      <c r="Q777" s="23"/>
      <c r="R777" s="28"/>
      <c r="S777" s="28"/>
      <c r="T777" s="21"/>
      <c r="U777" s="28"/>
      <c r="V777" s="28"/>
      <c r="W777" s="28"/>
      <c r="X777" s="29"/>
      <c r="Y777" s="28"/>
      <c r="Z777" s="18"/>
      <c r="AA777" s="20"/>
      <c r="AB777" s="28"/>
      <c r="AC777" s="28"/>
      <c r="AD777" s="23"/>
    </row>
    <row r="778" spans="5:30" x14ac:dyDescent="0.25">
      <c r="E778" s="27"/>
      <c r="F778" s="16"/>
      <c r="I778" s="23"/>
      <c r="K778" s="23"/>
      <c r="L778" s="23"/>
      <c r="M778" s="23"/>
      <c r="N778" s="23"/>
      <c r="O778" s="23"/>
      <c r="P778" s="23"/>
      <c r="Q778" s="23"/>
      <c r="R778" s="28"/>
      <c r="S778" s="28"/>
      <c r="T778" s="21"/>
      <c r="U778" s="28"/>
      <c r="V778" s="28"/>
      <c r="W778" s="28"/>
      <c r="X778" s="29"/>
      <c r="Y778" s="28"/>
      <c r="Z778" s="18"/>
      <c r="AA778" s="20"/>
      <c r="AB778" s="28"/>
      <c r="AC778" s="28"/>
      <c r="AD778" s="23"/>
    </row>
    <row r="779" spans="5:30" x14ac:dyDescent="0.25">
      <c r="E779" s="27"/>
      <c r="F779" s="16"/>
      <c r="I779" s="23"/>
      <c r="K779" s="23"/>
      <c r="L779" s="23"/>
      <c r="M779" s="23"/>
      <c r="N779" s="23"/>
      <c r="O779" s="23"/>
      <c r="P779" s="23"/>
      <c r="Q779" s="23"/>
      <c r="R779" s="28"/>
      <c r="S779" s="28"/>
      <c r="T779" s="21"/>
      <c r="U779" s="28"/>
      <c r="V779" s="28"/>
      <c r="W779" s="28"/>
      <c r="X779" s="29"/>
      <c r="Y779" s="28"/>
      <c r="Z779" s="18"/>
      <c r="AA779" s="20"/>
      <c r="AB779" s="28"/>
      <c r="AC779" s="28"/>
      <c r="AD779" s="23"/>
    </row>
    <row r="780" spans="5:30" x14ac:dyDescent="0.25">
      <c r="E780" s="27"/>
      <c r="F780" s="16"/>
      <c r="I780" s="23"/>
      <c r="K780" s="23"/>
      <c r="L780" s="23"/>
      <c r="M780" s="23"/>
      <c r="N780" s="23"/>
      <c r="O780" s="23"/>
      <c r="P780" s="23"/>
      <c r="Q780" s="23"/>
      <c r="R780" s="28"/>
      <c r="S780" s="28"/>
      <c r="T780" s="21"/>
      <c r="U780" s="28"/>
      <c r="V780" s="28"/>
      <c r="W780" s="28"/>
      <c r="X780" s="29"/>
      <c r="Y780" s="28"/>
      <c r="Z780" s="18"/>
      <c r="AA780" s="20"/>
      <c r="AB780" s="28"/>
      <c r="AC780" s="28"/>
      <c r="AD780" s="23"/>
    </row>
    <row r="781" spans="5:30" x14ac:dyDescent="0.25">
      <c r="E781" s="27"/>
      <c r="F781" s="16"/>
      <c r="I781" s="23"/>
      <c r="K781" s="23"/>
      <c r="L781" s="23"/>
      <c r="M781" s="23"/>
      <c r="N781" s="23"/>
      <c r="O781" s="23"/>
      <c r="P781" s="23"/>
      <c r="Q781" s="23"/>
      <c r="R781" s="28"/>
      <c r="S781" s="28"/>
      <c r="T781" s="21"/>
      <c r="U781" s="28"/>
      <c r="V781" s="28"/>
      <c r="W781" s="28"/>
      <c r="X781" s="29"/>
      <c r="Y781" s="28"/>
      <c r="Z781" s="18"/>
      <c r="AA781" s="20"/>
      <c r="AB781" s="28"/>
      <c r="AC781" s="28"/>
      <c r="AD781" s="23"/>
    </row>
    <row r="782" spans="5:30" x14ac:dyDescent="0.25">
      <c r="E782" s="27"/>
      <c r="F782" s="16"/>
      <c r="I782" s="23"/>
      <c r="K782" s="23"/>
      <c r="L782" s="23"/>
      <c r="M782" s="23"/>
      <c r="N782" s="23"/>
      <c r="O782" s="23"/>
      <c r="P782" s="23"/>
      <c r="Q782" s="23"/>
      <c r="R782" s="28"/>
      <c r="S782" s="28"/>
      <c r="T782" s="21"/>
      <c r="U782" s="28"/>
      <c r="V782" s="28"/>
      <c r="W782" s="28"/>
      <c r="X782" s="29"/>
      <c r="Y782" s="28"/>
      <c r="Z782" s="18"/>
      <c r="AA782" s="20"/>
      <c r="AB782" s="28"/>
      <c r="AC782" s="28"/>
      <c r="AD782" s="23"/>
    </row>
    <row r="783" spans="5:30" x14ac:dyDescent="0.25">
      <c r="E783" s="27"/>
      <c r="F783" s="16"/>
      <c r="I783" s="23"/>
      <c r="K783" s="23"/>
      <c r="L783" s="23"/>
      <c r="M783" s="23"/>
      <c r="N783" s="23"/>
      <c r="O783" s="23"/>
      <c r="P783" s="23"/>
      <c r="Q783" s="23"/>
      <c r="R783" s="28"/>
      <c r="S783" s="28"/>
      <c r="T783" s="21"/>
      <c r="U783" s="28"/>
      <c r="V783" s="28"/>
      <c r="W783" s="28"/>
      <c r="X783" s="29"/>
      <c r="Y783" s="28"/>
      <c r="Z783" s="18"/>
      <c r="AA783" s="20"/>
      <c r="AB783" s="28"/>
      <c r="AC783" s="28"/>
      <c r="AD783" s="23"/>
    </row>
    <row r="784" spans="5:30" x14ac:dyDescent="0.25">
      <c r="E784" s="27"/>
      <c r="F784" s="16"/>
      <c r="I784" s="23"/>
      <c r="K784" s="23"/>
      <c r="L784" s="23"/>
      <c r="M784" s="23"/>
      <c r="N784" s="23"/>
      <c r="O784" s="23"/>
      <c r="P784" s="23"/>
      <c r="Q784" s="23"/>
      <c r="R784" s="28"/>
      <c r="S784" s="28"/>
      <c r="T784" s="21"/>
      <c r="U784" s="28"/>
      <c r="V784" s="28"/>
      <c r="W784" s="28"/>
      <c r="X784" s="29"/>
      <c r="Y784" s="28"/>
      <c r="Z784" s="18"/>
      <c r="AA784" s="20"/>
      <c r="AB784" s="28"/>
      <c r="AC784" s="28"/>
      <c r="AD784" s="23"/>
    </row>
    <row r="785" spans="5:30" x14ac:dyDescent="0.25">
      <c r="E785" s="27"/>
      <c r="F785" s="16"/>
      <c r="I785" s="23"/>
      <c r="K785" s="23"/>
      <c r="L785" s="23"/>
      <c r="M785" s="23"/>
      <c r="N785" s="23"/>
      <c r="O785" s="23"/>
      <c r="P785" s="23"/>
      <c r="Q785" s="23"/>
      <c r="R785" s="28"/>
      <c r="S785" s="28"/>
      <c r="T785" s="21"/>
      <c r="U785" s="28"/>
      <c r="V785" s="28"/>
      <c r="W785" s="28"/>
      <c r="X785" s="29"/>
      <c r="Y785" s="28"/>
      <c r="Z785" s="18"/>
      <c r="AA785" s="20"/>
      <c r="AB785" s="28"/>
      <c r="AC785" s="28"/>
      <c r="AD785" s="23"/>
    </row>
    <row r="786" spans="5:30" x14ac:dyDescent="0.25">
      <c r="E786" s="27"/>
      <c r="F786" s="16"/>
      <c r="I786" s="23"/>
      <c r="K786" s="23"/>
      <c r="L786" s="23"/>
      <c r="M786" s="23"/>
      <c r="N786" s="23"/>
      <c r="O786" s="23"/>
      <c r="P786" s="23"/>
      <c r="Q786" s="23"/>
      <c r="R786" s="28"/>
      <c r="S786" s="28"/>
      <c r="T786" s="21"/>
      <c r="U786" s="28"/>
      <c r="V786" s="28"/>
      <c r="W786" s="28"/>
      <c r="X786" s="29"/>
      <c r="Y786" s="28"/>
      <c r="Z786" s="18"/>
      <c r="AA786" s="20"/>
      <c r="AB786" s="28"/>
      <c r="AC786" s="28"/>
      <c r="AD786" s="23"/>
    </row>
    <row r="787" spans="5:30" x14ac:dyDescent="0.25">
      <c r="E787" s="27"/>
      <c r="F787" s="16"/>
      <c r="I787" s="23"/>
      <c r="K787" s="23"/>
      <c r="L787" s="23"/>
      <c r="M787" s="23"/>
      <c r="N787" s="23"/>
      <c r="O787" s="23"/>
      <c r="P787" s="23"/>
      <c r="Q787" s="23"/>
      <c r="R787" s="28"/>
      <c r="S787" s="28"/>
      <c r="T787" s="21"/>
      <c r="U787" s="28"/>
      <c r="V787" s="28"/>
      <c r="W787" s="28"/>
      <c r="X787" s="29"/>
      <c r="Y787" s="28"/>
      <c r="Z787" s="18"/>
      <c r="AA787" s="20"/>
      <c r="AB787" s="28"/>
      <c r="AC787" s="28"/>
      <c r="AD787" s="23"/>
    </row>
    <row r="788" spans="5:30" x14ac:dyDescent="0.25">
      <c r="E788" s="27"/>
      <c r="F788" s="16"/>
      <c r="I788" s="23"/>
      <c r="K788" s="23"/>
      <c r="L788" s="23"/>
      <c r="M788" s="23"/>
      <c r="N788" s="23"/>
      <c r="O788" s="23"/>
      <c r="P788" s="23"/>
      <c r="Q788" s="23"/>
      <c r="R788" s="28"/>
      <c r="S788" s="28"/>
      <c r="T788" s="21"/>
      <c r="U788" s="28"/>
      <c r="V788" s="28"/>
      <c r="W788" s="28"/>
      <c r="X788" s="29"/>
      <c r="Y788" s="28"/>
      <c r="Z788" s="18"/>
      <c r="AA788" s="20"/>
      <c r="AB788" s="28"/>
      <c r="AC788" s="28"/>
      <c r="AD788" s="23"/>
    </row>
    <row r="789" spans="5:30" x14ac:dyDescent="0.25">
      <c r="E789" s="27"/>
      <c r="F789" s="16"/>
      <c r="I789" s="23"/>
      <c r="K789" s="23"/>
      <c r="L789" s="23"/>
      <c r="M789" s="23"/>
      <c r="N789" s="23"/>
      <c r="O789" s="23"/>
      <c r="P789" s="23"/>
      <c r="Q789" s="23"/>
      <c r="R789" s="28"/>
      <c r="S789" s="28"/>
      <c r="T789" s="21"/>
      <c r="U789" s="28"/>
      <c r="V789" s="28"/>
      <c r="W789" s="28"/>
      <c r="X789" s="29"/>
      <c r="Y789" s="28"/>
      <c r="Z789" s="18"/>
      <c r="AA789" s="20"/>
      <c r="AB789" s="28"/>
      <c r="AC789" s="28"/>
      <c r="AD789" s="23"/>
    </row>
    <row r="790" spans="5:30" x14ac:dyDescent="0.25">
      <c r="E790" s="27"/>
      <c r="F790" s="16"/>
      <c r="I790" s="23"/>
      <c r="K790" s="23"/>
      <c r="L790" s="23"/>
      <c r="M790" s="23"/>
      <c r="N790" s="23"/>
      <c r="O790" s="23"/>
      <c r="P790" s="23"/>
      <c r="Q790" s="23"/>
      <c r="R790" s="28"/>
      <c r="S790" s="28"/>
      <c r="T790" s="21"/>
      <c r="U790" s="28"/>
      <c r="V790" s="28"/>
      <c r="W790" s="28"/>
      <c r="X790" s="29"/>
      <c r="Y790" s="28"/>
      <c r="Z790" s="18"/>
      <c r="AA790" s="20"/>
      <c r="AB790" s="28"/>
      <c r="AC790" s="28"/>
      <c r="AD790" s="23"/>
    </row>
    <row r="791" spans="5:30" x14ac:dyDescent="0.25">
      <c r="E791" s="27"/>
      <c r="F791" s="16"/>
      <c r="I791" s="23"/>
      <c r="K791" s="23"/>
      <c r="L791" s="23"/>
      <c r="M791" s="23"/>
      <c r="N791" s="23"/>
      <c r="O791" s="23"/>
      <c r="P791" s="23"/>
      <c r="Q791" s="23"/>
      <c r="R791" s="28"/>
      <c r="S791" s="28"/>
      <c r="T791" s="21"/>
      <c r="U791" s="28"/>
      <c r="V791" s="28"/>
      <c r="W791" s="28"/>
      <c r="X791" s="29"/>
      <c r="Y791" s="28"/>
      <c r="Z791" s="18"/>
      <c r="AA791" s="20"/>
      <c r="AB791" s="28"/>
      <c r="AC791" s="28"/>
      <c r="AD791" s="23"/>
    </row>
    <row r="792" spans="5:30" x14ac:dyDescent="0.25">
      <c r="E792" s="27"/>
      <c r="F792" s="16"/>
      <c r="I792" s="23"/>
      <c r="K792" s="23"/>
      <c r="L792" s="23"/>
      <c r="M792" s="23"/>
      <c r="N792" s="23"/>
      <c r="O792" s="23"/>
      <c r="P792" s="23"/>
      <c r="Q792" s="23"/>
      <c r="R792" s="28"/>
      <c r="S792" s="28"/>
      <c r="T792" s="21"/>
      <c r="U792" s="28"/>
      <c r="V792" s="28"/>
      <c r="W792" s="28"/>
      <c r="X792" s="29"/>
      <c r="Y792" s="28"/>
      <c r="Z792" s="18"/>
      <c r="AA792" s="20"/>
      <c r="AB792" s="28"/>
      <c r="AC792" s="28"/>
      <c r="AD792" s="23"/>
    </row>
    <row r="793" spans="5:30" x14ac:dyDescent="0.25">
      <c r="E793" s="27"/>
      <c r="F793" s="16"/>
      <c r="I793" s="23"/>
      <c r="K793" s="23"/>
      <c r="L793" s="23"/>
      <c r="M793" s="23"/>
      <c r="N793" s="23"/>
      <c r="O793" s="23"/>
      <c r="P793" s="23"/>
      <c r="Q793" s="23"/>
      <c r="R793" s="28"/>
      <c r="S793" s="28"/>
      <c r="T793" s="21"/>
      <c r="U793" s="28"/>
      <c r="V793" s="28"/>
      <c r="W793" s="28"/>
      <c r="X793" s="29"/>
      <c r="Y793" s="28"/>
      <c r="Z793" s="18"/>
      <c r="AA793" s="20"/>
      <c r="AB793" s="28"/>
      <c r="AC793" s="28"/>
      <c r="AD793" s="23"/>
    </row>
    <row r="794" spans="5:30" x14ac:dyDescent="0.25">
      <c r="E794" s="27"/>
      <c r="F794" s="16"/>
      <c r="I794" s="23"/>
      <c r="K794" s="23"/>
      <c r="L794" s="23"/>
      <c r="M794" s="23"/>
      <c r="N794" s="23"/>
      <c r="O794" s="23"/>
      <c r="P794" s="23"/>
      <c r="Q794" s="23"/>
      <c r="R794" s="28"/>
      <c r="S794" s="28"/>
      <c r="T794" s="21"/>
      <c r="U794" s="28"/>
      <c r="V794" s="28"/>
      <c r="W794" s="28"/>
      <c r="X794" s="29"/>
      <c r="Y794" s="28"/>
      <c r="Z794" s="18"/>
      <c r="AA794" s="20"/>
      <c r="AB794" s="28"/>
      <c r="AC794" s="28"/>
      <c r="AD794" s="23"/>
    </row>
    <row r="795" spans="5:30" x14ac:dyDescent="0.25">
      <c r="E795" s="27"/>
      <c r="F795" s="16"/>
      <c r="I795" s="23"/>
      <c r="K795" s="23"/>
      <c r="L795" s="23"/>
      <c r="M795" s="23"/>
      <c r="N795" s="23"/>
      <c r="O795" s="23"/>
      <c r="P795" s="23"/>
      <c r="Q795" s="23"/>
      <c r="R795" s="28"/>
      <c r="S795" s="28"/>
      <c r="T795" s="21"/>
      <c r="U795" s="28"/>
      <c r="V795" s="28"/>
      <c r="W795" s="28"/>
      <c r="X795" s="29"/>
      <c r="Y795" s="28"/>
      <c r="Z795" s="18"/>
      <c r="AA795" s="20"/>
      <c r="AB795" s="28"/>
      <c r="AC795" s="28"/>
      <c r="AD795" s="23"/>
    </row>
    <row r="796" spans="5:30" x14ac:dyDescent="0.25">
      <c r="E796" s="27"/>
      <c r="F796" s="16"/>
      <c r="I796" s="23"/>
      <c r="K796" s="23"/>
      <c r="L796" s="23"/>
      <c r="M796" s="23"/>
      <c r="N796" s="23"/>
      <c r="O796" s="23"/>
      <c r="P796" s="23"/>
      <c r="Q796" s="23"/>
      <c r="R796" s="28"/>
      <c r="S796" s="28"/>
      <c r="T796" s="21"/>
      <c r="U796" s="28"/>
      <c r="V796" s="28"/>
      <c r="W796" s="28"/>
      <c r="X796" s="29"/>
      <c r="Y796" s="28"/>
      <c r="Z796" s="18"/>
      <c r="AA796" s="20"/>
      <c r="AB796" s="28"/>
      <c r="AC796" s="28"/>
      <c r="AD796" s="23"/>
    </row>
    <row r="797" spans="5:30" x14ac:dyDescent="0.25">
      <c r="E797" s="27"/>
      <c r="F797" s="16"/>
      <c r="I797" s="23"/>
      <c r="K797" s="23"/>
      <c r="L797" s="23"/>
      <c r="M797" s="23"/>
      <c r="N797" s="23"/>
      <c r="O797" s="23"/>
      <c r="P797" s="23"/>
      <c r="Q797" s="23"/>
      <c r="R797" s="28"/>
      <c r="S797" s="28"/>
      <c r="T797" s="21"/>
      <c r="U797" s="28"/>
      <c r="V797" s="28"/>
      <c r="W797" s="28"/>
      <c r="X797" s="29"/>
      <c r="Y797" s="28"/>
      <c r="Z797" s="18"/>
      <c r="AA797" s="20"/>
      <c r="AB797" s="28"/>
      <c r="AC797" s="28"/>
      <c r="AD797" s="23"/>
    </row>
    <row r="798" spans="5:30" x14ac:dyDescent="0.25">
      <c r="E798" s="27"/>
      <c r="F798" s="16"/>
      <c r="I798" s="23"/>
      <c r="K798" s="23"/>
      <c r="L798" s="23"/>
      <c r="M798" s="23"/>
      <c r="N798" s="23"/>
      <c r="O798" s="23"/>
      <c r="P798" s="23"/>
      <c r="Q798" s="23"/>
      <c r="R798" s="28"/>
      <c r="S798" s="28"/>
      <c r="T798" s="21"/>
      <c r="U798" s="28"/>
      <c r="V798" s="28"/>
      <c r="W798" s="28"/>
      <c r="X798" s="29"/>
      <c r="Y798" s="28"/>
      <c r="Z798" s="18"/>
      <c r="AA798" s="20"/>
      <c r="AB798" s="28"/>
      <c r="AC798" s="28"/>
      <c r="AD798" s="23"/>
    </row>
    <row r="799" spans="5:30" x14ac:dyDescent="0.25">
      <c r="E799" s="27"/>
      <c r="F799" s="16"/>
      <c r="I799" s="23"/>
      <c r="K799" s="23"/>
      <c r="L799" s="23"/>
      <c r="M799" s="23"/>
      <c r="N799" s="23"/>
      <c r="O799" s="23"/>
      <c r="P799" s="23"/>
      <c r="Q799" s="23"/>
      <c r="R799" s="28"/>
      <c r="S799" s="28"/>
      <c r="T799" s="21"/>
      <c r="U799" s="28"/>
      <c r="V799" s="28"/>
      <c r="W799" s="28"/>
      <c r="X799" s="29"/>
      <c r="Y799" s="28"/>
      <c r="Z799" s="18"/>
      <c r="AA799" s="20"/>
      <c r="AB799" s="28"/>
      <c r="AC799" s="28"/>
      <c r="AD799" s="23"/>
    </row>
    <row r="800" spans="5:30" x14ac:dyDescent="0.25">
      <c r="E800" s="27"/>
      <c r="F800" s="16"/>
      <c r="I800" s="23"/>
      <c r="K800" s="23"/>
      <c r="L800" s="23"/>
      <c r="M800" s="23"/>
      <c r="N800" s="23"/>
      <c r="O800" s="23"/>
      <c r="P800" s="23"/>
      <c r="Q800" s="23"/>
      <c r="R800" s="28"/>
      <c r="S800" s="28"/>
      <c r="T800" s="21"/>
      <c r="U800" s="28"/>
      <c r="V800" s="28"/>
      <c r="W800" s="28"/>
      <c r="X800" s="29"/>
      <c r="Y800" s="28"/>
      <c r="Z800" s="18"/>
      <c r="AA800" s="20"/>
      <c r="AB800" s="28"/>
      <c r="AC800" s="28"/>
      <c r="AD800" s="23"/>
    </row>
    <row r="801" spans="5:30" x14ac:dyDescent="0.25">
      <c r="E801" s="27"/>
      <c r="F801" s="16"/>
      <c r="I801" s="23"/>
      <c r="K801" s="23"/>
      <c r="L801" s="23"/>
      <c r="M801" s="23"/>
      <c r="N801" s="23"/>
      <c r="O801" s="23"/>
      <c r="P801" s="23"/>
      <c r="Q801" s="23"/>
      <c r="R801" s="28"/>
      <c r="S801" s="28"/>
      <c r="T801" s="21"/>
      <c r="U801" s="28"/>
      <c r="V801" s="28"/>
      <c r="W801" s="28"/>
      <c r="X801" s="29"/>
      <c r="Y801" s="28"/>
      <c r="Z801" s="18"/>
      <c r="AA801" s="20"/>
      <c r="AB801" s="28"/>
      <c r="AC801" s="28"/>
      <c r="AD801" s="23"/>
    </row>
    <row r="802" spans="5:30" x14ac:dyDescent="0.25">
      <c r="E802" s="27"/>
      <c r="F802" s="16"/>
      <c r="I802" s="23"/>
      <c r="K802" s="23"/>
      <c r="L802" s="23"/>
      <c r="M802" s="23"/>
      <c r="N802" s="23"/>
      <c r="O802" s="23"/>
      <c r="P802" s="23"/>
      <c r="Q802" s="23"/>
      <c r="R802" s="28"/>
      <c r="S802" s="28"/>
      <c r="T802" s="21"/>
      <c r="U802" s="28"/>
      <c r="V802" s="28"/>
      <c r="W802" s="28"/>
      <c r="X802" s="29"/>
      <c r="Y802" s="28"/>
      <c r="Z802" s="18"/>
      <c r="AA802" s="20"/>
      <c r="AB802" s="28"/>
      <c r="AC802" s="28"/>
      <c r="AD802" s="23"/>
    </row>
    <row r="803" spans="5:30" x14ac:dyDescent="0.25">
      <c r="E803" s="27"/>
      <c r="F803" s="16"/>
      <c r="I803" s="23"/>
      <c r="K803" s="23"/>
      <c r="L803" s="23"/>
      <c r="M803" s="23"/>
      <c r="N803" s="23"/>
      <c r="O803" s="23"/>
      <c r="P803" s="23"/>
      <c r="Q803" s="23"/>
      <c r="R803" s="28"/>
      <c r="S803" s="28"/>
      <c r="T803" s="21"/>
      <c r="U803" s="28"/>
      <c r="V803" s="28"/>
      <c r="W803" s="28"/>
      <c r="X803" s="29"/>
      <c r="Y803" s="28"/>
      <c r="Z803" s="18"/>
      <c r="AA803" s="20"/>
      <c r="AB803" s="28"/>
      <c r="AC803" s="28"/>
      <c r="AD803" s="23"/>
    </row>
    <row r="804" spans="5:30" x14ac:dyDescent="0.25">
      <c r="E804" s="27"/>
      <c r="F804" s="16"/>
      <c r="I804" s="23"/>
      <c r="K804" s="23"/>
      <c r="L804" s="23"/>
      <c r="M804" s="23"/>
      <c r="N804" s="23"/>
      <c r="O804" s="23"/>
      <c r="P804" s="23"/>
      <c r="Q804" s="23"/>
      <c r="R804" s="28"/>
      <c r="S804" s="28"/>
      <c r="T804" s="21"/>
      <c r="U804" s="28"/>
      <c r="V804" s="28"/>
      <c r="W804" s="28"/>
      <c r="X804" s="29"/>
      <c r="Y804" s="28"/>
      <c r="Z804" s="18"/>
      <c r="AA804" s="20"/>
      <c r="AB804" s="28"/>
      <c r="AC804" s="28"/>
      <c r="AD804" s="23"/>
    </row>
    <row r="805" spans="5:30" x14ac:dyDescent="0.25">
      <c r="E805" s="27"/>
      <c r="F805" s="16"/>
      <c r="I805" s="23"/>
      <c r="K805" s="23"/>
      <c r="L805" s="23"/>
      <c r="M805" s="23"/>
      <c r="N805" s="23"/>
      <c r="O805" s="23"/>
      <c r="P805" s="23"/>
      <c r="Q805" s="23"/>
      <c r="R805" s="28"/>
      <c r="S805" s="28"/>
      <c r="T805" s="21"/>
      <c r="U805" s="28"/>
      <c r="V805" s="28"/>
      <c r="W805" s="28"/>
      <c r="X805" s="29"/>
      <c r="Y805" s="28"/>
      <c r="Z805" s="18"/>
      <c r="AA805" s="20"/>
      <c r="AB805" s="28"/>
      <c r="AC805" s="28"/>
      <c r="AD805" s="23"/>
    </row>
    <row r="806" spans="5:30" x14ac:dyDescent="0.25">
      <c r="E806" s="27"/>
      <c r="F806" s="16"/>
      <c r="I806" s="23"/>
      <c r="K806" s="23"/>
      <c r="L806" s="23"/>
      <c r="M806" s="23"/>
      <c r="N806" s="23"/>
      <c r="O806" s="23"/>
      <c r="P806" s="23"/>
      <c r="Q806" s="23"/>
      <c r="R806" s="28"/>
      <c r="S806" s="28"/>
      <c r="T806" s="21"/>
      <c r="U806" s="28"/>
      <c r="V806" s="28"/>
      <c r="W806" s="28"/>
      <c r="X806" s="29"/>
      <c r="Y806" s="28"/>
      <c r="Z806" s="18"/>
      <c r="AA806" s="20"/>
      <c r="AB806" s="28"/>
      <c r="AC806" s="28"/>
      <c r="AD806" s="23"/>
    </row>
    <row r="807" spans="5:30" x14ac:dyDescent="0.25">
      <c r="E807" s="27"/>
      <c r="F807" s="16"/>
      <c r="I807" s="23"/>
      <c r="K807" s="23"/>
      <c r="L807" s="23"/>
      <c r="M807" s="23"/>
      <c r="N807" s="23"/>
      <c r="O807" s="23"/>
      <c r="P807" s="23"/>
      <c r="Q807" s="23"/>
      <c r="R807" s="28"/>
      <c r="S807" s="28"/>
      <c r="T807" s="21"/>
      <c r="U807" s="28"/>
      <c r="V807" s="28"/>
      <c r="W807" s="28"/>
      <c r="X807" s="29"/>
      <c r="Y807" s="28"/>
      <c r="Z807" s="18"/>
      <c r="AA807" s="20"/>
      <c r="AB807" s="28"/>
      <c r="AC807" s="28"/>
      <c r="AD807" s="23"/>
    </row>
    <row r="808" spans="5:30" x14ac:dyDescent="0.25">
      <c r="E808" s="27"/>
      <c r="F808" s="16"/>
      <c r="I808" s="23"/>
      <c r="K808" s="23"/>
      <c r="L808" s="23"/>
      <c r="M808" s="23"/>
      <c r="N808" s="23"/>
      <c r="O808" s="23"/>
      <c r="P808" s="23"/>
      <c r="Q808" s="23"/>
      <c r="R808" s="28"/>
      <c r="S808" s="28"/>
      <c r="T808" s="21"/>
      <c r="U808" s="28"/>
      <c r="V808" s="28"/>
      <c r="W808" s="28"/>
      <c r="X808" s="29"/>
      <c r="Y808" s="28"/>
      <c r="Z808" s="18"/>
      <c r="AA808" s="20"/>
      <c r="AB808" s="28"/>
      <c r="AC808" s="28"/>
      <c r="AD808" s="23"/>
    </row>
    <row r="809" spans="5:30" x14ac:dyDescent="0.25">
      <c r="E809" s="27"/>
      <c r="F809" s="16"/>
      <c r="I809" s="23"/>
      <c r="K809" s="23"/>
      <c r="L809" s="23"/>
      <c r="M809" s="23"/>
      <c r="N809" s="23"/>
      <c r="O809" s="23"/>
      <c r="P809" s="23"/>
      <c r="Q809" s="23"/>
      <c r="R809" s="28"/>
      <c r="S809" s="28"/>
      <c r="T809" s="21"/>
      <c r="U809" s="28"/>
      <c r="V809" s="28"/>
      <c r="W809" s="28"/>
      <c r="X809" s="29"/>
      <c r="Y809" s="28"/>
      <c r="Z809" s="18"/>
      <c r="AA809" s="20"/>
      <c r="AB809" s="28"/>
      <c r="AC809" s="28"/>
      <c r="AD809" s="23"/>
    </row>
    <row r="810" spans="5:30" x14ac:dyDescent="0.25">
      <c r="E810" s="27"/>
      <c r="F810" s="16"/>
      <c r="I810" s="23"/>
      <c r="K810" s="23"/>
      <c r="L810" s="23"/>
      <c r="M810" s="23"/>
      <c r="N810" s="23"/>
      <c r="O810" s="23"/>
      <c r="P810" s="23"/>
      <c r="Q810" s="23"/>
      <c r="R810" s="28"/>
      <c r="S810" s="28"/>
      <c r="T810" s="21"/>
      <c r="U810" s="28"/>
      <c r="V810" s="28"/>
      <c r="W810" s="28"/>
      <c r="X810" s="29"/>
      <c r="Y810" s="28"/>
      <c r="Z810" s="18"/>
      <c r="AA810" s="20"/>
      <c r="AB810" s="28"/>
      <c r="AC810" s="28"/>
      <c r="AD810" s="23"/>
    </row>
    <row r="811" spans="5:30" x14ac:dyDescent="0.25">
      <c r="E811" s="27"/>
      <c r="F811" s="16"/>
      <c r="I811" s="23"/>
      <c r="K811" s="23"/>
      <c r="L811" s="23"/>
      <c r="M811" s="23"/>
      <c r="N811" s="23"/>
      <c r="O811" s="23"/>
      <c r="P811" s="23"/>
      <c r="Q811" s="23"/>
      <c r="R811" s="28"/>
      <c r="S811" s="28"/>
      <c r="T811" s="21"/>
      <c r="U811" s="28"/>
      <c r="V811" s="28"/>
      <c r="W811" s="28"/>
      <c r="X811" s="29"/>
      <c r="Y811" s="28"/>
      <c r="Z811" s="18"/>
      <c r="AA811" s="20"/>
      <c r="AB811" s="28"/>
      <c r="AC811" s="28"/>
      <c r="AD811" s="23"/>
    </row>
    <row r="812" spans="5:30" x14ac:dyDescent="0.25">
      <c r="E812" s="27"/>
      <c r="F812" s="16"/>
      <c r="I812" s="23"/>
      <c r="K812" s="23"/>
      <c r="L812" s="23"/>
      <c r="M812" s="23"/>
      <c r="N812" s="23"/>
      <c r="O812" s="23"/>
      <c r="P812" s="23"/>
      <c r="Q812" s="23"/>
      <c r="R812" s="28"/>
      <c r="S812" s="28"/>
      <c r="T812" s="21"/>
      <c r="U812" s="28"/>
      <c r="V812" s="28"/>
      <c r="W812" s="28"/>
      <c r="X812" s="29"/>
      <c r="Y812" s="28"/>
      <c r="Z812" s="18"/>
      <c r="AA812" s="20"/>
      <c r="AB812" s="28"/>
      <c r="AC812" s="28"/>
      <c r="AD812" s="23"/>
    </row>
    <row r="813" spans="5:30" x14ac:dyDescent="0.25">
      <c r="E813" s="27"/>
      <c r="F813" s="16"/>
      <c r="I813" s="23"/>
      <c r="K813" s="23"/>
      <c r="L813" s="23"/>
      <c r="M813" s="23"/>
      <c r="N813" s="23"/>
      <c r="O813" s="23"/>
      <c r="P813" s="23"/>
      <c r="Q813" s="23"/>
      <c r="R813" s="28"/>
      <c r="S813" s="28"/>
      <c r="T813" s="21"/>
      <c r="U813" s="28"/>
      <c r="V813" s="28"/>
      <c r="W813" s="28"/>
      <c r="X813" s="29"/>
      <c r="Y813" s="28"/>
      <c r="Z813" s="18"/>
      <c r="AA813" s="20"/>
      <c r="AB813" s="28"/>
      <c r="AC813" s="28"/>
      <c r="AD813" s="23"/>
    </row>
    <row r="814" spans="5:30" x14ac:dyDescent="0.25">
      <c r="E814" s="27"/>
      <c r="F814" s="16"/>
      <c r="I814" s="23"/>
      <c r="K814" s="23"/>
      <c r="L814" s="23"/>
      <c r="M814" s="23"/>
      <c r="N814" s="23"/>
      <c r="O814" s="23"/>
      <c r="P814" s="23"/>
      <c r="Q814" s="23"/>
      <c r="R814" s="28"/>
      <c r="S814" s="28"/>
      <c r="T814" s="21"/>
      <c r="U814" s="28"/>
      <c r="V814" s="28"/>
      <c r="W814" s="28"/>
      <c r="X814" s="29"/>
      <c r="Y814" s="28"/>
      <c r="Z814" s="18"/>
      <c r="AA814" s="20"/>
      <c r="AB814" s="28"/>
      <c r="AC814" s="28"/>
      <c r="AD814" s="23"/>
    </row>
    <row r="815" spans="5:30" x14ac:dyDescent="0.25">
      <c r="E815" s="27"/>
      <c r="F815" s="16"/>
      <c r="I815" s="23"/>
      <c r="K815" s="23"/>
      <c r="L815" s="23"/>
      <c r="M815" s="23"/>
      <c r="N815" s="23"/>
      <c r="O815" s="23"/>
      <c r="P815" s="23"/>
      <c r="Q815" s="23"/>
      <c r="R815" s="28"/>
      <c r="S815" s="28"/>
      <c r="T815" s="21"/>
      <c r="U815" s="28"/>
      <c r="V815" s="28"/>
      <c r="W815" s="28"/>
      <c r="X815" s="29"/>
      <c r="Y815" s="28"/>
      <c r="Z815" s="18"/>
      <c r="AA815" s="20"/>
      <c r="AB815" s="28"/>
      <c r="AC815" s="28"/>
      <c r="AD815" s="23"/>
    </row>
    <row r="816" spans="5:30" x14ac:dyDescent="0.25">
      <c r="E816" s="27"/>
      <c r="F816" s="16"/>
      <c r="I816" s="23"/>
      <c r="K816" s="23"/>
      <c r="L816" s="23"/>
      <c r="M816" s="23"/>
      <c r="N816" s="23"/>
      <c r="O816" s="23"/>
      <c r="P816" s="23"/>
      <c r="Q816" s="23"/>
      <c r="R816" s="28"/>
      <c r="S816" s="28"/>
      <c r="T816" s="21"/>
      <c r="U816" s="28"/>
      <c r="V816" s="28"/>
      <c r="W816" s="28"/>
      <c r="X816" s="29"/>
      <c r="Y816" s="28"/>
      <c r="Z816" s="18"/>
      <c r="AA816" s="20"/>
      <c r="AB816" s="28"/>
      <c r="AC816" s="28"/>
      <c r="AD816" s="23"/>
    </row>
    <row r="817" spans="5:30" x14ac:dyDescent="0.25">
      <c r="E817" s="27"/>
      <c r="F817" s="16"/>
      <c r="I817" s="23"/>
      <c r="K817" s="23"/>
      <c r="L817" s="23"/>
      <c r="M817" s="23"/>
      <c r="N817" s="23"/>
      <c r="O817" s="23"/>
      <c r="P817" s="23"/>
      <c r="Q817" s="23"/>
      <c r="R817" s="28"/>
      <c r="S817" s="28"/>
      <c r="T817" s="21"/>
      <c r="U817" s="28"/>
      <c r="V817" s="28"/>
      <c r="W817" s="28"/>
      <c r="X817" s="29"/>
      <c r="Y817" s="28"/>
      <c r="Z817" s="18"/>
      <c r="AA817" s="20"/>
      <c r="AB817" s="28"/>
      <c r="AC817" s="28"/>
      <c r="AD817" s="23"/>
    </row>
    <row r="818" spans="5:30" x14ac:dyDescent="0.25">
      <c r="E818" s="27"/>
      <c r="F818" s="16"/>
      <c r="I818" s="23"/>
      <c r="K818" s="23"/>
      <c r="L818" s="23"/>
      <c r="M818" s="23"/>
      <c r="N818" s="23"/>
      <c r="O818" s="23"/>
      <c r="P818" s="23"/>
      <c r="Q818" s="23"/>
      <c r="R818" s="28"/>
      <c r="S818" s="28"/>
      <c r="T818" s="21"/>
      <c r="U818" s="28"/>
      <c r="V818" s="28"/>
      <c r="W818" s="28"/>
      <c r="X818" s="29"/>
      <c r="Y818" s="28"/>
      <c r="Z818" s="18"/>
      <c r="AA818" s="20"/>
      <c r="AB818" s="28"/>
      <c r="AC818" s="28"/>
      <c r="AD818" s="23"/>
    </row>
    <row r="819" spans="5:30" x14ac:dyDescent="0.25">
      <c r="E819" s="27"/>
      <c r="F819" s="16"/>
      <c r="I819" s="23"/>
      <c r="K819" s="23"/>
      <c r="L819" s="23"/>
      <c r="M819" s="23"/>
      <c r="N819" s="23"/>
      <c r="O819" s="23"/>
      <c r="P819" s="23"/>
      <c r="Q819" s="23"/>
      <c r="R819" s="28"/>
      <c r="S819" s="28"/>
      <c r="T819" s="21"/>
      <c r="U819" s="28"/>
      <c r="V819" s="28"/>
      <c r="W819" s="28"/>
      <c r="X819" s="29"/>
      <c r="Y819" s="28"/>
      <c r="Z819" s="18"/>
      <c r="AA819" s="20"/>
      <c r="AB819" s="28"/>
      <c r="AC819" s="28"/>
      <c r="AD819" s="23"/>
    </row>
    <row r="820" spans="5:30" x14ac:dyDescent="0.25">
      <c r="E820" s="27"/>
      <c r="F820" s="16"/>
      <c r="I820" s="23"/>
      <c r="K820" s="23"/>
      <c r="L820" s="23"/>
      <c r="M820" s="23"/>
      <c r="N820" s="23"/>
      <c r="O820" s="23"/>
      <c r="P820" s="23"/>
      <c r="Q820" s="23"/>
      <c r="R820" s="28"/>
      <c r="S820" s="28"/>
      <c r="T820" s="21"/>
      <c r="U820" s="28"/>
      <c r="V820" s="28"/>
      <c r="W820" s="28"/>
      <c r="X820" s="29"/>
      <c r="Y820" s="28"/>
      <c r="Z820" s="18"/>
      <c r="AA820" s="20"/>
      <c r="AB820" s="28"/>
      <c r="AC820" s="28"/>
      <c r="AD820" s="23"/>
    </row>
    <row r="821" spans="5:30" x14ac:dyDescent="0.25">
      <c r="E821" s="27"/>
      <c r="F821" s="16"/>
      <c r="I821" s="23"/>
      <c r="K821" s="23"/>
      <c r="L821" s="23"/>
      <c r="M821" s="23"/>
      <c r="N821" s="23"/>
      <c r="O821" s="23"/>
      <c r="P821" s="23"/>
      <c r="Q821" s="23"/>
      <c r="R821" s="28"/>
      <c r="S821" s="28"/>
      <c r="T821" s="21"/>
      <c r="U821" s="28"/>
      <c r="V821" s="28"/>
      <c r="W821" s="28"/>
      <c r="X821" s="29"/>
      <c r="Y821" s="28"/>
      <c r="Z821" s="18"/>
      <c r="AA821" s="20"/>
      <c r="AB821" s="28"/>
      <c r="AC821" s="28"/>
      <c r="AD821" s="23"/>
    </row>
    <row r="822" spans="5:30" x14ac:dyDescent="0.25">
      <c r="E822" s="27"/>
      <c r="F822" s="16"/>
      <c r="I822" s="23"/>
      <c r="K822" s="23"/>
      <c r="L822" s="23"/>
      <c r="M822" s="23"/>
      <c r="N822" s="23"/>
      <c r="O822" s="23"/>
      <c r="P822" s="23"/>
      <c r="Q822" s="23"/>
      <c r="R822" s="28"/>
      <c r="S822" s="28"/>
      <c r="T822" s="21"/>
      <c r="U822" s="28"/>
      <c r="V822" s="28"/>
      <c r="W822" s="28"/>
      <c r="X822" s="29"/>
      <c r="Y822" s="28"/>
      <c r="Z822" s="18"/>
      <c r="AA822" s="20"/>
      <c r="AB822" s="28"/>
      <c r="AC822" s="28"/>
      <c r="AD822" s="23"/>
    </row>
    <row r="823" spans="5:30" x14ac:dyDescent="0.25">
      <c r="E823" s="27"/>
      <c r="F823" s="16"/>
      <c r="I823" s="23"/>
      <c r="K823" s="23"/>
      <c r="L823" s="23"/>
      <c r="M823" s="23"/>
      <c r="N823" s="23"/>
      <c r="O823" s="23"/>
      <c r="P823" s="23"/>
      <c r="Q823" s="23"/>
      <c r="R823" s="28"/>
      <c r="S823" s="28"/>
      <c r="T823" s="21"/>
      <c r="U823" s="28"/>
      <c r="V823" s="28"/>
      <c r="W823" s="28"/>
      <c r="X823" s="29"/>
      <c r="Y823" s="28"/>
      <c r="Z823" s="18"/>
      <c r="AA823" s="20"/>
      <c r="AB823" s="28"/>
      <c r="AC823" s="28"/>
      <c r="AD823" s="23"/>
    </row>
    <row r="824" spans="5:30" x14ac:dyDescent="0.25">
      <c r="E824" s="27"/>
      <c r="F824" s="16"/>
      <c r="I824" s="23"/>
      <c r="K824" s="23"/>
      <c r="L824" s="23"/>
      <c r="M824" s="23"/>
      <c r="N824" s="23"/>
      <c r="O824" s="23"/>
      <c r="P824" s="23"/>
      <c r="Q824" s="23"/>
      <c r="R824" s="28"/>
      <c r="S824" s="28"/>
      <c r="T824" s="21"/>
      <c r="U824" s="28"/>
      <c r="V824" s="28"/>
      <c r="W824" s="28"/>
      <c r="X824" s="29"/>
      <c r="Y824" s="28"/>
      <c r="Z824" s="18"/>
      <c r="AA824" s="20"/>
      <c r="AB824" s="28"/>
      <c r="AC824" s="28"/>
      <c r="AD824" s="23"/>
    </row>
    <row r="825" spans="5:30" x14ac:dyDescent="0.25">
      <c r="E825" s="27"/>
      <c r="F825" s="16"/>
      <c r="I825" s="23"/>
      <c r="K825" s="23"/>
      <c r="L825" s="23"/>
      <c r="M825" s="23"/>
      <c r="N825" s="23"/>
      <c r="O825" s="23"/>
      <c r="P825" s="23"/>
      <c r="Q825" s="23"/>
      <c r="R825" s="28"/>
      <c r="S825" s="28"/>
      <c r="T825" s="21"/>
      <c r="U825" s="28"/>
      <c r="V825" s="28"/>
      <c r="W825" s="28"/>
      <c r="X825" s="29"/>
      <c r="Y825" s="28"/>
      <c r="Z825" s="18"/>
      <c r="AA825" s="20"/>
      <c r="AB825" s="28"/>
      <c r="AC825" s="28"/>
      <c r="AD825" s="23"/>
    </row>
    <row r="826" spans="5:30" x14ac:dyDescent="0.25">
      <c r="E826" s="27"/>
      <c r="F826" s="16"/>
      <c r="I826" s="23"/>
      <c r="K826" s="23"/>
      <c r="L826" s="23"/>
      <c r="M826" s="23"/>
      <c r="N826" s="23"/>
      <c r="O826" s="23"/>
      <c r="P826" s="23"/>
      <c r="Q826" s="23"/>
      <c r="R826" s="28"/>
      <c r="S826" s="28"/>
      <c r="T826" s="21"/>
      <c r="U826" s="28"/>
      <c r="V826" s="28"/>
      <c r="W826" s="28"/>
      <c r="X826" s="29"/>
      <c r="Y826" s="28"/>
      <c r="Z826" s="18"/>
      <c r="AA826" s="20"/>
      <c r="AB826" s="28"/>
      <c r="AC826" s="28"/>
      <c r="AD826" s="23"/>
    </row>
    <row r="827" spans="5:30" x14ac:dyDescent="0.25">
      <c r="E827" s="27"/>
      <c r="F827" s="16"/>
      <c r="I827" s="23"/>
      <c r="K827" s="23"/>
      <c r="L827" s="23"/>
      <c r="M827" s="23"/>
      <c r="N827" s="23"/>
      <c r="O827" s="23"/>
      <c r="P827" s="23"/>
      <c r="Q827" s="23"/>
      <c r="R827" s="28"/>
      <c r="S827" s="28"/>
      <c r="T827" s="21"/>
      <c r="U827" s="28"/>
      <c r="V827" s="28"/>
      <c r="W827" s="28"/>
      <c r="X827" s="29"/>
      <c r="Y827" s="28"/>
      <c r="Z827" s="18"/>
      <c r="AA827" s="20"/>
      <c r="AB827" s="28"/>
      <c r="AC827" s="28"/>
      <c r="AD827" s="23"/>
    </row>
    <row r="828" spans="5:30" x14ac:dyDescent="0.25">
      <c r="E828" s="27"/>
      <c r="F828" s="16"/>
      <c r="I828" s="23"/>
      <c r="K828" s="23"/>
      <c r="L828" s="23"/>
      <c r="M828" s="23"/>
      <c r="N828" s="23"/>
      <c r="O828" s="23"/>
      <c r="P828" s="23"/>
      <c r="Q828" s="23"/>
      <c r="R828" s="28"/>
      <c r="S828" s="28"/>
      <c r="T828" s="21"/>
      <c r="U828" s="28"/>
      <c r="V828" s="28"/>
      <c r="W828" s="28"/>
      <c r="X828" s="29"/>
      <c r="Y828" s="28"/>
      <c r="Z828" s="18"/>
      <c r="AA828" s="20"/>
      <c r="AB828" s="28"/>
      <c r="AC828" s="28"/>
      <c r="AD828" s="23"/>
    </row>
    <row r="829" spans="5:30" x14ac:dyDescent="0.25">
      <c r="E829" s="27"/>
      <c r="F829" s="16"/>
      <c r="I829" s="23"/>
      <c r="K829" s="23"/>
      <c r="L829" s="23"/>
      <c r="M829" s="23"/>
      <c r="N829" s="23"/>
      <c r="O829" s="23"/>
      <c r="P829" s="23"/>
      <c r="Q829" s="23"/>
      <c r="R829" s="28"/>
      <c r="S829" s="28"/>
      <c r="T829" s="21"/>
      <c r="U829" s="28"/>
      <c r="V829" s="28"/>
      <c r="W829" s="28"/>
      <c r="X829" s="29"/>
      <c r="Y829" s="28"/>
      <c r="Z829" s="18"/>
      <c r="AA829" s="20"/>
      <c r="AB829" s="28"/>
      <c r="AC829" s="28"/>
      <c r="AD829" s="23"/>
    </row>
    <row r="830" spans="5:30" x14ac:dyDescent="0.25">
      <c r="E830" s="27"/>
      <c r="F830" s="16"/>
      <c r="I830" s="23"/>
      <c r="K830" s="23"/>
      <c r="L830" s="23"/>
      <c r="M830" s="23"/>
      <c r="N830" s="23"/>
      <c r="O830" s="23"/>
      <c r="P830" s="23"/>
      <c r="Q830" s="23"/>
      <c r="R830" s="28"/>
      <c r="S830" s="28"/>
      <c r="T830" s="21"/>
      <c r="U830" s="28"/>
      <c r="V830" s="28"/>
      <c r="W830" s="28"/>
      <c r="X830" s="29"/>
      <c r="Y830" s="28"/>
      <c r="Z830" s="18"/>
      <c r="AA830" s="20"/>
      <c r="AB830" s="28"/>
      <c r="AC830" s="28"/>
      <c r="AD830" s="23"/>
    </row>
    <row r="831" spans="5:30" x14ac:dyDescent="0.25">
      <c r="E831" s="27"/>
      <c r="F831" s="16"/>
      <c r="I831" s="23"/>
      <c r="K831" s="23"/>
      <c r="L831" s="23"/>
      <c r="M831" s="23"/>
      <c r="N831" s="23"/>
      <c r="O831" s="23"/>
      <c r="P831" s="23"/>
      <c r="Q831" s="23"/>
      <c r="R831" s="28"/>
      <c r="S831" s="28"/>
      <c r="T831" s="21"/>
      <c r="U831" s="28"/>
      <c r="V831" s="28"/>
      <c r="W831" s="28"/>
      <c r="X831" s="29"/>
      <c r="Y831" s="28"/>
      <c r="Z831" s="18"/>
      <c r="AA831" s="20"/>
      <c r="AB831" s="28"/>
      <c r="AC831" s="28"/>
      <c r="AD831" s="23"/>
    </row>
    <row r="832" spans="5:30" x14ac:dyDescent="0.25">
      <c r="E832" s="27"/>
      <c r="F832" s="16"/>
      <c r="I832" s="23"/>
      <c r="K832" s="23"/>
      <c r="L832" s="23"/>
      <c r="M832" s="23"/>
      <c r="N832" s="23"/>
      <c r="O832" s="23"/>
      <c r="P832" s="23"/>
      <c r="Q832" s="23"/>
      <c r="R832" s="28"/>
      <c r="S832" s="28"/>
      <c r="T832" s="21"/>
      <c r="U832" s="28"/>
      <c r="V832" s="28"/>
      <c r="W832" s="28"/>
      <c r="X832" s="29"/>
      <c r="Y832" s="28"/>
      <c r="Z832" s="18"/>
      <c r="AA832" s="20"/>
      <c r="AB832" s="28"/>
      <c r="AC832" s="28"/>
      <c r="AD832" s="23"/>
    </row>
    <row r="833" spans="5:30" x14ac:dyDescent="0.25">
      <c r="E833" s="27"/>
      <c r="F833" s="16"/>
      <c r="I833" s="23"/>
      <c r="K833" s="23"/>
      <c r="L833" s="23"/>
      <c r="M833" s="23"/>
      <c r="N833" s="23"/>
      <c r="O833" s="23"/>
      <c r="P833" s="23"/>
      <c r="Q833" s="23"/>
      <c r="R833" s="28"/>
      <c r="S833" s="28"/>
      <c r="T833" s="21"/>
      <c r="U833" s="28"/>
      <c r="V833" s="28"/>
      <c r="W833" s="28"/>
      <c r="X833" s="29"/>
      <c r="Y833" s="28"/>
      <c r="Z833" s="18"/>
      <c r="AA833" s="20"/>
      <c r="AB833" s="28"/>
      <c r="AC833" s="28"/>
      <c r="AD833" s="23"/>
    </row>
    <row r="834" spans="5:30" x14ac:dyDescent="0.25">
      <c r="E834" s="27"/>
      <c r="F834" s="16"/>
      <c r="I834" s="23"/>
      <c r="K834" s="23"/>
      <c r="L834" s="23"/>
      <c r="M834" s="23"/>
      <c r="N834" s="23"/>
      <c r="O834" s="23"/>
      <c r="P834" s="23"/>
      <c r="Q834" s="23"/>
      <c r="R834" s="28"/>
      <c r="S834" s="28"/>
      <c r="T834" s="21"/>
      <c r="U834" s="28"/>
      <c r="V834" s="28"/>
      <c r="W834" s="28"/>
      <c r="X834" s="29"/>
      <c r="Y834" s="28"/>
      <c r="Z834" s="18"/>
      <c r="AA834" s="20"/>
      <c r="AB834" s="28"/>
      <c r="AC834" s="28"/>
      <c r="AD834" s="23"/>
    </row>
    <row r="835" spans="5:30" x14ac:dyDescent="0.25">
      <c r="E835" s="27"/>
      <c r="F835" s="16"/>
      <c r="I835" s="23"/>
      <c r="K835" s="23"/>
      <c r="L835" s="23"/>
      <c r="M835" s="23"/>
      <c r="N835" s="23"/>
      <c r="O835" s="23"/>
      <c r="P835" s="23"/>
      <c r="Q835" s="23"/>
      <c r="R835" s="28"/>
      <c r="S835" s="28"/>
      <c r="T835" s="21"/>
      <c r="U835" s="28"/>
      <c r="V835" s="28"/>
      <c r="W835" s="28"/>
      <c r="X835" s="29"/>
      <c r="Y835" s="28"/>
      <c r="Z835" s="18"/>
      <c r="AA835" s="20"/>
      <c r="AB835" s="28"/>
      <c r="AC835" s="28"/>
      <c r="AD835" s="23"/>
    </row>
    <row r="836" spans="5:30" x14ac:dyDescent="0.25">
      <c r="E836" s="27"/>
      <c r="F836" s="16"/>
      <c r="I836" s="23"/>
      <c r="K836" s="23"/>
      <c r="L836" s="23"/>
      <c r="M836" s="23"/>
      <c r="N836" s="23"/>
      <c r="O836" s="23"/>
      <c r="P836" s="23"/>
      <c r="Q836" s="23"/>
      <c r="R836" s="28"/>
      <c r="S836" s="28"/>
      <c r="T836" s="21"/>
      <c r="U836" s="28"/>
      <c r="V836" s="28"/>
      <c r="W836" s="28"/>
      <c r="X836" s="29"/>
      <c r="Y836" s="28"/>
      <c r="Z836" s="18"/>
      <c r="AA836" s="20"/>
      <c r="AB836" s="28"/>
      <c r="AC836" s="28"/>
      <c r="AD836" s="23"/>
    </row>
    <row r="837" spans="5:30" x14ac:dyDescent="0.25">
      <c r="E837" s="27"/>
      <c r="F837" s="16"/>
      <c r="I837" s="23"/>
      <c r="K837" s="23"/>
      <c r="L837" s="23"/>
      <c r="M837" s="23"/>
      <c r="N837" s="23"/>
      <c r="O837" s="23"/>
      <c r="P837" s="23"/>
      <c r="Q837" s="23"/>
      <c r="R837" s="28"/>
      <c r="S837" s="28"/>
      <c r="T837" s="21"/>
      <c r="U837" s="28"/>
      <c r="V837" s="28"/>
      <c r="W837" s="28"/>
      <c r="X837" s="29"/>
      <c r="Y837" s="28"/>
      <c r="Z837" s="18"/>
      <c r="AA837" s="20"/>
      <c r="AB837" s="28"/>
      <c r="AC837" s="28"/>
      <c r="AD837" s="23"/>
    </row>
    <row r="838" spans="5:30" x14ac:dyDescent="0.25">
      <c r="E838" s="27"/>
      <c r="F838" s="16"/>
      <c r="I838" s="23"/>
      <c r="K838" s="23"/>
      <c r="L838" s="23"/>
      <c r="M838" s="23"/>
      <c r="N838" s="23"/>
      <c r="O838" s="23"/>
      <c r="P838" s="23"/>
      <c r="Q838" s="23"/>
      <c r="R838" s="28"/>
      <c r="S838" s="28"/>
      <c r="T838" s="21"/>
      <c r="U838" s="28"/>
      <c r="V838" s="28"/>
      <c r="W838" s="28"/>
      <c r="X838" s="29"/>
      <c r="Y838" s="28"/>
      <c r="Z838" s="18"/>
      <c r="AA838" s="20"/>
      <c r="AB838" s="28"/>
      <c r="AC838" s="28"/>
      <c r="AD838" s="23"/>
    </row>
    <row r="839" spans="5:30" x14ac:dyDescent="0.25">
      <c r="E839" s="27"/>
      <c r="F839" s="16"/>
      <c r="I839" s="23"/>
      <c r="K839" s="23"/>
      <c r="L839" s="23"/>
      <c r="M839" s="23"/>
      <c r="N839" s="23"/>
      <c r="O839" s="23"/>
      <c r="P839" s="23"/>
      <c r="Q839" s="23"/>
      <c r="R839" s="28"/>
      <c r="S839" s="28"/>
      <c r="T839" s="21"/>
      <c r="U839" s="28"/>
      <c r="V839" s="28"/>
      <c r="W839" s="28"/>
      <c r="X839" s="29"/>
      <c r="Y839" s="28"/>
      <c r="Z839" s="18"/>
      <c r="AA839" s="20"/>
      <c r="AB839" s="28"/>
      <c r="AC839" s="28"/>
      <c r="AD839" s="23"/>
    </row>
    <row r="840" spans="5:30" x14ac:dyDescent="0.25">
      <c r="E840" s="27"/>
      <c r="F840" s="16"/>
      <c r="I840" s="23"/>
      <c r="K840" s="23"/>
      <c r="L840" s="23"/>
      <c r="M840" s="23"/>
      <c r="N840" s="23"/>
      <c r="O840" s="23"/>
      <c r="P840" s="23"/>
      <c r="Q840" s="23"/>
      <c r="R840" s="28"/>
      <c r="S840" s="28"/>
      <c r="T840" s="21"/>
      <c r="U840" s="28"/>
      <c r="V840" s="28"/>
      <c r="W840" s="28"/>
      <c r="X840" s="29"/>
      <c r="Y840" s="28"/>
      <c r="Z840" s="18"/>
      <c r="AA840" s="20"/>
      <c r="AB840" s="28"/>
      <c r="AC840" s="28"/>
      <c r="AD840" s="23"/>
    </row>
    <row r="841" spans="5:30" x14ac:dyDescent="0.25">
      <c r="E841" s="27"/>
      <c r="F841" s="16"/>
      <c r="I841" s="23"/>
      <c r="K841" s="23"/>
      <c r="L841" s="23"/>
      <c r="M841" s="23"/>
      <c r="N841" s="23"/>
      <c r="O841" s="23"/>
      <c r="P841" s="23"/>
      <c r="Q841" s="23"/>
      <c r="R841" s="28"/>
      <c r="S841" s="28"/>
      <c r="T841" s="21"/>
      <c r="U841" s="28"/>
      <c r="V841" s="28"/>
      <c r="W841" s="28"/>
      <c r="X841" s="29"/>
      <c r="Y841" s="28"/>
      <c r="Z841" s="18"/>
      <c r="AA841" s="20"/>
      <c r="AB841" s="28"/>
      <c r="AC841" s="28"/>
      <c r="AD841" s="23"/>
    </row>
    <row r="842" spans="5:30" x14ac:dyDescent="0.25">
      <c r="E842" s="27"/>
      <c r="F842" s="16"/>
      <c r="I842" s="23"/>
      <c r="K842" s="23"/>
      <c r="L842" s="23"/>
      <c r="M842" s="23"/>
      <c r="N842" s="23"/>
      <c r="O842" s="23"/>
      <c r="P842" s="23"/>
      <c r="Q842" s="23"/>
      <c r="R842" s="28"/>
      <c r="S842" s="28"/>
      <c r="T842" s="21"/>
      <c r="U842" s="28"/>
      <c r="V842" s="28"/>
      <c r="W842" s="28"/>
      <c r="X842" s="29"/>
      <c r="Y842" s="28"/>
      <c r="Z842" s="18"/>
      <c r="AA842" s="20"/>
      <c r="AB842" s="28"/>
      <c r="AC842" s="28"/>
      <c r="AD842" s="23"/>
    </row>
    <row r="843" spans="5:30" x14ac:dyDescent="0.25">
      <c r="E843" s="27"/>
      <c r="F843" s="16"/>
      <c r="I843" s="23"/>
      <c r="K843" s="23"/>
      <c r="L843" s="23"/>
      <c r="M843" s="23"/>
      <c r="N843" s="23"/>
      <c r="O843" s="23"/>
      <c r="P843" s="23"/>
      <c r="Q843" s="23"/>
      <c r="R843" s="28"/>
      <c r="S843" s="28"/>
      <c r="T843" s="21"/>
      <c r="U843" s="28"/>
      <c r="V843" s="28"/>
      <c r="W843" s="28"/>
      <c r="X843" s="29"/>
      <c r="Y843" s="28"/>
      <c r="Z843" s="18"/>
      <c r="AA843" s="20"/>
      <c r="AB843" s="28"/>
      <c r="AC843" s="28"/>
      <c r="AD843" s="23"/>
    </row>
    <row r="844" spans="5:30" x14ac:dyDescent="0.25">
      <c r="E844" s="16"/>
      <c r="F844" s="16"/>
      <c r="R844" s="20"/>
      <c r="S844" s="20"/>
      <c r="T844" s="21"/>
      <c r="U844" s="20"/>
      <c r="V844" s="20"/>
      <c r="W844" s="20"/>
      <c r="X844" s="22"/>
      <c r="Y844" s="20"/>
      <c r="Z844" s="18"/>
      <c r="AA844" s="20"/>
      <c r="AB844" s="28"/>
      <c r="AC844" s="20"/>
    </row>
    <row r="845" spans="5:30" x14ac:dyDescent="0.25">
      <c r="E845" s="27"/>
      <c r="F845" s="16"/>
      <c r="I845" s="23"/>
      <c r="K845" s="23"/>
      <c r="L845" s="23"/>
      <c r="M845" s="23"/>
      <c r="N845" s="23"/>
      <c r="O845" s="23"/>
      <c r="P845" s="23"/>
      <c r="Q845" s="23"/>
      <c r="R845" s="28"/>
      <c r="S845" s="28"/>
      <c r="T845" s="21"/>
      <c r="U845" s="28"/>
      <c r="V845" s="28"/>
      <c r="W845" s="28"/>
      <c r="X845" s="29"/>
      <c r="Y845" s="28"/>
      <c r="Z845" s="18"/>
      <c r="AA845" s="20"/>
      <c r="AB845" s="28"/>
      <c r="AC845" s="28"/>
      <c r="AD845" s="23"/>
    </row>
    <row r="846" spans="5:30" x14ac:dyDescent="0.25">
      <c r="E846" s="27"/>
      <c r="F846" s="16"/>
      <c r="I846" s="23"/>
      <c r="K846" s="23"/>
      <c r="L846" s="23"/>
      <c r="M846" s="23"/>
      <c r="N846" s="23"/>
      <c r="O846" s="23"/>
      <c r="P846" s="23"/>
      <c r="Q846" s="23"/>
      <c r="R846" s="28"/>
      <c r="S846" s="28"/>
      <c r="T846" s="21"/>
      <c r="U846" s="28"/>
      <c r="V846" s="28"/>
      <c r="W846" s="28"/>
      <c r="X846" s="29"/>
      <c r="Y846" s="28"/>
      <c r="Z846" s="18"/>
      <c r="AA846" s="20"/>
      <c r="AB846" s="28"/>
      <c r="AC846" s="28"/>
      <c r="AD846" s="23"/>
    </row>
    <row r="847" spans="5:30" x14ac:dyDescent="0.25">
      <c r="E847" s="27"/>
      <c r="F847" s="16"/>
      <c r="I847" s="23"/>
      <c r="K847" s="23"/>
      <c r="L847" s="23"/>
      <c r="M847" s="23"/>
      <c r="N847" s="23"/>
      <c r="O847" s="23"/>
      <c r="P847" s="23"/>
      <c r="Q847" s="23"/>
      <c r="R847" s="28"/>
      <c r="S847" s="28"/>
      <c r="T847" s="21"/>
      <c r="U847" s="28"/>
      <c r="V847" s="28"/>
      <c r="W847" s="28"/>
      <c r="X847" s="29"/>
      <c r="Y847" s="28"/>
      <c r="Z847" s="18"/>
      <c r="AA847" s="20"/>
      <c r="AB847" s="28"/>
      <c r="AC847" s="28"/>
      <c r="AD847" s="23"/>
    </row>
    <row r="848" spans="5:30" x14ac:dyDescent="0.25">
      <c r="E848" s="27"/>
      <c r="F848" s="16"/>
      <c r="I848" s="23"/>
      <c r="K848" s="23"/>
      <c r="L848" s="23"/>
      <c r="M848" s="23"/>
      <c r="N848" s="23"/>
      <c r="O848" s="23"/>
      <c r="P848" s="23"/>
      <c r="Q848" s="23"/>
      <c r="R848" s="28"/>
      <c r="S848" s="28"/>
      <c r="T848" s="21"/>
      <c r="U848" s="28"/>
      <c r="V848" s="28"/>
      <c r="W848" s="28"/>
      <c r="X848" s="29"/>
      <c r="Y848" s="28"/>
      <c r="Z848" s="18"/>
      <c r="AA848" s="20"/>
      <c r="AB848" s="28"/>
      <c r="AC848" s="28"/>
      <c r="AD848" s="23"/>
    </row>
    <row r="849" spans="5:30" x14ac:dyDescent="0.25">
      <c r="E849" s="27"/>
      <c r="F849" s="16"/>
      <c r="I849" s="23"/>
      <c r="K849" s="23"/>
      <c r="L849" s="23"/>
      <c r="M849" s="23"/>
      <c r="N849" s="23"/>
      <c r="O849" s="23"/>
      <c r="P849" s="23"/>
      <c r="Q849" s="23"/>
      <c r="R849" s="28"/>
      <c r="S849" s="28"/>
      <c r="T849" s="21"/>
      <c r="U849" s="28"/>
      <c r="V849" s="28"/>
      <c r="W849" s="28"/>
      <c r="X849" s="29"/>
      <c r="Y849" s="28"/>
      <c r="Z849" s="18"/>
      <c r="AA849" s="20"/>
      <c r="AB849" s="28"/>
      <c r="AC849" s="28"/>
      <c r="AD849" s="23"/>
    </row>
    <row r="850" spans="5:30" x14ac:dyDescent="0.25">
      <c r="E850" s="27"/>
      <c r="F850" s="16"/>
      <c r="I850" s="23"/>
      <c r="K850" s="23"/>
      <c r="L850" s="23"/>
      <c r="M850" s="23"/>
      <c r="N850" s="23"/>
      <c r="O850" s="23"/>
      <c r="P850" s="23"/>
      <c r="Q850" s="23"/>
      <c r="R850" s="28"/>
      <c r="S850" s="28"/>
      <c r="T850" s="21"/>
      <c r="U850" s="28"/>
      <c r="V850" s="28"/>
      <c r="W850" s="28"/>
      <c r="X850" s="29"/>
      <c r="Y850" s="28"/>
      <c r="Z850" s="18"/>
      <c r="AA850" s="20"/>
      <c r="AB850" s="28"/>
      <c r="AC850" s="28"/>
      <c r="AD850" s="23"/>
    </row>
    <row r="851" spans="5:30" x14ac:dyDescent="0.25">
      <c r="E851" s="27"/>
      <c r="F851" s="16"/>
      <c r="I851" s="23"/>
      <c r="K851" s="23"/>
      <c r="L851" s="23"/>
      <c r="M851" s="23"/>
      <c r="N851" s="23"/>
      <c r="O851" s="23"/>
      <c r="P851" s="23"/>
      <c r="Q851" s="23"/>
      <c r="R851" s="28"/>
      <c r="S851" s="28"/>
      <c r="T851" s="21"/>
      <c r="U851" s="28"/>
      <c r="V851" s="28"/>
      <c r="W851" s="28"/>
      <c r="X851" s="29"/>
      <c r="Y851" s="28"/>
      <c r="Z851" s="18"/>
      <c r="AA851" s="20"/>
      <c r="AB851" s="28"/>
      <c r="AC851" s="28"/>
      <c r="AD851" s="23"/>
    </row>
  </sheetData>
  <autoFilter ref="A1:AD851">
    <sortState ref="A2:AD1492">
      <sortCondition sortBy="cellColor" ref="AB1:AB1492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F2" sqref="AF2:AF5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836</v>
      </c>
      <c r="F1" s="1"/>
      <c r="G1" s="1" t="s">
        <v>790</v>
      </c>
      <c r="H1" s="1" t="s">
        <v>801</v>
      </c>
      <c r="I1" s="1" t="s">
        <v>837</v>
      </c>
      <c r="J1" s="1" t="s">
        <v>803</v>
      </c>
      <c r="K1" s="1"/>
      <c r="L1" s="1" t="s">
        <v>838</v>
      </c>
      <c r="M1" s="1"/>
      <c r="N1" s="1" t="s">
        <v>839</v>
      </c>
      <c r="O1" s="1"/>
      <c r="P1" s="1" t="s">
        <v>840</v>
      </c>
      <c r="Q1" s="1"/>
      <c r="R1" s="1" t="s">
        <v>841</v>
      </c>
      <c r="S1" s="1"/>
      <c r="T1" s="1" t="s">
        <v>841</v>
      </c>
      <c r="U1" s="1"/>
      <c r="V1" s="1" t="s">
        <v>841</v>
      </c>
      <c r="W1" s="1"/>
      <c r="X1" s="1" t="s">
        <v>810</v>
      </c>
      <c r="Y1" s="1"/>
      <c r="Z1" s="1" t="s">
        <v>842</v>
      </c>
      <c r="AA1" s="1"/>
      <c r="AB1" s="1" t="s">
        <v>843</v>
      </c>
      <c r="AC1" s="1"/>
      <c r="AD1" s="1" t="s">
        <v>844</v>
      </c>
    </row>
    <row r="2" spans="1:32" x14ac:dyDescent="0.25">
      <c r="A2">
        <v>10017174</v>
      </c>
      <c r="B2" t="s">
        <v>845</v>
      </c>
      <c r="C2" t="s">
        <v>800</v>
      </c>
      <c r="D2" t="s">
        <v>15</v>
      </c>
      <c r="E2" s="16">
        <v>0</v>
      </c>
      <c r="F2" s="16" t="s">
        <v>15</v>
      </c>
      <c r="G2" t="s">
        <v>815</v>
      </c>
      <c r="H2" t="e">
        <f>VLOOKUP($E2,'[2]BD DAVID'!$B$5:$M$1143,10,FALSE)</f>
        <v>#N/A</v>
      </c>
      <c r="I2">
        <v>0</v>
      </c>
      <c r="J2" t="e">
        <f>VLOOKUP($E2,'[2]BD DAVID'!$B$5:$M$1144,12,FALSE)</f>
        <v>#N/A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v>0</v>
      </c>
      <c r="Q2" t="s">
        <v>15</v>
      </c>
      <c r="R2" s="22">
        <v>0</v>
      </c>
      <c r="S2" s="20" t="s">
        <v>15</v>
      </c>
      <c r="T2" s="30">
        <v>0</v>
      </c>
      <c r="U2" s="20" t="s">
        <v>15</v>
      </c>
      <c r="V2" s="22">
        <v>0</v>
      </c>
      <c r="W2" s="20" t="s">
        <v>15</v>
      </c>
      <c r="X2" s="22">
        <v>0</v>
      </c>
      <c r="Y2" s="20" t="s">
        <v>15</v>
      </c>
      <c r="Z2" s="22">
        <v>0</v>
      </c>
      <c r="AA2" s="20" t="s">
        <v>15</v>
      </c>
      <c r="AB2">
        <v>7585027</v>
      </c>
      <c r="AC2" s="20" t="s">
        <v>15</v>
      </c>
      <c r="AD2" s="20" t="s">
        <v>859</v>
      </c>
      <c r="AE2" t="s">
        <v>17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(NULL,0,0,0,0,0,0,0,0,0,0,7585027,'anunez');</v>
      </c>
    </row>
    <row r="3" spans="1:32" x14ac:dyDescent="0.25">
      <c r="B3" t="s">
        <v>845</v>
      </c>
      <c r="C3" t="s">
        <v>800</v>
      </c>
      <c r="D3" t="s">
        <v>15</v>
      </c>
      <c r="E3" s="16">
        <v>0</v>
      </c>
      <c r="F3" s="16" t="s">
        <v>15</v>
      </c>
      <c r="G3" t="s">
        <v>815</v>
      </c>
      <c r="H3" t="e">
        <f>VLOOKUP($E3,'[2]BD DAVID'!$B$5:$M$1143,10,FALSE)</f>
        <v>#N/A</v>
      </c>
      <c r="I3">
        <v>0</v>
      </c>
      <c r="J3" t="e">
        <f>VLOOKUP($E3,'[2]BD DAVID'!$B$5:$M$1144,12,FALSE)</f>
        <v>#N/A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v>0</v>
      </c>
      <c r="Q3" t="s">
        <v>15</v>
      </c>
      <c r="R3" s="22">
        <v>0</v>
      </c>
      <c r="S3" s="20" t="s">
        <v>15</v>
      </c>
      <c r="T3" s="30">
        <v>0</v>
      </c>
      <c r="U3" s="20" t="s">
        <v>15</v>
      </c>
      <c r="V3" s="22">
        <v>0</v>
      </c>
      <c r="W3" s="20" t="s">
        <v>15</v>
      </c>
      <c r="X3" s="22">
        <v>0</v>
      </c>
      <c r="Y3" s="20" t="s">
        <v>15</v>
      </c>
      <c r="Z3" s="22">
        <v>0</v>
      </c>
      <c r="AA3" s="20" t="s">
        <v>15</v>
      </c>
      <c r="AB3">
        <v>821002268</v>
      </c>
      <c r="AC3" s="20" t="s">
        <v>15</v>
      </c>
      <c r="AD3" s="20" t="s">
        <v>859</v>
      </c>
      <c r="AE3" t="s">
        <v>17</v>
      </c>
      <c r="AF3" t="str">
        <f t="shared" ref="AF3:AF5" si="0">_xlfn.CONCAT(B3,C3,D3,E3,F3,I3,K3,L3,M3,N3,O3,P3,Q3,R3,S3,T3,U3,V3,W3,X3,Y3,Z3,AA3,AB3,AC3,"'",AD3,"'",AE3)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(NULL,0,0,0,0,0,0,0,0,0,0,821002268,'anunez');</v>
      </c>
    </row>
    <row r="4" spans="1:32" x14ac:dyDescent="0.25">
      <c r="B4" t="s">
        <v>845</v>
      </c>
      <c r="C4" t="s">
        <v>800</v>
      </c>
      <c r="D4" t="s">
        <v>15</v>
      </c>
      <c r="E4" s="16">
        <v>0</v>
      </c>
      <c r="F4" s="16" t="s">
        <v>15</v>
      </c>
      <c r="G4" t="s">
        <v>815</v>
      </c>
      <c r="H4" t="e">
        <f>VLOOKUP($E4,'[2]BD DAVID'!$B$5:$M$1143,10,FALSE)</f>
        <v>#N/A</v>
      </c>
      <c r="I4">
        <v>0</v>
      </c>
      <c r="J4" t="e">
        <f>VLOOKUP($E4,'[2]BD DAVID'!$B$5:$M$1144,12,FALSE)</f>
        <v>#N/A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v>0</v>
      </c>
      <c r="Q4" t="s">
        <v>15</v>
      </c>
      <c r="R4" s="22">
        <v>0</v>
      </c>
      <c r="S4" s="20" t="s">
        <v>15</v>
      </c>
      <c r="T4" s="30">
        <v>0</v>
      </c>
      <c r="U4" s="20" t="s">
        <v>15</v>
      </c>
      <c r="V4" s="22">
        <v>0</v>
      </c>
      <c r="W4" s="20" t="s">
        <v>15</v>
      </c>
      <c r="X4" s="22">
        <v>0</v>
      </c>
      <c r="Y4" s="20" t="s">
        <v>15</v>
      </c>
      <c r="Z4" s="22">
        <v>0</v>
      </c>
      <c r="AA4" s="20" t="s">
        <v>15</v>
      </c>
      <c r="AB4">
        <v>162038858</v>
      </c>
      <c r="AC4" s="20" t="s">
        <v>15</v>
      </c>
      <c r="AD4" s="20" t="s">
        <v>859</v>
      </c>
      <c r="AE4" t="s">
        <v>17</v>
      </c>
      <c r="AF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(NULL,0,0,0,0,0,0,0,0,0,0,162038858,'anunez');</v>
      </c>
    </row>
    <row r="5" spans="1:32" x14ac:dyDescent="0.25">
      <c r="B5" t="s">
        <v>845</v>
      </c>
      <c r="C5" t="s">
        <v>800</v>
      </c>
      <c r="D5" t="s">
        <v>15</v>
      </c>
      <c r="E5" s="16">
        <v>0</v>
      </c>
      <c r="F5" s="16" t="s">
        <v>15</v>
      </c>
      <c r="G5" t="s">
        <v>815</v>
      </c>
      <c r="H5" t="e">
        <f>VLOOKUP($E5,'[2]BD DAVID'!$B$5:$M$1143,10,FALSE)</f>
        <v>#N/A</v>
      </c>
      <c r="I5">
        <v>0</v>
      </c>
      <c r="J5" t="e">
        <f>VLOOKUP($E5,'[2]BD DAVID'!$B$5:$M$1144,12,FALSE)</f>
        <v>#N/A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v>0</v>
      </c>
      <c r="Q5" t="s">
        <v>15</v>
      </c>
      <c r="R5" s="22">
        <v>0</v>
      </c>
      <c r="S5" s="20" t="s">
        <v>15</v>
      </c>
      <c r="T5" s="30">
        <v>0</v>
      </c>
      <c r="U5" s="20" t="s">
        <v>15</v>
      </c>
      <c r="V5" s="22">
        <v>0</v>
      </c>
      <c r="W5" s="20" t="s">
        <v>15</v>
      </c>
      <c r="X5" s="22">
        <v>0</v>
      </c>
      <c r="Y5" s="20" t="s">
        <v>15</v>
      </c>
      <c r="Z5" s="22">
        <v>0</v>
      </c>
      <c r="AA5" s="20" t="s">
        <v>15</v>
      </c>
      <c r="AB5">
        <v>900129168</v>
      </c>
      <c r="AC5" s="20" t="s">
        <v>15</v>
      </c>
      <c r="AD5" s="20" t="s">
        <v>859</v>
      </c>
      <c r="AE5" t="s">
        <v>17</v>
      </c>
      <c r="AF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(NULL,0,0,0,0,0,0,0,0,0,0,900129168,'anunez');</v>
      </c>
    </row>
    <row r="6" spans="1:32" x14ac:dyDescent="0.25">
      <c r="E6" s="16"/>
      <c r="F6" s="16"/>
      <c r="R6" s="22"/>
      <c r="S6" s="20"/>
      <c r="T6" s="30"/>
      <c r="U6" s="20"/>
      <c r="V6" s="22"/>
      <c r="W6" s="20"/>
      <c r="X6" s="22"/>
      <c r="Y6" s="20"/>
      <c r="Z6" s="22"/>
      <c r="AA6" s="20"/>
      <c r="AB6" s="31"/>
      <c r="AC6" s="20"/>
      <c r="AD6" s="20"/>
    </row>
    <row r="7" spans="1:32" x14ac:dyDescent="0.25">
      <c r="E7" s="16"/>
      <c r="F7" s="16"/>
      <c r="R7" s="22"/>
      <c r="S7" s="20"/>
      <c r="T7" s="30"/>
      <c r="U7" s="20"/>
      <c r="V7" s="22"/>
      <c r="W7" s="20"/>
      <c r="X7" s="22"/>
      <c r="Y7" s="20"/>
      <c r="Z7" s="22"/>
      <c r="AA7" s="20"/>
      <c r="AB7" s="31"/>
      <c r="AC7" s="20"/>
      <c r="AD7" s="20"/>
    </row>
    <row r="8" spans="1:32" x14ac:dyDescent="0.25">
      <c r="E8" s="16"/>
      <c r="F8" s="16"/>
      <c r="R8" s="22"/>
      <c r="S8" s="20"/>
      <c r="T8" s="30"/>
      <c r="U8" s="20"/>
      <c r="V8" s="22"/>
      <c r="W8" s="20"/>
      <c r="X8" s="22"/>
      <c r="Y8" s="20"/>
      <c r="Z8" s="22"/>
      <c r="AA8" s="20"/>
      <c r="AB8" s="31"/>
      <c r="AC8" s="20"/>
      <c r="AD8" s="20"/>
    </row>
    <row r="9" spans="1:32" x14ac:dyDescent="0.25">
      <c r="E9" s="16"/>
      <c r="F9" s="16"/>
      <c r="R9" s="22"/>
      <c r="S9" s="20"/>
      <c r="T9" s="30"/>
      <c r="U9" s="20"/>
      <c r="V9" s="22"/>
      <c r="W9" s="20"/>
      <c r="X9" s="22"/>
      <c r="Y9" s="20"/>
      <c r="Z9" s="22"/>
      <c r="AA9" s="20"/>
      <c r="AB9" s="31"/>
      <c r="AC9" s="20"/>
      <c r="AD9" s="20"/>
    </row>
    <row r="10" spans="1:32" x14ac:dyDescent="0.25">
      <c r="E10" s="16"/>
      <c r="F10" s="16"/>
      <c r="R10" s="22"/>
      <c r="S10" s="20"/>
      <c r="T10" s="30"/>
      <c r="U10" s="20"/>
      <c r="V10" s="22"/>
      <c r="W10" s="20"/>
      <c r="X10" s="22"/>
      <c r="Y10" s="20"/>
      <c r="Z10" s="22"/>
      <c r="AA10" s="20"/>
      <c r="AB10" s="31"/>
      <c r="AC10" s="20"/>
      <c r="AD10" s="20"/>
    </row>
    <row r="11" spans="1:32" x14ac:dyDescent="0.25">
      <c r="E11" s="16"/>
      <c r="F11" s="16"/>
      <c r="R11" s="22"/>
      <c r="S11" s="20"/>
      <c r="T11" s="30"/>
      <c r="U11" s="20"/>
      <c r="V11" s="22"/>
      <c r="W11" s="20"/>
      <c r="X11" s="22"/>
      <c r="Y11" s="20"/>
      <c r="Z11" s="22"/>
      <c r="AA11" s="20"/>
      <c r="AB11" s="31"/>
      <c r="AC11" s="20"/>
      <c r="AD11" s="20"/>
    </row>
    <row r="12" spans="1:32" x14ac:dyDescent="0.25">
      <c r="E12" s="16"/>
      <c r="F12" s="16"/>
      <c r="R12" s="22"/>
      <c r="S12" s="20"/>
      <c r="T12" s="30"/>
      <c r="U12" s="20"/>
      <c r="V12" s="22"/>
      <c r="W12" s="20"/>
      <c r="X12" s="22"/>
      <c r="Y12" s="20"/>
      <c r="Z12" s="22"/>
      <c r="AA12" s="20"/>
      <c r="AB12" s="31"/>
      <c r="AC12" s="20"/>
      <c r="AD12" s="20"/>
    </row>
    <row r="13" spans="1:32" x14ac:dyDescent="0.25">
      <c r="E13" s="16"/>
      <c r="F13" s="16"/>
      <c r="R13" s="22"/>
      <c r="S13" s="20"/>
      <c r="T13" s="30"/>
      <c r="U13" s="20"/>
      <c r="V13" s="22"/>
      <c r="W13" s="20"/>
      <c r="X13" s="22"/>
      <c r="Y13" s="20"/>
      <c r="Z13" s="22"/>
      <c r="AA13" s="20"/>
      <c r="AB13" s="31"/>
      <c r="AC13" s="20"/>
      <c r="AD13" s="20"/>
    </row>
    <row r="14" spans="1:32" x14ac:dyDescent="0.25">
      <c r="E14" s="16"/>
      <c r="F14" s="16"/>
      <c r="R14" s="22"/>
      <c r="S14" s="20"/>
      <c r="T14" s="30"/>
      <c r="U14" s="20"/>
      <c r="V14" s="22"/>
      <c r="W14" s="20"/>
      <c r="X14" s="22"/>
      <c r="Y14" s="20"/>
      <c r="Z14" s="22"/>
      <c r="AA14" s="20"/>
      <c r="AB14" s="31"/>
      <c r="AC14" s="20"/>
      <c r="AD14" s="20"/>
    </row>
    <row r="15" spans="1:32" x14ac:dyDescent="0.25">
      <c r="E15" s="16"/>
      <c r="F15" s="16"/>
      <c r="R15" s="22"/>
      <c r="S15" s="20"/>
      <c r="T15" s="30"/>
      <c r="U15" s="20"/>
      <c r="V15" s="22"/>
      <c r="W15" s="20"/>
      <c r="X15" s="22"/>
      <c r="Y15" s="20"/>
      <c r="Z15" s="22"/>
      <c r="AA15" s="20"/>
      <c r="AB15" s="31"/>
      <c r="AC15" s="20"/>
      <c r="AD15" s="20"/>
    </row>
    <row r="16" spans="1:32" x14ac:dyDescent="0.25">
      <c r="E16" s="16"/>
      <c r="F16" s="16"/>
      <c r="R16" s="22"/>
      <c r="S16" s="20"/>
      <c r="T16" s="30"/>
      <c r="U16" s="20"/>
      <c r="V16" s="22"/>
      <c r="W16" s="20"/>
      <c r="X16" s="22"/>
      <c r="Y16" s="20"/>
      <c r="Z16" s="22"/>
      <c r="AA16" s="20"/>
      <c r="AB16" s="31"/>
      <c r="AC16" s="20"/>
      <c r="AD16" s="20"/>
    </row>
    <row r="17" spans="1:32" x14ac:dyDescent="0.25">
      <c r="E17" s="16"/>
      <c r="F17" s="16"/>
      <c r="R17" s="22"/>
      <c r="S17" s="20"/>
      <c r="T17" s="30"/>
      <c r="U17" s="20"/>
      <c r="V17" s="22"/>
      <c r="W17" s="20"/>
      <c r="X17" s="22"/>
      <c r="Y17" s="20"/>
      <c r="Z17" s="22"/>
      <c r="AA17" s="20"/>
      <c r="AB17" s="31"/>
      <c r="AC17" s="20"/>
      <c r="AD17" s="20"/>
    </row>
    <row r="18" spans="1:32" s="23" customFormat="1" x14ac:dyDescent="0.25">
      <c r="A18"/>
      <c r="B18"/>
      <c r="C18"/>
      <c r="D18"/>
      <c r="E18" s="16"/>
      <c r="F18" s="16"/>
      <c r="G18"/>
      <c r="H18"/>
      <c r="I18"/>
      <c r="J18"/>
      <c r="K18"/>
      <c r="L18"/>
      <c r="M18"/>
      <c r="N18"/>
      <c r="O18"/>
      <c r="P18"/>
      <c r="Q18"/>
      <c r="R18" s="22"/>
      <c r="S18" s="20"/>
      <c r="T18" s="30"/>
      <c r="U18" s="20"/>
      <c r="V18" s="22"/>
      <c r="W18" s="20"/>
      <c r="X18" s="22"/>
      <c r="Y18" s="20"/>
      <c r="Z18" s="22"/>
      <c r="AA18" s="20"/>
      <c r="AB18" s="31"/>
      <c r="AC18" s="20"/>
      <c r="AD18" s="20"/>
      <c r="AF18"/>
    </row>
    <row r="19" spans="1:32" x14ac:dyDescent="0.25">
      <c r="E19" s="16"/>
      <c r="F19" s="16"/>
      <c r="R19" s="22"/>
      <c r="S19" s="20"/>
      <c r="T19" s="30"/>
      <c r="U19" s="20"/>
      <c r="V19" s="22"/>
      <c r="W19" s="20"/>
      <c r="X19" s="22"/>
      <c r="Y19" s="20"/>
      <c r="Z19" s="22"/>
      <c r="AA19" s="20"/>
      <c r="AB19" s="31"/>
      <c r="AC19" s="20"/>
      <c r="AD19" s="20"/>
    </row>
    <row r="20" spans="1:32" x14ac:dyDescent="0.25">
      <c r="E20" s="16"/>
      <c r="F20" s="16"/>
      <c r="R20" s="22"/>
      <c r="S20" s="20"/>
      <c r="T20" s="30"/>
      <c r="U20" s="20"/>
      <c r="V20" s="22"/>
      <c r="W20" s="20"/>
      <c r="X20" s="22"/>
      <c r="Y20" s="20"/>
      <c r="Z20" s="22"/>
      <c r="AA20" s="20"/>
      <c r="AB20" s="31"/>
      <c r="AC20" s="20"/>
      <c r="AD20" s="20"/>
    </row>
    <row r="21" spans="1:32" x14ac:dyDescent="0.25">
      <c r="E21" s="16"/>
      <c r="F21" s="16"/>
      <c r="R21" s="22"/>
      <c r="S21" s="20"/>
      <c r="T21" s="30"/>
      <c r="U21" s="20"/>
      <c r="V21" s="22"/>
      <c r="W21" s="20"/>
      <c r="X21" s="22"/>
      <c r="Y21" s="20"/>
      <c r="Z21" s="22"/>
      <c r="AA21" s="20"/>
      <c r="AB21" s="31"/>
      <c r="AC21" s="20"/>
      <c r="AD21" s="20"/>
    </row>
    <row r="22" spans="1:32" x14ac:dyDescent="0.25">
      <c r="E22" s="16"/>
      <c r="F22" s="16"/>
      <c r="R22" s="22"/>
      <c r="S22" s="20"/>
      <c r="T22" s="30"/>
      <c r="U22" s="20"/>
      <c r="V22" s="22"/>
      <c r="W22" s="20"/>
      <c r="X22" s="22"/>
      <c r="Y22" s="20"/>
      <c r="Z22" s="22"/>
      <c r="AA22" s="20"/>
      <c r="AB22" s="31"/>
      <c r="AC22" s="20"/>
      <c r="AD22" s="20"/>
    </row>
    <row r="23" spans="1:32" x14ac:dyDescent="0.25">
      <c r="E23" s="16"/>
      <c r="F23" s="16"/>
      <c r="R23" s="22"/>
      <c r="S23" s="20"/>
      <c r="T23" s="30"/>
      <c r="U23" s="20"/>
      <c r="V23" s="22"/>
      <c r="W23" s="20"/>
      <c r="X23" s="22"/>
      <c r="Y23" s="20"/>
      <c r="Z23" s="22"/>
      <c r="AA23" s="20"/>
      <c r="AB23" s="31"/>
      <c r="AC23" s="20"/>
      <c r="AD23" s="20"/>
    </row>
    <row r="24" spans="1:32" x14ac:dyDescent="0.25">
      <c r="E24" s="16"/>
      <c r="F24" s="16"/>
      <c r="R24" s="22"/>
      <c r="S24" s="20"/>
      <c r="T24" s="30"/>
      <c r="U24" s="20"/>
      <c r="V24" s="22"/>
      <c r="W24" s="20"/>
      <c r="X24" s="22"/>
      <c r="Y24" s="20"/>
      <c r="Z24" s="22"/>
      <c r="AA24" s="20"/>
      <c r="AB24" s="31"/>
      <c r="AC24" s="20"/>
      <c r="AD24" s="20"/>
    </row>
    <row r="25" spans="1:32" x14ac:dyDescent="0.25">
      <c r="E25" s="16"/>
      <c r="F25" s="16"/>
      <c r="R25" s="22"/>
      <c r="S25" s="20"/>
      <c r="T25" s="30"/>
      <c r="U25" s="20"/>
      <c r="V25" s="22"/>
      <c r="W25" s="20"/>
      <c r="X25" s="22"/>
      <c r="Y25" s="20"/>
      <c r="Z25" s="22"/>
      <c r="AA25" s="20"/>
      <c r="AB25" s="31"/>
      <c r="AC25" s="20"/>
      <c r="AD25" s="20"/>
    </row>
    <row r="26" spans="1:32" x14ac:dyDescent="0.25">
      <c r="E26" s="16"/>
      <c r="F26" s="16"/>
      <c r="R26" s="22"/>
      <c r="S26" s="20"/>
      <c r="T26" s="30"/>
      <c r="U26" s="20"/>
      <c r="V26" s="22"/>
      <c r="W26" s="20"/>
      <c r="X26" s="22"/>
      <c r="Y26" s="20"/>
      <c r="Z26" s="22"/>
      <c r="AA26" s="20"/>
      <c r="AB26" s="31"/>
      <c r="AC26" s="20"/>
      <c r="AD26" s="20"/>
    </row>
    <row r="27" spans="1:32" x14ac:dyDescent="0.25">
      <c r="E27" s="16"/>
      <c r="F27" s="16"/>
      <c r="R27" s="22"/>
      <c r="S27" s="20"/>
      <c r="T27" s="30"/>
      <c r="U27" s="20"/>
      <c r="V27" s="22"/>
      <c r="W27" s="20"/>
      <c r="X27" s="22"/>
      <c r="Y27" s="20"/>
      <c r="Z27" s="22"/>
      <c r="AA27" s="20"/>
      <c r="AB27" s="31"/>
      <c r="AC27" s="20"/>
      <c r="AD27" s="20"/>
    </row>
    <row r="28" spans="1:32" x14ac:dyDescent="0.25">
      <c r="E28" s="16"/>
      <c r="F28" s="16"/>
      <c r="R28" s="22"/>
      <c r="S28" s="20"/>
      <c r="T28" s="30"/>
      <c r="U28" s="20"/>
      <c r="V28" s="22"/>
      <c r="W28" s="20"/>
      <c r="X28" s="22"/>
      <c r="Y28" s="20"/>
      <c r="Z28" s="22"/>
      <c r="AA28" s="20"/>
      <c r="AB28" s="31"/>
      <c r="AC28" s="20"/>
      <c r="AD28" s="20"/>
    </row>
    <row r="29" spans="1:32" x14ac:dyDescent="0.25">
      <c r="E29" s="16"/>
      <c r="F29" s="16"/>
      <c r="R29" s="22"/>
      <c r="S29" s="20"/>
      <c r="T29" s="30"/>
      <c r="U29" s="20"/>
      <c r="V29" s="22"/>
      <c r="W29" s="20"/>
      <c r="X29" s="22"/>
      <c r="Y29" s="20"/>
      <c r="Z29" s="22"/>
      <c r="AA29" s="20"/>
      <c r="AB29" s="31"/>
      <c r="AC29" s="20"/>
      <c r="AD29" s="20"/>
    </row>
    <row r="30" spans="1:32" x14ac:dyDescent="0.25">
      <c r="E30" s="16"/>
      <c r="F30" s="16"/>
      <c r="R30" s="22"/>
      <c r="S30" s="20"/>
      <c r="T30" s="30"/>
      <c r="U30" s="20"/>
      <c r="V30" s="22"/>
      <c r="W30" s="20"/>
      <c r="X30" s="22"/>
      <c r="Y30" s="20"/>
      <c r="Z30" s="22"/>
      <c r="AA30" s="20"/>
      <c r="AB30" s="31"/>
      <c r="AC30" s="20"/>
      <c r="AD30" s="20"/>
    </row>
    <row r="31" spans="1:32" x14ac:dyDescent="0.25">
      <c r="E31" s="16"/>
      <c r="F31" s="16"/>
      <c r="R31" s="22"/>
      <c r="S31" s="20"/>
      <c r="T31" s="30"/>
      <c r="U31" s="20"/>
      <c r="V31" s="22"/>
      <c r="W31" s="20"/>
      <c r="X31" s="22"/>
      <c r="Y31" s="20"/>
      <c r="Z31" s="22"/>
      <c r="AA31" s="20"/>
      <c r="AB31" s="31"/>
      <c r="AC31" s="20"/>
      <c r="AD31" s="20"/>
    </row>
    <row r="32" spans="1:32" x14ac:dyDescent="0.25">
      <c r="E32" s="16"/>
      <c r="F32" s="16"/>
      <c r="R32" s="22"/>
      <c r="S32" s="20"/>
      <c r="T32" s="30"/>
      <c r="U32" s="20"/>
      <c r="V32" s="22"/>
      <c r="W32" s="20"/>
      <c r="X32" s="22"/>
      <c r="Y32" s="20"/>
      <c r="Z32" s="22"/>
      <c r="AA32" s="20"/>
      <c r="AB32" s="31"/>
      <c r="AC32" s="20"/>
      <c r="AD32" s="20"/>
    </row>
    <row r="33" spans="5:30" x14ac:dyDescent="0.25">
      <c r="E33" s="16"/>
      <c r="F33" s="16"/>
      <c r="R33" s="22"/>
      <c r="S33" s="20"/>
      <c r="T33" s="30"/>
      <c r="U33" s="20"/>
      <c r="V33" s="22"/>
      <c r="W33" s="20"/>
      <c r="X33" s="22"/>
      <c r="Y33" s="20"/>
      <c r="Z33" s="22"/>
      <c r="AA33" s="20"/>
      <c r="AB33" s="31"/>
      <c r="AC33" s="20"/>
      <c r="AD33" s="20"/>
    </row>
    <row r="34" spans="5:30" x14ac:dyDescent="0.25">
      <c r="E34" s="16"/>
      <c r="F34" s="16"/>
      <c r="R34" s="22"/>
      <c r="S34" s="20"/>
      <c r="T34" s="30"/>
      <c r="U34" s="20"/>
      <c r="V34" s="22"/>
      <c r="W34" s="20"/>
      <c r="X34" s="22"/>
      <c r="Y34" s="20"/>
      <c r="Z34" s="22"/>
      <c r="AA34" s="20"/>
      <c r="AB34" s="31"/>
      <c r="AC34" s="20"/>
      <c r="AD34" s="20"/>
    </row>
    <row r="35" spans="5:30" x14ac:dyDescent="0.25">
      <c r="E35" s="16"/>
      <c r="F35" s="16"/>
      <c r="R35" s="22"/>
      <c r="S35" s="20"/>
      <c r="T35" s="30"/>
      <c r="U35" s="20"/>
      <c r="V35" s="22"/>
      <c r="W35" s="20"/>
      <c r="X35" s="22"/>
      <c r="Y35" s="20"/>
      <c r="Z35" s="22"/>
      <c r="AA35" s="20"/>
      <c r="AB35" s="31"/>
      <c r="AC35" s="20"/>
      <c r="AD35" s="20"/>
    </row>
    <row r="36" spans="5:30" x14ac:dyDescent="0.25">
      <c r="E36" s="16"/>
      <c r="F36" s="16"/>
      <c r="R36" s="22"/>
      <c r="S36" s="20"/>
      <c r="T36" s="30"/>
      <c r="U36" s="20"/>
      <c r="V36" s="22"/>
      <c r="W36" s="20"/>
      <c r="X36" s="22"/>
      <c r="Y36" s="20"/>
      <c r="Z36" s="22"/>
      <c r="AA36" s="20"/>
      <c r="AB36" s="31"/>
      <c r="AC36" s="20"/>
      <c r="AD36" s="20"/>
    </row>
    <row r="37" spans="5:30" x14ac:dyDescent="0.25">
      <c r="E37" s="16"/>
      <c r="F37" s="16"/>
      <c r="R37" s="22"/>
      <c r="S37" s="20"/>
      <c r="T37" s="30"/>
      <c r="U37" s="20"/>
      <c r="V37" s="22"/>
      <c r="W37" s="20"/>
      <c r="X37" s="22"/>
      <c r="Y37" s="20"/>
      <c r="Z37" s="22"/>
      <c r="AA37" s="20"/>
      <c r="AB37" s="31"/>
      <c r="AC37" s="20"/>
      <c r="AD37" s="20"/>
    </row>
    <row r="38" spans="5:30" x14ac:dyDescent="0.25">
      <c r="E38" s="16"/>
      <c r="F38" s="16"/>
      <c r="R38" s="22"/>
      <c r="S38" s="20"/>
      <c r="T38" s="30"/>
      <c r="U38" s="20"/>
      <c r="V38" s="22"/>
      <c r="W38" s="20"/>
      <c r="X38" s="22"/>
      <c r="Y38" s="20"/>
      <c r="Z38" s="22"/>
      <c r="AA38" s="20"/>
      <c r="AB38" s="31"/>
      <c r="AC38" s="20"/>
      <c r="AD38" s="20"/>
    </row>
    <row r="39" spans="5:30" x14ac:dyDescent="0.25">
      <c r="E39" s="16"/>
      <c r="F39" s="16"/>
      <c r="R39" s="22"/>
      <c r="S39" s="20"/>
      <c r="T39" s="30"/>
      <c r="U39" s="20"/>
      <c r="V39" s="22"/>
      <c r="W39" s="20"/>
      <c r="X39" s="22"/>
      <c r="Y39" s="20"/>
      <c r="Z39" s="22"/>
      <c r="AA39" s="20"/>
      <c r="AB39" s="31"/>
      <c r="AC39" s="20"/>
      <c r="AD39" s="20"/>
    </row>
    <row r="40" spans="5:30" x14ac:dyDescent="0.25">
      <c r="E40" s="16"/>
      <c r="F40" s="16"/>
      <c r="R40" s="22"/>
      <c r="S40" s="20"/>
      <c r="T40" s="30"/>
      <c r="U40" s="20"/>
      <c r="V40" s="22"/>
      <c r="W40" s="20"/>
      <c r="X40" s="22"/>
      <c r="Y40" s="20"/>
      <c r="Z40" s="22"/>
      <c r="AA40" s="20"/>
      <c r="AB40" s="31"/>
      <c r="AC40" s="20"/>
      <c r="AD40" s="20"/>
    </row>
    <row r="41" spans="5:30" x14ac:dyDescent="0.25">
      <c r="E41" s="16"/>
      <c r="F41" s="16"/>
      <c r="R41" s="22"/>
      <c r="S41" s="20"/>
      <c r="T41" s="30"/>
      <c r="U41" s="20"/>
      <c r="V41" s="22"/>
      <c r="W41" s="20"/>
      <c r="X41" s="22"/>
      <c r="Y41" s="20"/>
      <c r="Z41" s="22"/>
      <c r="AA41" s="20"/>
      <c r="AB41" s="31"/>
      <c r="AC41" s="20"/>
      <c r="AD41" s="20"/>
    </row>
    <row r="42" spans="5:30" x14ac:dyDescent="0.25">
      <c r="E42" s="16"/>
      <c r="F42" s="16"/>
      <c r="R42" s="22"/>
      <c r="S42" s="20"/>
      <c r="T42" s="30"/>
      <c r="U42" s="20"/>
      <c r="V42" s="22"/>
      <c r="W42" s="20"/>
      <c r="X42" s="22"/>
      <c r="Y42" s="20"/>
      <c r="Z42" s="22"/>
      <c r="AA42" s="20"/>
      <c r="AB42" s="31"/>
      <c r="AC42" s="20"/>
      <c r="AD42" s="20"/>
    </row>
    <row r="43" spans="5:30" x14ac:dyDescent="0.25">
      <c r="E43" s="16"/>
      <c r="F43" s="16"/>
      <c r="R43" s="22"/>
      <c r="S43" s="20"/>
      <c r="T43" s="30"/>
      <c r="U43" s="20"/>
      <c r="V43" s="22"/>
      <c r="W43" s="20"/>
      <c r="X43" s="22"/>
      <c r="Y43" s="20"/>
      <c r="Z43" s="22"/>
      <c r="AA43" s="20"/>
      <c r="AB43" s="31"/>
      <c r="AC43" s="20"/>
      <c r="AD43" s="20"/>
    </row>
    <row r="44" spans="5:30" x14ac:dyDescent="0.25">
      <c r="E44" s="16"/>
      <c r="F44" s="16"/>
      <c r="R44" s="22"/>
      <c r="S44" s="20"/>
      <c r="T44" s="30"/>
      <c r="U44" s="20"/>
      <c r="V44" s="22"/>
      <c r="W44" s="20"/>
      <c r="X44" s="22"/>
      <c r="Y44" s="20"/>
      <c r="Z44" s="22"/>
      <c r="AA44" s="20"/>
      <c r="AB44" s="31"/>
      <c r="AC44" s="20"/>
      <c r="AD44" s="20"/>
    </row>
    <row r="45" spans="5:30" x14ac:dyDescent="0.25">
      <c r="E45" s="16"/>
      <c r="F45" s="16"/>
      <c r="R45" s="22"/>
      <c r="S45" s="20"/>
      <c r="T45" s="30"/>
      <c r="U45" s="20"/>
      <c r="V45" s="22"/>
      <c r="W45" s="20"/>
      <c r="X45" s="22"/>
      <c r="Y45" s="20"/>
      <c r="Z45" s="22"/>
      <c r="AA45" s="20"/>
      <c r="AB45" s="31"/>
      <c r="AC45" s="20"/>
      <c r="AD45" s="20"/>
    </row>
    <row r="46" spans="5:30" x14ac:dyDescent="0.25">
      <c r="E46" s="16"/>
      <c r="F46" s="16"/>
      <c r="R46" s="22"/>
      <c r="S46" s="20"/>
      <c r="T46" s="30"/>
      <c r="U46" s="20"/>
      <c r="V46" s="22"/>
      <c r="W46" s="20"/>
      <c r="X46" s="22"/>
      <c r="Y46" s="20"/>
      <c r="Z46" s="22"/>
      <c r="AA46" s="20"/>
      <c r="AB46" s="31"/>
      <c r="AC46" s="20"/>
      <c r="AD46" s="20"/>
    </row>
    <row r="47" spans="5:30" x14ac:dyDescent="0.25">
      <c r="E47" s="16"/>
      <c r="F47" s="16"/>
      <c r="R47" s="22"/>
      <c r="S47" s="20"/>
      <c r="T47" s="30"/>
      <c r="U47" s="20"/>
      <c r="V47" s="22"/>
      <c r="W47" s="20"/>
      <c r="X47" s="22"/>
      <c r="Y47" s="20"/>
      <c r="Z47" s="22"/>
      <c r="AA47" s="20"/>
      <c r="AB47" s="31"/>
      <c r="AC47" s="20"/>
      <c r="AD47" s="20"/>
    </row>
    <row r="48" spans="5:30" x14ac:dyDescent="0.25">
      <c r="E48" s="16"/>
      <c r="F48" s="16"/>
      <c r="R48" s="22"/>
      <c r="S48" s="20"/>
      <c r="T48" s="30"/>
      <c r="U48" s="20"/>
      <c r="V48" s="22"/>
      <c r="W48" s="20"/>
      <c r="X48" s="22"/>
      <c r="Y48" s="20"/>
      <c r="Z48" s="22"/>
      <c r="AA48" s="20"/>
      <c r="AB48" s="31"/>
      <c r="AC48" s="20"/>
      <c r="AD48" s="20"/>
    </row>
    <row r="49" spans="1:32" x14ac:dyDescent="0.25">
      <c r="E49" s="16"/>
      <c r="F49" s="16"/>
      <c r="R49" s="22"/>
      <c r="S49" s="20"/>
      <c r="T49" s="30"/>
      <c r="U49" s="20"/>
      <c r="V49" s="22"/>
      <c r="W49" s="20"/>
      <c r="X49" s="22"/>
      <c r="Y49" s="20"/>
      <c r="Z49" s="22"/>
      <c r="AA49" s="20"/>
      <c r="AB49" s="31"/>
      <c r="AC49" s="20"/>
      <c r="AD49" s="20"/>
    </row>
    <row r="50" spans="1:32" x14ac:dyDescent="0.25">
      <c r="E50" s="16"/>
      <c r="F50" s="16"/>
      <c r="R50" s="22"/>
      <c r="S50" s="20"/>
      <c r="T50" s="30"/>
      <c r="U50" s="20"/>
      <c r="V50" s="22"/>
      <c r="W50" s="20"/>
      <c r="X50" s="22"/>
      <c r="Y50" s="20"/>
      <c r="Z50" s="22"/>
      <c r="AA50" s="20"/>
      <c r="AB50" s="31"/>
      <c r="AC50" s="20"/>
      <c r="AD50" s="20"/>
    </row>
    <row r="51" spans="1:32" x14ac:dyDescent="0.25">
      <c r="E51" s="16"/>
      <c r="F51" s="16"/>
      <c r="R51" s="22"/>
      <c r="S51" s="20"/>
      <c r="T51" s="30"/>
      <c r="U51" s="20"/>
      <c r="V51" s="22"/>
      <c r="W51" s="20"/>
      <c r="X51" s="22"/>
      <c r="Y51" s="20"/>
      <c r="Z51" s="22"/>
      <c r="AA51" s="20"/>
      <c r="AB51" s="31"/>
      <c r="AC51" s="20"/>
      <c r="AD51" s="20"/>
    </row>
    <row r="52" spans="1:32" x14ac:dyDescent="0.25">
      <c r="E52" s="16"/>
      <c r="F52" s="16"/>
      <c r="R52" s="22"/>
      <c r="S52" s="20"/>
      <c r="T52" s="30"/>
      <c r="U52" s="20"/>
      <c r="V52" s="22"/>
      <c r="W52" s="20"/>
      <c r="X52" s="22"/>
      <c r="Y52" s="20"/>
      <c r="Z52" s="22"/>
      <c r="AA52" s="20"/>
      <c r="AB52" s="31"/>
      <c r="AC52" s="20"/>
      <c r="AD52" s="20"/>
    </row>
    <row r="53" spans="1:32" x14ac:dyDescent="0.25">
      <c r="E53" s="16"/>
      <c r="F53" s="16"/>
      <c r="R53" s="22"/>
      <c r="S53" s="20"/>
      <c r="T53" s="30"/>
      <c r="U53" s="20"/>
      <c r="V53" s="22"/>
      <c r="W53" s="20"/>
      <c r="X53" s="22"/>
      <c r="Y53" s="20"/>
      <c r="Z53" s="22"/>
      <c r="AA53" s="20"/>
      <c r="AC53" s="20"/>
      <c r="AD53" s="20"/>
    </row>
    <row r="54" spans="1:32" x14ac:dyDescent="0.25">
      <c r="E54" s="16"/>
      <c r="F54" s="16"/>
      <c r="R54" s="22"/>
      <c r="S54" s="20"/>
      <c r="T54" s="30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30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30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30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30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30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30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30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30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30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30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F64"/>
    </row>
    <row r="65" spans="1:32" x14ac:dyDescent="0.25">
      <c r="E65" s="16"/>
      <c r="F65" s="16"/>
      <c r="R65" s="22"/>
      <c r="S65" s="20"/>
      <c r="T65" s="30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30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30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30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30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30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30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30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30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30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30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30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30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30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30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30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30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30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30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30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30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30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30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30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30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30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30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30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30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30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30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30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30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30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30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30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30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30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30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30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30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30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30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30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30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30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30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30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30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30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30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30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30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30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30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30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30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30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30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30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30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30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30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30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30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30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30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30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30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30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30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30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30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30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30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30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30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30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30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30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30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30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30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30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30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30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30"/>
      <c r="U151" s="24"/>
      <c r="V151" s="22"/>
      <c r="W151" s="24"/>
      <c r="X151" s="26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30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30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30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30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30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30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30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30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30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30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30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30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30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30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30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30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30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30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30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30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30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30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30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30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30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30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30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30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30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30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30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30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30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30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30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30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30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30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30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30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30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30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30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30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30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30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30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30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30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30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30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30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30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30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30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30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30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30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30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30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30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30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30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30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30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30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30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30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30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30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30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30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30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30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30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30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30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30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30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30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30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30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30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30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30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30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30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30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30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30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30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30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30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30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30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30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30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30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30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30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30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30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30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30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30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30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30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30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30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30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30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30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30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30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30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30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30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30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30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30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30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30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30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30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30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30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30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30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30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30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30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30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30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30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30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30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30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30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30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30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30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30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30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30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30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30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30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30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30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30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30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30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30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30"/>
      <c r="U305" s="24"/>
      <c r="V305" s="22"/>
      <c r="W305" s="24"/>
      <c r="X305" s="26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30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30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30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30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30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30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30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30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30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30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30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30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30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30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30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30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30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30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30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30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30"/>
      <c r="U326" s="24"/>
      <c r="V326" s="22"/>
      <c r="W326" s="24"/>
      <c r="X326" s="26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30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30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30"/>
      <c r="U329" s="24"/>
      <c r="V329" s="22"/>
      <c r="W329" s="24"/>
      <c r="X329" s="26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30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30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30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30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30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30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30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30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30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30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30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30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30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30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30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30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30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30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30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30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30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30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30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30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30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30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30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30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30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30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30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30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30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30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30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30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30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30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30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30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30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30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30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30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30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30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30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30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30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30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30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30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30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30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30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30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30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30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30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30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30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30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30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30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30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30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30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30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30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30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30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30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30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30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30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30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30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30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30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30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30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30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30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30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30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30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30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30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30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30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30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30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30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30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30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30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30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30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30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30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30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30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30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30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30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30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30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30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30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30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30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30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30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30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30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30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30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30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30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30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30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30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30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30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30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30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30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30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30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30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30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30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30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30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30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30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30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30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30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30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30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30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30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30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30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30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30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30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30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30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30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30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30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30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30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30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30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30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30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30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30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30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30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30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30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30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30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30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30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30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30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30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30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30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30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30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30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30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30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30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30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30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30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30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30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30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30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30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30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30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30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30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30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30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30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30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30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30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30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30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30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30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30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30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30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30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30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30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30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30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30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30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30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30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30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30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30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30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30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30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30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30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30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30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30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30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30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30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30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30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30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30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30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30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30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30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30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30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30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30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30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30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30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30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30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30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30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30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30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30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30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30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30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30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30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30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30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30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30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30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30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30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30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30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30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30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30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30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30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30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30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30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30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30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30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30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30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30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30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30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30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30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30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30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30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30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30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30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30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30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30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30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30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30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30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30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30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30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30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30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30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30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30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30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30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30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30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30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30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30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30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30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30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30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30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30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30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30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30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30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30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30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30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30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30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30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30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30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30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30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30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30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30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30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30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30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30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30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30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30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30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30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30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30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30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30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30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30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30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30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30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30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30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30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30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30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30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30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30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30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30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30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30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30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30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30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30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30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30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30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30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30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30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30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30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30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30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30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30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30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30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30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30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30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30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30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30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30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30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30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30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30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30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30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30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30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30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30"/>
      <c r="U727" s="24"/>
      <c r="V727" s="22"/>
      <c r="W727" s="24"/>
      <c r="X727" s="26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30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30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30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30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30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30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30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30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30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30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30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30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30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30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30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30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30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30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30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30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30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30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30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30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30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30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30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30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30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30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30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30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30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30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30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30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30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30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30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7"/>
      <c r="K767" s="23"/>
      <c r="L767" s="23"/>
      <c r="M767" s="23"/>
      <c r="N767" s="23"/>
      <c r="O767" s="23"/>
      <c r="Q767" s="23"/>
      <c r="R767" s="22"/>
      <c r="S767" s="28"/>
      <c r="T767" s="30"/>
      <c r="U767" s="28"/>
      <c r="V767" s="22"/>
      <c r="W767" s="28"/>
      <c r="X767" s="29"/>
      <c r="Y767" s="28"/>
      <c r="Z767" s="22"/>
      <c r="AA767" s="28"/>
      <c r="AB767" s="27"/>
      <c r="AC767" s="20"/>
      <c r="AD767" s="28"/>
    </row>
    <row r="768" spans="5:30" x14ac:dyDescent="0.25">
      <c r="E768" s="16"/>
      <c r="F768" s="27"/>
      <c r="K768" s="23"/>
      <c r="L768" s="23"/>
      <c r="M768" s="23"/>
      <c r="N768" s="23"/>
      <c r="O768" s="23"/>
      <c r="Q768" s="23"/>
      <c r="R768" s="22"/>
      <c r="S768" s="28"/>
      <c r="T768" s="30"/>
      <c r="U768" s="28"/>
      <c r="V768" s="22"/>
      <c r="W768" s="28"/>
      <c r="X768" s="29"/>
      <c r="Y768" s="28"/>
      <c r="Z768" s="22"/>
      <c r="AA768" s="28"/>
      <c r="AB768" s="27"/>
      <c r="AC768" s="20"/>
      <c r="AD768" s="28"/>
    </row>
    <row r="769" spans="5:30" x14ac:dyDescent="0.25">
      <c r="E769" s="16"/>
      <c r="F769" s="27"/>
      <c r="K769" s="23"/>
      <c r="L769" s="23"/>
      <c r="M769" s="23"/>
      <c r="N769" s="23"/>
      <c r="O769" s="23"/>
      <c r="Q769" s="23"/>
      <c r="R769" s="22"/>
      <c r="S769" s="28"/>
      <c r="T769" s="30"/>
      <c r="U769" s="28"/>
      <c r="V769" s="22"/>
      <c r="W769" s="28"/>
      <c r="X769" s="29"/>
      <c r="Y769" s="28"/>
      <c r="Z769" s="22"/>
      <c r="AA769" s="28"/>
      <c r="AB769" s="27"/>
      <c r="AC769" s="20"/>
      <c r="AD769" s="28"/>
    </row>
    <row r="770" spans="5:30" x14ac:dyDescent="0.25">
      <c r="E770" s="16"/>
      <c r="F770" s="27"/>
      <c r="K770" s="23"/>
      <c r="L770" s="23"/>
      <c r="M770" s="23"/>
      <c r="N770" s="23"/>
      <c r="O770" s="23"/>
      <c r="Q770" s="23"/>
      <c r="R770" s="22"/>
      <c r="S770" s="28"/>
      <c r="T770" s="30"/>
      <c r="U770" s="28"/>
      <c r="V770" s="22"/>
      <c r="W770" s="28"/>
      <c r="X770" s="29"/>
      <c r="Y770" s="28"/>
      <c r="Z770" s="22"/>
      <c r="AA770" s="28"/>
      <c r="AB770" s="27"/>
      <c r="AC770" s="20"/>
      <c r="AD770" s="28"/>
    </row>
    <row r="771" spans="5:30" x14ac:dyDescent="0.25">
      <c r="E771" s="16"/>
      <c r="F771" s="27"/>
      <c r="K771" s="23"/>
      <c r="L771" s="23"/>
      <c r="M771" s="23"/>
      <c r="N771" s="23"/>
      <c r="O771" s="23"/>
      <c r="Q771" s="23"/>
      <c r="R771" s="22"/>
      <c r="S771" s="28"/>
      <c r="T771" s="30"/>
      <c r="U771" s="28"/>
      <c r="V771" s="22"/>
      <c r="W771" s="28"/>
      <c r="X771" s="29"/>
      <c r="Y771" s="28"/>
      <c r="Z771" s="22"/>
      <c r="AA771" s="28"/>
      <c r="AB771" s="27"/>
      <c r="AC771" s="20"/>
      <c r="AD771" s="28"/>
    </row>
    <row r="772" spans="5:30" x14ac:dyDescent="0.25">
      <c r="E772" s="16"/>
      <c r="F772" s="27"/>
      <c r="K772" s="23"/>
      <c r="L772" s="23"/>
      <c r="M772" s="23"/>
      <c r="N772" s="23"/>
      <c r="O772" s="23"/>
      <c r="Q772" s="23"/>
      <c r="R772" s="22"/>
      <c r="S772" s="28"/>
      <c r="T772" s="30"/>
      <c r="U772" s="28"/>
      <c r="V772" s="22"/>
      <c r="W772" s="28"/>
      <c r="X772" s="29"/>
      <c r="Y772" s="28"/>
      <c r="Z772" s="22"/>
      <c r="AA772" s="28"/>
      <c r="AB772" s="27"/>
      <c r="AC772" s="20"/>
      <c r="AD772" s="28"/>
    </row>
    <row r="773" spans="5:30" x14ac:dyDescent="0.25">
      <c r="E773" s="16"/>
      <c r="F773" s="27"/>
      <c r="K773" s="23"/>
      <c r="L773" s="23"/>
      <c r="M773" s="23"/>
      <c r="N773" s="23"/>
      <c r="O773" s="23"/>
      <c r="Q773" s="23"/>
      <c r="R773" s="22"/>
      <c r="S773" s="28"/>
      <c r="T773" s="30"/>
      <c r="U773" s="28"/>
      <c r="V773" s="22"/>
      <c r="W773" s="28"/>
      <c r="X773" s="29"/>
      <c r="Y773" s="28"/>
      <c r="Z773" s="22"/>
      <c r="AA773" s="28"/>
      <c r="AB773" s="27"/>
      <c r="AC773" s="20"/>
      <c r="AD773" s="28"/>
    </row>
    <row r="774" spans="5:30" x14ac:dyDescent="0.25">
      <c r="E774" s="16"/>
      <c r="F774" s="27"/>
      <c r="K774" s="23"/>
      <c r="L774" s="23"/>
      <c r="M774" s="23"/>
      <c r="N774" s="23"/>
      <c r="O774" s="23"/>
      <c r="Q774" s="23"/>
      <c r="R774" s="22"/>
      <c r="S774" s="28"/>
      <c r="T774" s="30"/>
      <c r="U774" s="28"/>
      <c r="V774" s="22"/>
      <c r="W774" s="28"/>
      <c r="X774" s="29"/>
      <c r="Y774" s="28"/>
      <c r="Z774" s="22"/>
      <c r="AA774" s="28"/>
      <c r="AB774" s="27"/>
      <c r="AC774" s="20"/>
      <c r="AD774" s="28"/>
    </row>
    <row r="775" spans="5:30" x14ac:dyDescent="0.25">
      <c r="E775" s="16"/>
      <c r="F775" s="27"/>
      <c r="K775" s="23"/>
      <c r="L775" s="23"/>
      <c r="M775" s="23"/>
      <c r="N775" s="23"/>
      <c r="O775" s="23"/>
      <c r="Q775" s="23"/>
      <c r="R775" s="22"/>
      <c r="S775" s="28"/>
      <c r="T775" s="30"/>
      <c r="U775" s="28"/>
      <c r="V775" s="22"/>
      <c r="W775" s="28"/>
      <c r="X775" s="29"/>
      <c r="Y775" s="28"/>
      <c r="Z775" s="22"/>
      <c r="AA775" s="28"/>
      <c r="AB775" s="27"/>
      <c r="AC775" s="20"/>
      <c r="AD775" s="28"/>
    </row>
    <row r="776" spans="5:30" x14ac:dyDescent="0.25">
      <c r="E776" s="16"/>
      <c r="F776" s="27"/>
      <c r="K776" s="23"/>
      <c r="L776" s="23"/>
      <c r="M776" s="23"/>
      <c r="N776" s="23"/>
      <c r="O776" s="23"/>
      <c r="Q776" s="23"/>
      <c r="R776" s="22"/>
      <c r="S776" s="28"/>
      <c r="T776" s="30"/>
      <c r="U776" s="28"/>
      <c r="V776" s="22"/>
      <c r="W776" s="28"/>
      <c r="X776" s="29"/>
      <c r="Y776" s="28"/>
      <c r="Z776" s="22"/>
      <c r="AA776" s="28"/>
      <c r="AB776" s="27"/>
      <c r="AC776" s="20"/>
      <c r="AD776" s="28"/>
    </row>
    <row r="777" spans="5:30" x14ac:dyDescent="0.25">
      <c r="E777" s="16"/>
      <c r="F777" s="27"/>
      <c r="K777" s="23"/>
      <c r="L777" s="23"/>
      <c r="M777" s="23"/>
      <c r="N777" s="23"/>
      <c r="O777" s="23"/>
      <c r="Q777" s="23"/>
      <c r="R777" s="22"/>
      <c r="S777" s="28"/>
      <c r="T777" s="30"/>
      <c r="U777" s="28"/>
      <c r="V777" s="22"/>
      <c r="W777" s="28"/>
      <c r="X777" s="29"/>
      <c r="Y777" s="28"/>
      <c r="Z777" s="22"/>
      <c r="AA777" s="28"/>
      <c r="AB777" s="27"/>
      <c r="AC777" s="20"/>
      <c r="AD777" s="28"/>
    </row>
    <row r="778" spans="5:30" x14ac:dyDescent="0.25">
      <c r="E778" s="16"/>
      <c r="F778" s="27"/>
      <c r="K778" s="23"/>
      <c r="L778" s="23"/>
      <c r="M778" s="23"/>
      <c r="N778" s="23"/>
      <c r="O778" s="23"/>
      <c r="Q778" s="23"/>
      <c r="R778" s="22"/>
      <c r="S778" s="28"/>
      <c r="T778" s="30"/>
      <c r="U778" s="28"/>
      <c r="V778" s="22"/>
      <c r="W778" s="28"/>
      <c r="X778" s="29"/>
      <c r="Y778" s="28"/>
      <c r="Z778" s="22"/>
      <c r="AA778" s="28"/>
      <c r="AB778" s="27"/>
      <c r="AC778" s="20"/>
      <c r="AD778" s="28"/>
    </row>
    <row r="779" spans="5:30" x14ac:dyDescent="0.25">
      <c r="E779" s="16"/>
      <c r="F779" s="27"/>
      <c r="K779" s="23"/>
      <c r="L779" s="23"/>
      <c r="M779" s="23"/>
      <c r="N779" s="23"/>
      <c r="O779" s="23"/>
      <c r="Q779" s="23"/>
      <c r="R779" s="22"/>
      <c r="S779" s="28"/>
      <c r="T779" s="30"/>
      <c r="U779" s="28"/>
      <c r="V779" s="22"/>
      <c r="W779" s="28"/>
      <c r="X779" s="29"/>
      <c r="Y779" s="28"/>
      <c r="Z779" s="22"/>
      <c r="AA779" s="28"/>
      <c r="AB779" s="27"/>
      <c r="AC779" s="20"/>
      <c r="AD779" s="28"/>
    </row>
    <row r="780" spans="5:30" x14ac:dyDescent="0.25">
      <c r="E780" s="16"/>
      <c r="F780" s="27"/>
      <c r="K780" s="23"/>
      <c r="L780" s="23"/>
      <c r="M780" s="23"/>
      <c r="N780" s="23"/>
      <c r="O780" s="23"/>
      <c r="Q780" s="23"/>
      <c r="R780" s="22"/>
      <c r="S780" s="28"/>
      <c r="T780" s="30"/>
      <c r="U780" s="28"/>
      <c r="V780" s="22"/>
      <c r="W780" s="28"/>
      <c r="X780" s="29"/>
      <c r="Y780" s="28"/>
      <c r="Z780" s="22"/>
      <c r="AA780" s="28"/>
      <c r="AB780" s="27"/>
      <c r="AC780" s="20"/>
      <c r="AD780" s="28"/>
    </row>
    <row r="781" spans="5:30" x14ac:dyDescent="0.25">
      <c r="E781" s="16"/>
      <c r="F781" s="27"/>
      <c r="K781" s="23"/>
      <c r="L781" s="23"/>
      <c r="M781" s="23"/>
      <c r="N781" s="23"/>
      <c r="O781" s="23"/>
      <c r="Q781" s="23"/>
      <c r="R781" s="22"/>
      <c r="S781" s="28"/>
      <c r="T781" s="30"/>
      <c r="U781" s="28"/>
      <c r="V781" s="22"/>
      <c r="W781" s="28"/>
      <c r="X781" s="29"/>
      <c r="Y781" s="28"/>
      <c r="Z781" s="22"/>
      <c r="AA781" s="28"/>
      <c r="AB781" s="27"/>
      <c r="AC781" s="20"/>
      <c r="AD781" s="28"/>
    </row>
    <row r="782" spans="5:30" x14ac:dyDescent="0.25">
      <c r="E782" s="16"/>
      <c r="F782" s="27"/>
      <c r="K782" s="23"/>
      <c r="L782" s="23"/>
      <c r="M782" s="23"/>
      <c r="N782" s="23"/>
      <c r="O782" s="23"/>
      <c r="Q782" s="23"/>
      <c r="R782" s="22"/>
      <c r="S782" s="28"/>
      <c r="T782" s="30"/>
      <c r="U782" s="28"/>
      <c r="V782" s="22"/>
      <c r="W782" s="28"/>
      <c r="X782" s="29"/>
      <c r="Y782" s="28"/>
      <c r="Z782" s="22"/>
      <c r="AA782" s="28"/>
      <c r="AB782" s="27"/>
      <c r="AC782" s="20"/>
      <c r="AD782" s="28"/>
    </row>
    <row r="783" spans="5:30" x14ac:dyDescent="0.25">
      <c r="E783" s="16"/>
      <c r="F783" s="27"/>
      <c r="K783" s="23"/>
      <c r="L783" s="23"/>
      <c r="M783" s="23"/>
      <c r="N783" s="23"/>
      <c r="O783" s="23"/>
      <c r="Q783" s="23"/>
      <c r="R783" s="22"/>
      <c r="S783" s="28"/>
      <c r="T783" s="30"/>
      <c r="U783" s="28"/>
      <c r="V783" s="22"/>
      <c r="W783" s="28"/>
      <c r="X783" s="29"/>
      <c r="Y783" s="28"/>
      <c r="Z783" s="22"/>
      <c r="AA783" s="28"/>
      <c r="AB783" s="27"/>
      <c r="AC783" s="20"/>
      <c r="AD783" s="28"/>
    </row>
    <row r="784" spans="5:30" x14ac:dyDescent="0.25">
      <c r="E784" s="16"/>
      <c r="F784" s="27"/>
      <c r="K784" s="23"/>
      <c r="L784" s="23"/>
      <c r="M784" s="23"/>
      <c r="N784" s="23"/>
      <c r="O784" s="23"/>
      <c r="Q784" s="23"/>
      <c r="R784" s="22"/>
      <c r="S784" s="28"/>
      <c r="T784" s="30"/>
      <c r="U784" s="28"/>
      <c r="V784" s="22"/>
      <c r="W784" s="28"/>
      <c r="X784" s="29"/>
      <c r="Y784" s="28"/>
      <c r="Z784" s="22"/>
      <c r="AA784" s="28"/>
      <c r="AB784" s="27"/>
      <c r="AC784" s="20"/>
      <c r="AD784" s="28"/>
    </row>
    <row r="785" spans="5:30" x14ac:dyDescent="0.25">
      <c r="E785" s="16"/>
      <c r="F785" s="27"/>
      <c r="K785" s="23"/>
      <c r="L785" s="23"/>
      <c r="M785" s="23"/>
      <c r="N785" s="23"/>
      <c r="O785" s="23"/>
      <c r="Q785" s="23"/>
      <c r="R785" s="22"/>
      <c r="S785" s="28"/>
      <c r="T785" s="30"/>
      <c r="U785" s="28"/>
      <c r="V785" s="22"/>
      <c r="W785" s="28"/>
      <c r="X785" s="29"/>
      <c r="Y785" s="28"/>
      <c r="Z785" s="22"/>
      <c r="AA785" s="28"/>
      <c r="AB785" s="27"/>
      <c r="AC785" s="20"/>
      <c r="AD785" s="28"/>
    </row>
    <row r="786" spans="5:30" x14ac:dyDescent="0.25">
      <c r="E786" s="16"/>
      <c r="F786" s="27"/>
      <c r="K786" s="23"/>
      <c r="L786" s="23"/>
      <c r="M786" s="23"/>
      <c r="N786" s="23"/>
      <c r="O786" s="23"/>
      <c r="Q786" s="23"/>
      <c r="R786" s="22"/>
      <c r="S786" s="28"/>
      <c r="T786" s="30"/>
      <c r="U786" s="28"/>
      <c r="V786" s="22"/>
      <c r="W786" s="28"/>
      <c r="X786" s="29"/>
      <c r="Y786" s="28"/>
      <c r="Z786" s="22"/>
      <c r="AA786" s="28"/>
      <c r="AB786" s="27"/>
      <c r="AC786" s="20"/>
      <c r="AD786" s="28"/>
    </row>
    <row r="787" spans="5:30" x14ac:dyDescent="0.25">
      <c r="E787" s="16"/>
      <c r="F787" s="27"/>
      <c r="K787" s="23"/>
      <c r="L787" s="23"/>
      <c r="M787" s="23"/>
      <c r="N787" s="23"/>
      <c r="O787" s="23"/>
      <c r="Q787" s="23"/>
      <c r="R787" s="22"/>
      <c r="S787" s="28"/>
      <c r="T787" s="30"/>
      <c r="U787" s="28"/>
      <c r="V787" s="22"/>
      <c r="W787" s="28"/>
      <c r="X787" s="29"/>
      <c r="Y787" s="28"/>
      <c r="Z787" s="22"/>
      <c r="AA787" s="28"/>
      <c r="AB787" s="27"/>
      <c r="AC787" s="20"/>
      <c r="AD787" s="28"/>
    </row>
    <row r="788" spans="5:30" x14ac:dyDescent="0.25">
      <c r="E788" s="16"/>
      <c r="F788" s="27"/>
      <c r="K788" s="23"/>
      <c r="L788" s="23"/>
      <c r="M788" s="23"/>
      <c r="N788" s="23"/>
      <c r="O788" s="23"/>
      <c r="Q788" s="23"/>
      <c r="R788" s="22"/>
      <c r="S788" s="28"/>
      <c r="T788" s="30"/>
      <c r="U788" s="28"/>
      <c r="V788" s="22"/>
      <c r="W788" s="28"/>
      <c r="X788" s="29"/>
      <c r="Y788" s="28"/>
      <c r="Z788" s="22"/>
      <c r="AA788" s="28"/>
      <c r="AB788" s="27"/>
      <c r="AC788" s="20"/>
      <c r="AD788" s="28"/>
    </row>
    <row r="789" spans="5:30" x14ac:dyDescent="0.25">
      <c r="E789" s="16"/>
      <c r="F789" s="27"/>
      <c r="K789" s="23"/>
      <c r="L789" s="23"/>
      <c r="M789" s="23"/>
      <c r="N789" s="23"/>
      <c r="O789" s="23"/>
      <c r="Q789" s="23"/>
      <c r="R789" s="22"/>
      <c r="S789" s="28"/>
      <c r="T789" s="30"/>
      <c r="U789" s="28"/>
      <c r="V789" s="22"/>
      <c r="W789" s="28"/>
      <c r="X789" s="29"/>
      <c r="Y789" s="28"/>
      <c r="Z789" s="22"/>
      <c r="AA789" s="28"/>
      <c r="AB789" s="27"/>
      <c r="AC789" s="20"/>
      <c r="AD789" s="28"/>
    </row>
    <row r="790" spans="5:30" x14ac:dyDescent="0.25">
      <c r="E790" s="16"/>
      <c r="F790" s="27"/>
      <c r="K790" s="23"/>
      <c r="L790" s="23"/>
      <c r="M790" s="23"/>
      <c r="N790" s="23"/>
      <c r="O790" s="23"/>
      <c r="Q790" s="23"/>
      <c r="R790" s="22"/>
      <c r="S790" s="28"/>
      <c r="T790" s="30"/>
      <c r="U790" s="28"/>
      <c r="V790" s="22"/>
      <c r="W790" s="28"/>
      <c r="X790" s="29"/>
      <c r="Y790" s="28"/>
      <c r="Z790" s="22"/>
      <c r="AA790" s="28"/>
      <c r="AB790" s="27"/>
      <c r="AC790" s="20"/>
      <c r="AD790" s="28"/>
    </row>
    <row r="791" spans="5:30" x14ac:dyDescent="0.25">
      <c r="E791" s="16"/>
      <c r="F791" s="27"/>
      <c r="K791" s="23"/>
      <c r="L791" s="23"/>
      <c r="M791" s="23"/>
      <c r="N791" s="23"/>
      <c r="O791" s="23"/>
      <c r="Q791" s="23"/>
      <c r="R791" s="22"/>
      <c r="S791" s="28"/>
      <c r="T791" s="30"/>
      <c r="U791" s="28"/>
      <c r="V791" s="22"/>
      <c r="W791" s="28"/>
      <c r="X791" s="29"/>
      <c r="Y791" s="28"/>
      <c r="Z791" s="22"/>
      <c r="AA791" s="28"/>
      <c r="AB791" s="27"/>
      <c r="AC791" s="20"/>
      <c r="AD791" s="28"/>
    </row>
    <row r="792" spans="5:30" x14ac:dyDescent="0.25">
      <c r="E792" s="16"/>
      <c r="F792" s="27"/>
      <c r="K792" s="23"/>
      <c r="L792" s="23"/>
      <c r="M792" s="23"/>
      <c r="N792" s="23"/>
      <c r="O792" s="23"/>
      <c r="Q792" s="23"/>
      <c r="R792" s="22"/>
      <c r="S792" s="28"/>
      <c r="T792" s="30"/>
      <c r="U792" s="28"/>
      <c r="V792" s="22"/>
      <c r="W792" s="28"/>
      <c r="X792" s="29"/>
      <c r="Y792" s="28"/>
      <c r="Z792" s="22"/>
      <c r="AA792" s="28"/>
      <c r="AB792" s="27"/>
      <c r="AC792" s="20"/>
      <c r="AD792" s="28"/>
    </row>
    <row r="793" spans="5:30" x14ac:dyDescent="0.25">
      <c r="E793" s="16"/>
      <c r="F793" s="27"/>
      <c r="K793" s="23"/>
      <c r="L793" s="23"/>
      <c r="M793" s="23"/>
      <c r="N793" s="23"/>
      <c r="O793" s="23"/>
      <c r="Q793" s="23"/>
      <c r="R793" s="22"/>
      <c r="S793" s="28"/>
      <c r="T793" s="30"/>
      <c r="U793" s="28"/>
      <c r="V793" s="22"/>
      <c r="W793" s="28"/>
      <c r="X793" s="29"/>
      <c r="Y793" s="28"/>
      <c r="Z793" s="22"/>
      <c r="AA793" s="28"/>
      <c r="AB793" s="27"/>
      <c r="AC793" s="20"/>
      <c r="AD793" s="28"/>
    </row>
    <row r="794" spans="5:30" x14ac:dyDescent="0.25">
      <c r="E794" s="16"/>
      <c r="F794" s="27"/>
      <c r="K794" s="23"/>
      <c r="L794" s="23"/>
      <c r="M794" s="23"/>
      <c r="N794" s="23"/>
      <c r="O794" s="23"/>
      <c r="Q794" s="23"/>
      <c r="R794" s="22"/>
      <c r="S794" s="28"/>
      <c r="T794" s="30"/>
      <c r="U794" s="28"/>
      <c r="V794" s="22"/>
      <c r="W794" s="28"/>
      <c r="X794" s="29"/>
      <c r="Y794" s="28"/>
      <c r="Z794" s="22"/>
      <c r="AA794" s="28"/>
      <c r="AB794" s="27"/>
      <c r="AC794" s="20"/>
      <c r="AD794" s="28"/>
    </row>
    <row r="795" spans="5:30" x14ac:dyDescent="0.25">
      <c r="E795" s="16"/>
      <c r="F795" s="27"/>
      <c r="K795" s="23"/>
      <c r="L795" s="23"/>
      <c r="M795" s="23"/>
      <c r="N795" s="23"/>
      <c r="O795" s="23"/>
      <c r="Q795" s="23"/>
      <c r="R795" s="22"/>
      <c r="S795" s="28"/>
      <c r="T795" s="30"/>
      <c r="U795" s="28"/>
      <c r="V795" s="22"/>
      <c r="W795" s="28"/>
      <c r="X795" s="29"/>
      <c r="Y795" s="28"/>
      <c r="Z795" s="22"/>
      <c r="AA795" s="28"/>
      <c r="AB795" s="27"/>
      <c r="AC795" s="20"/>
      <c r="AD795" s="28"/>
    </row>
    <row r="796" spans="5:30" x14ac:dyDescent="0.25">
      <c r="E796" s="16"/>
      <c r="F796" s="27"/>
      <c r="K796" s="23"/>
      <c r="L796" s="23"/>
      <c r="M796" s="23"/>
      <c r="N796" s="23"/>
      <c r="O796" s="23"/>
      <c r="Q796" s="23"/>
      <c r="R796" s="22"/>
      <c r="S796" s="28"/>
      <c r="T796" s="30"/>
      <c r="U796" s="28"/>
      <c r="V796" s="22"/>
      <c r="W796" s="28"/>
      <c r="X796" s="29"/>
      <c r="Y796" s="28"/>
      <c r="Z796" s="22"/>
      <c r="AA796" s="28"/>
      <c r="AB796" s="27"/>
      <c r="AC796" s="20"/>
      <c r="AD796" s="28"/>
    </row>
    <row r="797" spans="5:30" x14ac:dyDescent="0.25">
      <c r="E797" s="16"/>
      <c r="F797" s="27"/>
      <c r="K797" s="23"/>
      <c r="L797" s="23"/>
      <c r="M797" s="23"/>
      <c r="N797" s="23"/>
      <c r="O797" s="23"/>
      <c r="Q797" s="23"/>
      <c r="R797" s="22"/>
      <c r="S797" s="28"/>
      <c r="T797" s="30"/>
      <c r="U797" s="28"/>
      <c r="V797" s="22"/>
      <c r="W797" s="28"/>
      <c r="X797" s="29"/>
      <c r="Y797" s="28"/>
      <c r="Z797" s="22"/>
      <c r="AA797" s="28"/>
      <c r="AB797" s="27"/>
      <c r="AC797" s="20"/>
      <c r="AD797" s="28"/>
    </row>
    <row r="798" spans="5:30" x14ac:dyDescent="0.25">
      <c r="E798" s="16"/>
      <c r="F798" s="27"/>
      <c r="K798" s="23"/>
      <c r="L798" s="23"/>
      <c r="M798" s="23"/>
      <c r="N798" s="23"/>
      <c r="O798" s="23"/>
      <c r="Q798" s="23"/>
      <c r="R798" s="22"/>
      <c r="S798" s="28"/>
      <c r="T798" s="30"/>
      <c r="U798" s="28"/>
      <c r="V798" s="22"/>
      <c r="W798" s="28"/>
      <c r="X798" s="29"/>
      <c r="Y798" s="28"/>
      <c r="Z798" s="22"/>
      <c r="AA798" s="28"/>
      <c r="AB798" s="27"/>
      <c r="AC798" s="20"/>
      <c r="AD798" s="28"/>
    </row>
    <row r="799" spans="5:30" x14ac:dyDescent="0.25">
      <c r="E799" s="16"/>
      <c r="F799" s="27"/>
      <c r="K799" s="23"/>
      <c r="L799" s="23"/>
      <c r="M799" s="23"/>
      <c r="N799" s="23"/>
      <c r="O799" s="23"/>
      <c r="Q799" s="23"/>
      <c r="R799" s="22"/>
      <c r="S799" s="28"/>
      <c r="T799" s="30"/>
      <c r="U799" s="28"/>
      <c r="V799" s="22"/>
      <c r="W799" s="28"/>
      <c r="X799" s="29"/>
      <c r="Y799" s="28"/>
      <c r="Z799" s="22"/>
      <c r="AA799" s="28"/>
      <c r="AB799" s="27"/>
      <c r="AC799" s="20"/>
      <c r="AD799" s="28"/>
    </row>
    <row r="800" spans="5:30" x14ac:dyDescent="0.25">
      <c r="E800" s="16"/>
      <c r="F800" s="27"/>
      <c r="K800" s="23"/>
      <c r="L800" s="23"/>
      <c r="M800" s="23"/>
      <c r="N800" s="23"/>
      <c r="O800" s="23"/>
      <c r="Q800" s="23"/>
      <c r="R800" s="22"/>
      <c r="S800" s="28"/>
      <c r="T800" s="30"/>
      <c r="U800" s="28"/>
      <c r="V800" s="22"/>
      <c r="W800" s="28"/>
      <c r="X800" s="29"/>
      <c r="Y800" s="28"/>
      <c r="Z800" s="22"/>
      <c r="AA800" s="28"/>
      <c r="AB800" s="27"/>
      <c r="AC800" s="20"/>
      <c r="AD800" s="28"/>
    </row>
    <row r="801" spans="5:30" x14ac:dyDescent="0.25">
      <c r="E801" s="16"/>
      <c r="F801" s="27"/>
      <c r="K801" s="23"/>
      <c r="L801" s="23"/>
      <c r="M801" s="23"/>
      <c r="N801" s="23"/>
      <c r="O801" s="23"/>
      <c r="Q801" s="23"/>
      <c r="R801" s="22"/>
      <c r="S801" s="28"/>
      <c r="T801" s="30"/>
      <c r="U801" s="28"/>
      <c r="V801" s="22"/>
      <c r="W801" s="28"/>
      <c r="X801" s="29"/>
      <c r="Y801" s="28"/>
      <c r="Z801" s="22"/>
      <c r="AA801" s="28"/>
      <c r="AB801" s="27"/>
      <c r="AC801" s="20"/>
      <c r="AD801" s="28"/>
    </row>
    <row r="802" spans="5:30" x14ac:dyDescent="0.25">
      <c r="E802" s="16"/>
      <c r="F802" s="27"/>
      <c r="K802" s="23"/>
      <c r="L802" s="23"/>
      <c r="M802" s="23"/>
      <c r="N802" s="23"/>
      <c r="O802" s="23"/>
      <c r="Q802" s="23"/>
      <c r="R802" s="22"/>
      <c r="S802" s="28"/>
      <c r="T802" s="30"/>
      <c r="U802" s="28"/>
      <c r="V802" s="22"/>
      <c r="W802" s="28"/>
      <c r="X802" s="29"/>
      <c r="Y802" s="28"/>
      <c r="Z802" s="22"/>
      <c r="AA802" s="28"/>
      <c r="AB802" s="27"/>
      <c r="AC802" s="20"/>
      <c r="AD802" s="28"/>
    </row>
    <row r="803" spans="5:30" x14ac:dyDescent="0.25">
      <c r="E803" s="16"/>
      <c r="F803" s="27"/>
      <c r="K803" s="23"/>
      <c r="L803" s="23"/>
      <c r="M803" s="23"/>
      <c r="N803" s="23"/>
      <c r="O803" s="23"/>
      <c r="Q803" s="23"/>
      <c r="R803" s="22"/>
      <c r="S803" s="28"/>
      <c r="T803" s="30"/>
      <c r="U803" s="28"/>
      <c r="V803" s="22"/>
      <c r="W803" s="28"/>
      <c r="X803" s="29"/>
      <c r="Y803" s="28"/>
      <c r="Z803" s="22"/>
      <c r="AA803" s="28"/>
      <c r="AB803" s="27"/>
      <c r="AC803" s="20"/>
      <c r="AD803" s="28"/>
    </row>
    <row r="804" spans="5:30" x14ac:dyDescent="0.25">
      <c r="E804" s="16"/>
      <c r="F804" s="27"/>
      <c r="K804" s="23"/>
      <c r="L804" s="23"/>
      <c r="M804" s="23"/>
      <c r="N804" s="23"/>
      <c r="O804" s="23"/>
      <c r="Q804" s="23"/>
      <c r="R804" s="22"/>
      <c r="S804" s="28"/>
      <c r="T804" s="30"/>
      <c r="U804" s="28"/>
      <c r="V804" s="22"/>
      <c r="W804" s="28"/>
      <c r="X804" s="29"/>
      <c r="Y804" s="28"/>
      <c r="Z804" s="22"/>
      <c r="AA804" s="28"/>
      <c r="AB804" s="27"/>
      <c r="AC804" s="20"/>
      <c r="AD804" s="28"/>
    </row>
    <row r="805" spans="5:30" x14ac:dyDescent="0.25">
      <c r="E805" s="16"/>
      <c r="F805" s="27"/>
      <c r="K805" s="23"/>
      <c r="L805" s="23"/>
      <c r="M805" s="23"/>
      <c r="N805" s="23"/>
      <c r="O805" s="23"/>
      <c r="Q805" s="23"/>
      <c r="R805" s="22"/>
      <c r="S805" s="28"/>
      <c r="T805" s="30"/>
      <c r="U805" s="28"/>
      <c r="V805" s="22"/>
      <c r="W805" s="28"/>
      <c r="X805" s="29"/>
      <c r="Y805" s="28"/>
      <c r="Z805" s="22"/>
      <c r="AA805" s="28"/>
      <c r="AB805" s="27"/>
      <c r="AC805" s="20"/>
      <c r="AD805" s="28"/>
    </row>
    <row r="806" spans="5:30" x14ac:dyDescent="0.25">
      <c r="E806" s="16"/>
      <c r="F806" s="27"/>
      <c r="K806" s="23"/>
      <c r="L806" s="23"/>
      <c r="M806" s="23"/>
      <c r="N806" s="23"/>
      <c r="O806" s="23"/>
      <c r="Q806" s="23"/>
      <c r="R806" s="22"/>
      <c r="S806" s="28"/>
      <c r="T806" s="30"/>
      <c r="U806" s="28"/>
      <c r="V806" s="22"/>
      <c r="W806" s="28"/>
      <c r="X806" s="29"/>
      <c r="Y806" s="28"/>
      <c r="Z806" s="22"/>
      <c r="AA806" s="28"/>
      <c r="AB806" s="27"/>
      <c r="AC806" s="20"/>
      <c r="AD806" s="28"/>
    </row>
    <row r="807" spans="5:30" x14ac:dyDescent="0.25">
      <c r="E807" s="16"/>
      <c r="F807" s="27"/>
      <c r="K807" s="23"/>
      <c r="L807" s="23"/>
      <c r="M807" s="23"/>
      <c r="N807" s="23"/>
      <c r="O807" s="23"/>
      <c r="Q807" s="23"/>
      <c r="R807" s="22"/>
      <c r="S807" s="28"/>
      <c r="T807" s="30"/>
      <c r="U807" s="28"/>
      <c r="V807" s="22"/>
      <c r="W807" s="28"/>
      <c r="X807" s="29"/>
      <c r="Y807" s="28"/>
      <c r="Z807" s="22"/>
      <c r="AA807" s="28"/>
      <c r="AB807" s="27"/>
      <c r="AC807" s="20"/>
      <c r="AD807" s="28"/>
    </row>
    <row r="808" spans="5:30" x14ac:dyDescent="0.25">
      <c r="E808" s="16"/>
      <c r="F808" s="27"/>
      <c r="K808" s="23"/>
      <c r="L808" s="23"/>
      <c r="M808" s="23"/>
      <c r="N808" s="23"/>
      <c r="O808" s="23"/>
      <c r="Q808" s="23"/>
      <c r="R808" s="22"/>
      <c r="S808" s="28"/>
      <c r="T808" s="30"/>
      <c r="U808" s="28"/>
      <c r="V808" s="22"/>
      <c r="W808" s="28"/>
      <c r="X808" s="29"/>
      <c r="Y808" s="28"/>
      <c r="Z808" s="22"/>
      <c r="AA808" s="28"/>
      <c r="AB808" s="27"/>
      <c r="AC808" s="20"/>
      <c r="AD808" s="28"/>
    </row>
    <row r="809" spans="5:30" x14ac:dyDescent="0.25">
      <c r="E809" s="16"/>
      <c r="F809" s="27"/>
      <c r="K809" s="23"/>
      <c r="L809" s="23"/>
      <c r="M809" s="23"/>
      <c r="N809" s="23"/>
      <c r="O809" s="23"/>
      <c r="Q809" s="23"/>
      <c r="R809" s="22"/>
      <c r="S809" s="28"/>
      <c r="T809" s="30"/>
      <c r="U809" s="28"/>
      <c r="V809" s="22"/>
      <c r="W809" s="28"/>
      <c r="X809" s="29"/>
      <c r="Y809" s="28"/>
      <c r="Z809" s="22"/>
      <c r="AA809" s="28"/>
      <c r="AB809" s="27"/>
      <c r="AC809" s="20"/>
      <c r="AD809" s="28"/>
    </row>
    <row r="810" spans="5:30" x14ac:dyDescent="0.25">
      <c r="E810" s="16"/>
      <c r="F810" s="27"/>
      <c r="K810" s="23"/>
      <c r="L810" s="23"/>
      <c r="M810" s="23"/>
      <c r="N810" s="23"/>
      <c r="O810" s="23"/>
      <c r="Q810" s="23"/>
      <c r="R810" s="22"/>
      <c r="S810" s="28"/>
      <c r="T810" s="30"/>
      <c r="U810" s="28"/>
      <c r="V810" s="22"/>
      <c r="W810" s="28"/>
      <c r="X810" s="29"/>
      <c r="Y810" s="28"/>
      <c r="Z810" s="22"/>
      <c r="AA810" s="28"/>
      <c r="AB810" s="27"/>
      <c r="AC810" s="20"/>
      <c r="AD810" s="28"/>
    </row>
    <row r="811" spans="5:30" x14ac:dyDescent="0.25">
      <c r="E811" s="16"/>
      <c r="F811" s="27"/>
      <c r="K811" s="23"/>
      <c r="L811" s="23"/>
      <c r="M811" s="23"/>
      <c r="N811" s="23"/>
      <c r="O811" s="23"/>
      <c r="Q811" s="23"/>
      <c r="R811" s="22"/>
      <c r="S811" s="28"/>
      <c r="T811" s="30"/>
      <c r="U811" s="28"/>
      <c r="V811" s="22"/>
      <c r="W811" s="28"/>
      <c r="X811" s="29"/>
      <c r="Y811" s="28"/>
      <c r="Z811" s="22"/>
      <c r="AA811" s="28"/>
      <c r="AB811" s="27"/>
      <c r="AC811" s="20"/>
      <c r="AD811" s="28"/>
    </row>
    <row r="812" spans="5:30" x14ac:dyDescent="0.25">
      <c r="E812" s="16"/>
      <c r="F812" s="27"/>
      <c r="K812" s="23"/>
      <c r="L812" s="23"/>
      <c r="M812" s="23"/>
      <c r="N812" s="23"/>
      <c r="O812" s="23"/>
      <c r="Q812" s="23"/>
      <c r="R812" s="22"/>
      <c r="S812" s="28"/>
      <c r="T812" s="30"/>
      <c r="U812" s="28"/>
      <c r="V812" s="22"/>
      <c r="W812" s="28"/>
      <c r="X812" s="29"/>
      <c r="Y812" s="28"/>
      <c r="Z812" s="22"/>
      <c r="AA812" s="28"/>
      <c r="AB812" s="27"/>
      <c r="AC812" s="20"/>
      <c r="AD812" s="28"/>
    </row>
    <row r="813" spans="5:30" x14ac:dyDescent="0.25">
      <c r="E813" s="16"/>
      <c r="F813" s="27"/>
      <c r="K813" s="23"/>
      <c r="L813" s="23"/>
      <c r="M813" s="23"/>
      <c r="N813" s="23"/>
      <c r="O813" s="23"/>
      <c r="Q813" s="23"/>
      <c r="R813" s="22"/>
      <c r="S813" s="28"/>
      <c r="T813" s="30"/>
      <c r="U813" s="28"/>
      <c r="V813" s="22"/>
      <c r="W813" s="28"/>
      <c r="X813" s="29"/>
      <c r="Y813" s="28"/>
      <c r="Z813" s="22"/>
      <c r="AA813" s="28"/>
      <c r="AB813" s="27"/>
      <c r="AC813" s="20"/>
      <c r="AD813" s="28"/>
    </row>
    <row r="814" spans="5:30" x14ac:dyDescent="0.25">
      <c r="E814" s="16"/>
      <c r="F814" s="27"/>
      <c r="K814" s="23"/>
      <c r="L814" s="23"/>
      <c r="M814" s="23"/>
      <c r="N814" s="23"/>
      <c r="O814" s="23"/>
      <c r="Q814" s="23"/>
      <c r="R814" s="22"/>
      <c r="S814" s="28"/>
      <c r="T814" s="30"/>
      <c r="U814" s="28"/>
      <c r="V814" s="22"/>
      <c r="W814" s="28"/>
      <c r="X814" s="29"/>
      <c r="Y814" s="28"/>
      <c r="Z814" s="22"/>
      <c r="AA814" s="28"/>
      <c r="AB814" s="27"/>
      <c r="AC814" s="20"/>
      <c r="AD814" s="28"/>
    </row>
    <row r="815" spans="5:30" x14ac:dyDescent="0.25">
      <c r="E815" s="16"/>
      <c r="F815" s="27"/>
      <c r="K815" s="23"/>
      <c r="L815" s="23"/>
      <c r="M815" s="23"/>
      <c r="N815" s="23"/>
      <c r="O815" s="23"/>
      <c r="Q815" s="23"/>
      <c r="R815" s="22"/>
      <c r="S815" s="28"/>
      <c r="T815" s="30"/>
      <c r="U815" s="28"/>
      <c r="V815" s="22"/>
      <c r="W815" s="28"/>
      <c r="X815" s="29"/>
      <c r="Y815" s="28"/>
      <c r="Z815" s="22"/>
      <c r="AA815" s="28"/>
      <c r="AB815" s="27"/>
      <c r="AC815" s="20"/>
      <c r="AD815" s="28"/>
    </row>
    <row r="816" spans="5:30" x14ac:dyDescent="0.25">
      <c r="E816" s="16"/>
      <c r="F816" s="27"/>
      <c r="K816" s="23"/>
      <c r="L816" s="23"/>
      <c r="M816" s="23"/>
      <c r="N816" s="23"/>
      <c r="O816" s="23"/>
      <c r="Q816" s="23"/>
      <c r="R816" s="22"/>
      <c r="S816" s="28"/>
      <c r="T816" s="30"/>
      <c r="U816" s="28"/>
      <c r="V816" s="22"/>
      <c r="W816" s="28"/>
      <c r="X816" s="29"/>
      <c r="Y816" s="28"/>
      <c r="Z816" s="22"/>
      <c r="AA816" s="28"/>
      <c r="AB816" s="27"/>
      <c r="AC816" s="20"/>
      <c r="AD816" s="28"/>
    </row>
    <row r="817" spans="5:30" x14ac:dyDescent="0.25">
      <c r="E817" s="16"/>
      <c r="F817" s="27"/>
      <c r="K817" s="23"/>
      <c r="L817" s="23"/>
      <c r="M817" s="23"/>
      <c r="N817" s="23"/>
      <c r="O817" s="23"/>
      <c r="Q817" s="23"/>
      <c r="R817" s="22"/>
      <c r="S817" s="28"/>
      <c r="T817" s="30"/>
      <c r="U817" s="28"/>
      <c r="V817" s="22"/>
      <c r="W817" s="28"/>
      <c r="X817" s="29"/>
      <c r="Y817" s="28"/>
      <c r="Z817" s="22"/>
      <c r="AA817" s="28"/>
      <c r="AB817" s="27"/>
      <c r="AC817" s="20"/>
      <c r="AD817" s="28"/>
    </row>
    <row r="818" spans="5:30" x14ac:dyDescent="0.25">
      <c r="E818" s="16"/>
      <c r="F818" s="27"/>
      <c r="K818" s="23"/>
      <c r="L818" s="23"/>
      <c r="M818" s="23"/>
      <c r="N818" s="23"/>
      <c r="O818" s="23"/>
      <c r="Q818" s="23"/>
      <c r="R818" s="22"/>
      <c r="S818" s="28"/>
      <c r="T818" s="30"/>
      <c r="U818" s="28"/>
      <c r="V818" s="22"/>
      <c r="W818" s="28"/>
      <c r="X818" s="29"/>
      <c r="Y818" s="28"/>
      <c r="Z818" s="22"/>
      <c r="AA818" s="28"/>
      <c r="AB818" s="27"/>
      <c r="AC818" s="20"/>
      <c r="AD818" s="28"/>
    </row>
    <row r="819" spans="5:30" x14ac:dyDescent="0.25">
      <c r="E819" s="16"/>
      <c r="F819" s="27"/>
      <c r="K819" s="23"/>
      <c r="L819" s="23"/>
      <c r="M819" s="23"/>
      <c r="N819" s="23"/>
      <c r="O819" s="23"/>
      <c r="Q819" s="23"/>
      <c r="R819" s="22"/>
      <c r="S819" s="28"/>
      <c r="T819" s="30"/>
      <c r="U819" s="28"/>
      <c r="V819" s="22"/>
      <c r="W819" s="28"/>
      <c r="X819" s="29"/>
      <c r="Y819" s="28"/>
      <c r="Z819" s="22"/>
      <c r="AA819" s="28"/>
      <c r="AB819" s="27"/>
      <c r="AC819" s="20"/>
      <c r="AD819" s="28"/>
    </row>
    <row r="820" spans="5:30" x14ac:dyDescent="0.25">
      <c r="E820" s="16"/>
      <c r="F820" s="27"/>
      <c r="K820" s="23"/>
      <c r="L820" s="23"/>
      <c r="M820" s="23"/>
      <c r="N820" s="23"/>
      <c r="O820" s="23"/>
      <c r="Q820" s="23"/>
      <c r="R820" s="22"/>
      <c r="S820" s="28"/>
      <c r="T820" s="30"/>
      <c r="U820" s="28"/>
      <c r="V820" s="22"/>
      <c r="W820" s="28"/>
      <c r="X820" s="29"/>
      <c r="Y820" s="28"/>
      <c r="Z820" s="22"/>
      <c r="AA820" s="28"/>
      <c r="AB820" s="27"/>
      <c r="AC820" s="20"/>
      <c r="AD820" s="28"/>
    </row>
    <row r="821" spans="5:30" x14ac:dyDescent="0.25">
      <c r="E821" s="16"/>
      <c r="F821" s="27"/>
      <c r="K821" s="23"/>
      <c r="L821" s="23"/>
      <c r="M821" s="23"/>
      <c r="N821" s="23"/>
      <c r="O821" s="23"/>
      <c r="Q821" s="23"/>
      <c r="R821" s="22"/>
      <c r="S821" s="28"/>
      <c r="T821" s="30"/>
      <c r="U821" s="28"/>
      <c r="V821" s="22"/>
      <c r="W821" s="28"/>
      <c r="X821" s="29"/>
      <c r="Y821" s="28"/>
      <c r="Z821" s="22"/>
      <c r="AA821" s="28"/>
      <c r="AB821" s="27"/>
      <c r="AC821" s="20"/>
      <c r="AD821" s="28"/>
    </row>
    <row r="822" spans="5:30" x14ac:dyDescent="0.25">
      <c r="E822" s="16"/>
      <c r="F822" s="27"/>
      <c r="K822" s="23"/>
      <c r="L822" s="23"/>
      <c r="M822" s="23"/>
      <c r="N822" s="23"/>
      <c r="O822" s="23"/>
      <c r="Q822" s="23"/>
      <c r="R822" s="22"/>
      <c r="S822" s="28"/>
      <c r="T822" s="30"/>
      <c r="U822" s="28"/>
      <c r="V822" s="22"/>
      <c r="W822" s="28"/>
      <c r="X822" s="29"/>
      <c r="Y822" s="28"/>
      <c r="Z822" s="22"/>
      <c r="AA822" s="28"/>
      <c r="AB822" s="27"/>
      <c r="AC822" s="20"/>
      <c r="AD822" s="28"/>
    </row>
    <row r="823" spans="5:30" x14ac:dyDescent="0.25">
      <c r="E823" s="16"/>
      <c r="F823" s="27"/>
      <c r="K823" s="23"/>
      <c r="L823" s="23"/>
      <c r="M823" s="23"/>
      <c r="N823" s="23"/>
      <c r="O823" s="23"/>
      <c r="Q823" s="23"/>
      <c r="R823" s="22"/>
      <c r="S823" s="28"/>
      <c r="T823" s="30"/>
      <c r="U823" s="28"/>
      <c r="V823" s="22"/>
      <c r="W823" s="28"/>
      <c r="X823" s="29"/>
      <c r="Y823" s="28"/>
      <c r="Z823" s="22"/>
      <c r="AA823" s="28"/>
      <c r="AB823" s="27"/>
      <c r="AC823" s="20"/>
      <c r="AD823" s="28"/>
    </row>
    <row r="824" spans="5:30" x14ac:dyDescent="0.25">
      <c r="E824" s="16"/>
      <c r="F824" s="27"/>
      <c r="K824" s="23"/>
      <c r="L824" s="23"/>
      <c r="M824" s="23"/>
      <c r="N824" s="23"/>
      <c r="O824" s="23"/>
      <c r="Q824" s="23"/>
      <c r="R824" s="22"/>
      <c r="S824" s="28"/>
      <c r="T824" s="30"/>
      <c r="U824" s="28"/>
      <c r="V824" s="22"/>
      <c r="W824" s="28"/>
      <c r="X824" s="29"/>
      <c r="Y824" s="28"/>
      <c r="Z824" s="22"/>
      <c r="AA824" s="28"/>
      <c r="AB824" s="27"/>
      <c r="AC824" s="20"/>
      <c r="AD824" s="28"/>
    </row>
    <row r="825" spans="5:30" x14ac:dyDescent="0.25">
      <c r="E825" s="16"/>
      <c r="F825" s="27"/>
      <c r="K825" s="23"/>
      <c r="L825" s="23"/>
      <c r="M825" s="23"/>
      <c r="N825" s="23"/>
      <c r="O825" s="23"/>
      <c r="Q825" s="23"/>
      <c r="R825" s="22"/>
      <c r="S825" s="28"/>
      <c r="T825" s="30"/>
      <c r="U825" s="28"/>
      <c r="V825" s="22"/>
      <c r="W825" s="28"/>
      <c r="X825" s="29"/>
      <c r="Y825" s="28"/>
      <c r="Z825" s="22"/>
      <c r="AA825" s="28"/>
      <c r="AB825" s="27"/>
      <c r="AC825" s="20"/>
      <c r="AD825" s="28"/>
    </row>
    <row r="826" spans="5:30" x14ac:dyDescent="0.25">
      <c r="E826" s="16"/>
      <c r="F826" s="27"/>
      <c r="K826" s="23"/>
      <c r="L826" s="23"/>
      <c r="M826" s="23"/>
      <c r="N826" s="23"/>
      <c r="O826" s="23"/>
      <c r="Q826" s="23"/>
      <c r="R826" s="22"/>
      <c r="S826" s="28"/>
      <c r="T826" s="30"/>
      <c r="U826" s="28"/>
      <c r="V826" s="22"/>
      <c r="W826" s="28"/>
      <c r="X826" s="29"/>
      <c r="Y826" s="28"/>
      <c r="Z826" s="22"/>
      <c r="AA826" s="28"/>
      <c r="AB826" s="27"/>
      <c r="AC826" s="20"/>
      <c r="AD826" s="28"/>
    </row>
    <row r="827" spans="5:30" x14ac:dyDescent="0.25">
      <c r="E827" s="16"/>
      <c r="F827" s="27"/>
      <c r="K827" s="23"/>
      <c r="L827" s="23"/>
      <c r="M827" s="23"/>
      <c r="N827" s="23"/>
      <c r="O827" s="23"/>
      <c r="Q827" s="23"/>
      <c r="R827" s="22"/>
      <c r="S827" s="28"/>
      <c r="T827" s="30"/>
      <c r="U827" s="28"/>
      <c r="V827" s="22"/>
      <c r="W827" s="28"/>
      <c r="X827" s="29"/>
      <c r="Y827" s="28"/>
      <c r="Z827" s="22"/>
      <c r="AA827" s="28"/>
      <c r="AB827" s="27"/>
      <c r="AC827" s="20"/>
      <c r="AD827" s="28"/>
    </row>
    <row r="828" spans="5:30" x14ac:dyDescent="0.25">
      <c r="E828" s="16"/>
      <c r="F828" s="27"/>
      <c r="K828" s="23"/>
      <c r="L828" s="23"/>
      <c r="M828" s="23"/>
      <c r="N828" s="23"/>
      <c r="O828" s="23"/>
      <c r="Q828" s="23"/>
      <c r="R828" s="22"/>
      <c r="S828" s="28"/>
      <c r="T828" s="30"/>
      <c r="U828" s="28"/>
      <c r="V828" s="22"/>
      <c r="W828" s="28"/>
      <c r="X828" s="29"/>
      <c r="Y828" s="28"/>
      <c r="Z828" s="22"/>
      <c r="AA828" s="28"/>
      <c r="AB828" s="27"/>
      <c r="AC828" s="20"/>
      <c r="AD828" s="28"/>
    </row>
    <row r="829" spans="5:30" x14ac:dyDescent="0.25">
      <c r="E829" s="16"/>
      <c r="F829" s="27"/>
      <c r="K829" s="23"/>
      <c r="L829" s="23"/>
      <c r="M829" s="23"/>
      <c r="N829" s="23"/>
      <c r="O829" s="23"/>
      <c r="Q829" s="23"/>
      <c r="R829" s="22"/>
      <c r="S829" s="28"/>
      <c r="T829" s="30"/>
      <c r="U829" s="28"/>
      <c r="V829" s="22"/>
      <c r="W829" s="28"/>
      <c r="X829" s="29"/>
      <c r="Y829" s="28"/>
      <c r="Z829" s="22"/>
      <c r="AA829" s="28"/>
      <c r="AB829" s="27"/>
      <c r="AC829" s="20"/>
      <c r="AD829" s="28"/>
    </row>
    <row r="830" spans="5:30" x14ac:dyDescent="0.25">
      <c r="E830" s="16"/>
      <c r="F830" s="27"/>
      <c r="K830" s="23"/>
      <c r="L830" s="23"/>
      <c r="M830" s="23"/>
      <c r="N830" s="23"/>
      <c r="O830" s="23"/>
      <c r="Q830" s="23"/>
      <c r="R830" s="22"/>
      <c r="S830" s="28"/>
      <c r="T830" s="30"/>
      <c r="U830" s="28"/>
      <c r="V830" s="22"/>
      <c r="W830" s="28"/>
      <c r="X830" s="29"/>
      <c r="Y830" s="28"/>
      <c r="Z830" s="22"/>
      <c r="AA830" s="28"/>
      <c r="AB830" s="27"/>
      <c r="AC830" s="20"/>
      <c r="AD830" s="28"/>
    </row>
    <row r="831" spans="5:30" x14ac:dyDescent="0.25">
      <c r="E831" s="16"/>
      <c r="F831" s="27"/>
      <c r="K831" s="23"/>
      <c r="L831" s="23"/>
      <c r="M831" s="23"/>
      <c r="N831" s="23"/>
      <c r="O831" s="23"/>
      <c r="Q831" s="23"/>
      <c r="R831" s="22"/>
      <c r="S831" s="28"/>
      <c r="T831" s="30"/>
      <c r="U831" s="28"/>
      <c r="V831" s="22"/>
      <c r="W831" s="28"/>
      <c r="X831" s="29"/>
      <c r="Y831" s="28"/>
      <c r="Z831" s="22"/>
      <c r="AA831" s="28"/>
      <c r="AB831" s="27"/>
      <c r="AC831" s="20"/>
      <c r="AD831" s="28"/>
    </row>
    <row r="832" spans="5:30" x14ac:dyDescent="0.25">
      <c r="E832" s="16"/>
      <c r="F832" s="27"/>
      <c r="K832" s="23"/>
      <c r="L832" s="23"/>
      <c r="M832" s="23"/>
      <c r="N832" s="23"/>
      <c r="O832" s="23"/>
      <c r="Q832" s="23"/>
      <c r="R832" s="22"/>
      <c r="S832" s="28"/>
      <c r="T832" s="30"/>
      <c r="U832" s="28"/>
      <c r="V832" s="22"/>
      <c r="W832" s="28"/>
      <c r="X832" s="29"/>
      <c r="Y832" s="28"/>
      <c r="Z832" s="22"/>
      <c r="AA832" s="28"/>
      <c r="AB832" s="27"/>
      <c r="AC832" s="20"/>
      <c r="AD832" s="28"/>
    </row>
    <row r="833" spans="5:30" x14ac:dyDescent="0.25">
      <c r="E833" s="16"/>
      <c r="F833" s="27"/>
      <c r="K833" s="23"/>
      <c r="L833" s="23"/>
      <c r="M833" s="23"/>
      <c r="N833" s="23"/>
      <c r="O833" s="23"/>
      <c r="Q833" s="23"/>
      <c r="R833" s="22"/>
      <c r="S833" s="28"/>
      <c r="T833" s="30"/>
      <c r="U833" s="28"/>
      <c r="V833" s="22"/>
      <c r="W833" s="28"/>
      <c r="X833" s="29"/>
      <c r="Y833" s="28"/>
      <c r="Z833" s="22"/>
      <c r="AA833" s="28"/>
      <c r="AB833" s="27"/>
      <c r="AC833" s="20"/>
      <c r="AD833" s="28"/>
    </row>
    <row r="834" spans="5:30" x14ac:dyDescent="0.25">
      <c r="E834" s="16"/>
      <c r="F834" s="27"/>
      <c r="K834" s="23"/>
      <c r="L834" s="23"/>
      <c r="M834" s="23"/>
      <c r="N834" s="23"/>
      <c r="O834" s="23"/>
      <c r="Q834" s="23"/>
      <c r="R834" s="22"/>
      <c r="S834" s="28"/>
      <c r="T834" s="30"/>
      <c r="U834" s="28"/>
      <c r="V834" s="22"/>
      <c r="W834" s="28"/>
      <c r="X834" s="29"/>
      <c r="Y834" s="28"/>
      <c r="Z834" s="22"/>
      <c r="AA834" s="28"/>
      <c r="AB834" s="27"/>
      <c r="AC834" s="20"/>
      <c r="AD834" s="28"/>
    </row>
    <row r="835" spans="5:30" x14ac:dyDescent="0.25">
      <c r="E835" s="16"/>
      <c r="F835" s="27"/>
      <c r="K835" s="23"/>
      <c r="L835" s="23"/>
      <c r="M835" s="23"/>
      <c r="N835" s="23"/>
      <c r="O835" s="23"/>
      <c r="Q835" s="23"/>
      <c r="R835" s="22"/>
      <c r="S835" s="28"/>
      <c r="T835" s="30"/>
      <c r="U835" s="28"/>
      <c r="V835" s="22"/>
      <c r="W835" s="28"/>
      <c r="X835" s="29"/>
      <c r="Y835" s="28"/>
      <c r="Z835" s="22"/>
      <c r="AA835" s="28"/>
      <c r="AB835" s="27"/>
      <c r="AC835" s="20"/>
      <c r="AD835" s="28"/>
    </row>
    <row r="836" spans="5:30" x14ac:dyDescent="0.25">
      <c r="E836" s="16"/>
      <c r="F836" s="27"/>
      <c r="K836" s="23"/>
      <c r="L836" s="23"/>
      <c r="M836" s="23"/>
      <c r="N836" s="23"/>
      <c r="O836" s="23"/>
      <c r="Q836" s="23"/>
      <c r="R836" s="22"/>
      <c r="S836" s="28"/>
      <c r="T836" s="30"/>
      <c r="U836" s="28"/>
      <c r="V836" s="22"/>
      <c r="W836" s="28"/>
      <c r="X836" s="29"/>
      <c r="Y836" s="28"/>
      <c r="Z836" s="22"/>
      <c r="AA836" s="28"/>
      <c r="AB836" s="27"/>
      <c r="AC836" s="20"/>
      <c r="AD836" s="28"/>
    </row>
    <row r="837" spans="5:30" x14ac:dyDescent="0.25">
      <c r="E837" s="16"/>
      <c r="F837" s="27"/>
      <c r="K837" s="23"/>
      <c r="L837" s="23"/>
      <c r="M837" s="23"/>
      <c r="N837" s="23"/>
      <c r="O837" s="23"/>
      <c r="Q837" s="23"/>
      <c r="R837" s="22"/>
      <c r="S837" s="28"/>
      <c r="T837" s="30"/>
      <c r="U837" s="28"/>
      <c r="V837" s="22"/>
      <c r="W837" s="28"/>
      <c r="X837" s="29"/>
      <c r="Y837" s="28"/>
      <c r="Z837" s="22"/>
      <c r="AA837" s="28"/>
      <c r="AB837" s="27"/>
      <c r="AC837" s="20"/>
      <c r="AD837" s="28"/>
    </row>
    <row r="838" spans="5:30" x14ac:dyDescent="0.25">
      <c r="E838" s="16"/>
      <c r="F838" s="27"/>
      <c r="K838" s="23"/>
      <c r="L838" s="23"/>
      <c r="M838" s="23"/>
      <c r="N838" s="23"/>
      <c r="O838" s="23"/>
      <c r="Q838" s="23"/>
      <c r="R838" s="22"/>
      <c r="S838" s="28"/>
      <c r="T838" s="30"/>
      <c r="U838" s="28"/>
      <c r="V838" s="22"/>
      <c r="W838" s="28"/>
      <c r="X838" s="29"/>
      <c r="Y838" s="28"/>
      <c r="Z838" s="22"/>
      <c r="AA838" s="28"/>
      <c r="AB838" s="27"/>
      <c r="AC838" s="20"/>
      <c r="AD838" s="28"/>
    </row>
    <row r="839" spans="5:30" x14ac:dyDescent="0.25">
      <c r="E839" s="16"/>
      <c r="F839" s="27"/>
      <c r="K839" s="23"/>
      <c r="L839" s="23"/>
      <c r="M839" s="23"/>
      <c r="N839" s="23"/>
      <c r="O839" s="23"/>
      <c r="Q839" s="23"/>
      <c r="R839" s="22"/>
      <c r="S839" s="28"/>
      <c r="T839" s="30"/>
      <c r="U839" s="28"/>
      <c r="V839" s="22"/>
      <c r="W839" s="28"/>
      <c r="X839" s="29"/>
      <c r="Y839" s="28"/>
      <c r="Z839" s="22"/>
      <c r="AA839" s="28"/>
      <c r="AB839" s="27"/>
      <c r="AC839" s="20"/>
      <c r="AD839" s="28"/>
    </row>
    <row r="840" spans="5:30" x14ac:dyDescent="0.25">
      <c r="E840" s="16"/>
      <c r="F840" s="27"/>
      <c r="K840" s="23"/>
      <c r="L840" s="23"/>
      <c r="M840" s="23"/>
      <c r="N840" s="23"/>
      <c r="O840" s="23"/>
      <c r="Q840" s="23"/>
      <c r="R840" s="22"/>
      <c r="S840" s="28"/>
      <c r="T840" s="30"/>
      <c r="U840" s="28"/>
      <c r="V840" s="22"/>
      <c r="W840" s="28"/>
      <c r="X840" s="29"/>
      <c r="Y840" s="28"/>
      <c r="Z840" s="22"/>
      <c r="AA840" s="28"/>
      <c r="AB840" s="27"/>
      <c r="AC840" s="20"/>
      <c r="AD840" s="28"/>
    </row>
    <row r="841" spans="5:30" x14ac:dyDescent="0.25">
      <c r="E841" s="16"/>
      <c r="F841" s="27"/>
      <c r="K841" s="23"/>
      <c r="L841" s="23"/>
      <c r="M841" s="23"/>
      <c r="N841" s="23"/>
      <c r="O841" s="23"/>
      <c r="Q841" s="23"/>
      <c r="R841" s="22"/>
      <c r="S841" s="28"/>
      <c r="T841" s="30"/>
      <c r="U841" s="28"/>
      <c r="V841" s="22"/>
      <c r="W841" s="28"/>
      <c r="X841" s="29"/>
      <c r="Y841" s="28"/>
      <c r="Z841" s="22"/>
      <c r="AA841" s="28"/>
      <c r="AB841" s="27"/>
      <c r="AC841" s="20"/>
      <c r="AD841" s="28"/>
    </row>
    <row r="842" spans="5:30" x14ac:dyDescent="0.25">
      <c r="E842" s="16"/>
      <c r="F842" s="27"/>
      <c r="K842" s="23"/>
      <c r="L842" s="23"/>
      <c r="M842" s="23"/>
      <c r="N842" s="23"/>
      <c r="O842" s="23"/>
      <c r="Q842" s="23"/>
      <c r="R842" s="22"/>
      <c r="S842" s="28"/>
      <c r="T842" s="30"/>
      <c r="U842" s="28"/>
      <c r="V842" s="22"/>
      <c r="W842" s="28"/>
      <c r="X842" s="29"/>
      <c r="Y842" s="28"/>
      <c r="Z842" s="22"/>
      <c r="AA842" s="28"/>
      <c r="AB842" s="27"/>
      <c r="AC842" s="20"/>
      <c r="AD842" s="28"/>
    </row>
    <row r="843" spans="5:30" x14ac:dyDescent="0.25">
      <c r="E843" s="16"/>
      <c r="F843" s="27"/>
      <c r="K843" s="23"/>
      <c r="L843" s="23"/>
      <c r="M843" s="23"/>
      <c r="N843" s="23"/>
      <c r="O843" s="23"/>
      <c r="Q843" s="23"/>
      <c r="R843" s="22"/>
      <c r="S843" s="28"/>
      <c r="T843" s="30"/>
      <c r="U843" s="28"/>
      <c r="V843" s="22"/>
      <c r="W843" s="28"/>
      <c r="X843" s="29"/>
      <c r="Y843" s="28"/>
      <c r="Z843" s="22"/>
      <c r="AA843" s="28"/>
      <c r="AB843" s="27"/>
      <c r="AC843" s="20"/>
      <c r="AD843" s="28"/>
    </row>
    <row r="844" spans="5:30" x14ac:dyDescent="0.25">
      <c r="E844" s="16"/>
      <c r="F844" s="27"/>
      <c r="K844" s="23"/>
      <c r="L844" s="23"/>
      <c r="M844" s="23"/>
      <c r="N844" s="23"/>
      <c r="O844" s="23"/>
      <c r="Q844" s="23"/>
      <c r="R844" s="22"/>
      <c r="S844" s="28"/>
      <c r="T844" s="30"/>
      <c r="U844" s="28"/>
      <c r="V844" s="22"/>
      <c r="W844" s="28"/>
      <c r="X844" s="29"/>
      <c r="Y844" s="28"/>
      <c r="Z844" s="22"/>
      <c r="AA844" s="28"/>
      <c r="AB844" s="27"/>
      <c r="AC844" s="20"/>
      <c r="AD844" s="28"/>
    </row>
    <row r="845" spans="5:30" x14ac:dyDescent="0.25">
      <c r="E845" s="16"/>
      <c r="F845" s="16"/>
      <c r="R845" s="22"/>
      <c r="S845" s="20"/>
      <c r="T845" s="30"/>
      <c r="U845" s="20"/>
      <c r="V845" s="22"/>
      <c r="W845" s="20"/>
      <c r="X845" s="22"/>
      <c r="Y845" s="20"/>
      <c r="Z845" s="22"/>
      <c r="AA845" s="20"/>
      <c r="AB845" s="16"/>
      <c r="AC845" s="20"/>
      <c r="AD845" s="28"/>
    </row>
    <row r="846" spans="5:30" x14ac:dyDescent="0.25">
      <c r="E846" s="16"/>
      <c r="F846" s="27"/>
      <c r="K846" s="23"/>
      <c r="L846" s="23"/>
      <c r="M846" s="23"/>
      <c r="N846" s="23"/>
      <c r="O846" s="23"/>
      <c r="Q846" s="23"/>
      <c r="R846" s="22"/>
      <c r="S846" s="28"/>
      <c r="T846" s="30"/>
      <c r="U846" s="28"/>
      <c r="V846" s="22"/>
      <c r="W846" s="28"/>
      <c r="X846" s="29"/>
      <c r="Y846" s="28"/>
      <c r="Z846" s="22"/>
      <c r="AA846" s="28"/>
      <c r="AB846" s="27"/>
      <c r="AC846" s="20"/>
      <c r="AD846" s="28"/>
    </row>
    <row r="847" spans="5:30" x14ac:dyDescent="0.25">
      <c r="E847" s="16"/>
      <c r="F847" s="27"/>
      <c r="K847" s="23"/>
      <c r="L847" s="23"/>
      <c r="M847" s="23"/>
      <c r="N847" s="23"/>
      <c r="O847" s="23"/>
      <c r="Q847" s="23"/>
      <c r="R847" s="22"/>
      <c r="S847" s="28"/>
      <c r="T847" s="30"/>
      <c r="U847" s="28"/>
      <c r="V847" s="22"/>
      <c r="W847" s="28"/>
      <c r="X847" s="29"/>
      <c r="Y847" s="28"/>
      <c r="Z847" s="22"/>
      <c r="AA847" s="28"/>
      <c r="AB847" s="27"/>
      <c r="AC847" s="20"/>
      <c r="AD847" s="28"/>
    </row>
    <row r="848" spans="5:30" x14ac:dyDescent="0.25">
      <c r="E848" s="16"/>
      <c r="F848" s="27"/>
      <c r="K848" s="23"/>
      <c r="L848" s="23"/>
      <c r="M848" s="23"/>
      <c r="N848" s="23"/>
      <c r="O848" s="23"/>
      <c r="Q848" s="23"/>
      <c r="R848" s="22"/>
      <c r="S848" s="28"/>
      <c r="T848" s="30"/>
      <c r="U848" s="28"/>
      <c r="V848" s="22"/>
      <c r="W848" s="28"/>
      <c r="X848" s="29"/>
      <c r="Y848" s="28"/>
      <c r="Z848" s="22"/>
      <c r="AA848" s="28"/>
      <c r="AB848" s="27"/>
      <c r="AC848" s="20"/>
      <c r="AD848" s="28"/>
    </row>
    <row r="849" spans="5:30" x14ac:dyDescent="0.25">
      <c r="E849" s="16"/>
      <c r="F849" s="27"/>
      <c r="K849" s="23"/>
      <c r="L849" s="23"/>
      <c r="M849" s="23"/>
      <c r="N849" s="23"/>
      <c r="O849" s="23"/>
      <c r="Q849" s="23"/>
      <c r="R849" s="22"/>
      <c r="S849" s="28"/>
      <c r="T849" s="30"/>
      <c r="U849" s="28"/>
      <c r="V849" s="22"/>
      <c r="W849" s="28"/>
      <c r="X849" s="29"/>
      <c r="Y849" s="28"/>
      <c r="Z849" s="22"/>
      <c r="AA849" s="28"/>
      <c r="AB849" s="27"/>
      <c r="AC849" s="20"/>
      <c r="AD849" s="28"/>
    </row>
    <row r="850" spans="5:30" x14ac:dyDescent="0.25">
      <c r="E850" s="16"/>
      <c r="F850" s="27"/>
      <c r="K850" s="23"/>
      <c r="L850" s="23"/>
      <c r="M850" s="23"/>
      <c r="N850" s="23"/>
      <c r="O850" s="23"/>
      <c r="Q850" s="23"/>
      <c r="R850" s="22"/>
      <c r="S850" s="28"/>
      <c r="T850" s="30"/>
      <c r="U850" s="28"/>
      <c r="V850" s="22"/>
      <c r="W850" s="28"/>
      <c r="X850" s="29"/>
      <c r="Y850" s="28"/>
      <c r="Z850" s="22"/>
      <c r="AA850" s="28"/>
      <c r="AB850" s="27"/>
      <c r="AC850" s="20"/>
      <c r="AD850" s="28"/>
    </row>
    <row r="851" spans="5:30" x14ac:dyDescent="0.25">
      <c r="E851" s="16"/>
      <c r="F851" s="27"/>
      <c r="K851" s="23"/>
      <c r="L851" s="23"/>
      <c r="M851" s="23"/>
      <c r="N851" s="23"/>
      <c r="O851" s="23"/>
      <c r="Q851" s="23"/>
      <c r="R851" s="22"/>
      <c r="S851" s="28"/>
      <c r="T851" s="30"/>
      <c r="U851" s="28"/>
      <c r="V851" s="22"/>
      <c r="W851" s="28"/>
      <c r="X851" s="29"/>
      <c r="Y851" s="28"/>
      <c r="Z851" s="22"/>
      <c r="AA851" s="28"/>
      <c r="AB851" s="27"/>
      <c r="AC851" s="20"/>
      <c r="AD851" s="28"/>
    </row>
    <row r="852" spans="5:30" x14ac:dyDescent="0.25">
      <c r="E852" s="16"/>
      <c r="F852" s="27"/>
      <c r="K852" s="23"/>
      <c r="L852" s="23"/>
      <c r="M852" s="23"/>
      <c r="N852" s="23"/>
      <c r="O852" s="23"/>
      <c r="Q852" s="23"/>
      <c r="R852" s="22"/>
      <c r="S852" s="28"/>
      <c r="T852" s="30"/>
      <c r="U852" s="28"/>
      <c r="V852" s="22"/>
      <c r="W852" s="28"/>
      <c r="X852" s="29"/>
      <c r="Y852" s="28"/>
      <c r="Z852" s="22"/>
      <c r="AA852" s="28"/>
      <c r="AB852" s="27"/>
      <c r="AC852" s="20"/>
      <c r="AD852" s="28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2" sqref="K2:K5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789</v>
      </c>
      <c r="B1" s="1"/>
      <c r="C1" s="1"/>
      <c r="D1" s="1"/>
      <c r="E1" s="1" t="s">
        <v>8</v>
      </c>
      <c r="F1" s="1"/>
      <c r="G1" s="1" t="s">
        <v>846</v>
      </c>
      <c r="H1" s="1"/>
      <c r="I1" s="1" t="s">
        <v>847</v>
      </c>
      <c r="J1" s="1"/>
    </row>
    <row r="2" spans="1:11" x14ac:dyDescent="0.25">
      <c r="A2">
        <v>10008434</v>
      </c>
      <c r="B2" t="s">
        <v>848</v>
      </c>
      <c r="C2" t="s">
        <v>800</v>
      </c>
      <c r="D2" t="s">
        <v>15</v>
      </c>
      <c r="E2">
        <v>7585027</v>
      </c>
      <c r="F2" s="16" t="s">
        <v>15</v>
      </c>
      <c r="G2">
        <v>1</v>
      </c>
      <c r="H2" t="s">
        <v>15</v>
      </c>
      <c r="I2">
        <v>0</v>
      </c>
      <c r="J2" t="s">
        <v>17</v>
      </c>
      <c r="K2" t="str">
        <f>_xlfn.CONCAT(B2,C2,D2,E2,F2,G2,H2,I2,J2)</f>
        <v>Insert Into cliente_cultivo(id_clientecultivo,id_cliente,id_cultivo,nhectsembradas_clientecultivo) values (NULL,7585027,1,0);</v>
      </c>
    </row>
    <row r="3" spans="1:11" x14ac:dyDescent="0.25">
      <c r="B3" t="s">
        <v>848</v>
      </c>
      <c r="C3" t="s">
        <v>800</v>
      </c>
      <c r="D3" t="s">
        <v>15</v>
      </c>
      <c r="E3">
        <v>821002268</v>
      </c>
      <c r="F3" s="16" t="s">
        <v>15</v>
      </c>
      <c r="G3">
        <v>1</v>
      </c>
      <c r="H3" t="s">
        <v>15</v>
      </c>
      <c r="I3">
        <v>0</v>
      </c>
      <c r="J3" t="s">
        <v>17</v>
      </c>
      <c r="K3" t="str">
        <f t="shared" ref="K3:K5" si="0">_xlfn.CONCAT(B3,C3,D3,E3,F3,G3,H3,I3,J3)</f>
        <v>Insert Into cliente_cultivo(id_clientecultivo,id_cliente,id_cultivo,nhectsembradas_clientecultivo) values (NULL,821002268,1,0);</v>
      </c>
    </row>
    <row r="4" spans="1:11" x14ac:dyDescent="0.25">
      <c r="B4" t="s">
        <v>848</v>
      </c>
      <c r="C4" t="s">
        <v>800</v>
      </c>
      <c r="D4" t="s">
        <v>15</v>
      </c>
      <c r="E4">
        <v>162038858</v>
      </c>
      <c r="F4" s="16" t="s">
        <v>15</v>
      </c>
      <c r="G4">
        <v>1</v>
      </c>
      <c r="H4" t="s">
        <v>15</v>
      </c>
      <c r="I4">
        <v>0</v>
      </c>
      <c r="J4" t="s">
        <v>17</v>
      </c>
      <c r="K4" t="str">
        <f t="shared" si="0"/>
        <v>Insert Into cliente_cultivo(id_clientecultivo,id_cliente,id_cultivo,nhectsembradas_clientecultivo) values (NULL,162038858,1,0);</v>
      </c>
    </row>
    <row r="5" spans="1:11" x14ac:dyDescent="0.25">
      <c r="B5" t="s">
        <v>848</v>
      </c>
      <c r="C5" t="s">
        <v>800</v>
      </c>
      <c r="D5" t="s">
        <v>15</v>
      </c>
      <c r="E5">
        <v>900129168</v>
      </c>
      <c r="F5" s="16" t="s">
        <v>15</v>
      </c>
      <c r="G5">
        <v>1</v>
      </c>
      <c r="H5" t="s">
        <v>15</v>
      </c>
      <c r="I5">
        <v>0</v>
      </c>
      <c r="J5" t="s">
        <v>17</v>
      </c>
      <c r="K5" t="str">
        <f t="shared" si="0"/>
        <v>Insert Into cliente_cultivo(id_clientecultivo,id_cliente,id_cultivo,nhectsembradas_clientecultivo) values (NULL,900129168,1,0);</v>
      </c>
    </row>
    <row r="6" spans="1:11" x14ac:dyDescent="0.25">
      <c r="E6" s="31"/>
      <c r="F6" s="16"/>
    </row>
    <row r="7" spans="1:11" x14ac:dyDescent="0.25">
      <c r="E7" s="31"/>
      <c r="F7" s="16"/>
    </row>
    <row r="8" spans="1:11" x14ac:dyDescent="0.25">
      <c r="E8" s="31"/>
      <c r="F8" s="16"/>
    </row>
    <row r="9" spans="1:11" x14ac:dyDescent="0.25">
      <c r="E9" s="31"/>
      <c r="F9" s="16"/>
    </row>
    <row r="10" spans="1:11" x14ac:dyDescent="0.25">
      <c r="E10" s="31"/>
      <c r="F10" s="16"/>
    </row>
    <row r="11" spans="1:11" x14ac:dyDescent="0.25">
      <c r="E11" s="31"/>
      <c r="F11" s="16"/>
    </row>
    <row r="12" spans="1:11" x14ac:dyDescent="0.25">
      <c r="E12" s="31"/>
      <c r="F12" s="16"/>
    </row>
    <row r="13" spans="1:11" x14ac:dyDescent="0.25">
      <c r="E13" s="31"/>
      <c r="F13" s="16"/>
    </row>
    <row r="14" spans="1:11" x14ac:dyDescent="0.25">
      <c r="E14" s="31"/>
      <c r="F14" s="16"/>
    </row>
    <row r="15" spans="1:11" x14ac:dyDescent="0.25">
      <c r="E15" s="31"/>
      <c r="F15" s="16"/>
    </row>
    <row r="16" spans="1:11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9" x14ac:dyDescent="0.25">
      <c r="E49" s="31"/>
      <c r="F49" s="16"/>
    </row>
    <row r="50" spans="5:9" x14ac:dyDescent="0.25">
      <c r="E50" s="31"/>
      <c r="F50" s="16"/>
    </row>
    <row r="51" spans="5:9" x14ac:dyDescent="0.25">
      <c r="E51" s="31"/>
      <c r="F51" s="16"/>
    </row>
    <row r="52" spans="5:9" x14ac:dyDescent="0.25">
      <c r="E52" s="31"/>
      <c r="F52" s="16"/>
    </row>
    <row r="53" spans="5:9" x14ac:dyDescent="0.25">
      <c r="E53" s="31"/>
      <c r="F53" s="16"/>
    </row>
    <row r="54" spans="5:9" x14ac:dyDescent="0.25">
      <c r="E54" s="31"/>
      <c r="F54" s="16"/>
    </row>
    <row r="55" spans="5:9" x14ac:dyDescent="0.25">
      <c r="E55" s="31"/>
      <c r="F55" s="16"/>
    </row>
    <row r="56" spans="5:9" x14ac:dyDescent="0.25">
      <c r="E56" s="31"/>
      <c r="F56" s="16"/>
    </row>
    <row r="57" spans="5:9" x14ac:dyDescent="0.25">
      <c r="E57" s="16"/>
      <c r="F57" s="16"/>
      <c r="H57" t="s">
        <v>15</v>
      </c>
      <c r="I57">
        <v>0</v>
      </c>
    </row>
    <row r="58" spans="5:9" x14ac:dyDescent="0.25">
      <c r="E58" s="16"/>
      <c r="F58" s="16"/>
      <c r="H58" t="s">
        <v>15</v>
      </c>
      <c r="I58">
        <v>0</v>
      </c>
    </row>
    <row r="59" spans="5:9" x14ac:dyDescent="0.25">
      <c r="E59" s="16"/>
      <c r="F59" s="16"/>
      <c r="H59" t="s">
        <v>15</v>
      </c>
      <c r="I59">
        <v>0</v>
      </c>
    </row>
    <row r="60" spans="5:9" x14ac:dyDescent="0.25">
      <c r="E60" s="16"/>
      <c r="F60" s="16"/>
      <c r="H60" t="s">
        <v>15</v>
      </c>
      <c r="I60">
        <v>0</v>
      </c>
    </row>
    <row r="61" spans="5:9" x14ac:dyDescent="0.25">
      <c r="E61" s="16"/>
      <c r="F61" s="16"/>
      <c r="H61" t="s">
        <v>15</v>
      </c>
      <c r="I61">
        <v>0</v>
      </c>
    </row>
    <row r="62" spans="5:9" x14ac:dyDescent="0.25">
      <c r="E62" s="16"/>
      <c r="F62" s="16"/>
      <c r="H62" t="s">
        <v>15</v>
      </c>
      <c r="I62">
        <v>0</v>
      </c>
    </row>
    <row r="63" spans="5:9" x14ac:dyDescent="0.25">
      <c r="E63" s="16"/>
      <c r="F63" s="16"/>
      <c r="H63" t="s">
        <v>15</v>
      </c>
      <c r="I63">
        <v>0</v>
      </c>
    </row>
    <row r="64" spans="5:9" x14ac:dyDescent="0.25">
      <c r="E64" s="16"/>
      <c r="F64" s="16"/>
      <c r="H64" t="s">
        <v>15</v>
      </c>
      <c r="I64">
        <v>0</v>
      </c>
    </row>
    <row r="65" spans="5:9" x14ac:dyDescent="0.25">
      <c r="E65" s="16"/>
      <c r="F65" s="16"/>
      <c r="H65" t="s">
        <v>15</v>
      </c>
      <c r="I65">
        <v>0</v>
      </c>
    </row>
    <row r="66" spans="5:9" x14ac:dyDescent="0.25">
      <c r="E66" s="16"/>
      <c r="F66" s="16"/>
      <c r="H66" t="s">
        <v>15</v>
      </c>
      <c r="I66">
        <v>0</v>
      </c>
    </row>
    <row r="67" spans="5:9" x14ac:dyDescent="0.25">
      <c r="E67" s="16"/>
      <c r="F67" s="16"/>
      <c r="H67" t="s">
        <v>15</v>
      </c>
      <c r="I67">
        <v>0</v>
      </c>
    </row>
    <row r="68" spans="5:9" x14ac:dyDescent="0.25">
      <c r="E68" s="16"/>
      <c r="F68" s="16"/>
      <c r="H68" t="s">
        <v>15</v>
      </c>
      <c r="I68">
        <v>0</v>
      </c>
    </row>
    <row r="69" spans="5:9" x14ac:dyDescent="0.25">
      <c r="E69" s="16"/>
      <c r="F69" s="16"/>
      <c r="H69" t="s">
        <v>15</v>
      </c>
      <c r="I69">
        <v>0</v>
      </c>
    </row>
    <row r="70" spans="5:9" x14ac:dyDescent="0.25">
      <c r="E70" s="16"/>
      <c r="F70" s="16"/>
      <c r="H70" t="s">
        <v>15</v>
      </c>
      <c r="I70">
        <v>0</v>
      </c>
    </row>
    <row r="71" spans="5:9" x14ac:dyDescent="0.25">
      <c r="E71" s="16"/>
      <c r="F71" s="16"/>
      <c r="H71" t="s">
        <v>15</v>
      </c>
      <c r="I71">
        <v>0</v>
      </c>
    </row>
    <row r="72" spans="5:9" x14ac:dyDescent="0.25">
      <c r="E72" s="16"/>
      <c r="F72" s="16"/>
      <c r="H72" t="s">
        <v>15</v>
      </c>
      <c r="I72">
        <v>0</v>
      </c>
    </row>
    <row r="73" spans="5:9" x14ac:dyDescent="0.25">
      <c r="E73" s="16"/>
      <c r="F73" s="16"/>
      <c r="H73" t="s">
        <v>15</v>
      </c>
      <c r="I73">
        <v>0</v>
      </c>
    </row>
    <row r="74" spans="5:9" x14ac:dyDescent="0.25">
      <c r="E74" s="16"/>
      <c r="F74" s="16"/>
      <c r="H74" t="s">
        <v>15</v>
      </c>
      <c r="I74">
        <v>0</v>
      </c>
    </row>
    <row r="75" spans="5:9" x14ac:dyDescent="0.25">
      <c r="E75" s="16"/>
      <c r="F75" s="16"/>
      <c r="H75" t="s">
        <v>15</v>
      </c>
      <c r="I75">
        <v>0</v>
      </c>
    </row>
    <row r="76" spans="5:9" x14ac:dyDescent="0.25">
      <c r="E76" s="16"/>
      <c r="F76" s="16"/>
      <c r="H76" t="s">
        <v>15</v>
      </c>
      <c r="I76">
        <v>0</v>
      </c>
    </row>
    <row r="77" spans="5:9" x14ac:dyDescent="0.25">
      <c r="E77" s="16"/>
      <c r="F77" s="16"/>
      <c r="H77" t="s">
        <v>15</v>
      </c>
      <c r="I77">
        <v>0</v>
      </c>
    </row>
    <row r="78" spans="5:9" x14ac:dyDescent="0.25">
      <c r="E78" s="16"/>
      <c r="F78" s="16"/>
      <c r="H78" t="s">
        <v>15</v>
      </c>
      <c r="I78">
        <v>0</v>
      </c>
    </row>
    <row r="79" spans="5:9" x14ac:dyDescent="0.25">
      <c r="E79" s="16"/>
      <c r="F79" s="16"/>
      <c r="H79" t="s">
        <v>15</v>
      </c>
      <c r="I79">
        <v>0</v>
      </c>
    </row>
    <row r="80" spans="5:9" x14ac:dyDescent="0.25">
      <c r="E80" s="16"/>
      <c r="F80" s="16"/>
      <c r="H80" t="s">
        <v>15</v>
      </c>
      <c r="I80">
        <v>0</v>
      </c>
    </row>
    <row r="81" spans="5:9" x14ac:dyDescent="0.25">
      <c r="E81" s="16"/>
      <c r="F81" s="16"/>
      <c r="H81" t="s">
        <v>15</v>
      </c>
      <c r="I81">
        <v>0</v>
      </c>
    </row>
    <row r="82" spans="5:9" x14ac:dyDescent="0.25">
      <c r="E82" s="16"/>
      <c r="F82" s="16"/>
      <c r="H82" t="s">
        <v>15</v>
      </c>
      <c r="I82">
        <v>0</v>
      </c>
    </row>
    <row r="83" spans="5:9" x14ac:dyDescent="0.25">
      <c r="E83" s="16"/>
      <c r="F83" s="16"/>
      <c r="H83" t="s">
        <v>15</v>
      </c>
      <c r="I83">
        <v>0</v>
      </c>
    </row>
    <row r="84" spans="5:9" x14ac:dyDescent="0.25">
      <c r="E84" s="16"/>
      <c r="F84" s="16"/>
      <c r="H84" t="s">
        <v>15</v>
      </c>
      <c r="I84">
        <v>0</v>
      </c>
    </row>
    <row r="85" spans="5:9" x14ac:dyDescent="0.25">
      <c r="E85" s="16"/>
      <c r="F85" s="16"/>
      <c r="H85" t="s">
        <v>15</v>
      </c>
      <c r="I85">
        <v>0</v>
      </c>
    </row>
    <row r="86" spans="5:9" x14ac:dyDescent="0.25">
      <c r="E86" s="16"/>
      <c r="F86" s="16"/>
      <c r="H86" t="s">
        <v>15</v>
      </c>
      <c r="I86">
        <v>0</v>
      </c>
    </row>
    <row r="87" spans="5:9" x14ac:dyDescent="0.25">
      <c r="E87" s="16"/>
      <c r="F87" s="16"/>
      <c r="H87" t="s">
        <v>15</v>
      </c>
      <c r="I87">
        <v>0</v>
      </c>
    </row>
    <row r="88" spans="5:9" x14ac:dyDescent="0.25">
      <c r="E88" s="16"/>
      <c r="F88" s="16"/>
      <c r="H88" t="s">
        <v>15</v>
      </c>
      <c r="I88">
        <v>0</v>
      </c>
    </row>
    <row r="89" spans="5:9" x14ac:dyDescent="0.25">
      <c r="E89" s="16"/>
      <c r="F89" s="16"/>
      <c r="H89" t="s">
        <v>15</v>
      </c>
      <c r="I89">
        <v>0</v>
      </c>
    </row>
    <row r="90" spans="5:9" x14ac:dyDescent="0.25">
      <c r="E90" s="16"/>
      <c r="F90" s="16"/>
      <c r="H90" t="s">
        <v>15</v>
      </c>
      <c r="I90">
        <v>0</v>
      </c>
    </row>
    <row r="91" spans="5:9" x14ac:dyDescent="0.25">
      <c r="E91" s="16"/>
      <c r="F91" s="16"/>
      <c r="H91" t="s">
        <v>15</v>
      </c>
      <c r="I91">
        <v>0</v>
      </c>
    </row>
    <row r="92" spans="5:9" x14ac:dyDescent="0.25">
      <c r="E92" s="16"/>
      <c r="F92" s="16"/>
      <c r="H92" t="s">
        <v>15</v>
      </c>
      <c r="I92">
        <v>0</v>
      </c>
    </row>
    <row r="93" spans="5:9" x14ac:dyDescent="0.25">
      <c r="E93" s="16"/>
      <c r="F93" s="16"/>
      <c r="H93" t="s">
        <v>15</v>
      </c>
      <c r="I93">
        <v>0</v>
      </c>
    </row>
    <row r="94" spans="5:9" x14ac:dyDescent="0.25">
      <c r="E94" s="16"/>
      <c r="F94" s="16"/>
      <c r="H94" t="s">
        <v>15</v>
      </c>
      <c r="I94">
        <v>0</v>
      </c>
    </row>
    <row r="95" spans="5:9" x14ac:dyDescent="0.25">
      <c r="E95" s="16"/>
      <c r="F95" s="16"/>
      <c r="H95" t="s">
        <v>15</v>
      </c>
      <c r="I95">
        <v>0</v>
      </c>
    </row>
    <row r="96" spans="5:9" x14ac:dyDescent="0.25">
      <c r="E96" s="16"/>
      <c r="F96" s="16"/>
      <c r="H96" t="s">
        <v>15</v>
      </c>
      <c r="I96">
        <v>0</v>
      </c>
    </row>
    <row r="97" spans="5:9" x14ac:dyDescent="0.25">
      <c r="E97" s="16"/>
      <c r="F97" s="16"/>
      <c r="H97" t="s">
        <v>15</v>
      </c>
      <c r="I97">
        <v>0</v>
      </c>
    </row>
    <row r="98" spans="5:9" x14ac:dyDescent="0.25">
      <c r="E98" s="16"/>
      <c r="F98" s="16"/>
      <c r="H98" t="s">
        <v>15</v>
      </c>
      <c r="I98">
        <v>0</v>
      </c>
    </row>
    <row r="99" spans="5:9" x14ac:dyDescent="0.25">
      <c r="E99" s="16"/>
      <c r="F99" s="16"/>
      <c r="H99" t="s">
        <v>15</v>
      </c>
      <c r="I99">
        <v>0</v>
      </c>
    </row>
    <row r="100" spans="5:9" x14ac:dyDescent="0.25">
      <c r="E100" s="16"/>
      <c r="F100" s="16"/>
      <c r="H100" t="s">
        <v>15</v>
      </c>
      <c r="I100">
        <v>0</v>
      </c>
    </row>
    <row r="101" spans="5:9" x14ac:dyDescent="0.25">
      <c r="E101" s="16"/>
      <c r="F101" s="16"/>
      <c r="H101" t="s">
        <v>15</v>
      </c>
      <c r="I101">
        <v>0</v>
      </c>
    </row>
    <row r="102" spans="5:9" x14ac:dyDescent="0.25">
      <c r="E102" s="16"/>
      <c r="F102" s="16"/>
      <c r="H102" t="s">
        <v>15</v>
      </c>
      <c r="I102">
        <v>0</v>
      </c>
    </row>
    <row r="103" spans="5:9" x14ac:dyDescent="0.25">
      <c r="E103" s="16"/>
      <c r="F103" s="16"/>
      <c r="H103" t="s">
        <v>15</v>
      </c>
      <c r="I103">
        <v>0</v>
      </c>
    </row>
    <row r="104" spans="5:9" x14ac:dyDescent="0.25">
      <c r="E104" s="16"/>
      <c r="F104" s="16"/>
      <c r="H104" t="s">
        <v>15</v>
      </c>
      <c r="I104">
        <v>0</v>
      </c>
    </row>
    <row r="105" spans="5:9" x14ac:dyDescent="0.25">
      <c r="E105" s="16"/>
      <c r="F105" s="16"/>
      <c r="H105" t="s">
        <v>15</v>
      </c>
      <c r="I105">
        <v>0</v>
      </c>
    </row>
    <row r="106" spans="5:9" x14ac:dyDescent="0.25">
      <c r="E106" s="16"/>
      <c r="F106" s="16"/>
      <c r="H106" t="s">
        <v>15</v>
      </c>
      <c r="I106">
        <v>0</v>
      </c>
    </row>
    <row r="107" spans="5:9" x14ac:dyDescent="0.25">
      <c r="E107" s="16"/>
      <c r="F107" s="16"/>
      <c r="H107" t="s">
        <v>15</v>
      </c>
      <c r="I107">
        <v>0</v>
      </c>
    </row>
    <row r="108" spans="5:9" x14ac:dyDescent="0.25">
      <c r="E108" s="16"/>
      <c r="F108" s="16"/>
      <c r="H108" t="s">
        <v>15</v>
      </c>
      <c r="I108">
        <v>0</v>
      </c>
    </row>
    <row r="109" spans="5:9" x14ac:dyDescent="0.25">
      <c r="E109" s="16"/>
      <c r="F109" s="16"/>
      <c r="H109" t="s">
        <v>15</v>
      </c>
      <c r="I109">
        <v>0</v>
      </c>
    </row>
    <row r="110" spans="5:9" x14ac:dyDescent="0.25">
      <c r="E110" s="16"/>
      <c r="F110" s="16"/>
      <c r="H110" t="s">
        <v>15</v>
      </c>
      <c r="I110">
        <v>0</v>
      </c>
    </row>
    <row r="111" spans="5:9" x14ac:dyDescent="0.25">
      <c r="E111" s="16"/>
      <c r="F111" s="16"/>
      <c r="H111" t="s">
        <v>15</v>
      </c>
      <c r="I111">
        <v>0</v>
      </c>
    </row>
    <row r="112" spans="5:9" x14ac:dyDescent="0.25">
      <c r="E112" s="16"/>
      <c r="F112" s="16"/>
      <c r="H112" t="s">
        <v>15</v>
      </c>
      <c r="I112">
        <v>0</v>
      </c>
    </row>
    <row r="113" spans="5:9" x14ac:dyDescent="0.25">
      <c r="E113" s="16"/>
      <c r="F113" s="16"/>
      <c r="H113" t="s">
        <v>15</v>
      </c>
      <c r="I113">
        <v>0</v>
      </c>
    </row>
    <row r="114" spans="5:9" x14ac:dyDescent="0.25">
      <c r="E114" s="16"/>
      <c r="F114" s="16"/>
      <c r="H114" t="s">
        <v>15</v>
      </c>
      <c r="I114">
        <v>0</v>
      </c>
    </row>
    <row r="115" spans="5:9" x14ac:dyDescent="0.25">
      <c r="E115" s="16"/>
      <c r="F115" s="16"/>
      <c r="H115" t="s">
        <v>15</v>
      </c>
      <c r="I115">
        <v>0</v>
      </c>
    </row>
    <row r="116" spans="5:9" x14ac:dyDescent="0.25">
      <c r="E116" s="16"/>
      <c r="F116" s="16"/>
      <c r="H116" t="s">
        <v>15</v>
      </c>
      <c r="I116">
        <v>0</v>
      </c>
    </row>
    <row r="117" spans="5:9" x14ac:dyDescent="0.25">
      <c r="E117" s="16"/>
      <c r="F117" s="16"/>
      <c r="H117" t="s">
        <v>15</v>
      </c>
      <c r="I117">
        <v>0</v>
      </c>
    </row>
    <row r="118" spans="5:9" x14ac:dyDescent="0.25">
      <c r="E118" s="16"/>
      <c r="F118" s="16"/>
      <c r="H118" t="s">
        <v>15</v>
      </c>
      <c r="I118">
        <v>0</v>
      </c>
    </row>
    <row r="119" spans="5:9" x14ac:dyDescent="0.25">
      <c r="E119" s="16"/>
      <c r="F119" s="16"/>
      <c r="H119" t="s">
        <v>15</v>
      </c>
      <c r="I119">
        <v>0</v>
      </c>
    </row>
    <row r="120" spans="5:9" x14ac:dyDescent="0.25">
      <c r="E120" s="16"/>
      <c r="F120" s="16"/>
      <c r="H120" t="s">
        <v>15</v>
      </c>
      <c r="I120">
        <v>0</v>
      </c>
    </row>
    <row r="121" spans="5:9" x14ac:dyDescent="0.25">
      <c r="E121" s="16"/>
      <c r="F121" s="16"/>
      <c r="H121" t="s">
        <v>15</v>
      </c>
      <c r="I121">
        <v>0</v>
      </c>
    </row>
    <row r="122" spans="5:9" x14ac:dyDescent="0.25">
      <c r="E122" s="16"/>
      <c r="F122" s="16"/>
      <c r="H122" t="s">
        <v>15</v>
      </c>
      <c r="I122">
        <v>0</v>
      </c>
    </row>
    <row r="123" spans="5:9" x14ac:dyDescent="0.25">
      <c r="E123" s="16"/>
      <c r="F123" s="16"/>
      <c r="H123" t="s">
        <v>15</v>
      </c>
      <c r="I123">
        <v>0</v>
      </c>
    </row>
    <row r="124" spans="5:9" x14ac:dyDescent="0.25">
      <c r="E124" s="16"/>
      <c r="F124" s="16"/>
      <c r="H124" t="s">
        <v>15</v>
      </c>
      <c r="I124">
        <v>0</v>
      </c>
    </row>
    <row r="125" spans="5:9" x14ac:dyDescent="0.25">
      <c r="E125" s="16"/>
      <c r="F125" s="16"/>
      <c r="H125" t="s">
        <v>15</v>
      </c>
      <c r="I125">
        <v>0</v>
      </c>
    </row>
    <row r="126" spans="5:9" x14ac:dyDescent="0.25">
      <c r="E126" s="16"/>
      <c r="F126" s="16"/>
      <c r="H126" t="s">
        <v>15</v>
      </c>
      <c r="I126">
        <v>0</v>
      </c>
    </row>
    <row r="127" spans="5:9" x14ac:dyDescent="0.25">
      <c r="E127" s="16"/>
      <c r="F127" s="16"/>
      <c r="H127" t="s">
        <v>15</v>
      </c>
      <c r="I127">
        <v>0</v>
      </c>
    </row>
    <row r="128" spans="5:9" x14ac:dyDescent="0.25">
      <c r="E128" s="16"/>
      <c r="F128" s="16"/>
      <c r="H128" t="s">
        <v>15</v>
      </c>
      <c r="I128">
        <v>0</v>
      </c>
    </row>
    <row r="129" spans="5:9" x14ac:dyDescent="0.25">
      <c r="E129" s="16"/>
      <c r="F129" s="16"/>
      <c r="H129" t="s">
        <v>15</v>
      </c>
      <c r="I129">
        <v>0</v>
      </c>
    </row>
    <row r="130" spans="5:9" x14ac:dyDescent="0.25">
      <c r="E130" s="16"/>
      <c r="F130" s="16"/>
      <c r="H130" t="s">
        <v>15</v>
      </c>
      <c r="I130">
        <v>0</v>
      </c>
    </row>
    <row r="131" spans="5:9" x14ac:dyDescent="0.25">
      <c r="E131" s="16"/>
      <c r="F131" s="16"/>
      <c r="H131" t="s">
        <v>15</v>
      </c>
      <c r="I131">
        <v>0</v>
      </c>
    </row>
    <row r="132" spans="5:9" x14ac:dyDescent="0.25">
      <c r="E132" s="16"/>
      <c r="F132" s="16"/>
      <c r="H132" t="s">
        <v>15</v>
      </c>
      <c r="I132">
        <v>0</v>
      </c>
    </row>
    <row r="133" spans="5:9" x14ac:dyDescent="0.25">
      <c r="E133" s="16"/>
      <c r="F133" s="16"/>
      <c r="H133" t="s">
        <v>15</v>
      </c>
      <c r="I133">
        <v>0</v>
      </c>
    </row>
    <row r="134" spans="5:9" x14ac:dyDescent="0.25">
      <c r="E134" s="16"/>
      <c r="F134" s="16"/>
      <c r="H134" t="s">
        <v>15</v>
      </c>
      <c r="I134">
        <v>0</v>
      </c>
    </row>
    <row r="135" spans="5:9" x14ac:dyDescent="0.25">
      <c r="E135" s="16"/>
      <c r="F135" s="16"/>
      <c r="H135" t="s">
        <v>15</v>
      </c>
      <c r="I135">
        <v>0</v>
      </c>
    </row>
    <row r="136" spans="5:9" x14ac:dyDescent="0.25">
      <c r="E136" s="16"/>
      <c r="F136" s="16"/>
      <c r="H136" t="s">
        <v>15</v>
      </c>
      <c r="I136">
        <v>0</v>
      </c>
    </row>
    <row r="137" spans="5:9" x14ac:dyDescent="0.25">
      <c r="E137" s="16"/>
      <c r="F137" s="16"/>
      <c r="H137" t="s">
        <v>15</v>
      </c>
      <c r="I137">
        <v>0</v>
      </c>
    </row>
    <row r="138" spans="5:9" x14ac:dyDescent="0.25">
      <c r="E138" s="16"/>
      <c r="F138" s="16"/>
      <c r="H138" t="s">
        <v>15</v>
      </c>
      <c r="I138">
        <v>0</v>
      </c>
    </row>
    <row r="139" spans="5:9" x14ac:dyDescent="0.25">
      <c r="E139" s="16"/>
      <c r="F139" s="16"/>
      <c r="H139" t="s">
        <v>15</v>
      </c>
      <c r="I139">
        <v>0</v>
      </c>
    </row>
    <row r="140" spans="5:9" x14ac:dyDescent="0.25">
      <c r="E140" s="16"/>
      <c r="F140" s="16"/>
      <c r="H140" t="s">
        <v>15</v>
      </c>
      <c r="I140">
        <v>0</v>
      </c>
    </row>
    <row r="141" spans="5:9" x14ac:dyDescent="0.25">
      <c r="E141" s="16"/>
      <c r="F141" s="16"/>
      <c r="H141" t="s">
        <v>15</v>
      </c>
      <c r="I141">
        <v>0</v>
      </c>
    </row>
    <row r="142" spans="5:9" x14ac:dyDescent="0.25">
      <c r="E142" s="16"/>
      <c r="F142" s="16"/>
      <c r="H142" t="s">
        <v>15</v>
      </c>
      <c r="I142">
        <v>0</v>
      </c>
    </row>
    <row r="143" spans="5:9" x14ac:dyDescent="0.25">
      <c r="E143" s="16"/>
      <c r="F143" s="16"/>
      <c r="H143" t="s">
        <v>15</v>
      </c>
      <c r="I143">
        <v>0</v>
      </c>
    </row>
    <row r="144" spans="5:9" x14ac:dyDescent="0.25">
      <c r="E144" s="16"/>
      <c r="F144" s="16"/>
      <c r="H144" t="s">
        <v>15</v>
      </c>
      <c r="I144">
        <v>0</v>
      </c>
    </row>
    <row r="145" spans="5:9" x14ac:dyDescent="0.25">
      <c r="E145" s="16"/>
      <c r="F145" s="16"/>
      <c r="H145" t="s">
        <v>15</v>
      </c>
      <c r="I145">
        <v>0</v>
      </c>
    </row>
    <row r="146" spans="5:9" x14ac:dyDescent="0.25">
      <c r="E146" s="16"/>
      <c r="F146" s="16"/>
      <c r="H146" t="s">
        <v>15</v>
      </c>
      <c r="I146">
        <v>0</v>
      </c>
    </row>
    <row r="147" spans="5:9" x14ac:dyDescent="0.25">
      <c r="E147" s="16"/>
      <c r="F147" s="16"/>
      <c r="H147" t="s">
        <v>15</v>
      </c>
      <c r="I147">
        <v>0</v>
      </c>
    </row>
    <row r="148" spans="5:9" x14ac:dyDescent="0.25">
      <c r="E148" s="16"/>
      <c r="F148" s="16"/>
      <c r="H148" t="s">
        <v>15</v>
      </c>
      <c r="I148">
        <v>0</v>
      </c>
    </row>
    <row r="149" spans="5:9" x14ac:dyDescent="0.25">
      <c r="E149" s="16"/>
      <c r="F149" s="16"/>
      <c r="H149" t="s">
        <v>15</v>
      </c>
      <c r="I149">
        <v>0</v>
      </c>
    </row>
    <row r="150" spans="5:9" x14ac:dyDescent="0.25">
      <c r="E150" s="16"/>
      <c r="F150" s="16"/>
      <c r="H150" t="s">
        <v>15</v>
      </c>
      <c r="I150">
        <v>0</v>
      </c>
    </row>
    <row r="151" spans="5:9" x14ac:dyDescent="0.25">
      <c r="E151" s="16"/>
      <c r="F151" s="16"/>
      <c r="H151" t="s">
        <v>15</v>
      </c>
      <c r="I151">
        <v>0</v>
      </c>
    </row>
    <row r="152" spans="5:9" x14ac:dyDescent="0.25">
      <c r="E152" s="16"/>
      <c r="F152" s="16"/>
      <c r="H152" t="s">
        <v>15</v>
      </c>
      <c r="I152">
        <v>0</v>
      </c>
    </row>
    <row r="153" spans="5:9" x14ac:dyDescent="0.25">
      <c r="E153" s="16"/>
      <c r="F153" s="16"/>
      <c r="H153" t="s">
        <v>15</v>
      </c>
      <c r="I153">
        <v>0</v>
      </c>
    </row>
    <row r="154" spans="5:9" x14ac:dyDescent="0.25">
      <c r="E154" s="16"/>
      <c r="F154" s="16"/>
      <c r="H154" t="s">
        <v>15</v>
      </c>
      <c r="I154">
        <v>0</v>
      </c>
    </row>
    <row r="155" spans="5:9" x14ac:dyDescent="0.25">
      <c r="E155" s="16"/>
      <c r="F155" s="16"/>
      <c r="H155" t="s">
        <v>15</v>
      </c>
      <c r="I155">
        <v>0</v>
      </c>
    </row>
    <row r="156" spans="5:9" x14ac:dyDescent="0.25">
      <c r="E156" s="16"/>
      <c r="F156" s="16"/>
      <c r="H156" t="s">
        <v>15</v>
      </c>
      <c r="I156">
        <v>0</v>
      </c>
    </row>
    <row r="157" spans="5:9" x14ac:dyDescent="0.25">
      <c r="E157" s="16"/>
      <c r="F157" s="16"/>
      <c r="H157" t="s">
        <v>15</v>
      </c>
      <c r="I157">
        <v>0</v>
      </c>
    </row>
    <row r="158" spans="5:9" x14ac:dyDescent="0.25">
      <c r="E158" s="16"/>
      <c r="F158" s="16"/>
      <c r="H158" t="s">
        <v>15</v>
      </c>
      <c r="I158">
        <v>0</v>
      </c>
    </row>
    <row r="159" spans="5:9" x14ac:dyDescent="0.25">
      <c r="E159" s="16"/>
      <c r="F159" s="16"/>
      <c r="H159" t="s">
        <v>15</v>
      </c>
      <c r="I159">
        <v>0</v>
      </c>
    </row>
    <row r="160" spans="5:9" x14ac:dyDescent="0.25">
      <c r="E160" s="16"/>
      <c r="F160" s="16"/>
      <c r="H160" t="s">
        <v>15</v>
      </c>
      <c r="I160">
        <v>0</v>
      </c>
    </row>
    <row r="161" spans="5:9" x14ac:dyDescent="0.25">
      <c r="E161" s="16"/>
      <c r="F161" s="16"/>
      <c r="H161" t="s">
        <v>15</v>
      </c>
      <c r="I161">
        <v>0</v>
      </c>
    </row>
    <row r="162" spans="5:9" x14ac:dyDescent="0.25">
      <c r="E162" s="16"/>
      <c r="F162" s="16"/>
      <c r="H162" t="s">
        <v>15</v>
      </c>
      <c r="I162">
        <v>0</v>
      </c>
    </row>
    <row r="163" spans="5:9" x14ac:dyDescent="0.25">
      <c r="E163" s="16"/>
      <c r="F163" s="16"/>
      <c r="H163" t="s">
        <v>15</v>
      </c>
      <c r="I163">
        <v>0</v>
      </c>
    </row>
    <row r="164" spans="5:9" x14ac:dyDescent="0.25">
      <c r="E164" s="16"/>
      <c r="F164" s="16"/>
      <c r="H164" t="s">
        <v>15</v>
      </c>
      <c r="I164">
        <v>0</v>
      </c>
    </row>
    <row r="165" spans="5:9" x14ac:dyDescent="0.25">
      <c r="E165" s="16"/>
      <c r="F165" s="16"/>
      <c r="H165" t="s">
        <v>15</v>
      </c>
      <c r="I165">
        <v>0</v>
      </c>
    </row>
    <row r="166" spans="5:9" x14ac:dyDescent="0.25">
      <c r="E166" s="16"/>
      <c r="F166" s="16"/>
      <c r="H166" t="s">
        <v>15</v>
      </c>
      <c r="I166">
        <v>0</v>
      </c>
    </row>
    <row r="167" spans="5:9" x14ac:dyDescent="0.25">
      <c r="E167" s="16"/>
      <c r="F167" s="16"/>
      <c r="H167" t="s">
        <v>15</v>
      </c>
      <c r="I167">
        <v>0</v>
      </c>
    </row>
    <row r="168" spans="5:9" x14ac:dyDescent="0.25">
      <c r="E168" s="16"/>
      <c r="F168" s="16"/>
      <c r="H168" t="s">
        <v>15</v>
      </c>
      <c r="I168">
        <v>0</v>
      </c>
    </row>
    <row r="169" spans="5:9" x14ac:dyDescent="0.25">
      <c r="E169" s="16"/>
      <c r="F169" s="16"/>
      <c r="H169" t="s">
        <v>15</v>
      </c>
      <c r="I169">
        <v>0</v>
      </c>
    </row>
    <row r="170" spans="5:9" x14ac:dyDescent="0.25">
      <c r="E170" s="16"/>
      <c r="F170" s="16"/>
      <c r="H170" t="s">
        <v>15</v>
      </c>
      <c r="I170">
        <v>0</v>
      </c>
    </row>
    <row r="171" spans="5:9" x14ac:dyDescent="0.25">
      <c r="E171" s="16"/>
      <c r="F171" s="16"/>
      <c r="H171" t="s">
        <v>15</v>
      </c>
      <c r="I171">
        <v>0</v>
      </c>
    </row>
    <row r="172" spans="5:9" x14ac:dyDescent="0.25">
      <c r="E172" s="16"/>
      <c r="F172" s="16"/>
      <c r="H172" t="s">
        <v>15</v>
      </c>
      <c r="I172">
        <v>0</v>
      </c>
    </row>
    <row r="173" spans="5:9" x14ac:dyDescent="0.25">
      <c r="E173" s="16"/>
      <c r="F173" s="16"/>
      <c r="H173" t="s">
        <v>15</v>
      </c>
      <c r="I173">
        <v>0</v>
      </c>
    </row>
    <row r="174" spans="5:9" x14ac:dyDescent="0.25">
      <c r="E174" s="16"/>
      <c r="F174" s="16"/>
      <c r="H174" t="s">
        <v>15</v>
      </c>
      <c r="I174">
        <v>0</v>
      </c>
    </row>
    <row r="175" spans="5:9" x14ac:dyDescent="0.25">
      <c r="E175" s="16"/>
      <c r="F175" s="16"/>
      <c r="H175" t="s">
        <v>15</v>
      </c>
      <c r="I175">
        <v>0</v>
      </c>
    </row>
    <row r="176" spans="5:9" x14ac:dyDescent="0.25">
      <c r="E176" s="16"/>
      <c r="F176" s="16"/>
      <c r="H176" t="s">
        <v>15</v>
      </c>
      <c r="I176">
        <v>0</v>
      </c>
    </row>
    <row r="177" spans="5:9" x14ac:dyDescent="0.25">
      <c r="E177" s="16"/>
      <c r="F177" s="16"/>
      <c r="H177" t="s">
        <v>15</v>
      </c>
      <c r="I177">
        <v>0</v>
      </c>
    </row>
    <row r="178" spans="5:9" x14ac:dyDescent="0.25">
      <c r="E178" s="16"/>
      <c r="F178" s="16"/>
      <c r="H178" t="s">
        <v>15</v>
      </c>
      <c r="I178">
        <v>0</v>
      </c>
    </row>
    <row r="179" spans="5:9" x14ac:dyDescent="0.25">
      <c r="E179" s="16"/>
      <c r="F179" s="16"/>
      <c r="H179" t="s">
        <v>15</v>
      </c>
      <c r="I179">
        <v>0</v>
      </c>
    </row>
    <row r="180" spans="5:9" x14ac:dyDescent="0.25">
      <c r="E180" s="16"/>
      <c r="F180" s="16"/>
      <c r="H180" t="s">
        <v>15</v>
      </c>
      <c r="I180">
        <v>0</v>
      </c>
    </row>
    <row r="181" spans="5:9" x14ac:dyDescent="0.25">
      <c r="E181" s="16"/>
      <c r="F181" s="16"/>
      <c r="H181" t="s">
        <v>15</v>
      </c>
      <c r="I181">
        <v>0</v>
      </c>
    </row>
    <row r="182" spans="5:9" x14ac:dyDescent="0.25">
      <c r="E182" s="16"/>
      <c r="F182" s="16"/>
      <c r="H182" t="s">
        <v>15</v>
      </c>
      <c r="I182">
        <v>0</v>
      </c>
    </row>
    <row r="183" spans="5:9" x14ac:dyDescent="0.25">
      <c r="E183" s="16"/>
      <c r="F183" s="16"/>
      <c r="H183" t="s">
        <v>15</v>
      </c>
      <c r="I183">
        <v>0</v>
      </c>
    </row>
    <row r="184" spans="5:9" x14ac:dyDescent="0.25">
      <c r="E184" s="16"/>
      <c r="F184" s="16"/>
      <c r="H184" t="s">
        <v>15</v>
      </c>
      <c r="I184">
        <v>0</v>
      </c>
    </row>
    <row r="185" spans="5:9" x14ac:dyDescent="0.25">
      <c r="E185" s="16"/>
      <c r="F185" s="16"/>
      <c r="H185" t="s">
        <v>15</v>
      </c>
      <c r="I185">
        <v>0</v>
      </c>
    </row>
    <row r="186" spans="5:9" x14ac:dyDescent="0.25">
      <c r="E186" s="16"/>
      <c r="F186" s="16"/>
      <c r="H186" t="s">
        <v>15</v>
      </c>
      <c r="I186">
        <v>0</v>
      </c>
    </row>
    <row r="187" spans="5:9" x14ac:dyDescent="0.25">
      <c r="E187" s="16"/>
      <c r="F187" s="16"/>
      <c r="H187" t="s">
        <v>15</v>
      </c>
      <c r="I187">
        <v>0</v>
      </c>
    </row>
    <row r="188" spans="5:9" x14ac:dyDescent="0.25">
      <c r="E188" s="16"/>
      <c r="F188" s="16"/>
      <c r="H188" t="s">
        <v>15</v>
      </c>
      <c r="I188">
        <v>0</v>
      </c>
    </row>
    <row r="189" spans="5:9" x14ac:dyDescent="0.25">
      <c r="E189" s="16"/>
      <c r="F189" s="16"/>
      <c r="H189" t="s">
        <v>15</v>
      </c>
      <c r="I189">
        <v>0</v>
      </c>
    </row>
    <row r="190" spans="5:9" x14ac:dyDescent="0.25">
      <c r="E190" s="16"/>
      <c r="F190" s="16"/>
      <c r="H190" t="s">
        <v>15</v>
      </c>
      <c r="I190">
        <v>0</v>
      </c>
    </row>
    <row r="191" spans="5:9" x14ac:dyDescent="0.25">
      <c r="E191" s="16"/>
      <c r="F191" s="16"/>
      <c r="H191" t="s">
        <v>15</v>
      </c>
      <c r="I191">
        <v>0</v>
      </c>
    </row>
    <row r="192" spans="5:9" x14ac:dyDescent="0.25">
      <c r="E192" s="16"/>
      <c r="F192" s="16"/>
      <c r="H192" t="s">
        <v>15</v>
      </c>
      <c r="I192">
        <v>0</v>
      </c>
    </row>
    <row r="193" spans="5:9" x14ac:dyDescent="0.25">
      <c r="E193" s="16"/>
      <c r="F193" s="16"/>
      <c r="H193" t="s">
        <v>15</v>
      </c>
      <c r="I193">
        <v>0</v>
      </c>
    </row>
    <row r="194" spans="5:9" x14ac:dyDescent="0.25">
      <c r="E194" s="16"/>
      <c r="F194" s="16"/>
      <c r="H194" t="s">
        <v>15</v>
      </c>
      <c r="I194">
        <v>0</v>
      </c>
    </row>
    <row r="195" spans="5:9" x14ac:dyDescent="0.25">
      <c r="E195" s="16"/>
      <c r="F195" s="16"/>
      <c r="H195" t="s">
        <v>15</v>
      </c>
      <c r="I195">
        <v>0</v>
      </c>
    </row>
    <row r="196" spans="5:9" x14ac:dyDescent="0.25">
      <c r="E196" s="16"/>
      <c r="F196" s="16"/>
      <c r="H196" t="s">
        <v>15</v>
      </c>
      <c r="I196">
        <v>0</v>
      </c>
    </row>
    <row r="197" spans="5:9" x14ac:dyDescent="0.25">
      <c r="E197" s="16"/>
      <c r="F197" s="16"/>
      <c r="H197" t="s">
        <v>15</v>
      </c>
      <c r="I197">
        <v>0</v>
      </c>
    </row>
    <row r="198" spans="5:9" x14ac:dyDescent="0.25">
      <c r="E198" s="16"/>
      <c r="F198" s="16"/>
      <c r="H198" t="s">
        <v>15</v>
      </c>
      <c r="I198">
        <v>0</v>
      </c>
    </row>
    <row r="199" spans="5:9" x14ac:dyDescent="0.25">
      <c r="E199" s="16"/>
      <c r="F199" s="16"/>
      <c r="H199" t="s">
        <v>15</v>
      </c>
      <c r="I199">
        <v>0</v>
      </c>
    </row>
    <row r="200" spans="5:9" x14ac:dyDescent="0.25">
      <c r="E200" s="16"/>
      <c r="F200" s="16"/>
      <c r="H200" t="s">
        <v>15</v>
      </c>
      <c r="I200">
        <v>0</v>
      </c>
    </row>
    <row r="201" spans="5:9" x14ac:dyDescent="0.25">
      <c r="E201" s="16"/>
      <c r="F201" s="16"/>
      <c r="H201" t="s">
        <v>15</v>
      </c>
      <c r="I201">
        <v>0</v>
      </c>
    </row>
    <row r="202" spans="5:9" x14ac:dyDescent="0.25">
      <c r="E202" s="16"/>
      <c r="F202" s="16"/>
      <c r="H202" t="s">
        <v>15</v>
      </c>
      <c r="I202">
        <v>0</v>
      </c>
    </row>
    <row r="203" spans="5:9" x14ac:dyDescent="0.25">
      <c r="E203" s="16"/>
      <c r="F203" s="16"/>
      <c r="H203" t="s">
        <v>15</v>
      </c>
      <c r="I203">
        <v>0</v>
      </c>
    </row>
    <row r="204" spans="5:9" x14ac:dyDescent="0.25">
      <c r="E204" s="16"/>
      <c r="F204" s="16"/>
      <c r="H204" t="s">
        <v>15</v>
      </c>
      <c r="I204">
        <v>0</v>
      </c>
    </row>
    <row r="205" spans="5:9" x14ac:dyDescent="0.25">
      <c r="E205" s="16"/>
      <c r="F205" s="16"/>
      <c r="H205" t="s">
        <v>15</v>
      </c>
      <c r="I205">
        <v>0</v>
      </c>
    </row>
    <row r="206" spans="5:9" x14ac:dyDescent="0.25">
      <c r="E206" s="16"/>
      <c r="F206" s="16"/>
      <c r="H206" t="s">
        <v>15</v>
      </c>
      <c r="I206">
        <v>0</v>
      </c>
    </row>
    <row r="207" spans="5:9" x14ac:dyDescent="0.25">
      <c r="E207" s="16"/>
      <c r="F207" s="16"/>
      <c r="H207" t="s">
        <v>15</v>
      </c>
      <c r="I207">
        <v>0</v>
      </c>
    </row>
    <row r="208" spans="5:9" x14ac:dyDescent="0.25">
      <c r="E208" s="16"/>
      <c r="F208" s="16"/>
      <c r="H208" t="s">
        <v>15</v>
      </c>
      <c r="I208">
        <v>0</v>
      </c>
    </row>
    <row r="209" spans="5:9" x14ac:dyDescent="0.25">
      <c r="E209" s="16"/>
      <c r="F209" s="16"/>
      <c r="H209" t="s">
        <v>15</v>
      </c>
      <c r="I209">
        <v>0</v>
      </c>
    </row>
    <row r="210" spans="5:9" x14ac:dyDescent="0.25">
      <c r="E210" s="16"/>
      <c r="F210" s="16"/>
      <c r="H210" t="s">
        <v>15</v>
      </c>
      <c r="I210">
        <v>0</v>
      </c>
    </row>
    <row r="211" spans="5:9" x14ac:dyDescent="0.25">
      <c r="E211" s="16"/>
      <c r="F211" s="16"/>
      <c r="H211" t="s">
        <v>15</v>
      </c>
      <c r="I211">
        <v>0</v>
      </c>
    </row>
    <row r="212" spans="5:9" x14ac:dyDescent="0.25">
      <c r="E212" s="16"/>
      <c r="F212" s="16"/>
      <c r="H212" t="s">
        <v>15</v>
      </c>
      <c r="I212">
        <v>0</v>
      </c>
    </row>
    <row r="213" spans="5:9" x14ac:dyDescent="0.25">
      <c r="E213" s="16"/>
      <c r="F213" s="16"/>
      <c r="H213" t="s">
        <v>15</v>
      </c>
      <c r="I213">
        <v>0</v>
      </c>
    </row>
    <row r="214" spans="5:9" x14ac:dyDescent="0.25">
      <c r="E214" s="16"/>
      <c r="F214" s="16"/>
      <c r="H214" t="s">
        <v>15</v>
      </c>
      <c r="I214">
        <v>0</v>
      </c>
    </row>
    <row r="215" spans="5:9" x14ac:dyDescent="0.25">
      <c r="E215" s="16"/>
      <c r="F215" s="16"/>
      <c r="H215" t="s">
        <v>15</v>
      </c>
      <c r="I215">
        <v>0</v>
      </c>
    </row>
    <row r="216" spans="5:9" x14ac:dyDescent="0.25">
      <c r="E216" s="16"/>
      <c r="F216" s="16"/>
      <c r="H216" t="s">
        <v>15</v>
      </c>
      <c r="I216">
        <v>0</v>
      </c>
    </row>
    <row r="217" spans="5:9" x14ac:dyDescent="0.25">
      <c r="E217" s="16"/>
      <c r="F217" s="16"/>
      <c r="H217" t="s">
        <v>15</v>
      </c>
      <c r="I217">
        <v>0</v>
      </c>
    </row>
    <row r="218" spans="5:9" x14ac:dyDescent="0.25">
      <c r="E218" s="16"/>
      <c r="F218" s="16"/>
      <c r="H218" t="s">
        <v>15</v>
      </c>
      <c r="I218">
        <v>0</v>
      </c>
    </row>
    <row r="219" spans="5:9" x14ac:dyDescent="0.25">
      <c r="E219" s="16"/>
      <c r="F219" s="16"/>
      <c r="H219" t="s">
        <v>15</v>
      </c>
      <c r="I219">
        <v>0</v>
      </c>
    </row>
    <row r="220" spans="5:9" x14ac:dyDescent="0.25">
      <c r="E220" s="16"/>
      <c r="F220" s="16"/>
      <c r="H220" t="s">
        <v>15</v>
      </c>
      <c r="I220">
        <v>0</v>
      </c>
    </row>
    <row r="221" spans="5:9" x14ac:dyDescent="0.25">
      <c r="E221" s="16"/>
      <c r="F221" s="16"/>
      <c r="H221" t="s">
        <v>15</v>
      </c>
      <c r="I221">
        <v>0</v>
      </c>
    </row>
    <row r="222" spans="5:9" x14ac:dyDescent="0.25">
      <c r="E222" s="16"/>
      <c r="F222" s="16"/>
      <c r="H222" t="s">
        <v>15</v>
      </c>
      <c r="I222">
        <v>0</v>
      </c>
    </row>
    <row r="223" spans="5:9" x14ac:dyDescent="0.25">
      <c r="E223" s="16"/>
      <c r="F223" s="16"/>
      <c r="H223" t="s">
        <v>15</v>
      </c>
      <c r="I223">
        <v>0</v>
      </c>
    </row>
    <row r="224" spans="5:9" x14ac:dyDescent="0.25">
      <c r="E224" s="16"/>
      <c r="F224" s="16"/>
      <c r="H224" t="s">
        <v>15</v>
      </c>
      <c r="I224">
        <v>0</v>
      </c>
    </row>
    <row r="225" spans="5:9" x14ac:dyDescent="0.25">
      <c r="E225" s="16"/>
      <c r="F225" s="16"/>
      <c r="H225" t="s">
        <v>15</v>
      </c>
      <c r="I225">
        <v>0</v>
      </c>
    </row>
    <row r="226" spans="5:9" x14ac:dyDescent="0.25">
      <c r="E226" s="16"/>
      <c r="F226" s="16"/>
      <c r="H226" t="s">
        <v>15</v>
      </c>
      <c r="I226">
        <v>0</v>
      </c>
    </row>
    <row r="227" spans="5:9" x14ac:dyDescent="0.25">
      <c r="E227" s="16"/>
      <c r="F227" s="16"/>
      <c r="H227" t="s">
        <v>15</v>
      </c>
      <c r="I227">
        <v>0</v>
      </c>
    </row>
    <row r="228" spans="5:9" x14ac:dyDescent="0.25">
      <c r="E228" s="16"/>
      <c r="F228" s="16"/>
      <c r="H228" t="s">
        <v>15</v>
      </c>
      <c r="I228">
        <v>0</v>
      </c>
    </row>
    <row r="229" spans="5:9" x14ac:dyDescent="0.25">
      <c r="E229" s="16"/>
      <c r="F229" s="16"/>
      <c r="H229" t="s">
        <v>15</v>
      </c>
      <c r="I229">
        <v>0</v>
      </c>
    </row>
    <row r="230" spans="5:9" x14ac:dyDescent="0.25">
      <c r="E230" s="16"/>
      <c r="F230" s="16"/>
      <c r="H230" t="s">
        <v>15</v>
      </c>
      <c r="I230">
        <v>0</v>
      </c>
    </row>
    <row r="231" spans="5:9" x14ac:dyDescent="0.25">
      <c r="E231" s="16"/>
      <c r="F231" s="16"/>
      <c r="H231" t="s">
        <v>15</v>
      </c>
      <c r="I231">
        <v>0</v>
      </c>
    </row>
    <row r="232" spans="5:9" x14ac:dyDescent="0.25">
      <c r="E232" s="16"/>
      <c r="F232" s="16"/>
      <c r="H232" t="s">
        <v>15</v>
      </c>
      <c r="I232">
        <v>0</v>
      </c>
    </row>
    <row r="233" spans="5:9" x14ac:dyDescent="0.25">
      <c r="E233" s="16"/>
      <c r="F233" s="16"/>
      <c r="H233" t="s">
        <v>15</v>
      </c>
      <c r="I233">
        <v>0</v>
      </c>
    </row>
    <row r="234" spans="5:9" x14ac:dyDescent="0.25">
      <c r="E234" s="16"/>
      <c r="F234" s="16"/>
      <c r="H234" t="s">
        <v>15</v>
      </c>
      <c r="I234">
        <v>0</v>
      </c>
    </row>
    <row r="235" spans="5:9" x14ac:dyDescent="0.25">
      <c r="E235" s="16"/>
      <c r="F235" s="16"/>
      <c r="H235" t="s">
        <v>15</v>
      </c>
      <c r="I235">
        <v>0</v>
      </c>
    </row>
    <row r="236" spans="5:9" x14ac:dyDescent="0.25">
      <c r="E236" s="16"/>
      <c r="F236" s="16"/>
      <c r="H236" t="s">
        <v>15</v>
      </c>
      <c r="I236">
        <v>0</v>
      </c>
    </row>
    <row r="237" spans="5:9" x14ac:dyDescent="0.25">
      <c r="E237" s="16"/>
      <c r="F237" s="16"/>
      <c r="H237" t="s">
        <v>15</v>
      </c>
      <c r="I237">
        <v>0</v>
      </c>
    </row>
    <row r="238" spans="5:9" x14ac:dyDescent="0.25">
      <c r="E238" s="16"/>
      <c r="F238" s="16"/>
      <c r="H238" t="s">
        <v>15</v>
      </c>
      <c r="I238">
        <v>0</v>
      </c>
    </row>
    <row r="239" spans="5:9" x14ac:dyDescent="0.25">
      <c r="E239" s="16"/>
      <c r="F239" s="16"/>
      <c r="H239" t="s">
        <v>15</v>
      </c>
      <c r="I239">
        <v>0</v>
      </c>
    </row>
    <row r="240" spans="5:9" x14ac:dyDescent="0.25">
      <c r="E240" s="16"/>
      <c r="F240" s="16"/>
      <c r="H240" t="s">
        <v>15</v>
      </c>
      <c r="I240">
        <v>0</v>
      </c>
    </row>
    <row r="241" spans="5:9" x14ac:dyDescent="0.25">
      <c r="E241" s="16"/>
      <c r="F241" s="16"/>
      <c r="H241" t="s">
        <v>15</v>
      </c>
      <c r="I241">
        <v>0</v>
      </c>
    </row>
    <row r="242" spans="5:9" x14ac:dyDescent="0.25">
      <c r="E242" s="16"/>
      <c r="F242" s="16"/>
      <c r="H242" t="s">
        <v>15</v>
      </c>
      <c r="I242">
        <v>0</v>
      </c>
    </row>
    <row r="243" spans="5:9" x14ac:dyDescent="0.25">
      <c r="E243" s="16"/>
      <c r="F243" s="16"/>
      <c r="H243" t="s">
        <v>15</v>
      </c>
      <c r="I243">
        <v>0</v>
      </c>
    </row>
    <row r="244" spans="5:9" x14ac:dyDescent="0.25">
      <c r="E244" s="16"/>
      <c r="F244" s="16"/>
      <c r="H244" t="s">
        <v>15</v>
      </c>
      <c r="I244">
        <v>0</v>
      </c>
    </row>
    <row r="245" spans="5:9" x14ac:dyDescent="0.25">
      <c r="E245" s="16"/>
      <c r="F245" s="16"/>
      <c r="H245" t="s">
        <v>15</v>
      </c>
      <c r="I245">
        <v>0</v>
      </c>
    </row>
    <row r="246" spans="5:9" x14ac:dyDescent="0.25">
      <c r="E246" s="16"/>
      <c r="F246" s="16"/>
      <c r="H246" t="s">
        <v>15</v>
      </c>
      <c r="I246">
        <v>0</v>
      </c>
    </row>
    <row r="247" spans="5:9" x14ac:dyDescent="0.25">
      <c r="E247" s="16"/>
      <c r="F247" s="16"/>
      <c r="H247" t="s">
        <v>15</v>
      </c>
      <c r="I247">
        <v>0</v>
      </c>
    </row>
    <row r="248" spans="5:9" x14ac:dyDescent="0.25">
      <c r="E248" s="16"/>
      <c r="F248" s="16"/>
      <c r="H248" t="s">
        <v>15</v>
      </c>
      <c r="I248">
        <v>0</v>
      </c>
    </row>
    <row r="249" spans="5:9" x14ac:dyDescent="0.25">
      <c r="E249" s="16"/>
      <c r="F249" s="16"/>
      <c r="H249" t="s">
        <v>15</v>
      </c>
      <c r="I249">
        <v>0</v>
      </c>
    </row>
    <row r="250" spans="5:9" x14ac:dyDescent="0.25">
      <c r="E250" s="16"/>
      <c r="F250" s="16"/>
      <c r="H250" t="s">
        <v>15</v>
      </c>
      <c r="I250">
        <v>0</v>
      </c>
    </row>
    <row r="251" spans="5:9" x14ac:dyDescent="0.25">
      <c r="E251" s="16"/>
      <c r="F251" s="16"/>
      <c r="H251" t="s">
        <v>15</v>
      </c>
      <c r="I251">
        <v>0</v>
      </c>
    </row>
    <row r="252" spans="5:9" x14ac:dyDescent="0.25">
      <c r="E252" s="16"/>
      <c r="F252" s="16"/>
      <c r="H252" t="s">
        <v>15</v>
      </c>
      <c r="I252">
        <v>0</v>
      </c>
    </row>
    <row r="253" spans="5:9" x14ac:dyDescent="0.25">
      <c r="E253" s="16"/>
      <c r="F253" s="16"/>
      <c r="H253" t="s">
        <v>15</v>
      </c>
      <c r="I253">
        <v>0</v>
      </c>
    </row>
    <row r="254" spans="5:9" x14ac:dyDescent="0.25">
      <c r="E254" s="16"/>
      <c r="F254" s="16"/>
      <c r="H254" t="s">
        <v>15</v>
      </c>
      <c r="I254">
        <v>0</v>
      </c>
    </row>
    <row r="255" spans="5:9" x14ac:dyDescent="0.25">
      <c r="E255" s="16"/>
      <c r="F255" s="16"/>
      <c r="H255" t="s">
        <v>15</v>
      </c>
      <c r="I255">
        <v>0</v>
      </c>
    </row>
    <row r="256" spans="5:9" x14ac:dyDescent="0.25">
      <c r="E256" s="16"/>
      <c r="F256" s="16"/>
      <c r="H256" t="s">
        <v>15</v>
      </c>
      <c r="I256">
        <v>0</v>
      </c>
    </row>
    <row r="257" spans="5:9" x14ac:dyDescent="0.25">
      <c r="E257" s="16"/>
      <c r="F257" s="16"/>
      <c r="H257" t="s">
        <v>15</v>
      </c>
      <c r="I257">
        <v>0</v>
      </c>
    </row>
    <row r="258" spans="5:9" x14ac:dyDescent="0.25">
      <c r="E258" s="16"/>
      <c r="F258" s="16"/>
      <c r="H258" t="s">
        <v>15</v>
      </c>
      <c r="I258">
        <v>0</v>
      </c>
    </row>
    <row r="259" spans="5:9" x14ac:dyDescent="0.25">
      <c r="E259" s="16"/>
      <c r="F259" s="16"/>
      <c r="H259" t="s">
        <v>15</v>
      </c>
      <c r="I259">
        <v>0</v>
      </c>
    </row>
    <row r="260" spans="5:9" x14ac:dyDescent="0.25">
      <c r="E260" s="16"/>
      <c r="F260" s="16"/>
      <c r="H260" t="s">
        <v>15</v>
      </c>
      <c r="I260">
        <v>0</v>
      </c>
    </row>
    <row r="261" spans="5:9" x14ac:dyDescent="0.25">
      <c r="E261" s="16"/>
      <c r="F261" s="16"/>
      <c r="H261" t="s">
        <v>15</v>
      </c>
      <c r="I261">
        <v>0</v>
      </c>
    </row>
    <row r="262" spans="5:9" x14ac:dyDescent="0.25">
      <c r="E262" s="16"/>
      <c r="F262" s="16"/>
      <c r="H262" t="s">
        <v>15</v>
      </c>
      <c r="I262">
        <v>0</v>
      </c>
    </row>
    <row r="263" spans="5:9" x14ac:dyDescent="0.25">
      <c r="E263" s="16"/>
      <c r="F263" s="16"/>
      <c r="H263" t="s">
        <v>15</v>
      </c>
      <c r="I263">
        <v>0</v>
      </c>
    </row>
    <row r="264" spans="5:9" x14ac:dyDescent="0.25">
      <c r="E264" s="16"/>
      <c r="F264" s="16"/>
      <c r="H264" t="s">
        <v>15</v>
      </c>
      <c r="I264">
        <v>0</v>
      </c>
    </row>
    <row r="265" spans="5:9" x14ac:dyDescent="0.25">
      <c r="E265" s="16"/>
      <c r="F265" s="16"/>
      <c r="H265" t="s">
        <v>15</v>
      </c>
      <c r="I265">
        <v>0</v>
      </c>
    </row>
    <row r="266" spans="5:9" x14ac:dyDescent="0.25">
      <c r="E266" s="16"/>
      <c r="F266" s="16"/>
      <c r="H266" t="s">
        <v>15</v>
      </c>
      <c r="I266">
        <v>0</v>
      </c>
    </row>
    <row r="267" spans="5:9" x14ac:dyDescent="0.25">
      <c r="E267" s="16"/>
      <c r="F267" s="16"/>
      <c r="H267" t="s">
        <v>15</v>
      </c>
      <c r="I267">
        <v>0</v>
      </c>
    </row>
    <row r="268" spans="5:9" x14ac:dyDescent="0.25">
      <c r="E268" s="16"/>
      <c r="F268" s="16"/>
      <c r="H268" t="s">
        <v>15</v>
      </c>
      <c r="I268">
        <v>0</v>
      </c>
    </row>
    <row r="269" spans="5:9" x14ac:dyDescent="0.25">
      <c r="E269" s="16"/>
      <c r="F269" s="16"/>
      <c r="H269" t="s">
        <v>15</v>
      </c>
      <c r="I269">
        <v>0</v>
      </c>
    </row>
    <row r="270" spans="5:9" x14ac:dyDescent="0.25">
      <c r="E270" s="16"/>
      <c r="F270" s="16"/>
      <c r="H270" t="s">
        <v>15</v>
      </c>
      <c r="I270">
        <v>0</v>
      </c>
    </row>
    <row r="271" spans="5:9" x14ac:dyDescent="0.25">
      <c r="E271" s="16"/>
      <c r="F271" s="16"/>
      <c r="H271" t="s">
        <v>15</v>
      </c>
      <c r="I271">
        <v>0</v>
      </c>
    </row>
    <row r="272" spans="5:9" x14ac:dyDescent="0.25">
      <c r="E272" s="16"/>
      <c r="F272" s="16"/>
      <c r="H272" t="s">
        <v>15</v>
      </c>
      <c r="I272">
        <v>0</v>
      </c>
    </row>
    <row r="273" spans="5:9" x14ac:dyDescent="0.25">
      <c r="E273" s="16"/>
      <c r="F273" s="16"/>
      <c r="H273" t="s">
        <v>15</v>
      </c>
      <c r="I273">
        <v>0</v>
      </c>
    </row>
    <row r="274" spans="5:9" x14ac:dyDescent="0.25">
      <c r="E274" s="16"/>
      <c r="F274" s="16"/>
      <c r="H274" t="s">
        <v>15</v>
      </c>
      <c r="I274">
        <v>0</v>
      </c>
    </row>
    <row r="275" spans="5:9" x14ac:dyDescent="0.25">
      <c r="E275" s="16"/>
      <c r="F275" s="16"/>
      <c r="H275" t="s">
        <v>15</v>
      </c>
      <c r="I275">
        <v>0</v>
      </c>
    </row>
    <row r="276" spans="5:9" x14ac:dyDescent="0.25">
      <c r="E276" s="16"/>
      <c r="F276" s="16"/>
      <c r="H276" t="s">
        <v>15</v>
      </c>
      <c r="I276">
        <v>0</v>
      </c>
    </row>
    <row r="277" spans="5:9" x14ac:dyDescent="0.25">
      <c r="E277" s="16"/>
      <c r="F277" s="16"/>
      <c r="H277" t="s">
        <v>15</v>
      </c>
      <c r="I277">
        <v>0</v>
      </c>
    </row>
    <row r="278" spans="5:9" x14ac:dyDescent="0.25">
      <c r="E278" s="16"/>
      <c r="F278" s="16"/>
      <c r="H278" t="s">
        <v>15</v>
      </c>
      <c r="I278">
        <v>0</v>
      </c>
    </row>
    <row r="279" spans="5:9" x14ac:dyDescent="0.25">
      <c r="E279" s="16"/>
      <c r="F279" s="16"/>
      <c r="H279" t="s">
        <v>15</v>
      </c>
      <c r="I279">
        <v>0</v>
      </c>
    </row>
    <row r="280" spans="5:9" x14ac:dyDescent="0.25">
      <c r="E280" s="16"/>
      <c r="F280" s="16"/>
      <c r="H280" t="s">
        <v>15</v>
      </c>
      <c r="I280">
        <v>0</v>
      </c>
    </row>
    <row r="281" spans="5:9" x14ac:dyDescent="0.25">
      <c r="E281" s="16"/>
      <c r="F281" s="16"/>
      <c r="H281" t="s">
        <v>15</v>
      </c>
      <c r="I281">
        <v>0</v>
      </c>
    </row>
    <row r="282" spans="5:9" x14ac:dyDescent="0.25">
      <c r="E282" s="16"/>
      <c r="F282" s="16"/>
      <c r="H282" t="s">
        <v>15</v>
      </c>
      <c r="I282">
        <v>0</v>
      </c>
    </row>
    <row r="283" spans="5:9" x14ac:dyDescent="0.25">
      <c r="E283" s="16"/>
      <c r="F283" s="16"/>
      <c r="H283" t="s">
        <v>15</v>
      </c>
      <c r="I283">
        <v>0</v>
      </c>
    </row>
    <row r="284" spans="5:9" x14ac:dyDescent="0.25">
      <c r="E284" s="16"/>
      <c r="F284" s="16"/>
      <c r="H284" t="s">
        <v>15</v>
      </c>
      <c r="I284">
        <v>0</v>
      </c>
    </row>
    <row r="285" spans="5:9" x14ac:dyDescent="0.25">
      <c r="E285" s="16"/>
      <c r="F285" s="16"/>
      <c r="H285" t="s">
        <v>15</v>
      </c>
      <c r="I285">
        <v>0</v>
      </c>
    </row>
    <row r="286" spans="5:9" x14ac:dyDescent="0.25">
      <c r="E286" s="16"/>
      <c r="F286" s="16"/>
      <c r="H286" t="s">
        <v>15</v>
      </c>
      <c r="I286">
        <v>0</v>
      </c>
    </row>
    <row r="287" spans="5:9" x14ac:dyDescent="0.25">
      <c r="E287" s="16"/>
      <c r="F287" s="16"/>
      <c r="H287" t="s">
        <v>15</v>
      </c>
      <c r="I287">
        <v>0</v>
      </c>
    </row>
    <row r="288" spans="5:9" x14ac:dyDescent="0.25">
      <c r="E288" s="16"/>
      <c r="F288" s="16"/>
      <c r="H288" t="s">
        <v>15</v>
      </c>
      <c r="I288">
        <v>0</v>
      </c>
    </row>
    <row r="289" spans="5:9" x14ac:dyDescent="0.25">
      <c r="E289" s="16"/>
      <c r="F289" s="16"/>
      <c r="H289" t="s">
        <v>15</v>
      </c>
      <c r="I289">
        <v>0</v>
      </c>
    </row>
    <row r="290" spans="5:9" x14ac:dyDescent="0.25">
      <c r="E290" s="16"/>
      <c r="F290" s="16"/>
      <c r="H290" t="s">
        <v>15</v>
      </c>
      <c r="I290">
        <v>0</v>
      </c>
    </row>
    <row r="291" spans="5:9" x14ac:dyDescent="0.25">
      <c r="E291" s="16"/>
      <c r="F291" s="16"/>
      <c r="H291" t="s">
        <v>15</v>
      </c>
      <c r="I291">
        <v>0</v>
      </c>
    </row>
    <row r="292" spans="5:9" x14ac:dyDescent="0.25">
      <c r="E292" s="16"/>
      <c r="F292" s="16"/>
      <c r="H292" t="s">
        <v>15</v>
      </c>
      <c r="I292">
        <v>0</v>
      </c>
    </row>
    <row r="293" spans="5:9" x14ac:dyDescent="0.25">
      <c r="E293" s="16"/>
      <c r="F293" s="16"/>
      <c r="H293" t="s">
        <v>15</v>
      </c>
      <c r="I293">
        <v>0</v>
      </c>
    </row>
    <row r="294" spans="5:9" x14ac:dyDescent="0.25">
      <c r="E294" s="16"/>
      <c r="F294" s="16"/>
      <c r="H294" t="s">
        <v>15</v>
      </c>
      <c r="I294">
        <v>0</v>
      </c>
    </row>
    <row r="295" spans="5:9" x14ac:dyDescent="0.25">
      <c r="E295" s="16"/>
      <c r="F295" s="16"/>
      <c r="H295" t="s">
        <v>15</v>
      </c>
      <c r="I295">
        <v>0</v>
      </c>
    </row>
    <row r="296" spans="5:9" x14ac:dyDescent="0.25">
      <c r="E296" s="16"/>
      <c r="F296" s="16"/>
      <c r="H296" t="s">
        <v>15</v>
      </c>
      <c r="I296">
        <v>0</v>
      </c>
    </row>
    <row r="297" spans="5:9" x14ac:dyDescent="0.25">
      <c r="E297" s="16"/>
      <c r="F297" s="16"/>
      <c r="H297" t="s">
        <v>15</v>
      </c>
      <c r="I297">
        <v>0</v>
      </c>
    </row>
    <row r="298" spans="5:9" x14ac:dyDescent="0.25">
      <c r="E298" s="16"/>
      <c r="F298" s="16"/>
      <c r="H298" t="s">
        <v>15</v>
      </c>
      <c r="I298">
        <v>0</v>
      </c>
    </row>
    <row r="299" spans="5:9" x14ac:dyDescent="0.25">
      <c r="E299" s="16"/>
      <c r="F299" s="16"/>
      <c r="H299" t="s">
        <v>15</v>
      </c>
      <c r="I299">
        <v>0</v>
      </c>
    </row>
    <row r="300" spans="5:9" x14ac:dyDescent="0.25">
      <c r="E300" s="16"/>
      <c r="F300" s="16"/>
      <c r="H300" t="s">
        <v>15</v>
      </c>
      <c r="I300">
        <v>0</v>
      </c>
    </row>
    <row r="301" spans="5:9" x14ac:dyDescent="0.25">
      <c r="E301" s="16"/>
      <c r="F301" s="16"/>
      <c r="H301" t="s">
        <v>15</v>
      </c>
      <c r="I301">
        <v>0</v>
      </c>
    </row>
    <row r="302" spans="5:9" x14ac:dyDescent="0.25">
      <c r="E302" s="16"/>
      <c r="F302" s="16"/>
      <c r="H302" t="s">
        <v>15</v>
      </c>
      <c r="I302">
        <v>0</v>
      </c>
    </row>
    <row r="303" spans="5:9" x14ac:dyDescent="0.25">
      <c r="E303" s="16"/>
      <c r="F303" s="16"/>
      <c r="H303" t="s">
        <v>15</v>
      </c>
      <c r="I303">
        <v>0</v>
      </c>
    </row>
    <row r="304" spans="5:9" x14ac:dyDescent="0.25">
      <c r="E304" s="16"/>
      <c r="F304" s="16"/>
      <c r="H304" t="s">
        <v>15</v>
      </c>
      <c r="I304">
        <v>0</v>
      </c>
    </row>
    <row r="305" spans="5:9" x14ac:dyDescent="0.25">
      <c r="E305" s="16"/>
      <c r="F305" s="16"/>
      <c r="H305" t="s">
        <v>15</v>
      </c>
      <c r="I305">
        <v>0</v>
      </c>
    </row>
    <row r="306" spans="5:9" x14ac:dyDescent="0.25">
      <c r="E306" s="16"/>
      <c r="F306" s="16"/>
      <c r="H306" t="s">
        <v>15</v>
      </c>
      <c r="I306">
        <v>0</v>
      </c>
    </row>
    <row r="307" spans="5:9" x14ac:dyDescent="0.25">
      <c r="E307" s="16"/>
      <c r="F307" s="16"/>
      <c r="H307" t="s">
        <v>15</v>
      </c>
      <c r="I307">
        <v>0</v>
      </c>
    </row>
    <row r="308" spans="5:9" x14ac:dyDescent="0.25">
      <c r="E308" s="16"/>
      <c r="F308" s="16"/>
      <c r="H308" t="s">
        <v>15</v>
      </c>
      <c r="I308">
        <v>0</v>
      </c>
    </row>
    <row r="309" spans="5:9" x14ac:dyDescent="0.25">
      <c r="E309" s="16"/>
      <c r="F309" s="16"/>
      <c r="H309" t="s">
        <v>15</v>
      </c>
      <c r="I309">
        <v>0</v>
      </c>
    </row>
    <row r="310" spans="5:9" x14ac:dyDescent="0.25">
      <c r="E310" s="16"/>
      <c r="F310" s="16"/>
      <c r="H310" t="s">
        <v>15</v>
      </c>
      <c r="I310">
        <v>0</v>
      </c>
    </row>
    <row r="311" spans="5:9" x14ac:dyDescent="0.25">
      <c r="E311" s="16"/>
      <c r="F311" s="16"/>
      <c r="H311" t="s">
        <v>15</v>
      </c>
      <c r="I311">
        <v>0</v>
      </c>
    </row>
    <row r="312" spans="5:9" x14ac:dyDescent="0.25">
      <c r="E312" s="16"/>
      <c r="F312" s="16"/>
      <c r="H312" t="s">
        <v>15</v>
      </c>
      <c r="I312">
        <v>0</v>
      </c>
    </row>
    <row r="313" spans="5:9" x14ac:dyDescent="0.25">
      <c r="E313" s="16"/>
      <c r="F313" s="16"/>
      <c r="H313" t="s">
        <v>15</v>
      </c>
      <c r="I313">
        <v>0</v>
      </c>
    </row>
    <row r="314" spans="5:9" x14ac:dyDescent="0.25">
      <c r="E314" s="16"/>
      <c r="F314" s="16"/>
      <c r="H314" t="s">
        <v>15</v>
      </c>
      <c r="I314">
        <v>0</v>
      </c>
    </row>
    <row r="315" spans="5:9" x14ac:dyDescent="0.25">
      <c r="E315" s="16"/>
      <c r="F315" s="16"/>
      <c r="H315" t="s">
        <v>15</v>
      </c>
      <c r="I315">
        <v>0</v>
      </c>
    </row>
    <row r="316" spans="5:9" x14ac:dyDescent="0.25">
      <c r="E316" s="16"/>
      <c r="F316" s="16"/>
      <c r="H316" t="s">
        <v>15</v>
      </c>
      <c r="I316">
        <v>0</v>
      </c>
    </row>
    <row r="317" spans="5:9" x14ac:dyDescent="0.25">
      <c r="E317" s="16"/>
      <c r="F317" s="16"/>
      <c r="H317" t="s">
        <v>15</v>
      </c>
      <c r="I317">
        <v>0</v>
      </c>
    </row>
    <row r="318" spans="5:9" x14ac:dyDescent="0.25">
      <c r="E318" s="16"/>
      <c r="F318" s="16"/>
      <c r="H318" t="s">
        <v>15</v>
      </c>
      <c r="I318">
        <v>0</v>
      </c>
    </row>
    <row r="319" spans="5:9" x14ac:dyDescent="0.25">
      <c r="E319" s="16"/>
      <c r="F319" s="16"/>
      <c r="H319" t="s">
        <v>15</v>
      </c>
      <c r="I319">
        <v>0</v>
      </c>
    </row>
    <row r="320" spans="5:9" x14ac:dyDescent="0.25">
      <c r="E320" s="16"/>
      <c r="F320" s="16"/>
      <c r="H320" t="s">
        <v>15</v>
      </c>
      <c r="I320">
        <v>0</v>
      </c>
    </row>
    <row r="321" spans="5:9" x14ac:dyDescent="0.25">
      <c r="E321" s="16"/>
      <c r="F321" s="16"/>
      <c r="H321" t="s">
        <v>15</v>
      </c>
      <c r="I321">
        <v>0</v>
      </c>
    </row>
    <row r="322" spans="5:9" x14ac:dyDescent="0.25">
      <c r="E322" s="16"/>
      <c r="F322" s="16"/>
      <c r="H322" t="s">
        <v>15</v>
      </c>
      <c r="I322">
        <v>0</v>
      </c>
    </row>
    <row r="323" spans="5:9" x14ac:dyDescent="0.25">
      <c r="E323" s="16"/>
      <c r="F323" s="16"/>
      <c r="H323" t="s">
        <v>15</v>
      </c>
      <c r="I323">
        <v>0</v>
      </c>
    </row>
    <row r="324" spans="5:9" x14ac:dyDescent="0.25">
      <c r="E324" s="16"/>
      <c r="F324" s="16"/>
      <c r="H324" t="s">
        <v>15</v>
      </c>
      <c r="I324">
        <v>0</v>
      </c>
    </row>
    <row r="325" spans="5:9" x14ac:dyDescent="0.25">
      <c r="E325" s="16"/>
      <c r="F325" s="16"/>
      <c r="H325" t="s">
        <v>15</v>
      </c>
      <c r="I325">
        <v>0</v>
      </c>
    </row>
    <row r="326" spans="5:9" x14ac:dyDescent="0.25">
      <c r="E326" s="16"/>
      <c r="F326" s="16"/>
      <c r="H326" t="s">
        <v>15</v>
      </c>
      <c r="I326">
        <v>0</v>
      </c>
    </row>
    <row r="327" spans="5:9" x14ac:dyDescent="0.25">
      <c r="E327" s="16"/>
      <c r="F327" s="16"/>
      <c r="H327" t="s">
        <v>15</v>
      </c>
      <c r="I327">
        <v>0</v>
      </c>
    </row>
    <row r="328" spans="5:9" x14ac:dyDescent="0.25">
      <c r="E328" s="16"/>
      <c r="F328" s="16"/>
      <c r="H328" t="s">
        <v>15</v>
      </c>
      <c r="I328">
        <v>0</v>
      </c>
    </row>
    <row r="329" spans="5:9" x14ac:dyDescent="0.25">
      <c r="E329" s="16"/>
      <c r="F329" s="16"/>
      <c r="H329" t="s">
        <v>15</v>
      </c>
      <c r="I329">
        <v>0</v>
      </c>
    </row>
    <row r="330" spans="5:9" x14ac:dyDescent="0.25">
      <c r="E330" s="16"/>
      <c r="F330" s="16"/>
      <c r="H330" t="s">
        <v>15</v>
      </c>
      <c r="I330">
        <v>0</v>
      </c>
    </row>
    <row r="331" spans="5:9" x14ac:dyDescent="0.25">
      <c r="E331" s="16"/>
      <c r="F331" s="16"/>
      <c r="H331" t="s">
        <v>15</v>
      </c>
      <c r="I331">
        <v>0</v>
      </c>
    </row>
    <row r="332" spans="5:9" x14ac:dyDescent="0.25">
      <c r="E332" s="16"/>
      <c r="F332" s="16"/>
      <c r="H332" t="s">
        <v>15</v>
      </c>
      <c r="I332">
        <v>0</v>
      </c>
    </row>
    <row r="333" spans="5:9" x14ac:dyDescent="0.25">
      <c r="E333" s="16"/>
      <c r="F333" s="16"/>
      <c r="H333" t="s">
        <v>15</v>
      </c>
      <c r="I333">
        <v>0</v>
      </c>
    </row>
    <row r="334" spans="5:9" x14ac:dyDescent="0.25">
      <c r="E334" s="16"/>
      <c r="F334" s="16"/>
      <c r="H334" t="s">
        <v>15</v>
      </c>
      <c r="I334">
        <v>0</v>
      </c>
    </row>
    <row r="335" spans="5:9" x14ac:dyDescent="0.25">
      <c r="E335" s="16"/>
      <c r="F335" s="16"/>
      <c r="H335" t="s">
        <v>15</v>
      </c>
      <c r="I335">
        <v>0</v>
      </c>
    </row>
    <row r="336" spans="5:9" x14ac:dyDescent="0.25">
      <c r="E336" s="16"/>
      <c r="F336" s="16"/>
      <c r="H336" t="s">
        <v>15</v>
      </c>
      <c r="I336">
        <v>0</v>
      </c>
    </row>
    <row r="337" spans="5:9" x14ac:dyDescent="0.25">
      <c r="E337" s="16"/>
      <c r="F337" s="16"/>
      <c r="H337" t="s">
        <v>15</v>
      </c>
      <c r="I337">
        <v>0</v>
      </c>
    </row>
    <row r="338" spans="5:9" x14ac:dyDescent="0.25">
      <c r="E338" s="16"/>
      <c r="F338" s="16"/>
      <c r="H338" t="s">
        <v>15</v>
      </c>
      <c r="I338">
        <v>0</v>
      </c>
    </row>
    <row r="339" spans="5:9" x14ac:dyDescent="0.25">
      <c r="E339" s="16"/>
      <c r="F339" s="16"/>
      <c r="H339" t="s">
        <v>15</v>
      </c>
      <c r="I339">
        <v>0</v>
      </c>
    </row>
    <row r="340" spans="5:9" x14ac:dyDescent="0.25">
      <c r="E340" s="16"/>
      <c r="F340" s="16"/>
      <c r="H340" t="s">
        <v>15</v>
      </c>
      <c r="I340">
        <v>0</v>
      </c>
    </row>
    <row r="341" spans="5:9" x14ac:dyDescent="0.25">
      <c r="E341" s="16"/>
      <c r="F341" s="16"/>
      <c r="H341" t="s">
        <v>15</v>
      </c>
      <c r="I341">
        <v>0</v>
      </c>
    </row>
    <row r="342" spans="5:9" x14ac:dyDescent="0.25">
      <c r="E342" s="16"/>
      <c r="F342" s="16"/>
      <c r="H342" t="s">
        <v>15</v>
      </c>
      <c r="I342">
        <v>0</v>
      </c>
    </row>
    <row r="343" spans="5:9" x14ac:dyDescent="0.25">
      <c r="E343" s="16"/>
      <c r="F343" s="16"/>
      <c r="H343" t="s">
        <v>15</v>
      </c>
      <c r="I343">
        <v>0</v>
      </c>
    </row>
    <row r="344" spans="5:9" x14ac:dyDescent="0.25">
      <c r="E344" s="16"/>
      <c r="F344" s="16"/>
      <c r="H344" t="s">
        <v>15</v>
      </c>
      <c r="I344">
        <v>0</v>
      </c>
    </row>
    <row r="345" spans="5:9" x14ac:dyDescent="0.25">
      <c r="E345" s="16"/>
      <c r="F345" s="16"/>
      <c r="H345" t="s">
        <v>15</v>
      </c>
      <c r="I345">
        <v>0</v>
      </c>
    </row>
    <row r="346" spans="5:9" x14ac:dyDescent="0.25">
      <c r="E346" s="16"/>
      <c r="F346" s="16"/>
      <c r="H346" t="s">
        <v>15</v>
      </c>
      <c r="I346">
        <v>0</v>
      </c>
    </row>
    <row r="347" spans="5:9" x14ac:dyDescent="0.25">
      <c r="E347" s="16"/>
      <c r="F347" s="16"/>
      <c r="H347" t="s">
        <v>15</v>
      </c>
      <c r="I347">
        <v>0</v>
      </c>
    </row>
    <row r="348" spans="5:9" x14ac:dyDescent="0.25">
      <c r="E348" s="16"/>
      <c r="F348" s="16"/>
      <c r="H348" t="s">
        <v>15</v>
      </c>
      <c r="I348">
        <v>0</v>
      </c>
    </row>
    <row r="349" spans="5:9" x14ac:dyDescent="0.25">
      <c r="E349" s="16"/>
      <c r="F349" s="16"/>
      <c r="H349" t="s">
        <v>15</v>
      </c>
      <c r="I349">
        <v>0</v>
      </c>
    </row>
    <row r="350" spans="5:9" x14ac:dyDescent="0.25">
      <c r="E350" s="16"/>
      <c r="F350" s="16"/>
      <c r="H350" t="s">
        <v>15</v>
      </c>
      <c r="I350">
        <v>0</v>
      </c>
    </row>
    <row r="351" spans="5:9" x14ac:dyDescent="0.25">
      <c r="E351" s="16"/>
      <c r="F351" s="16"/>
      <c r="H351" t="s">
        <v>15</v>
      </c>
      <c r="I351">
        <v>0</v>
      </c>
    </row>
    <row r="352" spans="5:9" x14ac:dyDescent="0.25">
      <c r="E352" s="16"/>
      <c r="F352" s="16"/>
      <c r="H352" t="s">
        <v>15</v>
      </c>
      <c r="I352">
        <v>0</v>
      </c>
    </row>
    <row r="353" spans="5:9" x14ac:dyDescent="0.25">
      <c r="E353" s="16"/>
      <c r="F353" s="16"/>
      <c r="H353" t="s">
        <v>15</v>
      </c>
      <c r="I353">
        <v>0</v>
      </c>
    </row>
    <row r="354" spans="5:9" x14ac:dyDescent="0.25">
      <c r="E354" s="16"/>
      <c r="F354" s="16"/>
      <c r="H354" t="s">
        <v>15</v>
      </c>
      <c r="I354">
        <v>0</v>
      </c>
    </row>
    <row r="355" spans="5:9" x14ac:dyDescent="0.25">
      <c r="E355" s="16"/>
      <c r="F355" s="16"/>
      <c r="H355" t="s">
        <v>15</v>
      </c>
      <c r="I355">
        <v>0</v>
      </c>
    </row>
    <row r="356" spans="5:9" x14ac:dyDescent="0.25">
      <c r="E356" s="16"/>
      <c r="F356" s="16"/>
      <c r="H356" t="s">
        <v>15</v>
      </c>
      <c r="I356">
        <v>0</v>
      </c>
    </row>
    <row r="357" spans="5:9" x14ac:dyDescent="0.25">
      <c r="E357" s="16"/>
      <c r="F357" s="16"/>
      <c r="H357" t="s">
        <v>15</v>
      </c>
      <c r="I357">
        <v>0</v>
      </c>
    </row>
    <row r="358" spans="5:9" x14ac:dyDescent="0.25">
      <c r="E358" s="16"/>
      <c r="F358" s="16"/>
      <c r="H358" t="s">
        <v>15</v>
      </c>
      <c r="I358">
        <v>0</v>
      </c>
    </row>
    <row r="359" spans="5:9" x14ac:dyDescent="0.25">
      <c r="E359" s="16"/>
      <c r="F359" s="16"/>
      <c r="H359" t="s">
        <v>15</v>
      </c>
      <c r="I359">
        <v>0</v>
      </c>
    </row>
    <row r="360" spans="5:9" x14ac:dyDescent="0.25">
      <c r="E360" s="16"/>
      <c r="F360" s="16"/>
      <c r="H360" t="s">
        <v>15</v>
      </c>
      <c r="I360">
        <v>0</v>
      </c>
    </row>
    <row r="361" spans="5:9" x14ac:dyDescent="0.25">
      <c r="E361" s="16"/>
      <c r="F361" s="16"/>
      <c r="H361" t="s">
        <v>15</v>
      </c>
      <c r="I361">
        <v>0</v>
      </c>
    </row>
    <row r="362" spans="5:9" x14ac:dyDescent="0.25">
      <c r="E362" s="16"/>
      <c r="F362" s="16"/>
      <c r="H362" t="s">
        <v>15</v>
      </c>
      <c r="I362">
        <v>0</v>
      </c>
    </row>
    <row r="363" spans="5:9" x14ac:dyDescent="0.25">
      <c r="E363" s="16"/>
      <c r="F363" s="16"/>
      <c r="H363" t="s">
        <v>15</v>
      </c>
      <c r="I363">
        <v>0</v>
      </c>
    </row>
    <row r="364" spans="5:9" x14ac:dyDescent="0.25">
      <c r="E364" s="16"/>
      <c r="F364" s="16"/>
      <c r="H364" t="s">
        <v>15</v>
      </c>
      <c r="I364">
        <v>0</v>
      </c>
    </row>
    <row r="365" spans="5:9" x14ac:dyDescent="0.25">
      <c r="E365" s="16"/>
      <c r="F365" s="16"/>
      <c r="H365" t="s">
        <v>15</v>
      </c>
      <c r="I365">
        <v>0</v>
      </c>
    </row>
    <row r="366" spans="5:9" x14ac:dyDescent="0.25">
      <c r="E366" s="16"/>
      <c r="F366" s="16"/>
      <c r="H366" t="s">
        <v>15</v>
      </c>
      <c r="I366">
        <v>0</v>
      </c>
    </row>
    <row r="367" spans="5:9" x14ac:dyDescent="0.25">
      <c r="E367" s="16"/>
      <c r="F367" s="16"/>
      <c r="H367" t="s">
        <v>15</v>
      </c>
      <c r="I367">
        <v>0</v>
      </c>
    </row>
    <row r="368" spans="5:9" x14ac:dyDescent="0.25">
      <c r="E368" s="16"/>
      <c r="F368" s="16"/>
      <c r="H368" t="s">
        <v>15</v>
      </c>
      <c r="I368">
        <v>0</v>
      </c>
    </row>
    <row r="369" spans="5:9" x14ac:dyDescent="0.25">
      <c r="E369" s="16"/>
      <c r="F369" s="16"/>
      <c r="H369" t="s">
        <v>15</v>
      </c>
      <c r="I369">
        <v>0</v>
      </c>
    </row>
    <row r="370" spans="5:9" x14ac:dyDescent="0.25">
      <c r="E370" s="16"/>
      <c r="F370" s="16"/>
      <c r="H370" t="s">
        <v>15</v>
      </c>
      <c r="I370">
        <v>0</v>
      </c>
    </row>
    <row r="371" spans="5:9" x14ac:dyDescent="0.25">
      <c r="E371" s="16"/>
      <c r="F371" s="16"/>
      <c r="H371" t="s">
        <v>15</v>
      </c>
      <c r="I371">
        <v>0</v>
      </c>
    </row>
    <row r="372" spans="5:9" x14ac:dyDescent="0.25">
      <c r="E372" s="16"/>
      <c r="F372" s="16"/>
      <c r="H372" t="s">
        <v>15</v>
      </c>
      <c r="I372">
        <v>0</v>
      </c>
    </row>
    <row r="373" spans="5:9" x14ac:dyDescent="0.25">
      <c r="E373" s="16"/>
      <c r="F373" s="16"/>
      <c r="H373" t="s">
        <v>15</v>
      </c>
      <c r="I373">
        <v>0</v>
      </c>
    </row>
    <row r="374" spans="5:9" x14ac:dyDescent="0.25">
      <c r="E374" s="16"/>
      <c r="F374" s="16"/>
      <c r="H374" t="s">
        <v>15</v>
      </c>
      <c r="I374">
        <v>0</v>
      </c>
    </row>
    <row r="375" spans="5:9" x14ac:dyDescent="0.25">
      <c r="E375" s="16"/>
      <c r="F375" s="16"/>
      <c r="H375" t="s">
        <v>15</v>
      </c>
      <c r="I375">
        <v>0</v>
      </c>
    </row>
    <row r="376" spans="5:9" x14ac:dyDescent="0.25">
      <c r="E376" s="16"/>
      <c r="F376" s="16"/>
      <c r="H376" t="s">
        <v>15</v>
      </c>
      <c r="I376">
        <v>0</v>
      </c>
    </row>
    <row r="377" spans="5:9" x14ac:dyDescent="0.25">
      <c r="E377" s="16"/>
      <c r="F377" s="16"/>
      <c r="H377" t="s">
        <v>15</v>
      </c>
      <c r="I377">
        <v>0</v>
      </c>
    </row>
    <row r="378" spans="5:9" x14ac:dyDescent="0.25">
      <c r="E378" s="16"/>
      <c r="F378" s="16"/>
      <c r="H378" t="s">
        <v>15</v>
      </c>
      <c r="I378">
        <v>0</v>
      </c>
    </row>
    <row r="379" spans="5:9" x14ac:dyDescent="0.25">
      <c r="E379" s="16"/>
      <c r="F379" s="16"/>
      <c r="H379" t="s">
        <v>15</v>
      </c>
      <c r="I379">
        <v>0</v>
      </c>
    </row>
    <row r="380" spans="5:9" x14ac:dyDescent="0.25">
      <c r="E380" s="16"/>
      <c r="F380" s="16"/>
      <c r="H380" t="s">
        <v>15</v>
      </c>
      <c r="I380">
        <v>0</v>
      </c>
    </row>
    <row r="381" spans="5:9" x14ac:dyDescent="0.25">
      <c r="E381" s="16"/>
      <c r="F381" s="16"/>
      <c r="H381" t="s">
        <v>15</v>
      </c>
      <c r="I381">
        <v>0</v>
      </c>
    </row>
    <row r="382" spans="5:9" x14ac:dyDescent="0.25">
      <c r="E382" s="16"/>
      <c r="F382" s="16"/>
      <c r="H382" t="s">
        <v>15</v>
      </c>
      <c r="I382">
        <v>0</v>
      </c>
    </row>
    <row r="383" spans="5:9" x14ac:dyDescent="0.25">
      <c r="E383" s="16"/>
      <c r="F383" s="16"/>
      <c r="H383" t="s">
        <v>15</v>
      </c>
      <c r="I383">
        <v>0</v>
      </c>
    </row>
    <row r="384" spans="5:9" x14ac:dyDescent="0.25">
      <c r="E384" s="16"/>
      <c r="F384" s="16"/>
      <c r="H384" t="s">
        <v>15</v>
      </c>
      <c r="I384">
        <v>0</v>
      </c>
    </row>
    <row r="385" spans="5:9" x14ac:dyDescent="0.25">
      <c r="E385" s="16"/>
      <c r="F385" s="16"/>
      <c r="H385" t="s">
        <v>15</v>
      </c>
      <c r="I385">
        <v>0</v>
      </c>
    </row>
    <row r="386" spans="5:9" x14ac:dyDescent="0.25">
      <c r="E386" s="16"/>
      <c r="F386" s="16"/>
      <c r="H386" t="s">
        <v>15</v>
      </c>
      <c r="I386">
        <v>0</v>
      </c>
    </row>
    <row r="387" spans="5:9" x14ac:dyDescent="0.25">
      <c r="E387" s="16"/>
      <c r="F387" s="16"/>
      <c r="H387" t="s">
        <v>15</v>
      </c>
      <c r="I387">
        <v>0</v>
      </c>
    </row>
    <row r="388" spans="5:9" x14ac:dyDescent="0.25">
      <c r="E388" s="16"/>
      <c r="F388" s="16"/>
      <c r="H388" t="s">
        <v>15</v>
      </c>
      <c r="I388">
        <v>0</v>
      </c>
    </row>
    <row r="389" spans="5:9" x14ac:dyDescent="0.25">
      <c r="E389" s="16"/>
      <c r="F389" s="16"/>
      <c r="H389" t="s">
        <v>15</v>
      </c>
      <c r="I389">
        <v>0</v>
      </c>
    </row>
    <row r="390" spans="5:9" x14ac:dyDescent="0.25">
      <c r="E390" s="16"/>
      <c r="F390" s="16"/>
      <c r="H390" t="s">
        <v>15</v>
      </c>
      <c r="I390">
        <v>0</v>
      </c>
    </row>
    <row r="391" spans="5:9" x14ac:dyDescent="0.25">
      <c r="E391" s="16"/>
      <c r="F391" s="16"/>
      <c r="H391" t="s">
        <v>15</v>
      </c>
      <c r="I391">
        <v>0</v>
      </c>
    </row>
    <row r="392" spans="5:9" x14ac:dyDescent="0.25">
      <c r="E392" s="16"/>
      <c r="F392" s="16"/>
      <c r="H392" t="s">
        <v>15</v>
      </c>
      <c r="I392">
        <v>0</v>
      </c>
    </row>
    <row r="393" spans="5:9" x14ac:dyDescent="0.25">
      <c r="E393" s="16"/>
      <c r="F393" s="16"/>
      <c r="H393" t="s">
        <v>15</v>
      </c>
      <c r="I393">
        <v>0</v>
      </c>
    </row>
    <row r="394" spans="5:9" x14ac:dyDescent="0.25">
      <c r="E394" s="16"/>
      <c r="F394" s="16"/>
      <c r="H394" t="s">
        <v>15</v>
      </c>
      <c r="I394">
        <v>0</v>
      </c>
    </row>
    <row r="395" spans="5:9" x14ac:dyDescent="0.25">
      <c r="E395" s="16"/>
      <c r="F395" s="16"/>
      <c r="H395" t="s">
        <v>15</v>
      </c>
      <c r="I395">
        <v>0</v>
      </c>
    </row>
    <row r="396" spans="5:9" x14ac:dyDescent="0.25">
      <c r="E396" s="16"/>
      <c r="F396" s="16"/>
      <c r="H396" t="s">
        <v>15</v>
      </c>
      <c r="I396">
        <v>0</v>
      </c>
    </row>
    <row r="397" spans="5:9" x14ac:dyDescent="0.25">
      <c r="E397" s="16"/>
      <c r="F397" s="16"/>
      <c r="H397" t="s">
        <v>15</v>
      </c>
      <c r="I397">
        <v>0</v>
      </c>
    </row>
    <row r="398" spans="5:9" x14ac:dyDescent="0.25">
      <c r="E398" s="16"/>
      <c r="F398" s="16"/>
      <c r="H398" t="s">
        <v>15</v>
      </c>
      <c r="I398">
        <v>0</v>
      </c>
    </row>
    <row r="399" spans="5:9" x14ac:dyDescent="0.25">
      <c r="E399" s="16"/>
      <c r="F399" s="16"/>
      <c r="H399" t="s">
        <v>15</v>
      </c>
      <c r="I399">
        <v>0</v>
      </c>
    </row>
    <row r="400" spans="5:9" x14ac:dyDescent="0.25">
      <c r="E400" s="16"/>
      <c r="F400" s="16"/>
      <c r="H400" t="s">
        <v>15</v>
      </c>
      <c r="I400">
        <v>0</v>
      </c>
    </row>
    <row r="401" spans="5:9" x14ac:dyDescent="0.25">
      <c r="E401" s="16"/>
      <c r="F401" s="16"/>
      <c r="H401" t="s">
        <v>15</v>
      </c>
      <c r="I401">
        <v>0</v>
      </c>
    </row>
    <row r="402" spans="5:9" x14ac:dyDescent="0.25">
      <c r="E402" s="16"/>
      <c r="F402" s="16"/>
      <c r="H402" t="s">
        <v>15</v>
      </c>
      <c r="I402">
        <v>0</v>
      </c>
    </row>
    <row r="403" spans="5:9" x14ac:dyDescent="0.25">
      <c r="E403" s="16"/>
      <c r="F403" s="16"/>
      <c r="H403" t="s">
        <v>15</v>
      </c>
      <c r="I403">
        <v>0</v>
      </c>
    </row>
    <row r="404" spans="5:9" x14ac:dyDescent="0.25">
      <c r="E404" s="16"/>
      <c r="F404" s="16"/>
      <c r="H404" t="s">
        <v>15</v>
      </c>
      <c r="I404">
        <v>0</v>
      </c>
    </row>
    <row r="405" spans="5:9" x14ac:dyDescent="0.25">
      <c r="E405" s="16"/>
      <c r="F405" s="16"/>
      <c r="H405" t="s">
        <v>15</v>
      </c>
      <c r="I405">
        <v>0</v>
      </c>
    </row>
    <row r="406" spans="5:9" x14ac:dyDescent="0.25">
      <c r="E406" s="16"/>
      <c r="F406" s="16"/>
      <c r="H406" t="s">
        <v>15</v>
      </c>
      <c r="I406">
        <v>0</v>
      </c>
    </row>
    <row r="407" spans="5:9" x14ac:dyDescent="0.25">
      <c r="E407" s="16"/>
      <c r="F407" s="16"/>
      <c r="H407" t="s">
        <v>15</v>
      </c>
      <c r="I407">
        <v>0</v>
      </c>
    </row>
    <row r="408" spans="5:9" x14ac:dyDescent="0.25">
      <c r="E408" s="16"/>
      <c r="F408" s="16"/>
      <c r="H408" t="s">
        <v>15</v>
      </c>
      <c r="I408">
        <v>0</v>
      </c>
    </row>
    <row r="409" spans="5:9" x14ac:dyDescent="0.25">
      <c r="E409" s="16"/>
      <c r="F409" s="16"/>
      <c r="H409" t="s">
        <v>15</v>
      </c>
      <c r="I409">
        <v>0</v>
      </c>
    </row>
    <row r="410" spans="5:9" x14ac:dyDescent="0.25">
      <c r="E410" s="16"/>
      <c r="F410" s="16"/>
      <c r="H410" t="s">
        <v>15</v>
      </c>
      <c r="I410">
        <v>0</v>
      </c>
    </row>
    <row r="411" spans="5:9" x14ac:dyDescent="0.25">
      <c r="E411" s="16"/>
      <c r="F411" s="16"/>
      <c r="H411" t="s">
        <v>15</v>
      </c>
      <c r="I411">
        <v>0</v>
      </c>
    </row>
    <row r="412" spans="5:9" x14ac:dyDescent="0.25">
      <c r="E412" s="16"/>
      <c r="F412" s="16"/>
      <c r="H412" t="s">
        <v>15</v>
      </c>
      <c r="I412">
        <v>0</v>
      </c>
    </row>
    <row r="413" spans="5:9" x14ac:dyDescent="0.25">
      <c r="E413" s="16"/>
      <c r="F413" s="16"/>
      <c r="H413" t="s">
        <v>15</v>
      </c>
      <c r="I413">
        <v>0</v>
      </c>
    </row>
    <row r="414" spans="5:9" x14ac:dyDescent="0.25">
      <c r="E414" s="16"/>
      <c r="F414" s="16"/>
      <c r="H414" t="s">
        <v>15</v>
      </c>
      <c r="I414">
        <v>0</v>
      </c>
    </row>
    <row r="415" spans="5:9" x14ac:dyDescent="0.25">
      <c r="E415" s="16"/>
      <c r="F415" s="16"/>
      <c r="H415" t="s">
        <v>15</v>
      </c>
      <c r="I415">
        <v>0</v>
      </c>
    </row>
    <row r="416" spans="5:9" x14ac:dyDescent="0.25">
      <c r="E416" s="16"/>
      <c r="F416" s="16"/>
      <c r="H416" t="s">
        <v>15</v>
      </c>
      <c r="I416">
        <v>0</v>
      </c>
    </row>
    <row r="417" spans="5:9" x14ac:dyDescent="0.25">
      <c r="E417" s="16"/>
      <c r="F417" s="16"/>
      <c r="H417" t="s">
        <v>15</v>
      </c>
      <c r="I417">
        <v>0</v>
      </c>
    </row>
    <row r="418" spans="5:9" x14ac:dyDescent="0.25">
      <c r="E418" s="16"/>
      <c r="F418" s="16"/>
      <c r="H418" t="s">
        <v>15</v>
      </c>
      <c r="I418">
        <v>0</v>
      </c>
    </row>
    <row r="419" spans="5:9" x14ac:dyDescent="0.25">
      <c r="E419" s="16"/>
      <c r="F419" s="16"/>
      <c r="H419" t="s">
        <v>15</v>
      </c>
      <c r="I419">
        <v>0</v>
      </c>
    </row>
    <row r="420" spans="5:9" x14ac:dyDescent="0.25">
      <c r="E420" s="16"/>
      <c r="F420" s="16"/>
      <c r="H420" t="s">
        <v>15</v>
      </c>
      <c r="I420">
        <v>0</v>
      </c>
    </row>
    <row r="421" spans="5:9" x14ac:dyDescent="0.25">
      <c r="E421" s="16"/>
      <c r="F421" s="16"/>
      <c r="H421" t="s">
        <v>15</v>
      </c>
      <c r="I421">
        <v>0</v>
      </c>
    </row>
    <row r="422" spans="5:9" x14ac:dyDescent="0.25">
      <c r="E422" s="16"/>
      <c r="F422" s="16"/>
      <c r="H422" t="s">
        <v>15</v>
      </c>
      <c r="I422">
        <v>0</v>
      </c>
    </row>
    <row r="423" spans="5:9" x14ac:dyDescent="0.25">
      <c r="E423" s="16"/>
      <c r="F423" s="16"/>
      <c r="H423" t="s">
        <v>15</v>
      </c>
      <c r="I423">
        <v>0</v>
      </c>
    </row>
    <row r="424" spans="5:9" x14ac:dyDescent="0.25">
      <c r="E424" s="16"/>
      <c r="F424" s="16"/>
      <c r="H424" t="s">
        <v>15</v>
      </c>
      <c r="I424">
        <v>0</v>
      </c>
    </row>
    <row r="425" spans="5:9" x14ac:dyDescent="0.25">
      <c r="E425" s="16"/>
      <c r="F425" s="16"/>
      <c r="H425" t="s">
        <v>15</v>
      </c>
      <c r="I425">
        <v>0</v>
      </c>
    </row>
    <row r="426" spans="5:9" x14ac:dyDescent="0.25">
      <c r="E426" s="16"/>
      <c r="F426" s="16"/>
      <c r="H426" t="s">
        <v>15</v>
      </c>
      <c r="I426">
        <v>0</v>
      </c>
    </row>
    <row r="427" spans="5:9" x14ac:dyDescent="0.25">
      <c r="E427" s="16"/>
      <c r="F427" s="16"/>
      <c r="H427" t="s">
        <v>15</v>
      </c>
      <c r="I427">
        <v>0</v>
      </c>
    </row>
    <row r="428" spans="5:9" x14ac:dyDescent="0.25">
      <c r="E428" s="16"/>
      <c r="F428" s="16"/>
      <c r="H428" t="s">
        <v>15</v>
      </c>
      <c r="I428">
        <v>0</v>
      </c>
    </row>
    <row r="429" spans="5:9" x14ac:dyDescent="0.25">
      <c r="E429" s="16"/>
      <c r="F429" s="16"/>
      <c r="H429" t="s">
        <v>15</v>
      </c>
      <c r="I429">
        <v>0</v>
      </c>
    </row>
    <row r="430" spans="5:9" x14ac:dyDescent="0.25">
      <c r="E430" s="16"/>
      <c r="F430" s="16"/>
      <c r="H430" t="s">
        <v>15</v>
      </c>
      <c r="I430">
        <v>0</v>
      </c>
    </row>
    <row r="431" spans="5:9" x14ac:dyDescent="0.25">
      <c r="E431" s="16"/>
      <c r="F431" s="16"/>
      <c r="H431" t="s">
        <v>15</v>
      </c>
      <c r="I431">
        <v>0</v>
      </c>
    </row>
    <row r="432" spans="5:9" x14ac:dyDescent="0.25">
      <c r="E432" s="16"/>
      <c r="F432" s="16"/>
      <c r="H432" t="s">
        <v>15</v>
      </c>
      <c r="I432">
        <v>0</v>
      </c>
    </row>
    <row r="433" spans="5:9" x14ac:dyDescent="0.25">
      <c r="E433" s="16"/>
      <c r="F433" s="16"/>
      <c r="H433" t="s">
        <v>15</v>
      </c>
      <c r="I433">
        <v>0</v>
      </c>
    </row>
    <row r="434" spans="5:9" x14ac:dyDescent="0.25">
      <c r="E434" s="16"/>
      <c r="F434" s="16"/>
      <c r="H434" t="s">
        <v>15</v>
      </c>
      <c r="I434">
        <v>0</v>
      </c>
    </row>
    <row r="435" spans="5:9" x14ac:dyDescent="0.25">
      <c r="E435" s="16"/>
      <c r="F435" s="16"/>
      <c r="H435" t="s">
        <v>15</v>
      </c>
      <c r="I435">
        <v>0</v>
      </c>
    </row>
    <row r="436" spans="5:9" x14ac:dyDescent="0.25">
      <c r="E436" s="16"/>
      <c r="F436" s="16"/>
      <c r="H436" t="s">
        <v>15</v>
      </c>
      <c r="I436">
        <v>0</v>
      </c>
    </row>
    <row r="437" spans="5:9" x14ac:dyDescent="0.25">
      <c r="E437" s="16"/>
      <c r="F437" s="16"/>
      <c r="H437" t="s">
        <v>15</v>
      </c>
      <c r="I437">
        <v>0</v>
      </c>
    </row>
    <row r="438" spans="5:9" x14ac:dyDescent="0.25">
      <c r="E438" s="16"/>
      <c r="F438" s="16"/>
      <c r="H438" t="s">
        <v>15</v>
      </c>
      <c r="I438">
        <v>0</v>
      </c>
    </row>
    <row r="439" spans="5:9" x14ac:dyDescent="0.25">
      <c r="E439" s="16"/>
      <c r="F439" s="16"/>
      <c r="H439" t="s">
        <v>15</v>
      </c>
      <c r="I439">
        <v>0</v>
      </c>
    </row>
    <row r="440" spans="5:9" x14ac:dyDescent="0.25">
      <c r="E440" s="16"/>
      <c r="F440" s="16"/>
      <c r="H440" t="s">
        <v>15</v>
      </c>
      <c r="I440">
        <v>0</v>
      </c>
    </row>
    <row r="441" spans="5:9" x14ac:dyDescent="0.25">
      <c r="E441" s="16"/>
      <c r="F441" s="16"/>
      <c r="H441" t="s">
        <v>15</v>
      </c>
      <c r="I441">
        <v>0</v>
      </c>
    </row>
    <row r="442" spans="5:9" x14ac:dyDescent="0.25">
      <c r="E442" s="16"/>
      <c r="F442" s="16"/>
      <c r="H442" t="s">
        <v>15</v>
      </c>
      <c r="I442">
        <v>0</v>
      </c>
    </row>
    <row r="443" spans="5:9" x14ac:dyDescent="0.25">
      <c r="E443" s="16"/>
      <c r="F443" s="16"/>
      <c r="H443" t="s">
        <v>15</v>
      </c>
      <c r="I443">
        <v>0</v>
      </c>
    </row>
    <row r="444" spans="5:9" x14ac:dyDescent="0.25">
      <c r="E444" s="16"/>
      <c r="F444" s="16"/>
      <c r="H444" t="s">
        <v>15</v>
      </c>
      <c r="I444">
        <v>0</v>
      </c>
    </row>
    <row r="445" spans="5:9" x14ac:dyDescent="0.25">
      <c r="E445" s="16"/>
      <c r="F445" s="16"/>
      <c r="H445" t="s">
        <v>15</v>
      </c>
      <c r="I445">
        <v>0</v>
      </c>
    </row>
    <row r="446" spans="5:9" x14ac:dyDescent="0.25">
      <c r="E446" s="16"/>
      <c r="F446" s="16"/>
      <c r="H446" t="s">
        <v>15</v>
      </c>
      <c r="I446">
        <v>0</v>
      </c>
    </row>
    <row r="447" spans="5:9" x14ac:dyDescent="0.25">
      <c r="E447" s="16"/>
      <c r="F447" s="16"/>
      <c r="H447" t="s">
        <v>15</v>
      </c>
      <c r="I447">
        <v>0</v>
      </c>
    </row>
    <row r="448" spans="5:9" x14ac:dyDescent="0.25">
      <c r="E448" s="16"/>
      <c r="F448" s="16"/>
      <c r="H448" t="s">
        <v>15</v>
      </c>
      <c r="I448">
        <v>0</v>
      </c>
    </row>
    <row r="449" spans="5:9" x14ac:dyDescent="0.25">
      <c r="E449" s="16"/>
      <c r="F449" s="16"/>
      <c r="H449" t="s">
        <v>15</v>
      </c>
      <c r="I449">
        <v>0</v>
      </c>
    </row>
    <row r="450" spans="5:9" x14ac:dyDescent="0.25">
      <c r="E450" s="16"/>
      <c r="F450" s="16"/>
      <c r="H450" t="s">
        <v>15</v>
      </c>
      <c r="I450">
        <v>0</v>
      </c>
    </row>
    <row r="451" spans="5:9" x14ac:dyDescent="0.25">
      <c r="E451" s="16"/>
      <c r="F451" s="16"/>
      <c r="H451" t="s">
        <v>15</v>
      </c>
      <c r="I451">
        <v>0</v>
      </c>
    </row>
    <row r="452" spans="5:9" x14ac:dyDescent="0.25">
      <c r="E452" s="16"/>
      <c r="F452" s="16"/>
      <c r="H452" t="s">
        <v>15</v>
      </c>
      <c r="I452">
        <v>0</v>
      </c>
    </row>
    <row r="453" spans="5:9" x14ac:dyDescent="0.25">
      <c r="E453" s="16"/>
      <c r="F453" s="16"/>
      <c r="H453" t="s">
        <v>15</v>
      </c>
      <c r="I453">
        <v>0</v>
      </c>
    </row>
    <row r="454" spans="5:9" x14ac:dyDescent="0.25">
      <c r="E454" s="16"/>
      <c r="F454" s="16"/>
      <c r="H454" t="s">
        <v>15</v>
      </c>
      <c r="I454">
        <v>0</v>
      </c>
    </row>
    <row r="455" spans="5:9" x14ac:dyDescent="0.25">
      <c r="E455" s="16"/>
      <c r="F455" s="16"/>
      <c r="H455" t="s">
        <v>15</v>
      </c>
      <c r="I455">
        <v>0</v>
      </c>
    </row>
    <row r="456" spans="5:9" x14ac:dyDescent="0.25">
      <c r="E456" s="16"/>
      <c r="F456" s="16"/>
      <c r="H456" t="s">
        <v>15</v>
      </c>
      <c r="I456">
        <v>0</v>
      </c>
    </row>
    <row r="457" spans="5:9" x14ac:dyDescent="0.25">
      <c r="E457" s="16"/>
      <c r="F457" s="16"/>
      <c r="H457" t="s">
        <v>15</v>
      </c>
      <c r="I457">
        <v>0</v>
      </c>
    </row>
    <row r="458" spans="5:9" x14ac:dyDescent="0.25">
      <c r="E458" s="16"/>
      <c r="F458" s="16"/>
      <c r="H458" t="s">
        <v>15</v>
      </c>
      <c r="I458">
        <v>0</v>
      </c>
    </row>
    <row r="459" spans="5:9" x14ac:dyDescent="0.25">
      <c r="E459" s="16"/>
      <c r="F459" s="16"/>
      <c r="H459" t="s">
        <v>15</v>
      </c>
      <c r="I459">
        <v>0</v>
      </c>
    </row>
    <row r="460" spans="5:9" x14ac:dyDescent="0.25">
      <c r="E460" s="16"/>
      <c r="F460" s="16"/>
      <c r="H460" t="s">
        <v>15</v>
      </c>
      <c r="I460">
        <v>0</v>
      </c>
    </row>
    <row r="461" spans="5:9" x14ac:dyDescent="0.25">
      <c r="E461" s="16"/>
      <c r="F461" s="16"/>
      <c r="H461" t="s">
        <v>15</v>
      </c>
      <c r="I461">
        <v>0</v>
      </c>
    </row>
    <row r="462" spans="5:9" x14ac:dyDescent="0.25">
      <c r="E462" s="16"/>
      <c r="F462" s="16"/>
      <c r="H462" t="s">
        <v>15</v>
      </c>
      <c r="I462">
        <v>0</v>
      </c>
    </row>
    <row r="463" spans="5:9" x14ac:dyDescent="0.25">
      <c r="E463" s="16"/>
      <c r="F463" s="16"/>
      <c r="H463" t="s">
        <v>15</v>
      </c>
      <c r="I463">
        <v>0</v>
      </c>
    </row>
    <row r="464" spans="5:9" x14ac:dyDescent="0.25">
      <c r="E464" s="16"/>
      <c r="F464" s="16"/>
      <c r="H464" t="s">
        <v>15</v>
      </c>
      <c r="I464">
        <v>0</v>
      </c>
    </row>
    <row r="465" spans="5:9" x14ac:dyDescent="0.25">
      <c r="E465" s="16"/>
      <c r="F465" s="16"/>
      <c r="H465" t="s">
        <v>15</v>
      </c>
      <c r="I465">
        <v>0</v>
      </c>
    </row>
    <row r="466" spans="5:9" x14ac:dyDescent="0.25">
      <c r="E466" s="16"/>
      <c r="F466" s="16"/>
      <c r="H466" t="s">
        <v>15</v>
      </c>
      <c r="I466">
        <v>0</v>
      </c>
    </row>
    <row r="467" spans="5:9" x14ac:dyDescent="0.25">
      <c r="E467" s="16"/>
      <c r="F467" s="16"/>
      <c r="H467" t="s">
        <v>15</v>
      </c>
      <c r="I467">
        <v>0</v>
      </c>
    </row>
    <row r="468" spans="5:9" x14ac:dyDescent="0.25">
      <c r="E468" s="16"/>
      <c r="F468" s="16"/>
      <c r="H468" t="s">
        <v>15</v>
      </c>
      <c r="I468">
        <v>0</v>
      </c>
    </row>
    <row r="469" spans="5:9" x14ac:dyDescent="0.25">
      <c r="E469" s="16"/>
      <c r="F469" s="16"/>
      <c r="H469" t="s">
        <v>15</v>
      </c>
      <c r="I469">
        <v>0</v>
      </c>
    </row>
    <row r="470" spans="5:9" x14ac:dyDescent="0.25">
      <c r="E470" s="16"/>
      <c r="F470" s="16"/>
      <c r="H470" t="s">
        <v>15</v>
      </c>
      <c r="I470">
        <v>0</v>
      </c>
    </row>
    <row r="471" spans="5:9" x14ac:dyDescent="0.25">
      <c r="E471" s="16"/>
      <c r="F471" s="16"/>
      <c r="H471" t="s">
        <v>15</v>
      </c>
      <c r="I471">
        <v>0</v>
      </c>
    </row>
    <row r="472" spans="5:9" x14ac:dyDescent="0.25">
      <c r="E472" s="16"/>
      <c r="F472" s="16"/>
      <c r="H472" t="s">
        <v>15</v>
      </c>
      <c r="I472">
        <v>0</v>
      </c>
    </row>
    <row r="473" spans="5:9" x14ac:dyDescent="0.25">
      <c r="E473" s="16"/>
      <c r="F473" s="16"/>
      <c r="H473" t="s">
        <v>15</v>
      </c>
      <c r="I473">
        <v>0</v>
      </c>
    </row>
    <row r="474" spans="5:9" x14ac:dyDescent="0.25">
      <c r="E474" s="16"/>
      <c r="F474" s="16"/>
      <c r="H474" t="s">
        <v>15</v>
      </c>
      <c r="I474">
        <v>0</v>
      </c>
    </row>
    <row r="475" spans="5:9" x14ac:dyDescent="0.25">
      <c r="E475" s="16"/>
      <c r="F475" s="16"/>
      <c r="H475" t="s">
        <v>15</v>
      </c>
      <c r="I475">
        <v>0</v>
      </c>
    </row>
    <row r="476" spans="5:9" x14ac:dyDescent="0.25">
      <c r="E476" s="16"/>
      <c r="F476" s="16"/>
      <c r="H476" t="s">
        <v>15</v>
      </c>
      <c r="I476">
        <v>0</v>
      </c>
    </row>
    <row r="477" spans="5:9" x14ac:dyDescent="0.25">
      <c r="E477" s="16"/>
      <c r="F477" s="16"/>
      <c r="H477" t="s">
        <v>15</v>
      </c>
      <c r="I477">
        <v>0</v>
      </c>
    </row>
    <row r="478" spans="5:9" x14ac:dyDescent="0.25">
      <c r="E478" s="16"/>
      <c r="F478" s="16"/>
      <c r="H478" t="s">
        <v>15</v>
      </c>
      <c r="I478">
        <v>0</v>
      </c>
    </row>
    <row r="479" spans="5:9" x14ac:dyDescent="0.25">
      <c r="E479" s="16"/>
      <c r="F479" s="16"/>
      <c r="H479" t="s">
        <v>15</v>
      </c>
      <c r="I479">
        <v>0</v>
      </c>
    </row>
    <row r="480" spans="5:9" x14ac:dyDescent="0.25">
      <c r="E480" s="16"/>
      <c r="F480" s="16"/>
      <c r="H480" t="s">
        <v>15</v>
      </c>
      <c r="I480">
        <v>0</v>
      </c>
    </row>
    <row r="481" spans="5:9" x14ac:dyDescent="0.25">
      <c r="E481" s="16"/>
      <c r="F481" s="16"/>
      <c r="H481" t="s">
        <v>15</v>
      </c>
      <c r="I481">
        <v>0</v>
      </c>
    </row>
    <row r="482" spans="5:9" x14ac:dyDescent="0.25">
      <c r="E482" s="16"/>
      <c r="F482" s="16"/>
      <c r="H482" t="s">
        <v>15</v>
      </c>
      <c r="I482">
        <v>0</v>
      </c>
    </row>
    <row r="483" spans="5:9" x14ac:dyDescent="0.25">
      <c r="E483" s="16"/>
      <c r="F483" s="16"/>
      <c r="H483" t="s">
        <v>15</v>
      </c>
      <c r="I483">
        <v>0</v>
      </c>
    </row>
    <row r="484" spans="5:9" x14ac:dyDescent="0.25">
      <c r="E484" s="16"/>
      <c r="F484" s="16"/>
      <c r="H484" t="s">
        <v>15</v>
      </c>
      <c r="I484">
        <v>0</v>
      </c>
    </row>
    <row r="485" spans="5:9" x14ac:dyDescent="0.25">
      <c r="E485" s="16"/>
      <c r="F485" s="16"/>
      <c r="H485" t="s">
        <v>15</v>
      </c>
      <c r="I485">
        <v>0</v>
      </c>
    </row>
    <row r="486" spans="5:9" x14ac:dyDescent="0.25">
      <c r="E486" s="16"/>
      <c r="F486" s="16"/>
      <c r="H486" t="s">
        <v>15</v>
      </c>
      <c r="I486">
        <v>0</v>
      </c>
    </row>
    <row r="487" spans="5:9" x14ac:dyDescent="0.25">
      <c r="E487" s="16"/>
      <c r="F487" s="16"/>
      <c r="H487" t="s">
        <v>15</v>
      </c>
      <c r="I487">
        <v>0</v>
      </c>
    </row>
    <row r="488" spans="5:9" x14ac:dyDescent="0.25">
      <c r="E488" s="16"/>
      <c r="F488" s="16"/>
      <c r="H488" t="s">
        <v>15</v>
      </c>
      <c r="I488">
        <v>0</v>
      </c>
    </row>
    <row r="489" spans="5:9" x14ac:dyDescent="0.25">
      <c r="E489" s="16"/>
      <c r="F489" s="16"/>
      <c r="H489" t="s">
        <v>15</v>
      </c>
      <c r="I489">
        <v>0</v>
      </c>
    </row>
    <row r="490" spans="5:9" x14ac:dyDescent="0.25">
      <c r="E490" s="16"/>
      <c r="F490" s="16"/>
      <c r="H490" t="s">
        <v>15</v>
      </c>
      <c r="I490">
        <v>0</v>
      </c>
    </row>
    <row r="491" spans="5:9" x14ac:dyDescent="0.25">
      <c r="E491" s="16"/>
      <c r="F491" s="16"/>
      <c r="H491" t="s">
        <v>15</v>
      </c>
      <c r="I491">
        <v>0</v>
      </c>
    </row>
    <row r="492" spans="5:9" x14ac:dyDescent="0.25">
      <c r="E492" s="16"/>
      <c r="F492" s="16"/>
      <c r="H492" t="s">
        <v>15</v>
      </c>
      <c r="I492">
        <v>0</v>
      </c>
    </row>
    <row r="493" spans="5:9" x14ac:dyDescent="0.25">
      <c r="E493" s="16"/>
      <c r="F493" s="16"/>
      <c r="H493" t="s">
        <v>15</v>
      </c>
      <c r="I493">
        <v>0</v>
      </c>
    </row>
    <row r="494" spans="5:9" x14ac:dyDescent="0.25">
      <c r="E494" s="16"/>
      <c r="F494" s="16"/>
      <c r="H494" t="s">
        <v>15</v>
      </c>
      <c r="I494">
        <v>0</v>
      </c>
    </row>
    <row r="495" spans="5:9" x14ac:dyDescent="0.25">
      <c r="E495" s="16"/>
      <c r="F495" s="16"/>
      <c r="H495" t="s">
        <v>15</v>
      </c>
      <c r="I495">
        <v>0</v>
      </c>
    </row>
    <row r="496" spans="5:9" x14ac:dyDescent="0.25">
      <c r="E496" s="16"/>
      <c r="F496" s="16"/>
      <c r="H496" t="s">
        <v>15</v>
      </c>
      <c r="I496">
        <v>0</v>
      </c>
    </row>
    <row r="497" spans="5:9" x14ac:dyDescent="0.25">
      <c r="E497" s="16"/>
      <c r="F497" s="16"/>
      <c r="H497" t="s">
        <v>15</v>
      </c>
      <c r="I497">
        <v>0</v>
      </c>
    </row>
    <row r="498" spans="5:9" x14ac:dyDescent="0.25">
      <c r="E498" s="16"/>
      <c r="F498" s="16"/>
      <c r="H498" t="s">
        <v>15</v>
      </c>
      <c r="I498">
        <v>0</v>
      </c>
    </row>
    <row r="499" spans="5:9" x14ac:dyDescent="0.25">
      <c r="E499" s="16"/>
      <c r="F499" s="16"/>
      <c r="H499" t="s">
        <v>15</v>
      </c>
      <c r="I499">
        <v>0</v>
      </c>
    </row>
    <row r="500" spans="5:9" x14ac:dyDescent="0.25">
      <c r="E500" s="16"/>
      <c r="F500" s="16"/>
      <c r="H500" t="s">
        <v>15</v>
      </c>
      <c r="I500">
        <v>0</v>
      </c>
    </row>
    <row r="501" spans="5:9" x14ac:dyDescent="0.25">
      <c r="E501" s="16"/>
      <c r="F501" s="16"/>
      <c r="H501" t="s">
        <v>15</v>
      </c>
      <c r="I501">
        <v>0</v>
      </c>
    </row>
    <row r="502" spans="5:9" x14ac:dyDescent="0.25">
      <c r="E502" s="16"/>
      <c r="F502" s="16"/>
      <c r="H502" t="s">
        <v>15</v>
      </c>
      <c r="I502">
        <v>0</v>
      </c>
    </row>
    <row r="503" spans="5:9" x14ac:dyDescent="0.25">
      <c r="E503" s="16"/>
      <c r="F503" s="16"/>
      <c r="H503" t="s">
        <v>15</v>
      </c>
      <c r="I503">
        <v>0</v>
      </c>
    </row>
    <row r="504" spans="5:9" x14ac:dyDescent="0.25">
      <c r="E504" s="16"/>
      <c r="F504" s="16"/>
      <c r="H504" t="s">
        <v>15</v>
      </c>
      <c r="I504">
        <v>0</v>
      </c>
    </row>
    <row r="505" spans="5:9" x14ac:dyDescent="0.25">
      <c r="E505" s="16"/>
      <c r="F505" s="16"/>
      <c r="H505" t="s">
        <v>15</v>
      </c>
      <c r="I505">
        <v>0</v>
      </c>
    </row>
    <row r="506" spans="5:9" x14ac:dyDescent="0.25">
      <c r="E506" s="16"/>
      <c r="F506" s="16"/>
      <c r="H506" t="s">
        <v>15</v>
      </c>
      <c r="I506">
        <v>0</v>
      </c>
    </row>
    <row r="507" spans="5:9" x14ac:dyDescent="0.25">
      <c r="E507" s="16"/>
      <c r="F507" s="16"/>
      <c r="H507" t="s">
        <v>15</v>
      </c>
      <c r="I507">
        <v>0</v>
      </c>
    </row>
    <row r="508" spans="5:9" x14ac:dyDescent="0.25">
      <c r="E508" s="16"/>
      <c r="F508" s="16"/>
      <c r="H508" t="s">
        <v>15</v>
      </c>
      <c r="I508">
        <v>0</v>
      </c>
    </row>
    <row r="509" spans="5:9" x14ac:dyDescent="0.25">
      <c r="E509" s="16"/>
      <c r="F509" s="16"/>
      <c r="H509" t="s">
        <v>15</v>
      </c>
      <c r="I509">
        <v>0</v>
      </c>
    </row>
    <row r="510" spans="5:9" x14ac:dyDescent="0.25">
      <c r="E510" s="16"/>
      <c r="F510" s="16"/>
      <c r="H510" t="s">
        <v>15</v>
      </c>
      <c r="I510">
        <v>0</v>
      </c>
    </row>
    <row r="511" spans="5:9" x14ac:dyDescent="0.25">
      <c r="E511" s="16"/>
      <c r="F511" s="16"/>
      <c r="H511" t="s">
        <v>15</v>
      </c>
      <c r="I511">
        <v>0</v>
      </c>
    </row>
    <row r="512" spans="5:9" x14ac:dyDescent="0.25">
      <c r="E512" s="16"/>
      <c r="F512" s="16"/>
      <c r="H512" t="s">
        <v>15</v>
      </c>
      <c r="I512">
        <v>0</v>
      </c>
    </row>
    <row r="513" spans="5:9" x14ac:dyDescent="0.25">
      <c r="E513" s="16"/>
      <c r="F513" s="16"/>
      <c r="H513" t="s">
        <v>15</v>
      </c>
      <c r="I513">
        <v>0</v>
      </c>
    </row>
    <row r="514" spans="5:9" x14ac:dyDescent="0.25">
      <c r="E514" s="16"/>
      <c r="F514" s="16"/>
      <c r="H514" t="s">
        <v>15</v>
      </c>
      <c r="I514">
        <v>0</v>
      </c>
    </row>
    <row r="515" spans="5:9" x14ac:dyDescent="0.25">
      <c r="E515" s="16"/>
      <c r="F515" s="16"/>
      <c r="H515" t="s">
        <v>15</v>
      </c>
      <c r="I515">
        <v>0</v>
      </c>
    </row>
    <row r="516" spans="5:9" x14ac:dyDescent="0.25">
      <c r="E516" s="16"/>
      <c r="F516" s="16"/>
      <c r="H516" t="s">
        <v>15</v>
      </c>
      <c r="I516">
        <v>0</v>
      </c>
    </row>
    <row r="517" spans="5:9" x14ac:dyDescent="0.25">
      <c r="E517" s="16"/>
      <c r="F517" s="16"/>
      <c r="H517" t="s">
        <v>15</v>
      </c>
      <c r="I517">
        <v>0</v>
      </c>
    </row>
    <row r="518" spans="5:9" x14ac:dyDescent="0.25">
      <c r="E518" s="16"/>
      <c r="F518" s="16"/>
      <c r="H518" t="s">
        <v>15</v>
      </c>
      <c r="I518">
        <v>0</v>
      </c>
    </row>
    <row r="519" spans="5:9" x14ac:dyDescent="0.25">
      <c r="E519" s="16"/>
      <c r="F519" s="16"/>
      <c r="H519" t="s">
        <v>15</v>
      </c>
      <c r="I519">
        <v>0</v>
      </c>
    </row>
    <row r="520" spans="5:9" x14ac:dyDescent="0.25">
      <c r="E520" s="16"/>
      <c r="F520" s="16"/>
      <c r="H520" t="s">
        <v>15</v>
      </c>
      <c r="I520">
        <v>0</v>
      </c>
    </row>
    <row r="521" spans="5:9" x14ac:dyDescent="0.25">
      <c r="E521" s="16"/>
      <c r="F521" s="16"/>
      <c r="H521" t="s">
        <v>15</v>
      </c>
      <c r="I521">
        <v>0</v>
      </c>
    </row>
    <row r="522" spans="5:9" x14ac:dyDescent="0.25">
      <c r="E522" s="16"/>
      <c r="F522" s="16"/>
      <c r="H522" t="s">
        <v>15</v>
      </c>
      <c r="I522">
        <v>0</v>
      </c>
    </row>
    <row r="523" spans="5:9" x14ac:dyDescent="0.25">
      <c r="E523" s="16"/>
      <c r="F523" s="16"/>
      <c r="H523" t="s">
        <v>15</v>
      </c>
      <c r="I523">
        <v>0</v>
      </c>
    </row>
    <row r="524" spans="5:9" x14ac:dyDescent="0.25">
      <c r="E524" s="16"/>
      <c r="F524" s="16"/>
      <c r="H524" t="s">
        <v>15</v>
      </c>
      <c r="I524">
        <v>0</v>
      </c>
    </row>
    <row r="525" spans="5:9" x14ac:dyDescent="0.25">
      <c r="E525" s="16"/>
      <c r="F525" s="16"/>
      <c r="H525" t="s">
        <v>15</v>
      </c>
      <c r="I525">
        <v>0</v>
      </c>
    </row>
    <row r="526" spans="5:9" x14ac:dyDescent="0.25">
      <c r="E526" s="16"/>
      <c r="F526" s="16"/>
      <c r="H526" t="s">
        <v>15</v>
      </c>
      <c r="I526">
        <v>0</v>
      </c>
    </row>
    <row r="527" spans="5:9" x14ac:dyDescent="0.25">
      <c r="E527" s="16"/>
      <c r="F527" s="16"/>
      <c r="H527" t="s">
        <v>15</v>
      </c>
      <c r="I527">
        <v>0</v>
      </c>
    </row>
    <row r="528" spans="5:9" x14ac:dyDescent="0.25">
      <c r="E528" s="16"/>
      <c r="F528" s="16"/>
      <c r="H528" t="s">
        <v>15</v>
      </c>
      <c r="I528">
        <v>0</v>
      </c>
    </row>
    <row r="529" spans="5:9" x14ac:dyDescent="0.25">
      <c r="E529" s="16"/>
      <c r="F529" s="16"/>
      <c r="H529" t="s">
        <v>15</v>
      </c>
      <c r="I529">
        <v>0</v>
      </c>
    </row>
    <row r="530" spans="5:9" x14ac:dyDescent="0.25">
      <c r="E530" s="16"/>
      <c r="F530" s="16"/>
      <c r="H530" t="s">
        <v>15</v>
      </c>
      <c r="I530">
        <v>0</v>
      </c>
    </row>
    <row r="531" spans="5:9" x14ac:dyDescent="0.25">
      <c r="E531" s="16"/>
      <c r="F531" s="16"/>
      <c r="H531" t="s">
        <v>15</v>
      </c>
      <c r="I531">
        <v>0</v>
      </c>
    </row>
    <row r="532" spans="5:9" x14ac:dyDescent="0.25">
      <c r="E532" s="16"/>
      <c r="F532" s="16"/>
      <c r="H532" t="s">
        <v>15</v>
      </c>
      <c r="I532">
        <v>0</v>
      </c>
    </row>
    <row r="533" spans="5:9" x14ac:dyDescent="0.25">
      <c r="E533" s="16"/>
      <c r="F533" s="16"/>
      <c r="H533" t="s">
        <v>15</v>
      </c>
      <c r="I533">
        <v>0</v>
      </c>
    </row>
    <row r="534" spans="5:9" x14ac:dyDescent="0.25">
      <c r="E534" s="16"/>
      <c r="F534" s="16"/>
      <c r="H534" t="s">
        <v>15</v>
      </c>
      <c r="I534">
        <v>0</v>
      </c>
    </row>
    <row r="535" spans="5:9" x14ac:dyDescent="0.25">
      <c r="E535" s="16"/>
      <c r="F535" s="16"/>
      <c r="H535" t="s">
        <v>15</v>
      </c>
      <c r="I535">
        <v>0</v>
      </c>
    </row>
    <row r="536" spans="5:9" x14ac:dyDescent="0.25">
      <c r="E536" s="16"/>
      <c r="F536" s="16"/>
      <c r="H536" t="s">
        <v>15</v>
      </c>
      <c r="I536">
        <v>0</v>
      </c>
    </row>
    <row r="537" spans="5:9" x14ac:dyDescent="0.25">
      <c r="E537" s="16"/>
      <c r="F537" s="16"/>
      <c r="H537" t="s">
        <v>15</v>
      </c>
      <c r="I537">
        <v>0</v>
      </c>
    </row>
    <row r="538" spans="5:9" x14ac:dyDescent="0.25">
      <c r="E538" s="16"/>
      <c r="F538" s="16"/>
      <c r="H538" t="s">
        <v>15</v>
      </c>
      <c r="I538">
        <v>0</v>
      </c>
    </row>
    <row r="539" spans="5:9" x14ac:dyDescent="0.25">
      <c r="E539" s="16"/>
      <c r="F539" s="16"/>
      <c r="H539" t="s">
        <v>15</v>
      </c>
      <c r="I539">
        <v>0</v>
      </c>
    </row>
    <row r="540" spans="5:9" x14ac:dyDescent="0.25">
      <c r="E540" s="16"/>
      <c r="F540" s="16"/>
      <c r="H540" t="s">
        <v>15</v>
      </c>
      <c r="I540">
        <v>0</v>
      </c>
    </row>
    <row r="541" spans="5:9" x14ac:dyDescent="0.25">
      <c r="E541" s="16"/>
      <c r="F541" s="16"/>
      <c r="H541" t="s">
        <v>15</v>
      </c>
      <c r="I541">
        <v>0</v>
      </c>
    </row>
    <row r="542" spans="5:9" x14ac:dyDescent="0.25">
      <c r="E542" s="16"/>
      <c r="F542" s="16"/>
      <c r="H542" t="s">
        <v>15</v>
      </c>
      <c r="I542">
        <v>0</v>
      </c>
    </row>
    <row r="543" spans="5:9" x14ac:dyDescent="0.25">
      <c r="E543" s="16"/>
      <c r="F543" s="16"/>
      <c r="H543" t="s">
        <v>15</v>
      </c>
      <c r="I543">
        <v>0</v>
      </c>
    </row>
    <row r="544" spans="5:9" x14ac:dyDescent="0.25">
      <c r="E544" s="16"/>
      <c r="F544" s="16"/>
      <c r="H544" t="s">
        <v>15</v>
      </c>
      <c r="I544">
        <v>0</v>
      </c>
    </row>
    <row r="545" spans="5:9" x14ac:dyDescent="0.25">
      <c r="E545" s="16"/>
      <c r="F545" s="16"/>
      <c r="H545" t="s">
        <v>15</v>
      </c>
      <c r="I545">
        <v>0</v>
      </c>
    </row>
    <row r="546" spans="5:9" x14ac:dyDescent="0.25">
      <c r="E546" s="16"/>
      <c r="F546" s="16"/>
      <c r="H546" t="s">
        <v>15</v>
      </c>
      <c r="I546">
        <v>0</v>
      </c>
    </row>
    <row r="547" spans="5:9" x14ac:dyDescent="0.25">
      <c r="E547" s="16"/>
      <c r="F547" s="16"/>
      <c r="H547" t="s">
        <v>15</v>
      </c>
      <c r="I547">
        <v>0</v>
      </c>
    </row>
    <row r="548" spans="5:9" x14ac:dyDescent="0.25">
      <c r="E548" s="16"/>
      <c r="F548" s="16"/>
      <c r="H548" t="s">
        <v>15</v>
      </c>
      <c r="I548">
        <v>0</v>
      </c>
    </row>
    <row r="549" spans="5:9" x14ac:dyDescent="0.25">
      <c r="E549" s="16"/>
      <c r="F549" s="16"/>
      <c r="H549" t="s">
        <v>15</v>
      </c>
      <c r="I549">
        <v>0</v>
      </c>
    </row>
    <row r="550" spans="5:9" x14ac:dyDescent="0.25">
      <c r="E550" s="16"/>
      <c r="F550" s="16"/>
      <c r="H550" t="s">
        <v>15</v>
      </c>
      <c r="I550">
        <v>0</v>
      </c>
    </row>
    <row r="551" spans="5:9" x14ac:dyDescent="0.25">
      <c r="E551" s="16"/>
      <c r="F551" s="16"/>
      <c r="H551" t="s">
        <v>15</v>
      </c>
      <c r="I551">
        <v>0</v>
      </c>
    </row>
    <row r="552" spans="5:9" x14ac:dyDescent="0.25">
      <c r="E552" s="16"/>
      <c r="F552" s="16"/>
      <c r="H552" t="s">
        <v>15</v>
      </c>
      <c r="I552">
        <v>0</v>
      </c>
    </row>
    <row r="553" spans="5:9" x14ac:dyDescent="0.25">
      <c r="E553" s="16"/>
      <c r="F553" s="16"/>
      <c r="H553" t="s">
        <v>15</v>
      </c>
      <c r="I553">
        <v>0</v>
      </c>
    </row>
    <row r="554" spans="5:9" x14ac:dyDescent="0.25">
      <c r="E554" s="16"/>
      <c r="F554" s="16"/>
      <c r="H554" t="s">
        <v>15</v>
      </c>
      <c r="I554">
        <v>0</v>
      </c>
    </row>
    <row r="555" spans="5:9" x14ac:dyDescent="0.25">
      <c r="E555" s="16"/>
      <c r="F555" s="16"/>
      <c r="H555" t="s">
        <v>15</v>
      </c>
      <c r="I555">
        <v>0</v>
      </c>
    </row>
    <row r="556" spans="5:9" x14ac:dyDescent="0.25">
      <c r="E556" s="16"/>
      <c r="F556" s="16"/>
      <c r="H556" t="s">
        <v>15</v>
      </c>
      <c r="I556">
        <v>0</v>
      </c>
    </row>
    <row r="557" spans="5:9" x14ac:dyDescent="0.25">
      <c r="E557" s="16"/>
      <c r="F557" s="16"/>
      <c r="H557" t="s">
        <v>15</v>
      </c>
      <c r="I557">
        <v>0</v>
      </c>
    </row>
    <row r="558" spans="5:9" x14ac:dyDescent="0.25">
      <c r="E558" s="16"/>
      <c r="F558" s="16"/>
      <c r="H558" t="s">
        <v>15</v>
      </c>
      <c r="I558">
        <v>0</v>
      </c>
    </row>
    <row r="559" spans="5:9" x14ac:dyDescent="0.25">
      <c r="E559" s="16"/>
      <c r="F559" s="16"/>
      <c r="H559" t="s">
        <v>15</v>
      </c>
      <c r="I559">
        <v>0</v>
      </c>
    </row>
    <row r="560" spans="5:9" x14ac:dyDescent="0.25">
      <c r="E560" s="16"/>
      <c r="F560" s="16"/>
      <c r="H560" t="s">
        <v>15</v>
      </c>
      <c r="I560">
        <v>0</v>
      </c>
    </row>
    <row r="561" spans="5:9" x14ac:dyDescent="0.25">
      <c r="E561" s="16"/>
      <c r="F561" s="16"/>
      <c r="H561" t="s">
        <v>15</v>
      </c>
      <c r="I561">
        <v>0</v>
      </c>
    </row>
    <row r="562" spans="5:9" x14ac:dyDescent="0.25">
      <c r="E562" s="16"/>
      <c r="F562" s="16"/>
      <c r="H562" t="s">
        <v>15</v>
      </c>
      <c r="I562">
        <v>0</v>
      </c>
    </row>
    <row r="563" spans="5:9" x14ac:dyDescent="0.25">
      <c r="E563" s="16"/>
      <c r="F563" s="16"/>
      <c r="H563" t="s">
        <v>15</v>
      </c>
      <c r="I563">
        <v>0</v>
      </c>
    </row>
    <row r="564" spans="5:9" x14ac:dyDescent="0.25">
      <c r="E564" s="16"/>
      <c r="F564" s="16"/>
      <c r="H564" t="s">
        <v>15</v>
      </c>
      <c r="I564">
        <v>0</v>
      </c>
    </row>
    <row r="565" spans="5:9" x14ac:dyDescent="0.25">
      <c r="E565" s="16"/>
      <c r="F565" s="16"/>
      <c r="H565" t="s">
        <v>15</v>
      </c>
      <c r="I565">
        <v>0</v>
      </c>
    </row>
    <row r="566" spans="5:9" x14ac:dyDescent="0.25">
      <c r="E566" s="16"/>
      <c r="F566" s="16"/>
      <c r="H566" t="s">
        <v>15</v>
      </c>
      <c r="I566">
        <v>0</v>
      </c>
    </row>
    <row r="567" spans="5:9" x14ac:dyDescent="0.25">
      <c r="E567" s="16"/>
      <c r="F567" s="16"/>
      <c r="H567" t="s">
        <v>15</v>
      </c>
      <c r="I567">
        <v>0</v>
      </c>
    </row>
    <row r="568" spans="5:9" x14ac:dyDescent="0.25">
      <c r="E568" s="16"/>
      <c r="F568" s="16"/>
      <c r="H568" t="s">
        <v>15</v>
      </c>
      <c r="I568">
        <v>0</v>
      </c>
    </row>
    <row r="569" spans="5:9" x14ac:dyDescent="0.25">
      <c r="E569" s="16"/>
      <c r="F569" s="16"/>
      <c r="H569" t="s">
        <v>15</v>
      </c>
      <c r="I569">
        <v>0</v>
      </c>
    </row>
    <row r="570" spans="5:9" x14ac:dyDescent="0.25">
      <c r="E570" s="16"/>
      <c r="F570" s="16"/>
      <c r="H570" t="s">
        <v>15</v>
      </c>
      <c r="I570">
        <v>0</v>
      </c>
    </row>
    <row r="571" spans="5:9" x14ac:dyDescent="0.25">
      <c r="E571" s="16"/>
      <c r="F571" s="16"/>
      <c r="H571" t="s">
        <v>15</v>
      </c>
      <c r="I571">
        <v>0</v>
      </c>
    </row>
    <row r="572" spans="5:9" x14ac:dyDescent="0.25">
      <c r="E572" s="16"/>
      <c r="F572" s="16"/>
      <c r="H572" t="s">
        <v>15</v>
      </c>
      <c r="I572">
        <v>0</v>
      </c>
    </row>
    <row r="573" spans="5:9" x14ac:dyDescent="0.25">
      <c r="E573" s="16"/>
      <c r="F573" s="16"/>
      <c r="H573" t="s">
        <v>15</v>
      </c>
      <c r="I573">
        <v>0</v>
      </c>
    </row>
    <row r="574" spans="5:9" x14ac:dyDescent="0.25">
      <c r="E574" s="16"/>
      <c r="F574" s="16"/>
      <c r="H574" t="s">
        <v>15</v>
      </c>
      <c r="I574">
        <v>0</v>
      </c>
    </row>
    <row r="575" spans="5:9" x14ac:dyDescent="0.25">
      <c r="E575" s="16"/>
      <c r="F575" s="16"/>
      <c r="H575" t="s">
        <v>15</v>
      </c>
      <c r="I575">
        <v>0</v>
      </c>
    </row>
    <row r="576" spans="5:9" x14ac:dyDescent="0.25">
      <c r="E576" s="16"/>
      <c r="F576" s="16"/>
      <c r="H576" t="s">
        <v>15</v>
      </c>
      <c r="I576">
        <v>0</v>
      </c>
    </row>
    <row r="577" spans="5:9" x14ac:dyDescent="0.25">
      <c r="E577" s="16"/>
      <c r="F577" s="16"/>
      <c r="H577" t="s">
        <v>15</v>
      </c>
      <c r="I577">
        <v>0</v>
      </c>
    </row>
    <row r="578" spans="5:9" x14ac:dyDescent="0.25">
      <c r="E578" s="16"/>
      <c r="F578" s="16"/>
      <c r="H578" t="s">
        <v>15</v>
      </c>
      <c r="I578">
        <v>0</v>
      </c>
    </row>
    <row r="579" spans="5:9" x14ac:dyDescent="0.25">
      <c r="E579" s="16"/>
      <c r="F579" s="16"/>
      <c r="H579" t="s">
        <v>15</v>
      </c>
      <c r="I579">
        <v>0</v>
      </c>
    </row>
    <row r="580" spans="5:9" x14ac:dyDescent="0.25">
      <c r="E580" s="16"/>
      <c r="F580" s="16"/>
      <c r="H580" t="s">
        <v>15</v>
      </c>
      <c r="I580">
        <v>0</v>
      </c>
    </row>
    <row r="581" spans="5:9" x14ac:dyDescent="0.25">
      <c r="E581" s="16"/>
      <c r="F581" s="16"/>
      <c r="H581" t="s">
        <v>15</v>
      </c>
      <c r="I581">
        <v>0</v>
      </c>
    </row>
    <row r="582" spans="5:9" x14ac:dyDescent="0.25">
      <c r="E582" s="16"/>
      <c r="F582" s="16"/>
      <c r="H582" t="s">
        <v>15</v>
      </c>
      <c r="I582">
        <v>0</v>
      </c>
    </row>
    <row r="583" spans="5:9" x14ac:dyDescent="0.25">
      <c r="E583" s="16"/>
      <c r="F583" s="16"/>
      <c r="H583" t="s">
        <v>15</v>
      </c>
      <c r="I583">
        <v>0</v>
      </c>
    </row>
    <row r="584" spans="5:9" x14ac:dyDescent="0.25">
      <c r="E584" s="16"/>
      <c r="F584" s="16"/>
      <c r="H584" t="s">
        <v>15</v>
      </c>
      <c r="I584">
        <v>0</v>
      </c>
    </row>
    <row r="585" spans="5:9" x14ac:dyDescent="0.25">
      <c r="E585" s="16"/>
      <c r="F585" s="16"/>
      <c r="H585" t="s">
        <v>15</v>
      </c>
      <c r="I585">
        <v>0</v>
      </c>
    </row>
    <row r="586" spans="5:9" x14ac:dyDescent="0.25">
      <c r="E586" s="16"/>
      <c r="F586" s="16"/>
      <c r="H586" t="s">
        <v>15</v>
      </c>
      <c r="I586">
        <v>0</v>
      </c>
    </row>
    <row r="587" spans="5:9" x14ac:dyDescent="0.25">
      <c r="E587" s="16"/>
      <c r="F587" s="16"/>
      <c r="H587" t="s">
        <v>15</v>
      </c>
      <c r="I587">
        <v>0</v>
      </c>
    </row>
    <row r="588" spans="5:9" x14ac:dyDescent="0.25">
      <c r="E588" s="16"/>
      <c r="F588" s="16"/>
      <c r="H588" t="s">
        <v>15</v>
      </c>
      <c r="I588">
        <v>0</v>
      </c>
    </row>
    <row r="589" spans="5:9" x14ac:dyDescent="0.25">
      <c r="E589" s="16"/>
      <c r="F589" s="16"/>
      <c r="H589" t="s">
        <v>15</v>
      </c>
      <c r="I589">
        <v>0</v>
      </c>
    </row>
    <row r="590" spans="5:9" x14ac:dyDescent="0.25">
      <c r="E590" s="16"/>
      <c r="F590" s="16"/>
      <c r="H590" t="s">
        <v>15</v>
      </c>
      <c r="I590">
        <v>0</v>
      </c>
    </row>
    <row r="591" spans="5:9" x14ac:dyDescent="0.25">
      <c r="E591" s="16"/>
      <c r="F591" s="16"/>
      <c r="H591" t="s">
        <v>15</v>
      </c>
      <c r="I591">
        <v>0</v>
      </c>
    </row>
    <row r="592" spans="5:9" x14ac:dyDescent="0.25">
      <c r="E592" s="16"/>
      <c r="F592" s="16"/>
      <c r="H592" t="s">
        <v>15</v>
      </c>
      <c r="I592">
        <v>0</v>
      </c>
    </row>
    <row r="593" spans="5:9" x14ac:dyDescent="0.25">
      <c r="E593" s="16"/>
      <c r="F593" s="16"/>
      <c r="H593" t="s">
        <v>15</v>
      </c>
      <c r="I593">
        <v>0</v>
      </c>
    </row>
    <row r="594" spans="5:9" x14ac:dyDescent="0.25">
      <c r="E594" s="16"/>
      <c r="F594" s="16"/>
      <c r="H594" t="s">
        <v>15</v>
      </c>
      <c r="I594">
        <v>0</v>
      </c>
    </row>
    <row r="595" spans="5:9" x14ac:dyDescent="0.25">
      <c r="E595" s="16"/>
      <c r="F595" s="16"/>
      <c r="H595" t="s">
        <v>15</v>
      </c>
      <c r="I595">
        <v>0</v>
      </c>
    </row>
    <row r="596" spans="5:9" x14ac:dyDescent="0.25">
      <c r="E596" s="16"/>
      <c r="F596" s="16"/>
      <c r="H596" t="s">
        <v>15</v>
      </c>
      <c r="I596">
        <v>0</v>
      </c>
    </row>
    <row r="597" spans="5:9" x14ac:dyDescent="0.25">
      <c r="E597" s="16"/>
      <c r="F597" s="16"/>
      <c r="H597" t="s">
        <v>15</v>
      </c>
      <c r="I597">
        <v>0</v>
      </c>
    </row>
    <row r="598" spans="5:9" x14ac:dyDescent="0.25">
      <c r="E598" s="16"/>
      <c r="F598" s="16"/>
      <c r="H598" t="s">
        <v>15</v>
      </c>
      <c r="I598">
        <v>0</v>
      </c>
    </row>
    <row r="599" spans="5:9" x14ac:dyDescent="0.25">
      <c r="E599" s="16"/>
      <c r="F599" s="16"/>
      <c r="H599" t="s">
        <v>15</v>
      </c>
      <c r="I599">
        <v>0</v>
      </c>
    </row>
    <row r="600" spans="5:9" x14ac:dyDescent="0.25">
      <c r="E600" s="16"/>
      <c r="F600" s="16"/>
      <c r="H600" t="s">
        <v>15</v>
      </c>
      <c r="I600">
        <v>0</v>
      </c>
    </row>
    <row r="601" spans="5:9" x14ac:dyDescent="0.25">
      <c r="E601" s="16"/>
      <c r="F601" s="16"/>
      <c r="H601" t="s">
        <v>15</v>
      </c>
      <c r="I601">
        <v>0</v>
      </c>
    </row>
    <row r="602" spans="5:9" x14ac:dyDescent="0.25">
      <c r="E602" s="16"/>
      <c r="F602" s="16"/>
      <c r="H602" t="s">
        <v>15</v>
      </c>
      <c r="I602">
        <v>0</v>
      </c>
    </row>
    <row r="603" spans="5:9" x14ac:dyDescent="0.25">
      <c r="E603" s="16"/>
      <c r="F603" s="16"/>
      <c r="H603" t="s">
        <v>15</v>
      </c>
      <c r="I603">
        <v>0</v>
      </c>
    </row>
    <row r="604" spans="5:9" x14ac:dyDescent="0.25">
      <c r="E604" s="16"/>
      <c r="F604" s="16"/>
      <c r="H604" t="s">
        <v>15</v>
      </c>
      <c r="I604">
        <v>0</v>
      </c>
    </row>
    <row r="605" spans="5:9" x14ac:dyDescent="0.25">
      <c r="E605" s="16"/>
      <c r="F605" s="16"/>
      <c r="H605" t="s">
        <v>15</v>
      </c>
      <c r="I605">
        <v>0</v>
      </c>
    </row>
    <row r="606" spans="5:9" x14ac:dyDescent="0.25">
      <c r="E606" s="16"/>
      <c r="F606" s="16"/>
      <c r="H606" t="s">
        <v>15</v>
      </c>
      <c r="I606">
        <v>0</v>
      </c>
    </row>
    <row r="607" spans="5:9" x14ac:dyDescent="0.25">
      <c r="E607" s="16"/>
      <c r="F607" s="16"/>
      <c r="H607" t="s">
        <v>15</v>
      </c>
      <c r="I607">
        <v>0</v>
      </c>
    </row>
    <row r="608" spans="5:9" x14ac:dyDescent="0.25">
      <c r="E608" s="16"/>
      <c r="F608" s="16"/>
      <c r="H608" t="s">
        <v>15</v>
      </c>
      <c r="I608">
        <v>0</v>
      </c>
    </row>
    <row r="609" spans="5:9" x14ac:dyDescent="0.25">
      <c r="E609" s="16"/>
      <c r="F609" s="16"/>
      <c r="H609" t="s">
        <v>15</v>
      </c>
      <c r="I609">
        <v>0</v>
      </c>
    </row>
    <row r="610" spans="5:9" x14ac:dyDescent="0.25">
      <c r="E610" s="16"/>
      <c r="F610" s="16"/>
      <c r="H610" t="s">
        <v>15</v>
      </c>
      <c r="I610">
        <v>0</v>
      </c>
    </row>
    <row r="611" spans="5:9" x14ac:dyDescent="0.25">
      <c r="E611" s="16"/>
      <c r="F611" s="16"/>
      <c r="H611" t="s">
        <v>15</v>
      </c>
      <c r="I611">
        <v>0</v>
      </c>
    </row>
    <row r="612" spans="5:9" x14ac:dyDescent="0.25">
      <c r="E612" s="16"/>
      <c r="F612" s="16"/>
      <c r="H612" t="s">
        <v>15</v>
      </c>
      <c r="I612">
        <v>0</v>
      </c>
    </row>
    <row r="613" spans="5:9" x14ac:dyDescent="0.25">
      <c r="E613" s="16"/>
      <c r="F613" s="16"/>
      <c r="H613" t="s">
        <v>15</v>
      </c>
      <c r="I613">
        <v>0</v>
      </c>
    </row>
    <row r="614" spans="5:9" x14ac:dyDescent="0.25">
      <c r="E614" s="16"/>
      <c r="F614" s="16"/>
      <c r="H614" t="s">
        <v>15</v>
      </c>
      <c r="I614">
        <v>0</v>
      </c>
    </row>
    <row r="615" spans="5:9" x14ac:dyDescent="0.25">
      <c r="E615" s="16"/>
      <c r="F615" s="16"/>
      <c r="H615" t="s">
        <v>15</v>
      </c>
      <c r="I615">
        <v>0</v>
      </c>
    </row>
    <row r="616" spans="5:9" x14ac:dyDescent="0.25">
      <c r="E616" s="16"/>
      <c r="F616" s="16"/>
      <c r="H616" t="s">
        <v>15</v>
      </c>
      <c r="I616">
        <v>0</v>
      </c>
    </row>
    <row r="617" spans="5:9" x14ac:dyDescent="0.25">
      <c r="E617" s="16"/>
      <c r="F617" s="16"/>
      <c r="H617" t="s">
        <v>15</v>
      </c>
      <c r="I617">
        <v>0</v>
      </c>
    </row>
    <row r="618" spans="5:9" x14ac:dyDescent="0.25">
      <c r="E618" s="16"/>
      <c r="F618" s="16"/>
      <c r="H618" t="s">
        <v>15</v>
      </c>
      <c r="I618">
        <v>0</v>
      </c>
    </row>
    <row r="619" spans="5:9" x14ac:dyDescent="0.25">
      <c r="E619" s="16"/>
      <c r="F619" s="16"/>
      <c r="H619" t="s">
        <v>15</v>
      </c>
      <c r="I619">
        <v>0</v>
      </c>
    </row>
    <row r="620" spans="5:9" x14ac:dyDescent="0.25">
      <c r="E620" s="16"/>
      <c r="F620" s="16"/>
      <c r="H620" t="s">
        <v>15</v>
      </c>
      <c r="I620">
        <v>0</v>
      </c>
    </row>
    <row r="621" spans="5:9" x14ac:dyDescent="0.25">
      <c r="E621" s="16"/>
      <c r="F621" s="16"/>
      <c r="H621" t="s">
        <v>15</v>
      </c>
      <c r="I621">
        <v>0</v>
      </c>
    </row>
    <row r="622" spans="5:9" x14ac:dyDescent="0.25">
      <c r="E622" s="16"/>
      <c r="F622" s="16"/>
      <c r="H622" t="s">
        <v>15</v>
      </c>
      <c r="I622">
        <v>0</v>
      </c>
    </row>
    <row r="623" spans="5:9" x14ac:dyDescent="0.25">
      <c r="E623" s="16"/>
      <c r="F623" s="16"/>
      <c r="H623" t="s">
        <v>15</v>
      </c>
      <c r="I623">
        <v>0</v>
      </c>
    </row>
    <row r="624" spans="5:9" x14ac:dyDescent="0.25">
      <c r="E624" s="16"/>
      <c r="F624" s="16"/>
      <c r="H624" t="s">
        <v>15</v>
      </c>
      <c r="I624">
        <v>0</v>
      </c>
    </row>
    <row r="625" spans="5:9" x14ac:dyDescent="0.25">
      <c r="E625" s="16"/>
      <c r="F625" s="16"/>
      <c r="H625" t="s">
        <v>15</v>
      </c>
      <c r="I625">
        <v>0</v>
      </c>
    </row>
    <row r="626" spans="5:9" x14ac:dyDescent="0.25">
      <c r="E626" s="16"/>
      <c r="F626" s="16"/>
      <c r="H626" t="s">
        <v>15</v>
      </c>
      <c r="I626">
        <v>0</v>
      </c>
    </row>
    <row r="627" spans="5:9" x14ac:dyDescent="0.25">
      <c r="E627" s="16"/>
      <c r="F627" s="16"/>
      <c r="H627" t="s">
        <v>15</v>
      </c>
      <c r="I627">
        <v>0</v>
      </c>
    </row>
    <row r="628" spans="5:9" x14ac:dyDescent="0.25">
      <c r="E628" s="16"/>
      <c r="F628" s="16"/>
      <c r="H628" t="s">
        <v>15</v>
      </c>
      <c r="I628">
        <v>0</v>
      </c>
    </row>
    <row r="629" spans="5:9" x14ac:dyDescent="0.25">
      <c r="E629" s="16"/>
      <c r="F629" s="16"/>
      <c r="H629" t="s">
        <v>15</v>
      </c>
      <c r="I629">
        <v>0</v>
      </c>
    </row>
    <row r="630" spans="5:9" x14ac:dyDescent="0.25">
      <c r="E630" s="16"/>
      <c r="F630" s="16"/>
      <c r="H630" t="s">
        <v>15</v>
      </c>
      <c r="I630">
        <v>0</v>
      </c>
    </row>
    <row r="631" spans="5:9" x14ac:dyDescent="0.25">
      <c r="E631" s="16"/>
      <c r="F631" s="16"/>
      <c r="H631" t="s">
        <v>15</v>
      </c>
      <c r="I631">
        <v>0</v>
      </c>
    </row>
    <row r="632" spans="5:9" x14ac:dyDescent="0.25">
      <c r="E632" s="16"/>
      <c r="F632" s="16"/>
      <c r="H632" t="s">
        <v>15</v>
      </c>
      <c r="I632">
        <v>0</v>
      </c>
    </row>
    <row r="633" spans="5:9" x14ac:dyDescent="0.25">
      <c r="E633" s="16"/>
      <c r="F633" s="16"/>
      <c r="H633" t="s">
        <v>15</v>
      </c>
      <c r="I633">
        <v>0</v>
      </c>
    </row>
    <row r="634" spans="5:9" x14ac:dyDescent="0.25">
      <c r="E634" s="16"/>
      <c r="F634" s="16"/>
      <c r="H634" t="s">
        <v>15</v>
      </c>
      <c r="I634">
        <v>0</v>
      </c>
    </row>
    <row r="635" spans="5:9" x14ac:dyDescent="0.25">
      <c r="E635" s="16"/>
      <c r="F635" s="16"/>
      <c r="H635" t="s">
        <v>15</v>
      </c>
      <c r="I635">
        <v>0</v>
      </c>
    </row>
    <row r="636" spans="5:9" x14ac:dyDescent="0.25">
      <c r="E636" s="16"/>
      <c r="F636" s="16"/>
      <c r="H636" t="s">
        <v>15</v>
      </c>
      <c r="I636">
        <v>0</v>
      </c>
    </row>
    <row r="637" spans="5:9" x14ac:dyDescent="0.25">
      <c r="E637" s="16"/>
      <c r="F637" s="16"/>
      <c r="H637" t="s">
        <v>15</v>
      </c>
      <c r="I637">
        <v>0</v>
      </c>
    </row>
    <row r="638" spans="5:9" x14ac:dyDescent="0.25">
      <c r="E638" s="16"/>
      <c r="F638" s="16"/>
      <c r="H638" t="s">
        <v>15</v>
      </c>
      <c r="I638">
        <v>0</v>
      </c>
    </row>
    <row r="639" spans="5:9" x14ac:dyDescent="0.25">
      <c r="E639" s="16"/>
      <c r="F639" s="16"/>
      <c r="H639" t="s">
        <v>15</v>
      </c>
      <c r="I639">
        <v>0</v>
      </c>
    </row>
    <row r="640" spans="5:9" x14ac:dyDescent="0.25">
      <c r="E640" s="16"/>
      <c r="F640" s="16"/>
      <c r="H640" t="s">
        <v>15</v>
      </c>
      <c r="I640">
        <v>0</v>
      </c>
    </row>
    <row r="641" spans="5:9" x14ac:dyDescent="0.25">
      <c r="E641" s="16"/>
      <c r="F641" s="16"/>
      <c r="H641" t="s">
        <v>15</v>
      </c>
      <c r="I641">
        <v>0</v>
      </c>
    </row>
    <row r="642" spans="5:9" x14ac:dyDescent="0.25">
      <c r="E642" s="16"/>
      <c r="F642" s="16"/>
      <c r="H642" t="s">
        <v>15</v>
      </c>
      <c r="I642">
        <v>0</v>
      </c>
    </row>
    <row r="643" spans="5:9" x14ac:dyDescent="0.25">
      <c r="E643" s="16"/>
      <c r="F643" s="16"/>
      <c r="H643" t="s">
        <v>15</v>
      </c>
      <c r="I643">
        <v>0</v>
      </c>
    </row>
    <row r="644" spans="5:9" x14ac:dyDescent="0.25">
      <c r="E644" s="16"/>
      <c r="F644" s="16"/>
      <c r="H644" t="s">
        <v>15</v>
      </c>
      <c r="I644">
        <v>0</v>
      </c>
    </row>
    <row r="645" spans="5:9" x14ac:dyDescent="0.25">
      <c r="E645" s="16"/>
      <c r="F645" s="16"/>
      <c r="H645" t="s">
        <v>15</v>
      </c>
      <c r="I645">
        <v>0</v>
      </c>
    </row>
    <row r="646" spans="5:9" x14ac:dyDescent="0.25">
      <c r="E646" s="16"/>
      <c r="F646" s="16"/>
      <c r="H646" t="s">
        <v>15</v>
      </c>
      <c r="I646">
        <v>0</v>
      </c>
    </row>
    <row r="647" spans="5:9" x14ac:dyDescent="0.25">
      <c r="E647" s="16"/>
      <c r="F647" s="16"/>
      <c r="H647" t="s">
        <v>15</v>
      </c>
      <c r="I647">
        <v>0</v>
      </c>
    </row>
    <row r="648" spans="5:9" x14ac:dyDescent="0.25">
      <c r="E648" s="16"/>
      <c r="F648" s="16"/>
      <c r="H648" t="s">
        <v>15</v>
      </c>
      <c r="I648">
        <v>0</v>
      </c>
    </row>
    <row r="649" spans="5:9" x14ac:dyDescent="0.25">
      <c r="E649" s="16"/>
      <c r="F649" s="16"/>
      <c r="H649" t="s">
        <v>15</v>
      </c>
      <c r="I649">
        <v>0</v>
      </c>
    </row>
    <row r="650" spans="5:9" x14ac:dyDescent="0.25">
      <c r="E650" s="16"/>
      <c r="F650" s="16"/>
      <c r="H650" t="s">
        <v>15</v>
      </c>
      <c r="I650">
        <v>0</v>
      </c>
    </row>
    <row r="651" spans="5:9" x14ac:dyDescent="0.25">
      <c r="E651" s="16"/>
      <c r="F651" s="16"/>
      <c r="H651" t="s">
        <v>15</v>
      </c>
      <c r="I651">
        <v>0</v>
      </c>
    </row>
    <row r="652" spans="5:9" x14ac:dyDescent="0.25">
      <c r="E652" s="16"/>
      <c r="F652" s="16"/>
      <c r="H652" t="s">
        <v>15</v>
      </c>
      <c r="I652">
        <v>0</v>
      </c>
    </row>
    <row r="653" spans="5:9" x14ac:dyDescent="0.25">
      <c r="E653" s="16"/>
      <c r="F653" s="16"/>
      <c r="H653" t="s">
        <v>15</v>
      </c>
      <c r="I653">
        <v>0</v>
      </c>
    </row>
    <row r="654" spans="5:9" x14ac:dyDescent="0.25">
      <c r="E654" s="16"/>
      <c r="F654" s="16"/>
      <c r="H654" t="s">
        <v>15</v>
      </c>
      <c r="I654">
        <v>0</v>
      </c>
    </row>
    <row r="655" spans="5:9" x14ac:dyDescent="0.25">
      <c r="E655" s="16"/>
      <c r="F655" s="16"/>
      <c r="H655" t="s">
        <v>15</v>
      </c>
      <c r="I655">
        <v>0</v>
      </c>
    </row>
    <row r="656" spans="5:9" x14ac:dyDescent="0.25">
      <c r="E656" s="16"/>
      <c r="F656" s="16"/>
      <c r="H656" t="s">
        <v>15</v>
      </c>
      <c r="I656">
        <v>0</v>
      </c>
    </row>
    <row r="657" spans="5:9" x14ac:dyDescent="0.25">
      <c r="E657" s="16"/>
      <c r="F657" s="16"/>
      <c r="H657" t="s">
        <v>15</v>
      </c>
      <c r="I657">
        <v>0</v>
      </c>
    </row>
    <row r="658" spans="5:9" x14ac:dyDescent="0.25">
      <c r="E658" s="16"/>
      <c r="F658" s="16"/>
      <c r="H658" t="s">
        <v>15</v>
      </c>
      <c r="I658">
        <v>0</v>
      </c>
    </row>
    <row r="659" spans="5:9" x14ac:dyDescent="0.25">
      <c r="E659" s="16"/>
      <c r="F659" s="16"/>
      <c r="H659" t="s">
        <v>15</v>
      </c>
      <c r="I659">
        <v>0</v>
      </c>
    </row>
    <row r="660" spans="5:9" x14ac:dyDescent="0.25">
      <c r="E660" s="16"/>
      <c r="F660" s="16"/>
      <c r="H660" t="s">
        <v>15</v>
      </c>
      <c r="I660">
        <v>0</v>
      </c>
    </row>
    <row r="661" spans="5:9" x14ac:dyDescent="0.25">
      <c r="E661" s="16"/>
      <c r="F661" s="16"/>
      <c r="H661" t="s">
        <v>15</v>
      </c>
      <c r="I661">
        <v>0</v>
      </c>
    </row>
    <row r="662" spans="5:9" x14ac:dyDescent="0.25">
      <c r="E662" s="16"/>
      <c r="F662" s="16"/>
      <c r="H662" t="s">
        <v>15</v>
      </c>
      <c r="I662">
        <v>0</v>
      </c>
    </row>
    <row r="663" spans="5:9" x14ac:dyDescent="0.25">
      <c r="E663" s="16"/>
      <c r="F663" s="16"/>
      <c r="H663" t="s">
        <v>15</v>
      </c>
      <c r="I663">
        <v>0</v>
      </c>
    </row>
    <row r="664" spans="5:9" x14ac:dyDescent="0.25">
      <c r="E664" s="16"/>
      <c r="F664" s="16"/>
      <c r="H664" t="s">
        <v>15</v>
      </c>
      <c r="I664">
        <v>0</v>
      </c>
    </row>
    <row r="665" spans="5:9" x14ac:dyDescent="0.25">
      <c r="E665" s="16"/>
      <c r="F665" s="16"/>
      <c r="H665" t="s">
        <v>15</v>
      </c>
      <c r="I665">
        <v>0</v>
      </c>
    </row>
    <row r="666" spans="5:9" x14ac:dyDescent="0.25">
      <c r="E666" s="16"/>
      <c r="F666" s="16"/>
      <c r="H666" t="s">
        <v>15</v>
      </c>
      <c r="I666">
        <v>0</v>
      </c>
    </row>
    <row r="667" spans="5:9" x14ac:dyDescent="0.25">
      <c r="E667" s="16"/>
      <c r="F667" s="16"/>
      <c r="H667" t="s">
        <v>15</v>
      </c>
      <c r="I667">
        <v>0</v>
      </c>
    </row>
    <row r="668" spans="5:9" x14ac:dyDescent="0.25">
      <c r="E668" s="16"/>
      <c r="F668" s="16"/>
      <c r="H668" t="s">
        <v>15</v>
      </c>
      <c r="I668">
        <v>0</v>
      </c>
    </row>
    <row r="669" spans="5:9" x14ac:dyDescent="0.25">
      <c r="E669" s="16"/>
      <c r="F669" s="16"/>
      <c r="H669" t="s">
        <v>15</v>
      </c>
      <c r="I669">
        <v>0</v>
      </c>
    </row>
    <row r="670" spans="5:9" x14ac:dyDescent="0.25">
      <c r="E670" s="16"/>
      <c r="F670" s="16"/>
      <c r="H670" t="s">
        <v>15</v>
      </c>
      <c r="I670">
        <v>0</v>
      </c>
    </row>
    <row r="671" spans="5:9" x14ac:dyDescent="0.25">
      <c r="E671" s="16"/>
      <c r="F671" s="16"/>
      <c r="H671" t="s">
        <v>15</v>
      </c>
      <c r="I671">
        <v>0</v>
      </c>
    </row>
    <row r="672" spans="5:9" x14ac:dyDescent="0.25">
      <c r="E672" s="16"/>
      <c r="F672" s="16"/>
      <c r="H672" t="s">
        <v>15</v>
      </c>
      <c r="I672">
        <v>0</v>
      </c>
    </row>
    <row r="673" spans="5:9" x14ac:dyDescent="0.25">
      <c r="E673" s="16"/>
      <c r="F673" s="16"/>
      <c r="H673" t="s">
        <v>15</v>
      </c>
      <c r="I673">
        <v>0</v>
      </c>
    </row>
    <row r="674" spans="5:9" x14ac:dyDescent="0.25">
      <c r="E674" s="16"/>
      <c r="F674" s="16"/>
      <c r="H674" t="s">
        <v>15</v>
      </c>
      <c r="I674">
        <v>0</v>
      </c>
    </row>
    <row r="675" spans="5:9" x14ac:dyDescent="0.25">
      <c r="E675" s="16"/>
      <c r="F675" s="16"/>
      <c r="H675" t="s">
        <v>15</v>
      </c>
      <c r="I675">
        <v>0</v>
      </c>
    </row>
    <row r="676" spans="5:9" x14ac:dyDescent="0.25">
      <c r="E676" s="16"/>
      <c r="F676" s="16"/>
      <c r="H676" t="s">
        <v>15</v>
      </c>
      <c r="I676">
        <v>0</v>
      </c>
    </row>
    <row r="677" spans="5:9" x14ac:dyDescent="0.25">
      <c r="E677" s="16"/>
      <c r="F677" s="16"/>
      <c r="H677" t="s">
        <v>15</v>
      </c>
      <c r="I677">
        <v>0</v>
      </c>
    </row>
    <row r="678" spans="5:9" x14ac:dyDescent="0.25">
      <c r="E678" s="16"/>
      <c r="F678" s="16"/>
      <c r="H678" t="s">
        <v>15</v>
      </c>
      <c r="I678">
        <v>0</v>
      </c>
    </row>
    <row r="679" spans="5:9" x14ac:dyDescent="0.25">
      <c r="E679" s="16"/>
      <c r="F679" s="16"/>
      <c r="H679" t="s">
        <v>15</v>
      </c>
      <c r="I679">
        <v>0</v>
      </c>
    </row>
    <row r="680" spans="5:9" x14ac:dyDescent="0.25">
      <c r="E680" s="16"/>
      <c r="F680" s="16"/>
      <c r="H680" t="s">
        <v>15</v>
      </c>
      <c r="I680">
        <v>0</v>
      </c>
    </row>
    <row r="681" spans="5:9" x14ac:dyDescent="0.25">
      <c r="E681" s="16"/>
      <c r="F681" s="16"/>
      <c r="H681" t="s">
        <v>15</v>
      </c>
      <c r="I681">
        <v>0</v>
      </c>
    </row>
    <row r="682" spans="5:9" x14ac:dyDescent="0.25">
      <c r="E682" s="16"/>
      <c r="F682" s="16"/>
      <c r="H682" t="s">
        <v>15</v>
      </c>
      <c r="I682">
        <v>0</v>
      </c>
    </row>
    <row r="683" spans="5:9" x14ac:dyDescent="0.25">
      <c r="E683" s="16"/>
      <c r="F683" s="16"/>
      <c r="H683" t="s">
        <v>15</v>
      </c>
      <c r="I683">
        <v>0</v>
      </c>
    </row>
    <row r="684" spans="5:9" x14ac:dyDescent="0.25">
      <c r="E684" s="16"/>
      <c r="F684" s="16"/>
      <c r="H684" t="s">
        <v>15</v>
      </c>
      <c r="I684">
        <v>0</v>
      </c>
    </row>
    <row r="685" spans="5:9" x14ac:dyDescent="0.25">
      <c r="E685" s="16"/>
      <c r="F685" s="16"/>
      <c r="H685" t="s">
        <v>15</v>
      </c>
      <c r="I685">
        <v>0</v>
      </c>
    </row>
    <row r="686" spans="5:9" x14ac:dyDescent="0.25">
      <c r="E686" s="16"/>
      <c r="F686" s="16"/>
      <c r="H686" t="s">
        <v>15</v>
      </c>
      <c r="I686">
        <v>0</v>
      </c>
    </row>
    <row r="687" spans="5:9" x14ac:dyDescent="0.25">
      <c r="E687" s="16"/>
      <c r="F687" s="16"/>
      <c r="H687" t="s">
        <v>15</v>
      </c>
      <c r="I687">
        <v>0</v>
      </c>
    </row>
    <row r="688" spans="5:9" x14ac:dyDescent="0.25">
      <c r="E688" s="16"/>
      <c r="F688" s="16"/>
      <c r="H688" t="s">
        <v>15</v>
      </c>
      <c r="I688">
        <v>0</v>
      </c>
    </row>
    <row r="689" spans="5:9" x14ac:dyDescent="0.25">
      <c r="E689" s="16"/>
      <c r="F689" s="16"/>
      <c r="H689" t="s">
        <v>15</v>
      </c>
      <c r="I689">
        <v>0</v>
      </c>
    </row>
    <row r="690" spans="5:9" x14ac:dyDescent="0.25">
      <c r="E690" s="16"/>
      <c r="F690" s="16"/>
      <c r="H690" t="s">
        <v>15</v>
      </c>
      <c r="I690">
        <v>0</v>
      </c>
    </row>
    <row r="691" spans="5:9" x14ac:dyDescent="0.25">
      <c r="E691" s="16"/>
      <c r="F691" s="16"/>
      <c r="H691" t="s">
        <v>15</v>
      </c>
      <c r="I691">
        <v>0</v>
      </c>
    </row>
    <row r="692" spans="5:9" x14ac:dyDescent="0.25">
      <c r="E692" s="16"/>
      <c r="F692" s="16"/>
      <c r="H692" t="s">
        <v>15</v>
      </c>
      <c r="I692">
        <v>0</v>
      </c>
    </row>
    <row r="693" spans="5:9" x14ac:dyDescent="0.25">
      <c r="E693" s="16"/>
      <c r="F693" s="16"/>
      <c r="H693" t="s">
        <v>15</v>
      </c>
      <c r="I693">
        <v>0</v>
      </c>
    </row>
    <row r="694" spans="5:9" x14ac:dyDescent="0.25">
      <c r="E694" s="16"/>
      <c r="F694" s="16"/>
      <c r="H694" t="s">
        <v>15</v>
      </c>
      <c r="I694">
        <v>0</v>
      </c>
    </row>
    <row r="695" spans="5:9" x14ac:dyDescent="0.25">
      <c r="E695" s="16"/>
      <c r="F695" s="16"/>
      <c r="H695" t="s">
        <v>15</v>
      </c>
      <c r="I695">
        <v>0</v>
      </c>
    </row>
    <row r="696" spans="5:9" x14ac:dyDescent="0.25">
      <c r="E696" s="16"/>
      <c r="F696" s="16"/>
      <c r="H696" t="s">
        <v>15</v>
      </c>
      <c r="I696">
        <v>0</v>
      </c>
    </row>
    <row r="697" spans="5:9" x14ac:dyDescent="0.25">
      <c r="E697" s="16"/>
      <c r="F697" s="16"/>
      <c r="H697" t="s">
        <v>15</v>
      </c>
      <c r="I697">
        <v>0</v>
      </c>
    </row>
    <row r="698" spans="5:9" x14ac:dyDescent="0.25">
      <c r="E698" s="16"/>
      <c r="F698" s="16"/>
      <c r="H698" t="s">
        <v>15</v>
      </c>
      <c r="I698">
        <v>0</v>
      </c>
    </row>
    <row r="699" spans="5:9" x14ac:dyDescent="0.25">
      <c r="E699" s="16"/>
      <c r="F699" s="16"/>
      <c r="H699" t="s">
        <v>15</v>
      </c>
      <c r="I699">
        <v>0</v>
      </c>
    </row>
    <row r="700" spans="5:9" x14ac:dyDescent="0.25">
      <c r="E700" s="16"/>
      <c r="F700" s="16"/>
      <c r="H700" t="s">
        <v>15</v>
      </c>
      <c r="I700">
        <v>0</v>
      </c>
    </row>
    <row r="701" spans="5:9" x14ac:dyDescent="0.25">
      <c r="E701" s="16"/>
      <c r="F701" s="16"/>
      <c r="H701" t="s">
        <v>15</v>
      </c>
      <c r="I701">
        <v>0</v>
      </c>
    </row>
    <row r="702" spans="5:9" x14ac:dyDescent="0.25">
      <c r="E702" s="16"/>
      <c r="F702" s="16"/>
      <c r="H702" t="s">
        <v>15</v>
      </c>
      <c r="I702">
        <v>0</v>
      </c>
    </row>
    <row r="703" spans="5:9" x14ac:dyDescent="0.25">
      <c r="E703" s="16"/>
      <c r="F703" s="16"/>
      <c r="H703" t="s">
        <v>15</v>
      </c>
      <c r="I703">
        <v>0</v>
      </c>
    </row>
    <row r="704" spans="5:9" x14ac:dyDescent="0.25">
      <c r="E704" s="16"/>
      <c r="F704" s="16"/>
      <c r="H704" t="s">
        <v>15</v>
      </c>
      <c r="I704">
        <v>0</v>
      </c>
    </row>
    <row r="705" spans="5:9" x14ac:dyDescent="0.25">
      <c r="E705" s="16"/>
      <c r="F705" s="16"/>
      <c r="H705" t="s">
        <v>15</v>
      </c>
      <c r="I705">
        <v>0</v>
      </c>
    </row>
    <row r="706" spans="5:9" x14ac:dyDescent="0.25">
      <c r="E706" s="16"/>
      <c r="F706" s="16"/>
      <c r="H706" t="s">
        <v>15</v>
      </c>
      <c r="I706">
        <v>0</v>
      </c>
    </row>
    <row r="707" spans="5:9" x14ac:dyDescent="0.25">
      <c r="E707" s="16"/>
      <c r="F707" s="16"/>
      <c r="H707" t="s">
        <v>15</v>
      </c>
      <c r="I707">
        <v>0</v>
      </c>
    </row>
    <row r="708" spans="5:9" x14ac:dyDescent="0.25">
      <c r="E708" s="16"/>
      <c r="F708" s="16"/>
      <c r="H708" t="s">
        <v>15</v>
      </c>
      <c r="I708">
        <v>0</v>
      </c>
    </row>
    <row r="709" spans="5:9" x14ac:dyDescent="0.25">
      <c r="E709" s="16"/>
      <c r="F709" s="16"/>
      <c r="H709" t="s">
        <v>15</v>
      </c>
      <c r="I709">
        <v>0</v>
      </c>
    </row>
    <row r="710" spans="5:9" x14ac:dyDescent="0.25">
      <c r="E710" s="16"/>
      <c r="F710" s="16"/>
      <c r="H710" t="s">
        <v>15</v>
      </c>
      <c r="I710">
        <v>0</v>
      </c>
    </row>
    <row r="711" spans="5:9" x14ac:dyDescent="0.25">
      <c r="E711" s="16"/>
      <c r="F711" s="16"/>
      <c r="H711" t="s">
        <v>15</v>
      </c>
      <c r="I711">
        <v>0</v>
      </c>
    </row>
    <row r="712" spans="5:9" x14ac:dyDescent="0.25">
      <c r="E712" s="16"/>
      <c r="F712" s="16"/>
      <c r="H712" t="s">
        <v>15</v>
      </c>
      <c r="I712">
        <v>0</v>
      </c>
    </row>
    <row r="713" spans="5:9" x14ac:dyDescent="0.25">
      <c r="E713" s="16"/>
      <c r="F713" s="16"/>
      <c r="H713" t="s">
        <v>15</v>
      </c>
      <c r="I713">
        <v>0</v>
      </c>
    </row>
    <row r="714" spans="5:9" x14ac:dyDescent="0.25">
      <c r="E714" s="16"/>
      <c r="F714" s="16"/>
      <c r="H714" t="s">
        <v>15</v>
      </c>
      <c r="I714">
        <v>0</v>
      </c>
    </row>
    <row r="715" spans="5:9" x14ac:dyDescent="0.25">
      <c r="E715" s="16"/>
      <c r="F715" s="16"/>
      <c r="H715" t="s">
        <v>15</v>
      </c>
      <c r="I715">
        <v>0</v>
      </c>
    </row>
    <row r="716" spans="5:9" x14ac:dyDescent="0.25">
      <c r="E716" s="16"/>
      <c r="F716" s="16"/>
      <c r="H716" t="s">
        <v>15</v>
      </c>
      <c r="I716">
        <v>0</v>
      </c>
    </row>
    <row r="717" spans="5:9" x14ac:dyDescent="0.25">
      <c r="E717" s="16"/>
      <c r="F717" s="16"/>
      <c r="H717" t="s">
        <v>15</v>
      </c>
      <c r="I717">
        <v>0</v>
      </c>
    </row>
    <row r="718" spans="5:9" x14ac:dyDescent="0.25">
      <c r="E718" s="16"/>
      <c r="F718" s="16"/>
      <c r="H718" t="s">
        <v>15</v>
      </c>
      <c r="I718">
        <v>0</v>
      </c>
    </row>
    <row r="719" spans="5:9" x14ac:dyDescent="0.25">
      <c r="E719" s="16"/>
      <c r="F719" s="16"/>
      <c r="H719" t="s">
        <v>15</v>
      </c>
      <c r="I719">
        <v>0</v>
      </c>
    </row>
    <row r="720" spans="5:9" x14ac:dyDescent="0.25">
      <c r="E720" s="16"/>
      <c r="F720" s="16"/>
      <c r="H720" t="s">
        <v>15</v>
      </c>
      <c r="I720">
        <v>0</v>
      </c>
    </row>
    <row r="721" spans="5:9" x14ac:dyDescent="0.25">
      <c r="E721" s="16"/>
      <c r="F721" s="16"/>
      <c r="H721" t="s">
        <v>15</v>
      </c>
      <c r="I721">
        <v>0</v>
      </c>
    </row>
    <row r="722" spans="5:9" x14ac:dyDescent="0.25">
      <c r="E722" s="16"/>
      <c r="F722" s="16"/>
      <c r="H722" t="s">
        <v>15</v>
      </c>
      <c r="I722">
        <v>0</v>
      </c>
    </row>
    <row r="723" spans="5:9" x14ac:dyDescent="0.25">
      <c r="E723" s="16"/>
      <c r="F723" s="16"/>
      <c r="H723" t="s">
        <v>15</v>
      </c>
      <c r="I723">
        <v>0</v>
      </c>
    </row>
    <row r="724" spans="5:9" x14ac:dyDescent="0.25">
      <c r="E724" s="16"/>
      <c r="F724" s="16"/>
      <c r="H724" t="s">
        <v>15</v>
      </c>
      <c r="I724">
        <v>0</v>
      </c>
    </row>
    <row r="725" spans="5:9" x14ac:dyDescent="0.25">
      <c r="E725" s="16"/>
      <c r="F725" s="16"/>
      <c r="H725" t="s">
        <v>15</v>
      </c>
      <c r="I725">
        <v>0</v>
      </c>
    </row>
    <row r="726" spans="5:9" x14ac:dyDescent="0.25">
      <c r="E726" s="16"/>
      <c r="F726" s="16"/>
      <c r="H726" t="s">
        <v>15</v>
      </c>
      <c r="I726">
        <v>0</v>
      </c>
    </row>
    <row r="727" spans="5:9" x14ac:dyDescent="0.25">
      <c r="E727" s="16"/>
      <c r="F727" s="16"/>
      <c r="H727" t="s">
        <v>15</v>
      </c>
      <c r="I727">
        <v>0</v>
      </c>
    </row>
    <row r="728" spans="5:9" x14ac:dyDescent="0.25">
      <c r="E728" s="16"/>
      <c r="F728" s="16"/>
      <c r="H728" t="s">
        <v>15</v>
      </c>
      <c r="I728">
        <v>0</v>
      </c>
    </row>
    <row r="729" spans="5:9" x14ac:dyDescent="0.25">
      <c r="E729" s="16"/>
      <c r="F729" s="16"/>
      <c r="H729" t="s">
        <v>15</v>
      </c>
      <c r="I729">
        <v>0</v>
      </c>
    </row>
    <row r="730" spans="5:9" x14ac:dyDescent="0.25">
      <c r="E730" s="16"/>
      <c r="F730" s="16"/>
      <c r="H730" t="s">
        <v>15</v>
      </c>
      <c r="I730">
        <v>0</v>
      </c>
    </row>
    <row r="731" spans="5:9" x14ac:dyDescent="0.25">
      <c r="E731" s="16"/>
      <c r="F731" s="16"/>
      <c r="H731" t="s">
        <v>15</v>
      </c>
      <c r="I731">
        <v>0</v>
      </c>
    </row>
    <row r="732" spans="5:9" x14ac:dyDescent="0.25">
      <c r="E732" s="16"/>
      <c r="F732" s="16"/>
      <c r="H732" t="s">
        <v>15</v>
      </c>
      <c r="I732">
        <v>0</v>
      </c>
    </row>
    <row r="733" spans="5:9" x14ac:dyDescent="0.25">
      <c r="E733" s="16"/>
      <c r="F733" s="16"/>
      <c r="H733" t="s">
        <v>15</v>
      </c>
      <c r="I733">
        <v>0</v>
      </c>
    </row>
    <row r="734" spans="5:9" x14ac:dyDescent="0.25">
      <c r="E734" s="16"/>
      <c r="F734" s="16"/>
      <c r="H734" t="s">
        <v>15</v>
      </c>
      <c r="I734">
        <v>0</v>
      </c>
    </row>
    <row r="735" spans="5:9" x14ac:dyDescent="0.25">
      <c r="E735" s="16"/>
      <c r="F735" s="16"/>
      <c r="H735" t="s">
        <v>15</v>
      </c>
      <c r="I735">
        <v>0</v>
      </c>
    </row>
    <row r="736" spans="5:9" x14ac:dyDescent="0.25">
      <c r="E736" s="16"/>
      <c r="F736" s="16"/>
      <c r="H736" t="s">
        <v>15</v>
      </c>
      <c r="I736">
        <v>0</v>
      </c>
    </row>
    <row r="737" spans="5:9" x14ac:dyDescent="0.25">
      <c r="E737" s="16"/>
      <c r="F737" s="16"/>
      <c r="H737" t="s">
        <v>15</v>
      </c>
      <c r="I737">
        <v>0</v>
      </c>
    </row>
    <row r="738" spans="5:9" x14ac:dyDescent="0.25">
      <c r="E738" s="16"/>
      <c r="F738" s="16"/>
      <c r="H738" t="s">
        <v>15</v>
      </c>
      <c r="I738">
        <v>0</v>
      </c>
    </row>
    <row r="739" spans="5:9" x14ac:dyDescent="0.25">
      <c r="E739" s="16"/>
      <c r="F739" s="16"/>
      <c r="H739" t="s">
        <v>15</v>
      </c>
      <c r="I739">
        <v>0</v>
      </c>
    </row>
    <row r="740" spans="5:9" x14ac:dyDescent="0.25">
      <c r="E740" s="16"/>
      <c r="F740" s="16"/>
      <c r="H740" t="s">
        <v>15</v>
      </c>
      <c r="I740">
        <v>0</v>
      </c>
    </row>
    <row r="741" spans="5:9" x14ac:dyDescent="0.25">
      <c r="E741" s="16"/>
      <c r="F741" s="16"/>
      <c r="H741" t="s">
        <v>15</v>
      </c>
      <c r="I741">
        <v>0</v>
      </c>
    </row>
    <row r="742" spans="5:9" x14ac:dyDescent="0.25">
      <c r="E742" s="16"/>
      <c r="F742" s="16"/>
      <c r="H742" t="s">
        <v>15</v>
      </c>
      <c r="I742">
        <v>0</v>
      </c>
    </row>
    <row r="743" spans="5:9" x14ac:dyDescent="0.25">
      <c r="E743" s="16"/>
      <c r="F743" s="16"/>
      <c r="H743" t="s">
        <v>15</v>
      </c>
      <c r="I743">
        <v>0</v>
      </c>
    </row>
    <row r="744" spans="5:9" x14ac:dyDescent="0.25">
      <c r="E744" s="16"/>
      <c r="F744" s="16"/>
      <c r="H744" t="s">
        <v>15</v>
      </c>
      <c r="I744">
        <v>0</v>
      </c>
    </row>
    <row r="745" spans="5:9" x14ac:dyDescent="0.25">
      <c r="E745" s="16"/>
      <c r="F745" s="16"/>
      <c r="H745" t="s">
        <v>15</v>
      </c>
      <c r="I745">
        <v>0</v>
      </c>
    </row>
    <row r="746" spans="5:9" x14ac:dyDescent="0.25">
      <c r="E746" s="16"/>
      <c r="F746" s="16"/>
      <c r="H746" t="s">
        <v>15</v>
      </c>
      <c r="I746">
        <v>0</v>
      </c>
    </row>
    <row r="747" spans="5:9" x14ac:dyDescent="0.25">
      <c r="E747" s="16"/>
      <c r="F747" s="16"/>
      <c r="H747" t="s">
        <v>15</v>
      </c>
      <c r="I747">
        <v>0</v>
      </c>
    </row>
    <row r="748" spans="5:9" x14ac:dyDescent="0.25">
      <c r="E748" s="16"/>
      <c r="F748" s="16"/>
      <c r="H748" t="s">
        <v>15</v>
      </c>
      <c r="I748">
        <v>0</v>
      </c>
    </row>
    <row r="749" spans="5:9" x14ac:dyDescent="0.25">
      <c r="E749" s="16"/>
      <c r="F749" s="16"/>
      <c r="H749" t="s">
        <v>15</v>
      </c>
      <c r="I749">
        <v>0</v>
      </c>
    </row>
    <row r="750" spans="5:9" x14ac:dyDescent="0.25">
      <c r="E750" s="16"/>
      <c r="F750" s="16"/>
      <c r="H750" t="s">
        <v>15</v>
      </c>
      <c r="I750">
        <v>0</v>
      </c>
    </row>
    <row r="751" spans="5:9" x14ac:dyDescent="0.25">
      <c r="E751" s="16"/>
      <c r="F751" s="16"/>
      <c r="H751" t="s">
        <v>15</v>
      </c>
      <c r="I751">
        <v>0</v>
      </c>
    </row>
    <row r="752" spans="5:9" x14ac:dyDescent="0.25">
      <c r="E752" s="16"/>
      <c r="F752" s="16"/>
      <c r="H752" t="s">
        <v>15</v>
      </c>
      <c r="I752">
        <v>0</v>
      </c>
    </row>
    <row r="753" spans="5:9" x14ac:dyDescent="0.25">
      <c r="E753" s="16"/>
      <c r="F753" s="16"/>
      <c r="H753" t="s">
        <v>15</v>
      </c>
      <c r="I753">
        <v>0</v>
      </c>
    </row>
    <row r="754" spans="5:9" x14ac:dyDescent="0.25">
      <c r="E754" s="16"/>
      <c r="F754" s="16"/>
      <c r="H754" t="s">
        <v>15</v>
      </c>
      <c r="I754">
        <v>0</v>
      </c>
    </row>
    <row r="755" spans="5:9" x14ac:dyDescent="0.25">
      <c r="E755" s="16"/>
      <c r="F755" s="16"/>
      <c r="H755" t="s">
        <v>15</v>
      </c>
      <c r="I755">
        <v>0</v>
      </c>
    </row>
    <row r="756" spans="5:9" x14ac:dyDescent="0.25">
      <c r="E756" s="16"/>
      <c r="F756" s="16"/>
      <c r="H756" t="s">
        <v>15</v>
      </c>
      <c r="I756">
        <v>0</v>
      </c>
    </row>
    <row r="757" spans="5:9" x14ac:dyDescent="0.25">
      <c r="E757" s="16"/>
      <c r="F757" s="16"/>
      <c r="H757" t="s">
        <v>15</v>
      </c>
      <c r="I757">
        <v>0</v>
      </c>
    </row>
    <row r="758" spans="5:9" x14ac:dyDescent="0.25">
      <c r="E758" s="16"/>
      <c r="F758" s="16"/>
      <c r="H758" t="s">
        <v>15</v>
      </c>
      <c r="I758">
        <v>0</v>
      </c>
    </row>
    <row r="759" spans="5:9" x14ac:dyDescent="0.25">
      <c r="E759" s="16"/>
      <c r="F759" s="16"/>
      <c r="H759" t="s">
        <v>15</v>
      </c>
      <c r="I759">
        <v>0</v>
      </c>
    </row>
    <row r="760" spans="5:9" x14ac:dyDescent="0.25">
      <c r="E760" s="16"/>
      <c r="F760" s="16"/>
      <c r="H760" t="s">
        <v>15</v>
      </c>
      <c r="I760">
        <v>0</v>
      </c>
    </row>
    <row r="761" spans="5:9" x14ac:dyDescent="0.25">
      <c r="E761" s="16"/>
      <c r="F761" s="16"/>
      <c r="H761" t="s">
        <v>15</v>
      </c>
      <c r="I761">
        <v>0</v>
      </c>
    </row>
    <row r="762" spans="5:9" x14ac:dyDescent="0.25">
      <c r="E762" s="16"/>
      <c r="F762" s="16"/>
      <c r="H762" t="s">
        <v>15</v>
      </c>
      <c r="I762">
        <v>0</v>
      </c>
    </row>
    <row r="763" spans="5:9" x14ac:dyDescent="0.25">
      <c r="E763" s="16"/>
      <c r="F763" s="16"/>
      <c r="H763" t="s">
        <v>15</v>
      </c>
      <c r="I763">
        <v>0</v>
      </c>
    </row>
    <row r="764" spans="5:9" x14ac:dyDescent="0.25">
      <c r="E764" s="16"/>
      <c r="F764" s="16"/>
      <c r="H764" t="s">
        <v>15</v>
      </c>
      <c r="I764">
        <v>0</v>
      </c>
    </row>
    <row r="765" spans="5:9" x14ac:dyDescent="0.25">
      <c r="E765" s="16"/>
      <c r="F765" s="16"/>
      <c r="H765" t="s">
        <v>15</v>
      </c>
      <c r="I765">
        <v>0</v>
      </c>
    </row>
    <row r="766" spans="5:9" x14ac:dyDescent="0.25">
      <c r="E766" s="16"/>
      <c r="F766" s="16"/>
      <c r="H766" t="s">
        <v>15</v>
      </c>
      <c r="I766">
        <v>0</v>
      </c>
    </row>
    <row r="767" spans="5:9" x14ac:dyDescent="0.25">
      <c r="E767" s="16"/>
      <c r="F767" s="16"/>
      <c r="H767" t="s">
        <v>15</v>
      </c>
      <c r="I767">
        <v>0</v>
      </c>
    </row>
    <row r="768" spans="5:9" x14ac:dyDescent="0.25">
      <c r="E768" s="16"/>
      <c r="F768" s="16"/>
      <c r="H768" t="s">
        <v>15</v>
      </c>
      <c r="I768">
        <v>0</v>
      </c>
    </row>
    <row r="769" spans="5:9" x14ac:dyDescent="0.25">
      <c r="E769" s="16"/>
      <c r="F769" s="16"/>
      <c r="H769" t="s">
        <v>15</v>
      </c>
      <c r="I769">
        <v>0</v>
      </c>
    </row>
    <row r="770" spans="5:9" x14ac:dyDescent="0.25">
      <c r="E770" s="16"/>
      <c r="F770" s="16"/>
      <c r="H770" t="s">
        <v>15</v>
      </c>
      <c r="I770">
        <v>0</v>
      </c>
    </row>
    <row r="771" spans="5:9" x14ac:dyDescent="0.25">
      <c r="E771" s="16"/>
      <c r="F771" s="16"/>
      <c r="H771" t="s">
        <v>15</v>
      </c>
      <c r="I771">
        <v>0</v>
      </c>
    </row>
    <row r="772" spans="5:9" x14ac:dyDescent="0.25">
      <c r="E772" s="16"/>
      <c r="F772" s="16"/>
      <c r="H772" t="s">
        <v>15</v>
      </c>
      <c r="I772">
        <v>0</v>
      </c>
    </row>
    <row r="773" spans="5:9" x14ac:dyDescent="0.25">
      <c r="E773" s="16"/>
      <c r="F773" s="16"/>
      <c r="H773" t="s">
        <v>15</v>
      </c>
      <c r="I773">
        <v>0</v>
      </c>
    </row>
    <row r="774" spans="5:9" x14ac:dyDescent="0.25">
      <c r="E774" s="16"/>
      <c r="F774" s="16"/>
      <c r="H774" t="s">
        <v>15</v>
      </c>
      <c r="I774">
        <v>0</v>
      </c>
    </row>
    <row r="775" spans="5:9" x14ac:dyDescent="0.25">
      <c r="E775" s="16"/>
      <c r="F775" s="16"/>
      <c r="H775" t="s">
        <v>15</v>
      </c>
      <c r="I775">
        <v>0</v>
      </c>
    </row>
    <row r="776" spans="5:9" x14ac:dyDescent="0.25">
      <c r="E776" s="16"/>
      <c r="F776" s="16"/>
      <c r="H776" t="s">
        <v>15</v>
      </c>
      <c r="I776">
        <v>0</v>
      </c>
    </row>
    <row r="777" spans="5:9" x14ac:dyDescent="0.25">
      <c r="E777" s="16"/>
      <c r="F777" s="16"/>
      <c r="H777" t="s">
        <v>15</v>
      </c>
      <c r="I777">
        <v>0</v>
      </c>
    </row>
    <row r="778" spans="5:9" x14ac:dyDescent="0.25">
      <c r="E778" s="16"/>
      <c r="F778" s="16"/>
      <c r="H778" t="s">
        <v>15</v>
      </c>
      <c r="I778">
        <v>0</v>
      </c>
    </row>
    <row r="779" spans="5:9" x14ac:dyDescent="0.25">
      <c r="E779" s="16"/>
      <c r="F779" s="16"/>
      <c r="H779" t="s">
        <v>15</v>
      </c>
      <c r="I779">
        <v>0</v>
      </c>
    </row>
    <row r="780" spans="5:9" x14ac:dyDescent="0.25">
      <c r="E780" s="16"/>
      <c r="F780" s="16"/>
      <c r="H780" t="s">
        <v>15</v>
      </c>
      <c r="I780">
        <v>0</v>
      </c>
    </row>
    <row r="781" spans="5:9" x14ac:dyDescent="0.25">
      <c r="E781" s="16"/>
      <c r="F781" s="16"/>
      <c r="H781" t="s">
        <v>15</v>
      </c>
      <c r="I781">
        <v>0</v>
      </c>
    </row>
    <row r="782" spans="5:9" x14ac:dyDescent="0.25">
      <c r="E782" s="16"/>
      <c r="F782" s="16"/>
      <c r="H782" t="s">
        <v>15</v>
      </c>
      <c r="I782">
        <v>0</v>
      </c>
    </row>
    <row r="783" spans="5:9" x14ac:dyDescent="0.25">
      <c r="E783" s="16"/>
      <c r="F783" s="16"/>
      <c r="H783" t="s">
        <v>15</v>
      </c>
      <c r="I783">
        <v>0</v>
      </c>
    </row>
    <row r="784" spans="5:9" x14ac:dyDescent="0.25">
      <c r="E784" s="16"/>
      <c r="F784" s="16"/>
      <c r="H784" t="s">
        <v>15</v>
      </c>
      <c r="I784">
        <v>0</v>
      </c>
    </row>
    <row r="785" spans="5:9" x14ac:dyDescent="0.25">
      <c r="E785" s="16"/>
      <c r="F785" s="16"/>
      <c r="H785" t="s">
        <v>15</v>
      </c>
      <c r="I785">
        <v>0</v>
      </c>
    </row>
    <row r="786" spans="5:9" x14ac:dyDescent="0.25">
      <c r="E786" s="16"/>
      <c r="F786" s="16"/>
      <c r="H786" t="s">
        <v>15</v>
      </c>
      <c r="I786">
        <v>0</v>
      </c>
    </row>
    <row r="787" spans="5:9" x14ac:dyDescent="0.25">
      <c r="E787" s="16"/>
      <c r="F787" s="16"/>
      <c r="H787" t="s">
        <v>15</v>
      </c>
      <c r="I787">
        <v>0</v>
      </c>
    </row>
    <row r="788" spans="5:9" x14ac:dyDescent="0.25">
      <c r="E788" s="16"/>
      <c r="F788" s="16"/>
      <c r="H788" t="s">
        <v>15</v>
      </c>
      <c r="I788">
        <v>0</v>
      </c>
    </row>
    <row r="789" spans="5:9" x14ac:dyDescent="0.25">
      <c r="E789" s="16"/>
      <c r="F789" s="16"/>
      <c r="H789" t="s">
        <v>15</v>
      </c>
      <c r="I789">
        <v>0</v>
      </c>
    </row>
    <row r="790" spans="5:9" x14ac:dyDescent="0.25">
      <c r="E790" s="16"/>
      <c r="F790" s="16"/>
      <c r="H790" t="s">
        <v>15</v>
      </c>
      <c r="I790">
        <v>0</v>
      </c>
    </row>
    <row r="791" spans="5:9" x14ac:dyDescent="0.25">
      <c r="E791" s="16"/>
      <c r="F791" s="16"/>
      <c r="H791" t="s">
        <v>15</v>
      </c>
      <c r="I791">
        <v>0</v>
      </c>
    </row>
    <row r="792" spans="5:9" x14ac:dyDescent="0.25">
      <c r="E792" s="16"/>
      <c r="F792" s="16"/>
      <c r="H792" t="s">
        <v>15</v>
      </c>
      <c r="I792">
        <v>0</v>
      </c>
    </row>
    <row r="793" spans="5:9" x14ac:dyDescent="0.25">
      <c r="E793" s="16"/>
      <c r="F793" s="16"/>
      <c r="H793" t="s">
        <v>15</v>
      </c>
      <c r="I793">
        <v>0</v>
      </c>
    </row>
    <row r="794" spans="5:9" x14ac:dyDescent="0.25">
      <c r="E794" s="16"/>
      <c r="F794" s="16"/>
      <c r="H794" t="s">
        <v>15</v>
      </c>
      <c r="I794">
        <v>0</v>
      </c>
    </row>
    <row r="795" spans="5:9" x14ac:dyDescent="0.25">
      <c r="E795" s="16"/>
      <c r="F795" s="16"/>
      <c r="H795" t="s">
        <v>15</v>
      </c>
      <c r="I795">
        <v>0</v>
      </c>
    </row>
    <row r="796" spans="5:9" x14ac:dyDescent="0.25">
      <c r="E796" s="16"/>
      <c r="F796" s="16"/>
      <c r="H796" t="s">
        <v>15</v>
      </c>
      <c r="I796">
        <v>0</v>
      </c>
    </row>
    <row r="797" spans="5:9" x14ac:dyDescent="0.25">
      <c r="E797" s="16"/>
      <c r="F797" s="16"/>
      <c r="H797" t="s">
        <v>15</v>
      </c>
      <c r="I797">
        <v>0</v>
      </c>
    </row>
    <row r="798" spans="5:9" x14ac:dyDescent="0.25">
      <c r="E798" s="16"/>
      <c r="F798" s="16"/>
      <c r="H798" t="s">
        <v>15</v>
      </c>
      <c r="I798">
        <v>0</v>
      </c>
    </row>
    <row r="799" spans="5:9" x14ac:dyDescent="0.25">
      <c r="E799" s="16"/>
      <c r="F799" s="16"/>
      <c r="H799" t="s">
        <v>15</v>
      </c>
      <c r="I799">
        <v>0</v>
      </c>
    </row>
    <row r="800" spans="5:9" x14ac:dyDescent="0.25">
      <c r="E800" s="16"/>
      <c r="F800" s="16"/>
      <c r="H800" t="s">
        <v>15</v>
      </c>
      <c r="I800">
        <v>0</v>
      </c>
    </row>
    <row r="801" spans="5:9" x14ac:dyDescent="0.25">
      <c r="E801" s="16"/>
      <c r="F801" s="16"/>
      <c r="H801" t="s">
        <v>15</v>
      </c>
      <c r="I801">
        <v>0</v>
      </c>
    </row>
    <row r="802" spans="5:9" x14ac:dyDescent="0.25">
      <c r="E802" s="16"/>
      <c r="F802" s="16"/>
      <c r="H802" t="s">
        <v>15</v>
      </c>
      <c r="I802">
        <v>0</v>
      </c>
    </row>
    <row r="803" spans="5:9" x14ac:dyDescent="0.25">
      <c r="E803" s="16"/>
      <c r="F803" s="16"/>
      <c r="H803" t="s">
        <v>15</v>
      </c>
      <c r="I803">
        <v>0</v>
      </c>
    </row>
    <row r="804" spans="5:9" x14ac:dyDescent="0.25">
      <c r="E804" s="16"/>
      <c r="F804" s="16"/>
      <c r="H804" t="s">
        <v>15</v>
      </c>
      <c r="I804">
        <v>0</v>
      </c>
    </row>
    <row r="805" spans="5:9" x14ac:dyDescent="0.25">
      <c r="E805" s="16"/>
      <c r="F805" s="16"/>
      <c r="H805" t="s">
        <v>15</v>
      </c>
      <c r="I805">
        <v>0</v>
      </c>
    </row>
    <row r="806" spans="5:9" x14ac:dyDescent="0.25">
      <c r="E806" s="16"/>
      <c r="F806" s="16"/>
      <c r="H806" t="s">
        <v>15</v>
      </c>
      <c r="I806">
        <v>0</v>
      </c>
    </row>
    <row r="807" spans="5:9" x14ac:dyDescent="0.25">
      <c r="E807" s="16"/>
      <c r="F807" s="16"/>
      <c r="H807" t="s">
        <v>15</v>
      </c>
      <c r="I807">
        <v>0</v>
      </c>
    </row>
    <row r="808" spans="5:9" x14ac:dyDescent="0.25">
      <c r="E808" s="16"/>
      <c r="F808" s="16"/>
      <c r="H808" t="s">
        <v>15</v>
      </c>
      <c r="I808">
        <v>0</v>
      </c>
    </row>
    <row r="809" spans="5:9" x14ac:dyDescent="0.25">
      <c r="E809" s="16"/>
      <c r="F809" s="16"/>
      <c r="H809" t="s">
        <v>15</v>
      </c>
      <c r="I809">
        <v>0</v>
      </c>
    </row>
    <row r="810" spans="5:9" x14ac:dyDescent="0.25">
      <c r="E810" s="16"/>
      <c r="F810" s="16"/>
      <c r="H810" t="s">
        <v>15</v>
      </c>
      <c r="I810">
        <v>0</v>
      </c>
    </row>
    <row r="811" spans="5:9" x14ac:dyDescent="0.25">
      <c r="E811" s="16"/>
      <c r="F811" s="16"/>
      <c r="H811" t="s">
        <v>15</v>
      </c>
      <c r="I811">
        <v>0</v>
      </c>
    </row>
    <row r="812" spans="5:9" x14ac:dyDescent="0.25">
      <c r="E812" s="16"/>
      <c r="F812" s="16"/>
      <c r="H812" t="s">
        <v>15</v>
      </c>
      <c r="I812">
        <v>0</v>
      </c>
    </row>
    <row r="813" spans="5:9" x14ac:dyDescent="0.25">
      <c r="E813" s="16"/>
      <c r="F813" s="16"/>
      <c r="H813" t="s">
        <v>15</v>
      </c>
      <c r="I813">
        <v>0</v>
      </c>
    </row>
    <row r="814" spans="5:9" x14ac:dyDescent="0.25">
      <c r="E814" s="16"/>
      <c r="F814" s="16"/>
      <c r="H814" t="s">
        <v>15</v>
      </c>
      <c r="I814">
        <v>0</v>
      </c>
    </row>
    <row r="815" spans="5:9" x14ac:dyDescent="0.25">
      <c r="E815" s="16"/>
      <c r="F815" s="16"/>
      <c r="H815" t="s">
        <v>15</v>
      </c>
      <c r="I815">
        <v>0</v>
      </c>
    </row>
    <row r="816" spans="5:9" x14ac:dyDescent="0.25">
      <c r="E816" s="16"/>
      <c r="F816" s="16"/>
      <c r="H816" t="s">
        <v>15</v>
      </c>
      <c r="I816">
        <v>0</v>
      </c>
    </row>
    <row r="817" spans="5:9" x14ac:dyDescent="0.25">
      <c r="E817" s="16"/>
      <c r="F817" s="16"/>
      <c r="H817" t="s">
        <v>15</v>
      </c>
      <c r="I817">
        <v>0</v>
      </c>
    </row>
    <row r="818" spans="5:9" x14ac:dyDescent="0.25">
      <c r="E818" s="16"/>
      <c r="F818" s="16"/>
      <c r="H818" t="s">
        <v>15</v>
      </c>
      <c r="I818">
        <v>0</v>
      </c>
    </row>
    <row r="819" spans="5:9" x14ac:dyDescent="0.25">
      <c r="E819" s="16"/>
      <c r="F819" s="16"/>
      <c r="H819" t="s">
        <v>15</v>
      </c>
      <c r="I819">
        <v>0</v>
      </c>
    </row>
    <row r="820" spans="5:9" x14ac:dyDescent="0.25">
      <c r="E820" s="16"/>
      <c r="F820" s="16"/>
      <c r="H820" t="s">
        <v>15</v>
      </c>
      <c r="I820">
        <v>0</v>
      </c>
    </row>
    <row r="821" spans="5:9" x14ac:dyDescent="0.25">
      <c r="E821" s="16"/>
      <c r="F821" s="16"/>
      <c r="H821" t="s">
        <v>15</v>
      </c>
      <c r="I821">
        <v>0</v>
      </c>
    </row>
    <row r="822" spans="5:9" x14ac:dyDescent="0.25">
      <c r="E822" s="16"/>
      <c r="F822" s="16"/>
      <c r="H822" t="s">
        <v>15</v>
      </c>
      <c r="I822">
        <v>0</v>
      </c>
    </row>
    <row r="823" spans="5:9" x14ac:dyDescent="0.25">
      <c r="E823" s="16"/>
      <c r="F823" s="16"/>
      <c r="H823" t="s">
        <v>15</v>
      </c>
      <c r="I823">
        <v>0</v>
      </c>
    </row>
    <row r="824" spans="5:9" x14ac:dyDescent="0.25">
      <c r="E824" s="16"/>
      <c r="F824" s="16"/>
      <c r="H824" t="s">
        <v>15</v>
      </c>
      <c r="I824">
        <v>0</v>
      </c>
    </row>
    <row r="825" spans="5:9" x14ac:dyDescent="0.25">
      <c r="E825" s="16"/>
      <c r="F825" s="16"/>
      <c r="H825" t="s">
        <v>15</v>
      </c>
      <c r="I825">
        <v>0</v>
      </c>
    </row>
    <row r="826" spans="5:9" x14ac:dyDescent="0.25">
      <c r="E826" s="16"/>
      <c r="F826" s="16"/>
      <c r="H826" t="s">
        <v>15</v>
      </c>
      <c r="I826">
        <v>0</v>
      </c>
    </row>
    <row r="827" spans="5:9" x14ac:dyDescent="0.25">
      <c r="E827" s="16"/>
      <c r="F827" s="16"/>
      <c r="H827" t="s">
        <v>15</v>
      </c>
      <c r="I827">
        <v>0</v>
      </c>
    </row>
    <row r="828" spans="5:9" x14ac:dyDescent="0.25">
      <c r="E828" s="16"/>
      <c r="F828" s="16"/>
      <c r="H828" t="s">
        <v>15</v>
      </c>
      <c r="I828">
        <v>0</v>
      </c>
    </row>
    <row r="829" spans="5:9" x14ac:dyDescent="0.25">
      <c r="E829" s="16"/>
      <c r="F829" s="16"/>
      <c r="H829" t="s">
        <v>15</v>
      </c>
      <c r="I829">
        <v>0</v>
      </c>
    </row>
    <row r="830" spans="5:9" x14ac:dyDescent="0.25">
      <c r="E830" s="16"/>
      <c r="F830" s="16"/>
      <c r="H830" t="s">
        <v>15</v>
      </c>
      <c r="I830">
        <v>0</v>
      </c>
    </row>
    <row r="831" spans="5:9" x14ac:dyDescent="0.25">
      <c r="E831" s="16"/>
      <c r="F831" s="16"/>
      <c r="H831" t="s">
        <v>15</v>
      </c>
      <c r="I831">
        <v>0</v>
      </c>
    </row>
    <row r="832" spans="5:9" x14ac:dyDescent="0.25">
      <c r="E832" s="16"/>
      <c r="F832" s="16"/>
      <c r="H832" t="s">
        <v>15</v>
      </c>
      <c r="I832">
        <v>0</v>
      </c>
    </row>
    <row r="833" spans="5:9" x14ac:dyDescent="0.25">
      <c r="E833" s="16"/>
      <c r="F833" s="16"/>
      <c r="H833" t="s">
        <v>15</v>
      </c>
      <c r="I833">
        <v>0</v>
      </c>
    </row>
    <row r="834" spans="5:9" x14ac:dyDescent="0.25">
      <c r="E834" s="16"/>
      <c r="F834" s="16"/>
      <c r="H834" t="s">
        <v>15</v>
      </c>
      <c r="I834">
        <v>0</v>
      </c>
    </row>
    <row r="835" spans="5:9" x14ac:dyDescent="0.25">
      <c r="E835" s="16"/>
      <c r="F835" s="16"/>
      <c r="H835" t="s">
        <v>15</v>
      </c>
      <c r="I835">
        <v>0</v>
      </c>
    </row>
    <row r="836" spans="5:9" x14ac:dyDescent="0.25">
      <c r="E836" s="16"/>
      <c r="F836" s="16"/>
      <c r="H836" t="s">
        <v>15</v>
      </c>
      <c r="I836">
        <v>0</v>
      </c>
    </row>
    <row r="837" spans="5:9" x14ac:dyDescent="0.25">
      <c r="E837" s="16"/>
      <c r="F837" s="16"/>
      <c r="H837" t="s">
        <v>15</v>
      </c>
      <c r="I837">
        <v>0</v>
      </c>
    </row>
    <row r="838" spans="5:9" x14ac:dyDescent="0.25">
      <c r="E838" s="16"/>
      <c r="F838" s="16"/>
      <c r="H838" t="s">
        <v>15</v>
      </c>
      <c r="I838">
        <v>0</v>
      </c>
    </row>
    <row r="839" spans="5:9" x14ac:dyDescent="0.25">
      <c r="E839" s="16"/>
      <c r="F839" s="16"/>
      <c r="H839" t="s">
        <v>15</v>
      </c>
      <c r="I839">
        <v>0</v>
      </c>
    </row>
    <row r="840" spans="5:9" x14ac:dyDescent="0.25">
      <c r="E840" s="16"/>
      <c r="F840" s="16"/>
      <c r="H840" t="s">
        <v>15</v>
      </c>
      <c r="I840">
        <v>0</v>
      </c>
    </row>
    <row r="841" spans="5:9" x14ac:dyDescent="0.25">
      <c r="E841" s="16"/>
      <c r="F841" s="16"/>
      <c r="H841" t="s">
        <v>15</v>
      </c>
      <c r="I841">
        <v>0</v>
      </c>
    </row>
    <row r="842" spans="5:9" x14ac:dyDescent="0.25">
      <c r="E842" s="16"/>
      <c r="F842" s="16"/>
      <c r="H842" t="s">
        <v>15</v>
      </c>
      <c r="I842">
        <v>0</v>
      </c>
    </row>
    <row r="843" spans="5:9" x14ac:dyDescent="0.25">
      <c r="E843" s="16"/>
      <c r="F843" s="16"/>
      <c r="H843" t="s">
        <v>15</v>
      </c>
      <c r="I843">
        <v>0</v>
      </c>
    </row>
    <row r="844" spans="5:9" x14ac:dyDescent="0.25">
      <c r="E844" s="16"/>
      <c r="F844" s="16"/>
      <c r="H844" t="s">
        <v>15</v>
      </c>
      <c r="I844">
        <v>0</v>
      </c>
    </row>
    <row r="845" spans="5:9" x14ac:dyDescent="0.25">
      <c r="E845" s="16"/>
      <c r="F845" s="16"/>
      <c r="H845" t="s">
        <v>15</v>
      </c>
      <c r="I845">
        <v>0</v>
      </c>
    </row>
    <row r="846" spans="5:9" x14ac:dyDescent="0.25">
      <c r="E846" s="16"/>
      <c r="F846" s="16"/>
      <c r="H846" t="s">
        <v>15</v>
      </c>
      <c r="I846">
        <v>0</v>
      </c>
    </row>
    <row r="847" spans="5:9" x14ac:dyDescent="0.25">
      <c r="E847" s="16"/>
      <c r="F847" s="16"/>
      <c r="H847" t="s">
        <v>15</v>
      </c>
      <c r="I847">
        <v>0</v>
      </c>
    </row>
    <row r="848" spans="5:9" x14ac:dyDescent="0.25">
      <c r="E848" s="16"/>
      <c r="F848" s="16"/>
      <c r="H848" t="s">
        <v>15</v>
      </c>
      <c r="I848">
        <v>0</v>
      </c>
    </row>
    <row r="849" spans="5:9" x14ac:dyDescent="0.25">
      <c r="E849" s="16"/>
      <c r="F849" s="16"/>
      <c r="H849" t="s">
        <v>15</v>
      </c>
      <c r="I849">
        <v>0</v>
      </c>
    </row>
    <row r="850" spans="5:9" x14ac:dyDescent="0.25">
      <c r="E850" s="16"/>
      <c r="F850" s="16"/>
      <c r="H850" t="s">
        <v>15</v>
      </c>
      <c r="I850">
        <v>0</v>
      </c>
    </row>
    <row r="851" spans="5:9" x14ac:dyDescent="0.25">
      <c r="E851" s="16"/>
      <c r="F851" s="16"/>
      <c r="H851" t="s">
        <v>15</v>
      </c>
      <c r="I851">
        <v>0</v>
      </c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9</v>
      </c>
      <c r="B1" s="1"/>
      <c r="C1" s="1" t="s">
        <v>10</v>
      </c>
      <c r="D1" s="1"/>
      <c r="E1" s="1" t="s">
        <v>11</v>
      </c>
      <c r="F1" s="1"/>
      <c r="G1" s="1"/>
      <c r="H1" s="1" t="s">
        <v>12</v>
      </c>
      <c r="I1" s="1"/>
      <c r="J1" s="1"/>
    </row>
    <row r="2" spans="1:10" ht="31.5" x14ac:dyDescent="0.25">
      <c r="A2" s="2" t="s">
        <v>13</v>
      </c>
      <c r="B2" s="2" t="s">
        <v>14</v>
      </c>
      <c r="C2" s="2">
        <v>1</v>
      </c>
      <c r="D2" s="2" t="s">
        <v>15</v>
      </c>
      <c r="E2" s="3" t="s">
        <v>16</v>
      </c>
      <c r="F2" s="4">
        <f>C2</f>
        <v>1</v>
      </c>
      <c r="G2" s="2" t="s">
        <v>15</v>
      </c>
      <c r="H2" s="2">
        <v>1</v>
      </c>
      <c r="I2" s="2" t="s">
        <v>17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14</v>
      </c>
      <c r="C3" s="2">
        <v>2</v>
      </c>
      <c r="D3" s="2" t="s">
        <v>15</v>
      </c>
      <c r="E3" s="3" t="s">
        <v>18</v>
      </c>
      <c r="F3" s="4">
        <f t="shared" ref="F3:F66" si="0">C3</f>
        <v>2</v>
      </c>
      <c r="G3" s="2" t="s">
        <v>15</v>
      </c>
      <c r="H3" s="2">
        <v>1</v>
      </c>
      <c r="I3" s="2" t="s">
        <v>17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14</v>
      </c>
      <c r="C4" s="2">
        <v>3</v>
      </c>
      <c r="D4" s="2" t="s">
        <v>15</v>
      </c>
      <c r="E4" s="3" t="s">
        <v>19</v>
      </c>
      <c r="F4" s="4">
        <f t="shared" si="0"/>
        <v>3</v>
      </c>
      <c r="G4" s="2" t="s">
        <v>15</v>
      </c>
      <c r="H4" s="2">
        <v>1</v>
      </c>
      <c r="I4" s="2" t="s">
        <v>17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14</v>
      </c>
      <c r="C5" s="2">
        <v>4</v>
      </c>
      <c r="D5" s="2" t="s">
        <v>15</v>
      </c>
      <c r="E5" s="3" t="s">
        <v>20</v>
      </c>
      <c r="F5" s="4">
        <f t="shared" si="0"/>
        <v>4</v>
      </c>
      <c r="G5" s="2" t="s">
        <v>15</v>
      </c>
      <c r="H5" s="2">
        <v>1</v>
      </c>
      <c r="I5" s="2" t="s">
        <v>17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14</v>
      </c>
      <c r="C6" s="2">
        <v>5</v>
      </c>
      <c r="D6" s="2" t="s">
        <v>15</v>
      </c>
      <c r="E6" s="3" t="s">
        <v>21</v>
      </c>
      <c r="F6" s="4">
        <f t="shared" si="0"/>
        <v>5</v>
      </c>
      <c r="G6" s="2" t="s">
        <v>15</v>
      </c>
      <c r="H6" s="2">
        <v>1</v>
      </c>
      <c r="I6" s="2" t="s">
        <v>17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14</v>
      </c>
      <c r="C7" s="2">
        <v>6</v>
      </c>
      <c r="D7" s="2" t="s">
        <v>15</v>
      </c>
      <c r="E7" s="3" t="s">
        <v>22</v>
      </c>
      <c r="F7" s="4">
        <f t="shared" si="0"/>
        <v>6</v>
      </c>
      <c r="G7" s="2" t="s">
        <v>15</v>
      </c>
      <c r="H7" s="2">
        <v>1</v>
      </c>
      <c r="I7" s="2" t="s">
        <v>17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14</v>
      </c>
      <c r="C8" s="2">
        <v>7</v>
      </c>
      <c r="D8" s="2" t="s">
        <v>15</v>
      </c>
      <c r="E8" s="3" t="s">
        <v>23</v>
      </c>
      <c r="F8" s="4">
        <f t="shared" si="0"/>
        <v>7</v>
      </c>
      <c r="G8" s="2" t="s">
        <v>15</v>
      </c>
      <c r="H8" s="2">
        <v>1</v>
      </c>
      <c r="I8" s="2" t="s">
        <v>17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14</v>
      </c>
      <c r="C9" s="2">
        <v>8</v>
      </c>
      <c r="D9" s="2" t="s">
        <v>15</v>
      </c>
      <c r="E9" s="3" t="s">
        <v>24</v>
      </c>
      <c r="F9" s="4">
        <f t="shared" si="0"/>
        <v>8</v>
      </c>
      <c r="G9" s="2" t="s">
        <v>15</v>
      </c>
      <c r="H9" s="2">
        <v>1</v>
      </c>
      <c r="I9" s="2" t="s">
        <v>17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14</v>
      </c>
      <c r="C10" s="2">
        <v>9</v>
      </c>
      <c r="D10" s="2" t="s">
        <v>15</v>
      </c>
      <c r="E10" s="3" t="s">
        <v>25</v>
      </c>
      <c r="F10" s="4">
        <f t="shared" si="0"/>
        <v>9</v>
      </c>
      <c r="G10" s="2" t="s">
        <v>15</v>
      </c>
      <c r="H10" s="2">
        <v>1</v>
      </c>
      <c r="I10" s="2" t="s">
        <v>17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14</v>
      </c>
      <c r="C11" s="2">
        <v>10</v>
      </c>
      <c r="D11" s="2" t="s">
        <v>15</v>
      </c>
      <c r="E11" s="3" t="s">
        <v>26</v>
      </c>
      <c r="F11" s="4">
        <f t="shared" si="0"/>
        <v>10</v>
      </c>
      <c r="G11" s="2" t="s">
        <v>15</v>
      </c>
      <c r="H11" s="2">
        <v>1</v>
      </c>
      <c r="I11" s="2" t="s">
        <v>17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14</v>
      </c>
      <c r="C12" s="2">
        <v>11</v>
      </c>
      <c r="D12" s="2" t="s">
        <v>15</v>
      </c>
      <c r="E12" s="3" t="s">
        <v>27</v>
      </c>
      <c r="F12" s="4">
        <f t="shared" si="0"/>
        <v>11</v>
      </c>
      <c r="G12" s="2" t="s">
        <v>15</v>
      </c>
      <c r="H12" s="2">
        <v>1</v>
      </c>
      <c r="I12" s="2" t="s">
        <v>17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14</v>
      </c>
      <c r="C13" s="2">
        <v>12</v>
      </c>
      <c r="D13" s="2" t="s">
        <v>15</v>
      </c>
      <c r="E13" s="3" t="s">
        <v>28</v>
      </c>
      <c r="F13" s="4">
        <f t="shared" si="0"/>
        <v>12</v>
      </c>
      <c r="G13" s="2" t="s">
        <v>15</v>
      </c>
      <c r="H13" s="2">
        <v>1</v>
      </c>
      <c r="I13" s="2" t="s">
        <v>17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14</v>
      </c>
      <c r="C14" s="2">
        <v>13</v>
      </c>
      <c r="D14" s="2" t="s">
        <v>15</v>
      </c>
      <c r="E14" s="3" t="s">
        <v>29</v>
      </c>
      <c r="F14" s="4">
        <f t="shared" si="0"/>
        <v>13</v>
      </c>
      <c r="G14" s="2" t="s">
        <v>15</v>
      </c>
      <c r="H14" s="2">
        <v>1</v>
      </c>
      <c r="I14" s="2" t="s">
        <v>17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14</v>
      </c>
      <c r="C15" s="2">
        <v>14</v>
      </c>
      <c r="D15" s="2" t="s">
        <v>15</v>
      </c>
      <c r="E15" s="3" t="s">
        <v>30</v>
      </c>
      <c r="F15" s="4">
        <f t="shared" si="0"/>
        <v>14</v>
      </c>
      <c r="G15" s="2" t="s">
        <v>15</v>
      </c>
      <c r="H15" s="2">
        <v>1</v>
      </c>
      <c r="I15" s="2" t="s">
        <v>17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14</v>
      </c>
      <c r="C16" s="2">
        <v>15</v>
      </c>
      <c r="D16" s="2" t="s">
        <v>15</v>
      </c>
      <c r="E16" s="3" t="s">
        <v>31</v>
      </c>
      <c r="F16" s="4">
        <f t="shared" si="0"/>
        <v>15</v>
      </c>
      <c r="G16" s="2" t="s">
        <v>15</v>
      </c>
      <c r="H16" s="2">
        <v>1</v>
      </c>
      <c r="I16" s="2" t="s">
        <v>17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14</v>
      </c>
      <c r="C17" s="2">
        <v>16</v>
      </c>
      <c r="D17" s="2" t="s">
        <v>15</v>
      </c>
      <c r="E17" s="3" t="s">
        <v>32</v>
      </c>
      <c r="F17" s="4">
        <f t="shared" si="0"/>
        <v>16</v>
      </c>
      <c r="G17" s="2" t="s">
        <v>15</v>
      </c>
      <c r="H17" s="2">
        <v>1</v>
      </c>
      <c r="I17" s="2" t="s">
        <v>17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14</v>
      </c>
      <c r="C18" s="2">
        <v>17</v>
      </c>
      <c r="D18" s="2" t="s">
        <v>15</v>
      </c>
      <c r="E18" s="3" t="s">
        <v>33</v>
      </c>
      <c r="F18" s="4">
        <f t="shared" si="0"/>
        <v>17</v>
      </c>
      <c r="G18" s="2" t="s">
        <v>15</v>
      </c>
      <c r="H18" s="2">
        <v>1</v>
      </c>
      <c r="I18" s="2" t="s">
        <v>17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14</v>
      </c>
      <c r="C19" s="2">
        <v>18</v>
      </c>
      <c r="D19" s="2" t="s">
        <v>15</v>
      </c>
      <c r="E19" s="3" t="s">
        <v>34</v>
      </c>
      <c r="F19" s="4">
        <f t="shared" si="0"/>
        <v>18</v>
      </c>
      <c r="G19" s="2" t="s">
        <v>15</v>
      </c>
      <c r="H19" s="2">
        <v>1</v>
      </c>
      <c r="I19" s="2" t="s">
        <v>17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14</v>
      </c>
      <c r="C20" s="2">
        <v>19</v>
      </c>
      <c r="D20" s="2" t="s">
        <v>15</v>
      </c>
      <c r="E20" s="3" t="s">
        <v>35</v>
      </c>
      <c r="F20" s="4">
        <f t="shared" si="0"/>
        <v>19</v>
      </c>
      <c r="G20" s="2" t="s">
        <v>15</v>
      </c>
      <c r="H20" s="2">
        <v>1</v>
      </c>
      <c r="I20" s="2" t="s">
        <v>17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14</v>
      </c>
      <c r="C21" s="2">
        <v>20</v>
      </c>
      <c r="D21" s="2" t="s">
        <v>15</v>
      </c>
      <c r="E21" s="3" t="s">
        <v>36</v>
      </c>
      <c r="F21" s="4">
        <f t="shared" si="0"/>
        <v>20</v>
      </c>
      <c r="G21" s="2" t="s">
        <v>15</v>
      </c>
      <c r="H21" s="2">
        <v>1</v>
      </c>
      <c r="I21" s="2" t="s">
        <v>17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14</v>
      </c>
      <c r="C22" s="2">
        <v>21</v>
      </c>
      <c r="D22" s="2" t="s">
        <v>15</v>
      </c>
      <c r="E22" s="3" t="s">
        <v>37</v>
      </c>
      <c r="F22" s="4">
        <f t="shared" si="0"/>
        <v>21</v>
      </c>
      <c r="G22" s="2" t="s">
        <v>15</v>
      </c>
      <c r="H22" s="2">
        <v>1</v>
      </c>
      <c r="I22" s="2" t="s">
        <v>17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14</v>
      </c>
      <c r="C23" s="2">
        <v>22</v>
      </c>
      <c r="D23" s="2" t="s">
        <v>15</v>
      </c>
      <c r="E23" s="3" t="s">
        <v>38</v>
      </c>
      <c r="F23" s="4">
        <f t="shared" si="0"/>
        <v>22</v>
      </c>
      <c r="G23" s="2" t="s">
        <v>15</v>
      </c>
      <c r="H23" s="2">
        <v>1</v>
      </c>
      <c r="I23" s="2" t="s">
        <v>17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14</v>
      </c>
      <c r="C24" s="2">
        <v>23</v>
      </c>
      <c r="D24" s="2" t="s">
        <v>15</v>
      </c>
      <c r="E24" s="3" t="s">
        <v>39</v>
      </c>
      <c r="F24" s="4">
        <f t="shared" si="0"/>
        <v>23</v>
      </c>
      <c r="G24" s="2" t="s">
        <v>15</v>
      </c>
      <c r="H24" s="2">
        <v>1</v>
      </c>
      <c r="I24" s="2" t="s">
        <v>17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14</v>
      </c>
      <c r="C25" s="2">
        <v>24</v>
      </c>
      <c r="D25" s="2" t="s">
        <v>15</v>
      </c>
      <c r="E25" s="3" t="s">
        <v>40</v>
      </c>
      <c r="F25" s="4">
        <f t="shared" si="0"/>
        <v>24</v>
      </c>
      <c r="G25" s="2" t="s">
        <v>15</v>
      </c>
      <c r="H25" s="2">
        <v>1</v>
      </c>
      <c r="I25" s="2" t="s">
        <v>17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14</v>
      </c>
      <c r="C26" s="2">
        <v>25</v>
      </c>
      <c r="D26" s="2" t="s">
        <v>15</v>
      </c>
      <c r="E26" s="3" t="s">
        <v>41</v>
      </c>
      <c r="F26" s="4">
        <f t="shared" si="0"/>
        <v>25</v>
      </c>
      <c r="G26" s="2" t="s">
        <v>15</v>
      </c>
      <c r="H26" s="2">
        <v>1</v>
      </c>
      <c r="I26" s="2" t="s">
        <v>17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14</v>
      </c>
      <c r="C27" s="2">
        <v>26</v>
      </c>
      <c r="D27" s="2" t="s">
        <v>15</v>
      </c>
      <c r="E27" s="3" t="s">
        <v>42</v>
      </c>
      <c r="F27" s="4">
        <f t="shared" si="0"/>
        <v>26</v>
      </c>
      <c r="G27" s="2" t="s">
        <v>15</v>
      </c>
      <c r="H27" s="2">
        <v>1</v>
      </c>
      <c r="I27" s="2" t="s">
        <v>17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14</v>
      </c>
      <c r="C28" s="2">
        <v>27</v>
      </c>
      <c r="D28" s="2" t="s">
        <v>15</v>
      </c>
      <c r="E28" s="3" t="s">
        <v>43</v>
      </c>
      <c r="F28" s="4">
        <f t="shared" si="0"/>
        <v>27</v>
      </c>
      <c r="G28" s="2" t="s">
        <v>15</v>
      </c>
      <c r="H28" s="2">
        <v>1</v>
      </c>
      <c r="I28" s="2" t="s">
        <v>17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14</v>
      </c>
      <c r="C29" s="2">
        <v>28</v>
      </c>
      <c r="D29" s="2" t="s">
        <v>15</v>
      </c>
      <c r="E29" s="3" t="s">
        <v>44</v>
      </c>
      <c r="F29" s="4">
        <f t="shared" si="0"/>
        <v>28</v>
      </c>
      <c r="G29" s="2" t="s">
        <v>15</v>
      </c>
      <c r="H29" s="2">
        <v>1</v>
      </c>
      <c r="I29" s="2" t="s">
        <v>17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14</v>
      </c>
      <c r="C30" s="2">
        <v>29</v>
      </c>
      <c r="D30" s="2" t="s">
        <v>15</v>
      </c>
      <c r="E30" s="3" t="s">
        <v>45</v>
      </c>
      <c r="F30" s="4">
        <f t="shared" si="0"/>
        <v>29</v>
      </c>
      <c r="G30" s="2" t="s">
        <v>15</v>
      </c>
      <c r="H30" s="2">
        <v>1</v>
      </c>
      <c r="I30" s="2" t="s">
        <v>17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14</v>
      </c>
      <c r="C31" s="2">
        <v>30</v>
      </c>
      <c r="D31" s="2" t="s">
        <v>15</v>
      </c>
      <c r="E31" s="3" t="s">
        <v>46</v>
      </c>
      <c r="F31" s="4">
        <f t="shared" si="0"/>
        <v>30</v>
      </c>
      <c r="G31" s="2" t="s">
        <v>15</v>
      </c>
      <c r="H31" s="2">
        <v>1</v>
      </c>
      <c r="I31" s="2" t="s">
        <v>17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14</v>
      </c>
      <c r="C32" s="2">
        <v>31</v>
      </c>
      <c r="D32" s="2" t="s">
        <v>15</v>
      </c>
      <c r="E32" s="3" t="s">
        <v>47</v>
      </c>
      <c r="F32" s="4">
        <f t="shared" si="0"/>
        <v>31</v>
      </c>
      <c r="G32" s="2" t="s">
        <v>15</v>
      </c>
      <c r="H32" s="2">
        <v>1</v>
      </c>
      <c r="I32" s="2" t="s">
        <v>17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14</v>
      </c>
      <c r="C33" s="2">
        <v>32</v>
      </c>
      <c r="D33" s="2" t="s">
        <v>15</v>
      </c>
      <c r="E33" s="3" t="s">
        <v>48</v>
      </c>
      <c r="F33" s="4">
        <f t="shared" si="0"/>
        <v>32</v>
      </c>
      <c r="G33" s="2" t="s">
        <v>15</v>
      </c>
      <c r="H33" s="2">
        <v>1</v>
      </c>
      <c r="I33" s="2" t="s">
        <v>17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14</v>
      </c>
      <c r="C34" s="2">
        <v>33</v>
      </c>
      <c r="D34" s="2" t="s">
        <v>15</v>
      </c>
      <c r="E34" s="3" t="s">
        <v>49</v>
      </c>
      <c r="F34" s="4">
        <f t="shared" si="0"/>
        <v>33</v>
      </c>
      <c r="G34" s="2" t="s">
        <v>15</v>
      </c>
      <c r="H34" s="2">
        <v>1</v>
      </c>
      <c r="I34" s="2" t="s">
        <v>17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14</v>
      </c>
      <c r="C35" s="2">
        <v>34</v>
      </c>
      <c r="D35" s="2" t="s">
        <v>15</v>
      </c>
      <c r="E35" s="3" t="s">
        <v>50</v>
      </c>
      <c r="F35" s="4">
        <f t="shared" si="0"/>
        <v>34</v>
      </c>
      <c r="G35" s="2" t="s">
        <v>15</v>
      </c>
      <c r="H35" s="2">
        <v>1</v>
      </c>
      <c r="I35" s="2" t="s">
        <v>17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14</v>
      </c>
      <c r="C36" s="2">
        <v>35</v>
      </c>
      <c r="D36" s="2" t="s">
        <v>15</v>
      </c>
      <c r="E36" s="3" t="s">
        <v>51</v>
      </c>
      <c r="F36" s="4">
        <f t="shared" si="0"/>
        <v>35</v>
      </c>
      <c r="G36" s="2" t="s">
        <v>15</v>
      </c>
      <c r="H36" s="2">
        <v>1</v>
      </c>
      <c r="I36" s="2" t="s">
        <v>17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14</v>
      </c>
      <c r="C37" s="2">
        <v>36</v>
      </c>
      <c r="D37" s="2" t="s">
        <v>15</v>
      </c>
      <c r="E37" s="3" t="s">
        <v>52</v>
      </c>
      <c r="F37" s="4">
        <f t="shared" si="0"/>
        <v>36</v>
      </c>
      <c r="G37" s="2" t="s">
        <v>15</v>
      </c>
      <c r="H37" s="2">
        <v>1</v>
      </c>
      <c r="I37" s="2" t="s">
        <v>17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14</v>
      </c>
      <c r="C38" s="2">
        <v>37</v>
      </c>
      <c r="D38" s="2" t="s">
        <v>15</v>
      </c>
      <c r="E38" s="3" t="s">
        <v>53</v>
      </c>
      <c r="F38" s="4">
        <f t="shared" si="0"/>
        <v>37</v>
      </c>
      <c r="G38" s="2" t="s">
        <v>15</v>
      </c>
      <c r="H38" s="2">
        <v>1</v>
      </c>
      <c r="I38" s="2" t="s">
        <v>17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14</v>
      </c>
      <c r="C39" s="2">
        <v>38</v>
      </c>
      <c r="D39" s="2" t="s">
        <v>15</v>
      </c>
      <c r="E39" s="3" t="s">
        <v>54</v>
      </c>
      <c r="F39" s="4">
        <f t="shared" si="0"/>
        <v>38</v>
      </c>
      <c r="G39" s="2" t="s">
        <v>15</v>
      </c>
      <c r="H39" s="2">
        <v>1</v>
      </c>
      <c r="I39" s="2" t="s">
        <v>17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14</v>
      </c>
      <c r="C40" s="2">
        <v>39</v>
      </c>
      <c r="D40" s="2" t="s">
        <v>15</v>
      </c>
      <c r="E40" s="3" t="s">
        <v>55</v>
      </c>
      <c r="F40" s="4">
        <f t="shared" si="0"/>
        <v>39</v>
      </c>
      <c r="G40" s="2" t="s">
        <v>15</v>
      </c>
      <c r="H40" s="2">
        <v>1</v>
      </c>
      <c r="I40" s="2" t="s">
        <v>17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14</v>
      </c>
      <c r="C41" s="2">
        <v>40</v>
      </c>
      <c r="D41" s="2" t="s">
        <v>15</v>
      </c>
      <c r="E41" s="3" t="s">
        <v>56</v>
      </c>
      <c r="F41" s="4">
        <f t="shared" si="0"/>
        <v>40</v>
      </c>
      <c r="G41" s="2" t="s">
        <v>15</v>
      </c>
      <c r="H41" s="2">
        <v>1</v>
      </c>
      <c r="I41" s="2" t="s">
        <v>17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14</v>
      </c>
      <c r="C42" s="2">
        <v>41</v>
      </c>
      <c r="D42" s="2" t="s">
        <v>15</v>
      </c>
      <c r="E42" s="3" t="s">
        <v>57</v>
      </c>
      <c r="F42" s="4">
        <f t="shared" si="0"/>
        <v>41</v>
      </c>
      <c r="G42" s="2" t="s">
        <v>15</v>
      </c>
      <c r="H42" s="2">
        <v>1</v>
      </c>
      <c r="I42" s="2" t="s">
        <v>17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14</v>
      </c>
      <c r="C43" s="2">
        <v>42</v>
      </c>
      <c r="D43" s="2" t="s">
        <v>15</v>
      </c>
      <c r="E43" s="3" t="s">
        <v>58</v>
      </c>
      <c r="F43" s="4">
        <f t="shared" si="0"/>
        <v>42</v>
      </c>
      <c r="G43" s="2" t="s">
        <v>15</v>
      </c>
      <c r="H43" s="2">
        <v>1</v>
      </c>
      <c r="I43" s="2" t="s">
        <v>17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14</v>
      </c>
      <c r="C44" s="2">
        <v>43</v>
      </c>
      <c r="D44" s="2" t="s">
        <v>15</v>
      </c>
      <c r="E44" s="3" t="s">
        <v>59</v>
      </c>
      <c r="F44" s="4">
        <f t="shared" si="0"/>
        <v>43</v>
      </c>
      <c r="G44" s="2" t="s">
        <v>15</v>
      </c>
      <c r="H44" s="2">
        <v>1</v>
      </c>
      <c r="I44" s="2" t="s">
        <v>17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14</v>
      </c>
      <c r="C45" s="2">
        <v>44</v>
      </c>
      <c r="D45" s="2" t="s">
        <v>15</v>
      </c>
      <c r="E45" s="3" t="s">
        <v>60</v>
      </c>
      <c r="F45" s="4">
        <f t="shared" si="0"/>
        <v>44</v>
      </c>
      <c r="G45" s="2" t="s">
        <v>15</v>
      </c>
      <c r="H45" s="2">
        <v>1</v>
      </c>
      <c r="I45" s="2" t="s">
        <v>17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14</v>
      </c>
      <c r="C46" s="2">
        <v>45</v>
      </c>
      <c r="D46" s="2" t="s">
        <v>15</v>
      </c>
      <c r="E46" s="3" t="s">
        <v>61</v>
      </c>
      <c r="F46" s="4">
        <f t="shared" si="0"/>
        <v>45</v>
      </c>
      <c r="G46" s="2" t="s">
        <v>15</v>
      </c>
      <c r="H46" s="2">
        <v>1</v>
      </c>
      <c r="I46" s="2" t="s">
        <v>17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14</v>
      </c>
      <c r="C47" s="2">
        <v>46</v>
      </c>
      <c r="D47" s="2" t="s">
        <v>15</v>
      </c>
      <c r="E47" s="3" t="s">
        <v>62</v>
      </c>
      <c r="F47" s="4">
        <f t="shared" si="0"/>
        <v>46</v>
      </c>
      <c r="G47" s="2" t="s">
        <v>15</v>
      </c>
      <c r="H47" s="2">
        <v>1</v>
      </c>
      <c r="I47" s="2" t="s">
        <v>17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14</v>
      </c>
      <c r="C48" s="2">
        <v>47</v>
      </c>
      <c r="D48" s="2" t="s">
        <v>15</v>
      </c>
      <c r="E48" s="3" t="s">
        <v>63</v>
      </c>
      <c r="F48" s="4">
        <f t="shared" si="0"/>
        <v>47</v>
      </c>
      <c r="G48" s="2" t="s">
        <v>15</v>
      </c>
      <c r="H48" s="2">
        <v>1</v>
      </c>
      <c r="I48" s="2" t="s">
        <v>17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14</v>
      </c>
      <c r="C49" s="2">
        <v>48</v>
      </c>
      <c r="D49" s="2" t="s">
        <v>15</v>
      </c>
      <c r="E49" s="3" t="s">
        <v>64</v>
      </c>
      <c r="F49" s="4">
        <f t="shared" si="0"/>
        <v>48</v>
      </c>
      <c r="G49" s="2" t="s">
        <v>15</v>
      </c>
      <c r="H49" s="2">
        <v>1</v>
      </c>
      <c r="I49" s="2" t="s">
        <v>17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14</v>
      </c>
      <c r="C50" s="2">
        <v>49</v>
      </c>
      <c r="D50" s="2" t="s">
        <v>15</v>
      </c>
      <c r="E50" s="3" t="s">
        <v>65</v>
      </c>
      <c r="F50" s="4">
        <f t="shared" si="0"/>
        <v>49</v>
      </c>
      <c r="G50" s="2" t="s">
        <v>15</v>
      </c>
      <c r="H50" s="2">
        <v>1</v>
      </c>
      <c r="I50" s="2" t="s">
        <v>17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14</v>
      </c>
      <c r="C51" s="2">
        <v>50</v>
      </c>
      <c r="D51" s="2" t="s">
        <v>15</v>
      </c>
      <c r="E51" s="3" t="s">
        <v>66</v>
      </c>
      <c r="F51" s="4">
        <f t="shared" si="0"/>
        <v>50</v>
      </c>
      <c r="G51" s="2" t="s">
        <v>15</v>
      </c>
      <c r="H51" s="2">
        <v>1</v>
      </c>
      <c r="I51" s="2" t="s">
        <v>17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14</v>
      </c>
      <c r="C52" s="2">
        <v>51</v>
      </c>
      <c r="D52" s="2" t="s">
        <v>15</v>
      </c>
      <c r="E52" s="3" t="s">
        <v>67</v>
      </c>
      <c r="F52" s="4">
        <f t="shared" si="0"/>
        <v>51</v>
      </c>
      <c r="G52" s="2" t="s">
        <v>15</v>
      </c>
      <c r="H52" s="2">
        <v>1</v>
      </c>
      <c r="I52" s="2" t="s">
        <v>17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14</v>
      </c>
      <c r="C53" s="2">
        <v>52</v>
      </c>
      <c r="D53" s="2" t="s">
        <v>15</v>
      </c>
      <c r="E53" s="3" t="s">
        <v>68</v>
      </c>
      <c r="F53" s="4">
        <f t="shared" si="0"/>
        <v>52</v>
      </c>
      <c r="G53" s="2" t="s">
        <v>15</v>
      </c>
      <c r="H53" s="2">
        <v>1</v>
      </c>
      <c r="I53" s="2" t="s">
        <v>17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14</v>
      </c>
      <c r="C54" s="2">
        <v>53</v>
      </c>
      <c r="D54" s="2" t="s">
        <v>15</v>
      </c>
      <c r="E54" s="3" t="s">
        <v>69</v>
      </c>
      <c r="F54" s="4">
        <f t="shared" si="0"/>
        <v>53</v>
      </c>
      <c r="G54" s="2" t="s">
        <v>15</v>
      </c>
      <c r="H54" s="2">
        <v>1</v>
      </c>
      <c r="I54" s="2" t="s">
        <v>17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14</v>
      </c>
      <c r="C55" s="2">
        <v>54</v>
      </c>
      <c r="D55" s="2" t="s">
        <v>15</v>
      </c>
      <c r="E55" s="3" t="s">
        <v>70</v>
      </c>
      <c r="F55" s="4">
        <f t="shared" si="0"/>
        <v>54</v>
      </c>
      <c r="G55" s="2" t="s">
        <v>15</v>
      </c>
      <c r="H55" s="2">
        <v>1</v>
      </c>
      <c r="I55" s="2" t="s">
        <v>17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14</v>
      </c>
      <c r="C56" s="2">
        <v>55</v>
      </c>
      <c r="D56" s="2" t="s">
        <v>15</v>
      </c>
      <c r="E56" s="3" t="s">
        <v>71</v>
      </c>
      <c r="F56" s="4">
        <f t="shared" si="0"/>
        <v>55</v>
      </c>
      <c r="G56" s="2" t="s">
        <v>15</v>
      </c>
      <c r="H56" s="2">
        <v>1</v>
      </c>
      <c r="I56" s="2" t="s">
        <v>17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14</v>
      </c>
      <c r="C57" s="2">
        <v>56</v>
      </c>
      <c r="D57" s="2" t="s">
        <v>15</v>
      </c>
      <c r="E57" s="3" t="s">
        <v>72</v>
      </c>
      <c r="F57" s="4">
        <f t="shared" si="0"/>
        <v>56</v>
      </c>
      <c r="G57" s="2" t="s">
        <v>15</v>
      </c>
      <c r="H57" s="2">
        <v>1</v>
      </c>
      <c r="I57" s="2" t="s">
        <v>17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14</v>
      </c>
      <c r="C58" s="2">
        <v>57</v>
      </c>
      <c r="D58" s="2" t="s">
        <v>15</v>
      </c>
      <c r="E58" s="3" t="s">
        <v>73</v>
      </c>
      <c r="F58" s="4">
        <f t="shared" si="0"/>
        <v>57</v>
      </c>
      <c r="G58" s="2" t="s">
        <v>15</v>
      </c>
      <c r="H58" s="2">
        <v>1</v>
      </c>
      <c r="I58" s="2" t="s">
        <v>17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14</v>
      </c>
      <c r="C59" s="2">
        <v>58</v>
      </c>
      <c r="D59" s="2" t="s">
        <v>15</v>
      </c>
      <c r="E59" s="3" t="s">
        <v>74</v>
      </c>
      <c r="F59" s="4">
        <f t="shared" si="0"/>
        <v>58</v>
      </c>
      <c r="G59" s="2" t="s">
        <v>15</v>
      </c>
      <c r="H59" s="2">
        <v>1</v>
      </c>
      <c r="I59" s="2" t="s">
        <v>17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14</v>
      </c>
      <c r="C60" s="2">
        <v>59</v>
      </c>
      <c r="D60" s="2" t="s">
        <v>15</v>
      </c>
      <c r="E60" s="3" t="s">
        <v>75</v>
      </c>
      <c r="F60" s="4">
        <f t="shared" si="0"/>
        <v>59</v>
      </c>
      <c r="G60" s="2" t="s">
        <v>15</v>
      </c>
      <c r="H60" s="2">
        <v>1</v>
      </c>
      <c r="I60" s="2" t="s">
        <v>17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14</v>
      </c>
      <c r="C61" s="2">
        <v>60</v>
      </c>
      <c r="D61" s="2" t="s">
        <v>15</v>
      </c>
      <c r="E61" s="3" t="s">
        <v>76</v>
      </c>
      <c r="F61" s="4">
        <f t="shared" si="0"/>
        <v>60</v>
      </c>
      <c r="G61" s="2" t="s">
        <v>15</v>
      </c>
      <c r="H61" s="2">
        <v>1</v>
      </c>
      <c r="I61" s="2" t="s">
        <v>17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14</v>
      </c>
      <c r="C62" s="2">
        <v>61</v>
      </c>
      <c r="D62" s="2" t="s">
        <v>15</v>
      </c>
      <c r="E62" s="3" t="s">
        <v>77</v>
      </c>
      <c r="F62" s="4">
        <f t="shared" si="0"/>
        <v>61</v>
      </c>
      <c r="G62" s="2" t="s">
        <v>15</v>
      </c>
      <c r="H62" s="2">
        <v>1</v>
      </c>
      <c r="I62" s="2" t="s">
        <v>17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14</v>
      </c>
      <c r="C63" s="2">
        <v>62</v>
      </c>
      <c r="D63" s="2" t="s">
        <v>15</v>
      </c>
      <c r="E63" s="3" t="s">
        <v>78</v>
      </c>
      <c r="F63" s="4">
        <f t="shared" si="0"/>
        <v>62</v>
      </c>
      <c r="G63" s="2" t="s">
        <v>15</v>
      </c>
      <c r="H63" s="2">
        <v>1</v>
      </c>
      <c r="I63" s="2" t="s">
        <v>17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14</v>
      </c>
      <c r="C64" s="2">
        <v>63</v>
      </c>
      <c r="D64" s="2" t="s">
        <v>15</v>
      </c>
      <c r="E64" s="3" t="s">
        <v>79</v>
      </c>
      <c r="F64" s="4">
        <f t="shared" si="0"/>
        <v>63</v>
      </c>
      <c r="G64" s="2" t="s">
        <v>15</v>
      </c>
      <c r="H64" s="2">
        <v>1</v>
      </c>
      <c r="I64" s="2" t="s">
        <v>17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14</v>
      </c>
      <c r="C65" s="2">
        <v>64</v>
      </c>
      <c r="D65" s="2" t="s">
        <v>15</v>
      </c>
      <c r="E65" s="3" t="s">
        <v>80</v>
      </c>
      <c r="F65" s="4">
        <f t="shared" si="0"/>
        <v>64</v>
      </c>
      <c r="G65" s="2" t="s">
        <v>15</v>
      </c>
      <c r="H65" s="2">
        <v>1</v>
      </c>
      <c r="I65" s="2" t="s">
        <v>17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14</v>
      </c>
      <c r="C66" s="2">
        <v>65</v>
      </c>
      <c r="D66" s="2" t="s">
        <v>15</v>
      </c>
      <c r="E66" s="3" t="s">
        <v>81</v>
      </c>
      <c r="F66" s="4">
        <f t="shared" si="0"/>
        <v>65</v>
      </c>
      <c r="G66" s="2" t="s">
        <v>15</v>
      </c>
      <c r="H66" s="2">
        <v>1</v>
      </c>
      <c r="I66" s="2" t="s">
        <v>17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14</v>
      </c>
      <c r="C67" s="2">
        <v>66</v>
      </c>
      <c r="D67" s="2" t="s">
        <v>15</v>
      </c>
      <c r="E67" s="3" t="s">
        <v>82</v>
      </c>
      <c r="F67" s="4">
        <f t="shared" ref="F67:F130" si="2">C67</f>
        <v>66</v>
      </c>
      <c r="G67" s="2" t="s">
        <v>15</v>
      </c>
      <c r="H67" s="2">
        <v>1</v>
      </c>
      <c r="I67" s="2" t="s">
        <v>17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14</v>
      </c>
      <c r="C68" s="2">
        <v>67</v>
      </c>
      <c r="D68" s="2" t="s">
        <v>15</v>
      </c>
      <c r="E68" s="3" t="s">
        <v>83</v>
      </c>
      <c r="F68" s="4">
        <f t="shared" si="2"/>
        <v>67</v>
      </c>
      <c r="G68" s="2" t="s">
        <v>15</v>
      </c>
      <c r="H68" s="2">
        <v>1</v>
      </c>
      <c r="I68" s="2" t="s">
        <v>17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14</v>
      </c>
      <c r="C69" s="2">
        <v>68</v>
      </c>
      <c r="D69" s="2" t="s">
        <v>15</v>
      </c>
      <c r="E69" s="3" t="s">
        <v>84</v>
      </c>
      <c r="F69" s="4">
        <f t="shared" si="2"/>
        <v>68</v>
      </c>
      <c r="G69" s="2" t="s">
        <v>15</v>
      </c>
      <c r="H69" s="2">
        <v>1</v>
      </c>
      <c r="I69" s="2" t="s">
        <v>17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14</v>
      </c>
      <c r="C70" s="2">
        <v>69</v>
      </c>
      <c r="D70" s="2" t="s">
        <v>15</v>
      </c>
      <c r="E70" s="3" t="s">
        <v>85</v>
      </c>
      <c r="F70" s="4">
        <f t="shared" si="2"/>
        <v>69</v>
      </c>
      <c r="G70" s="2" t="s">
        <v>15</v>
      </c>
      <c r="H70" s="2">
        <v>1</v>
      </c>
      <c r="I70" s="2" t="s">
        <v>17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14</v>
      </c>
      <c r="C71" s="2">
        <v>70</v>
      </c>
      <c r="D71" s="2" t="s">
        <v>15</v>
      </c>
      <c r="E71" s="3" t="s">
        <v>86</v>
      </c>
      <c r="F71" s="4">
        <f t="shared" si="2"/>
        <v>70</v>
      </c>
      <c r="G71" s="2" t="s">
        <v>15</v>
      </c>
      <c r="H71" s="2">
        <v>1</v>
      </c>
      <c r="I71" s="2" t="s">
        <v>17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14</v>
      </c>
      <c r="C72" s="2">
        <v>71</v>
      </c>
      <c r="D72" s="2" t="s">
        <v>15</v>
      </c>
      <c r="E72" s="3" t="s">
        <v>87</v>
      </c>
      <c r="F72" s="4">
        <f t="shared" si="2"/>
        <v>71</v>
      </c>
      <c r="G72" s="2" t="s">
        <v>15</v>
      </c>
      <c r="H72" s="2">
        <v>1</v>
      </c>
      <c r="I72" s="2" t="s">
        <v>17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14</v>
      </c>
      <c r="C73" s="2">
        <v>72</v>
      </c>
      <c r="D73" s="2" t="s">
        <v>15</v>
      </c>
      <c r="E73" s="3" t="s">
        <v>88</v>
      </c>
      <c r="F73" s="4">
        <f t="shared" si="2"/>
        <v>72</v>
      </c>
      <c r="G73" s="2" t="s">
        <v>15</v>
      </c>
      <c r="H73" s="2">
        <v>1</v>
      </c>
      <c r="I73" s="2" t="s">
        <v>17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14</v>
      </c>
      <c r="C74" s="2">
        <v>73</v>
      </c>
      <c r="D74" s="2" t="s">
        <v>15</v>
      </c>
      <c r="E74" s="3" t="s">
        <v>89</v>
      </c>
      <c r="F74" s="4">
        <f t="shared" si="2"/>
        <v>73</v>
      </c>
      <c r="G74" s="2" t="s">
        <v>15</v>
      </c>
      <c r="H74" s="2">
        <v>1</v>
      </c>
      <c r="I74" s="2" t="s">
        <v>17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14</v>
      </c>
      <c r="C75" s="2">
        <v>74</v>
      </c>
      <c r="D75" s="2" t="s">
        <v>15</v>
      </c>
      <c r="E75" s="3" t="s">
        <v>90</v>
      </c>
      <c r="F75" s="4">
        <f t="shared" si="2"/>
        <v>74</v>
      </c>
      <c r="G75" s="2" t="s">
        <v>15</v>
      </c>
      <c r="H75" s="2">
        <v>1</v>
      </c>
      <c r="I75" s="2" t="s">
        <v>17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14</v>
      </c>
      <c r="C76" s="2">
        <v>75</v>
      </c>
      <c r="D76" s="2" t="s">
        <v>15</v>
      </c>
      <c r="E76" s="3" t="s">
        <v>91</v>
      </c>
      <c r="F76" s="4">
        <f t="shared" si="2"/>
        <v>75</v>
      </c>
      <c r="G76" s="2" t="s">
        <v>15</v>
      </c>
      <c r="H76" s="2">
        <v>1</v>
      </c>
      <c r="I76" s="2" t="s">
        <v>17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14</v>
      </c>
      <c r="C77" s="2">
        <v>76</v>
      </c>
      <c r="D77" s="2" t="s">
        <v>15</v>
      </c>
      <c r="E77" s="3" t="s">
        <v>92</v>
      </c>
      <c r="F77" s="4">
        <f t="shared" si="2"/>
        <v>76</v>
      </c>
      <c r="G77" s="2" t="s">
        <v>15</v>
      </c>
      <c r="H77" s="2">
        <v>1</v>
      </c>
      <c r="I77" s="2" t="s">
        <v>17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14</v>
      </c>
      <c r="C78" s="2">
        <v>77</v>
      </c>
      <c r="D78" s="2" t="s">
        <v>15</v>
      </c>
      <c r="E78" s="3" t="s">
        <v>93</v>
      </c>
      <c r="F78" s="4">
        <f t="shared" si="2"/>
        <v>77</v>
      </c>
      <c r="G78" s="2" t="s">
        <v>15</v>
      </c>
      <c r="H78" s="2">
        <v>1</v>
      </c>
      <c r="I78" s="2" t="s">
        <v>17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14</v>
      </c>
      <c r="C79" s="2">
        <v>78</v>
      </c>
      <c r="D79" s="2" t="s">
        <v>15</v>
      </c>
      <c r="E79" s="3" t="s">
        <v>94</v>
      </c>
      <c r="F79" s="4">
        <f t="shared" si="2"/>
        <v>78</v>
      </c>
      <c r="G79" s="2" t="s">
        <v>15</v>
      </c>
      <c r="H79" s="2">
        <v>1</v>
      </c>
      <c r="I79" s="2" t="s">
        <v>17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14</v>
      </c>
      <c r="C80" s="2">
        <v>79</v>
      </c>
      <c r="D80" s="2" t="s">
        <v>15</v>
      </c>
      <c r="E80" s="3" t="s">
        <v>95</v>
      </c>
      <c r="F80" s="4">
        <f t="shared" si="2"/>
        <v>79</v>
      </c>
      <c r="G80" s="2" t="s">
        <v>15</v>
      </c>
      <c r="H80" s="2">
        <v>1</v>
      </c>
      <c r="I80" s="2" t="s">
        <v>17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14</v>
      </c>
      <c r="C81" s="2">
        <v>80</v>
      </c>
      <c r="D81" s="2" t="s">
        <v>15</v>
      </c>
      <c r="E81" s="3" t="s">
        <v>96</v>
      </c>
      <c r="F81" s="4">
        <f t="shared" si="2"/>
        <v>80</v>
      </c>
      <c r="G81" s="2" t="s">
        <v>15</v>
      </c>
      <c r="H81" s="2">
        <v>1</v>
      </c>
      <c r="I81" s="2" t="s">
        <v>17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14</v>
      </c>
      <c r="C82" s="2">
        <v>81</v>
      </c>
      <c r="D82" s="2" t="s">
        <v>15</v>
      </c>
      <c r="E82" s="3" t="s">
        <v>97</v>
      </c>
      <c r="F82" s="4">
        <f t="shared" si="2"/>
        <v>81</v>
      </c>
      <c r="G82" s="2" t="s">
        <v>15</v>
      </c>
      <c r="H82" s="2">
        <v>1</v>
      </c>
      <c r="I82" s="2" t="s">
        <v>17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14</v>
      </c>
      <c r="C83" s="2">
        <v>82</v>
      </c>
      <c r="D83" s="2" t="s">
        <v>15</v>
      </c>
      <c r="E83" s="3" t="s">
        <v>98</v>
      </c>
      <c r="F83" s="4">
        <f t="shared" si="2"/>
        <v>82</v>
      </c>
      <c r="G83" s="2" t="s">
        <v>15</v>
      </c>
      <c r="H83" s="2">
        <v>1</v>
      </c>
      <c r="I83" s="2" t="s">
        <v>17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14</v>
      </c>
      <c r="C84" s="2">
        <v>83</v>
      </c>
      <c r="D84" s="2" t="s">
        <v>15</v>
      </c>
      <c r="E84" s="3" t="s">
        <v>99</v>
      </c>
      <c r="F84" s="4">
        <f t="shared" si="2"/>
        <v>83</v>
      </c>
      <c r="G84" s="2" t="s">
        <v>15</v>
      </c>
      <c r="H84" s="2">
        <v>1</v>
      </c>
      <c r="I84" s="2" t="s">
        <v>17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14</v>
      </c>
      <c r="C85" s="2">
        <v>84</v>
      </c>
      <c r="D85" s="2" t="s">
        <v>15</v>
      </c>
      <c r="E85" s="3" t="s">
        <v>100</v>
      </c>
      <c r="F85" s="4">
        <f t="shared" si="2"/>
        <v>84</v>
      </c>
      <c r="G85" s="2" t="s">
        <v>15</v>
      </c>
      <c r="H85" s="2">
        <v>1</v>
      </c>
      <c r="I85" s="2" t="s">
        <v>17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14</v>
      </c>
      <c r="C86" s="2">
        <v>85</v>
      </c>
      <c r="D86" s="2" t="s">
        <v>15</v>
      </c>
      <c r="E86" s="3" t="s">
        <v>101</v>
      </c>
      <c r="F86" s="4">
        <f t="shared" si="2"/>
        <v>85</v>
      </c>
      <c r="G86" s="2" t="s">
        <v>15</v>
      </c>
      <c r="H86" s="2">
        <v>1</v>
      </c>
      <c r="I86" s="2" t="s">
        <v>17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14</v>
      </c>
      <c r="C87" s="2">
        <v>86</v>
      </c>
      <c r="D87" s="2" t="s">
        <v>15</v>
      </c>
      <c r="E87" s="3" t="s">
        <v>102</v>
      </c>
      <c r="F87" s="4">
        <f t="shared" si="2"/>
        <v>86</v>
      </c>
      <c r="G87" s="2" t="s">
        <v>15</v>
      </c>
      <c r="H87" s="2">
        <v>1</v>
      </c>
      <c r="I87" s="2" t="s">
        <v>17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14</v>
      </c>
      <c r="C88" s="2">
        <v>87</v>
      </c>
      <c r="D88" s="2" t="s">
        <v>15</v>
      </c>
      <c r="E88" s="3" t="s">
        <v>103</v>
      </c>
      <c r="F88" s="4">
        <f t="shared" si="2"/>
        <v>87</v>
      </c>
      <c r="G88" s="2" t="s">
        <v>15</v>
      </c>
      <c r="H88" s="2">
        <v>1</v>
      </c>
      <c r="I88" s="2" t="s">
        <v>17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14</v>
      </c>
      <c r="C89" s="2">
        <v>88</v>
      </c>
      <c r="D89" s="2" t="s">
        <v>15</v>
      </c>
      <c r="E89" s="3" t="s">
        <v>104</v>
      </c>
      <c r="F89" s="4">
        <f t="shared" si="2"/>
        <v>88</v>
      </c>
      <c r="G89" s="2" t="s">
        <v>15</v>
      </c>
      <c r="H89" s="2">
        <v>1</v>
      </c>
      <c r="I89" s="2" t="s">
        <v>17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14</v>
      </c>
      <c r="C90" s="2">
        <v>89</v>
      </c>
      <c r="D90" s="2" t="s">
        <v>15</v>
      </c>
      <c r="E90" s="3" t="s">
        <v>105</v>
      </c>
      <c r="F90" s="4">
        <f t="shared" si="2"/>
        <v>89</v>
      </c>
      <c r="G90" s="2" t="s">
        <v>15</v>
      </c>
      <c r="H90" s="2">
        <v>1</v>
      </c>
      <c r="I90" s="2" t="s">
        <v>17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14</v>
      </c>
      <c r="C91" s="2">
        <v>90</v>
      </c>
      <c r="D91" s="2" t="s">
        <v>15</v>
      </c>
      <c r="E91" s="3" t="s">
        <v>106</v>
      </c>
      <c r="F91" s="4">
        <f t="shared" si="2"/>
        <v>90</v>
      </c>
      <c r="G91" s="2" t="s">
        <v>15</v>
      </c>
      <c r="H91" s="2">
        <v>1</v>
      </c>
      <c r="I91" s="2" t="s">
        <v>17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14</v>
      </c>
      <c r="C92" s="2">
        <v>91</v>
      </c>
      <c r="D92" s="2" t="s">
        <v>15</v>
      </c>
      <c r="E92" s="3" t="s">
        <v>107</v>
      </c>
      <c r="F92" s="4">
        <f t="shared" si="2"/>
        <v>91</v>
      </c>
      <c r="G92" s="2" t="s">
        <v>15</v>
      </c>
      <c r="H92" s="2">
        <v>1</v>
      </c>
      <c r="I92" s="2" t="s">
        <v>17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14</v>
      </c>
      <c r="C93" s="2">
        <v>92</v>
      </c>
      <c r="D93" s="2" t="s">
        <v>15</v>
      </c>
      <c r="E93" s="3" t="s">
        <v>108</v>
      </c>
      <c r="F93" s="4">
        <f t="shared" si="2"/>
        <v>92</v>
      </c>
      <c r="G93" s="2" t="s">
        <v>15</v>
      </c>
      <c r="H93" s="2">
        <v>1</v>
      </c>
      <c r="I93" s="2" t="s">
        <v>17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14</v>
      </c>
      <c r="C94" s="2">
        <v>93</v>
      </c>
      <c r="D94" s="2" t="s">
        <v>15</v>
      </c>
      <c r="E94" s="3" t="s">
        <v>109</v>
      </c>
      <c r="F94" s="4">
        <f t="shared" si="2"/>
        <v>93</v>
      </c>
      <c r="G94" s="2" t="s">
        <v>15</v>
      </c>
      <c r="H94" s="2">
        <v>1</v>
      </c>
      <c r="I94" s="2" t="s">
        <v>17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14</v>
      </c>
      <c r="C95" s="2">
        <v>94</v>
      </c>
      <c r="D95" s="2" t="s">
        <v>15</v>
      </c>
      <c r="E95" s="3" t="s">
        <v>110</v>
      </c>
      <c r="F95" s="4">
        <f t="shared" si="2"/>
        <v>94</v>
      </c>
      <c r="G95" s="2" t="s">
        <v>15</v>
      </c>
      <c r="H95" s="2">
        <v>1</v>
      </c>
      <c r="I95" s="2" t="s">
        <v>17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14</v>
      </c>
      <c r="C96" s="2">
        <v>95</v>
      </c>
      <c r="D96" s="2" t="s">
        <v>15</v>
      </c>
      <c r="E96" s="3" t="s">
        <v>111</v>
      </c>
      <c r="F96" s="4">
        <f t="shared" si="2"/>
        <v>95</v>
      </c>
      <c r="G96" s="2" t="s">
        <v>15</v>
      </c>
      <c r="H96" s="2">
        <v>1</v>
      </c>
      <c r="I96" s="2" t="s">
        <v>17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14</v>
      </c>
      <c r="C97" s="2">
        <v>96</v>
      </c>
      <c r="D97" s="2" t="s">
        <v>15</v>
      </c>
      <c r="E97" s="3" t="s">
        <v>112</v>
      </c>
      <c r="F97" s="4">
        <f t="shared" si="2"/>
        <v>96</v>
      </c>
      <c r="G97" s="2" t="s">
        <v>15</v>
      </c>
      <c r="H97" s="2">
        <v>1</v>
      </c>
      <c r="I97" s="2" t="s">
        <v>17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14</v>
      </c>
      <c r="C98" s="2">
        <v>97</v>
      </c>
      <c r="D98" s="2" t="s">
        <v>15</v>
      </c>
      <c r="E98" s="3" t="s">
        <v>113</v>
      </c>
      <c r="F98" s="4">
        <f t="shared" si="2"/>
        <v>97</v>
      </c>
      <c r="G98" s="2" t="s">
        <v>15</v>
      </c>
      <c r="H98" s="2">
        <v>1</v>
      </c>
      <c r="I98" s="2" t="s">
        <v>17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14</v>
      </c>
      <c r="C99" s="2">
        <v>98</v>
      </c>
      <c r="D99" s="2" t="s">
        <v>15</v>
      </c>
      <c r="E99" s="3" t="s">
        <v>114</v>
      </c>
      <c r="F99" s="4">
        <f t="shared" si="2"/>
        <v>98</v>
      </c>
      <c r="G99" s="2" t="s">
        <v>15</v>
      </c>
      <c r="H99" s="2">
        <v>1</v>
      </c>
      <c r="I99" s="2" t="s">
        <v>17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14</v>
      </c>
      <c r="C100" s="2">
        <v>99</v>
      </c>
      <c r="D100" s="2" t="s">
        <v>15</v>
      </c>
      <c r="E100" s="3" t="s">
        <v>115</v>
      </c>
      <c r="F100" s="4">
        <f t="shared" si="2"/>
        <v>99</v>
      </c>
      <c r="G100" s="2" t="s">
        <v>15</v>
      </c>
      <c r="H100" s="2">
        <v>1</v>
      </c>
      <c r="I100" s="2" t="s">
        <v>17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14</v>
      </c>
      <c r="C101" s="2">
        <v>100</v>
      </c>
      <c r="D101" s="2" t="s">
        <v>15</v>
      </c>
      <c r="E101" s="3" t="s">
        <v>116</v>
      </c>
      <c r="F101" s="4">
        <f t="shared" si="2"/>
        <v>100</v>
      </c>
      <c r="G101" s="2" t="s">
        <v>15</v>
      </c>
      <c r="H101" s="2">
        <v>1</v>
      </c>
      <c r="I101" s="2" t="s">
        <v>17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14</v>
      </c>
      <c r="C102" s="2">
        <v>101</v>
      </c>
      <c r="D102" s="2" t="s">
        <v>15</v>
      </c>
      <c r="E102" s="3" t="s">
        <v>117</v>
      </c>
      <c r="F102" s="4">
        <f t="shared" si="2"/>
        <v>101</v>
      </c>
      <c r="G102" s="2" t="s">
        <v>15</v>
      </c>
      <c r="H102" s="2">
        <v>1</v>
      </c>
      <c r="I102" s="2" t="s">
        <v>17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14</v>
      </c>
      <c r="C103" s="2">
        <v>102</v>
      </c>
      <c r="D103" s="2" t="s">
        <v>15</v>
      </c>
      <c r="E103" s="3" t="s">
        <v>118</v>
      </c>
      <c r="F103" s="4">
        <f t="shared" si="2"/>
        <v>102</v>
      </c>
      <c r="G103" s="2" t="s">
        <v>15</v>
      </c>
      <c r="H103" s="2">
        <v>1</v>
      </c>
      <c r="I103" s="2" t="s">
        <v>17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14</v>
      </c>
      <c r="C104" s="2">
        <v>103</v>
      </c>
      <c r="D104" s="2" t="s">
        <v>15</v>
      </c>
      <c r="E104" s="3" t="s">
        <v>119</v>
      </c>
      <c r="F104" s="4">
        <f t="shared" si="2"/>
        <v>103</v>
      </c>
      <c r="G104" s="2" t="s">
        <v>15</v>
      </c>
      <c r="H104" s="2">
        <v>1</v>
      </c>
      <c r="I104" s="2" t="s">
        <v>17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14</v>
      </c>
      <c r="C105" s="2">
        <v>104</v>
      </c>
      <c r="D105" s="2" t="s">
        <v>15</v>
      </c>
      <c r="E105" s="3" t="s">
        <v>120</v>
      </c>
      <c r="F105" s="4">
        <f t="shared" si="2"/>
        <v>104</v>
      </c>
      <c r="G105" s="2" t="s">
        <v>15</v>
      </c>
      <c r="H105" s="2">
        <v>1</v>
      </c>
      <c r="I105" s="2" t="s">
        <v>17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14</v>
      </c>
      <c r="C106" s="2">
        <v>105</v>
      </c>
      <c r="D106" s="2" t="s">
        <v>15</v>
      </c>
      <c r="E106" s="3" t="s">
        <v>121</v>
      </c>
      <c r="F106" s="4">
        <f t="shared" si="2"/>
        <v>105</v>
      </c>
      <c r="G106" s="2" t="s">
        <v>15</v>
      </c>
      <c r="H106" s="2">
        <v>1</v>
      </c>
      <c r="I106" s="2" t="s">
        <v>17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14</v>
      </c>
      <c r="C107" s="2">
        <v>106</v>
      </c>
      <c r="D107" s="2" t="s">
        <v>15</v>
      </c>
      <c r="E107" s="3" t="s">
        <v>122</v>
      </c>
      <c r="F107" s="4">
        <f t="shared" si="2"/>
        <v>106</v>
      </c>
      <c r="G107" s="2" t="s">
        <v>15</v>
      </c>
      <c r="H107" s="2">
        <v>1</v>
      </c>
      <c r="I107" s="2" t="s">
        <v>17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14</v>
      </c>
      <c r="C108" s="2">
        <v>107</v>
      </c>
      <c r="D108" s="2" t="s">
        <v>15</v>
      </c>
      <c r="E108" s="3" t="s">
        <v>123</v>
      </c>
      <c r="F108" s="4">
        <f t="shared" si="2"/>
        <v>107</v>
      </c>
      <c r="G108" s="2" t="s">
        <v>15</v>
      </c>
      <c r="H108" s="2">
        <v>1</v>
      </c>
      <c r="I108" s="2" t="s">
        <v>17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14</v>
      </c>
      <c r="C109" s="2">
        <v>108</v>
      </c>
      <c r="D109" s="2" t="s">
        <v>15</v>
      </c>
      <c r="E109" s="3" t="s">
        <v>124</v>
      </c>
      <c r="F109" s="4">
        <f t="shared" si="2"/>
        <v>108</v>
      </c>
      <c r="G109" s="2" t="s">
        <v>15</v>
      </c>
      <c r="H109" s="2">
        <v>1</v>
      </c>
      <c r="I109" s="2" t="s">
        <v>17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14</v>
      </c>
      <c r="C110" s="2">
        <v>109</v>
      </c>
      <c r="D110" s="2" t="s">
        <v>15</v>
      </c>
      <c r="E110" s="3" t="s">
        <v>125</v>
      </c>
      <c r="F110" s="4">
        <f t="shared" si="2"/>
        <v>109</v>
      </c>
      <c r="G110" s="2" t="s">
        <v>15</v>
      </c>
      <c r="H110" s="2">
        <v>1</v>
      </c>
      <c r="I110" s="2" t="s">
        <v>17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14</v>
      </c>
      <c r="C111" s="2">
        <v>110</v>
      </c>
      <c r="D111" s="2" t="s">
        <v>15</v>
      </c>
      <c r="E111" s="3" t="s">
        <v>126</v>
      </c>
      <c r="F111" s="4">
        <f t="shared" si="2"/>
        <v>110</v>
      </c>
      <c r="G111" s="2" t="s">
        <v>15</v>
      </c>
      <c r="H111" s="2">
        <v>1</v>
      </c>
      <c r="I111" s="2" t="s">
        <v>17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14</v>
      </c>
      <c r="C112" s="2">
        <v>111</v>
      </c>
      <c r="D112" s="2" t="s">
        <v>15</v>
      </c>
      <c r="E112" s="3" t="s">
        <v>127</v>
      </c>
      <c r="F112" s="4">
        <f t="shared" si="2"/>
        <v>111</v>
      </c>
      <c r="G112" s="2" t="s">
        <v>15</v>
      </c>
      <c r="H112" s="2">
        <v>1</v>
      </c>
      <c r="I112" s="2" t="s">
        <v>17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14</v>
      </c>
      <c r="C113" s="2">
        <v>112</v>
      </c>
      <c r="D113" s="2" t="s">
        <v>15</v>
      </c>
      <c r="E113" s="3" t="s">
        <v>128</v>
      </c>
      <c r="F113" s="4">
        <f t="shared" si="2"/>
        <v>112</v>
      </c>
      <c r="G113" s="2" t="s">
        <v>15</v>
      </c>
      <c r="H113" s="2">
        <v>1</v>
      </c>
      <c r="I113" s="2" t="s">
        <v>17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14</v>
      </c>
      <c r="C114" s="2">
        <v>113</v>
      </c>
      <c r="D114" s="2" t="s">
        <v>15</v>
      </c>
      <c r="E114" s="3" t="s">
        <v>129</v>
      </c>
      <c r="F114" s="4">
        <f t="shared" si="2"/>
        <v>113</v>
      </c>
      <c r="G114" s="2" t="s">
        <v>15</v>
      </c>
      <c r="H114" s="2">
        <v>1</v>
      </c>
      <c r="I114" s="2" t="s">
        <v>17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14</v>
      </c>
      <c r="C115" s="2">
        <v>114</v>
      </c>
      <c r="D115" s="2" t="s">
        <v>15</v>
      </c>
      <c r="E115" s="3" t="s">
        <v>130</v>
      </c>
      <c r="F115" s="4">
        <f t="shared" si="2"/>
        <v>114</v>
      </c>
      <c r="G115" s="2" t="s">
        <v>15</v>
      </c>
      <c r="H115" s="2">
        <v>1</v>
      </c>
      <c r="I115" s="2" t="s">
        <v>17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14</v>
      </c>
      <c r="C116" s="2">
        <v>115</v>
      </c>
      <c r="D116" s="2" t="s">
        <v>15</v>
      </c>
      <c r="E116" s="3" t="s">
        <v>131</v>
      </c>
      <c r="F116" s="4">
        <f t="shared" si="2"/>
        <v>115</v>
      </c>
      <c r="G116" s="2" t="s">
        <v>15</v>
      </c>
      <c r="H116" s="2">
        <v>1</v>
      </c>
      <c r="I116" s="2" t="s">
        <v>17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14</v>
      </c>
      <c r="C117" s="2">
        <v>116</v>
      </c>
      <c r="D117" s="2" t="s">
        <v>15</v>
      </c>
      <c r="E117" s="3" t="s">
        <v>132</v>
      </c>
      <c r="F117" s="4">
        <f t="shared" si="2"/>
        <v>116</v>
      </c>
      <c r="G117" s="2" t="s">
        <v>15</v>
      </c>
      <c r="H117" s="2">
        <v>1</v>
      </c>
      <c r="I117" s="2" t="s">
        <v>17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14</v>
      </c>
      <c r="C118" s="2">
        <v>117</v>
      </c>
      <c r="D118" s="2" t="s">
        <v>15</v>
      </c>
      <c r="E118" s="3" t="s">
        <v>133</v>
      </c>
      <c r="F118" s="4">
        <f t="shared" si="2"/>
        <v>117</v>
      </c>
      <c r="G118" s="2" t="s">
        <v>15</v>
      </c>
      <c r="H118" s="2">
        <v>1</v>
      </c>
      <c r="I118" s="2" t="s">
        <v>17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14</v>
      </c>
      <c r="C119" s="2">
        <v>118</v>
      </c>
      <c r="D119" s="2" t="s">
        <v>15</v>
      </c>
      <c r="E119" s="5" t="s">
        <v>134</v>
      </c>
      <c r="F119" s="4">
        <f t="shared" si="2"/>
        <v>118</v>
      </c>
      <c r="G119" s="2" t="s">
        <v>15</v>
      </c>
      <c r="H119" s="2">
        <v>1</v>
      </c>
      <c r="I119" s="2" t="s">
        <v>17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14</v>
      </c>
      <c r="C120" s="2">
        <v>119</v>
      </c>
      <c r="D120" s="2" t="s">
        <v>15</v>
      </c>
      <c r="E120" s="3" t="s">
        <v>135</v>
      </c>
      <c r="F120" s="4">
        <f t="shared" si="2"/>
        <v>119</v>
      </c>
      <c r="G120" s="2" t="s">
        <v>15</v>
      </c>
      <c r="H120" s="2">
        <v>1</v>
      </c>
      <c r="I120" s="2" t="s">
        <v>17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14</v>
      </c>
      <c r="C121" s="2">
        <v>120</v>
      </c>
      <c r="D121" s="2" t="s">
        <v>15</v>
      </c>
      <c r="E121" s="3" t="s">
        <v>136</v>
      </c>
      <c r="F121" s="4">
        <f t="shared" si="2"/>
        <v>120</v>
      </c>
      <c r="G121" s="2" t="s">
        <v>15</v>
      </c>
      <c r="H121" s="2">
        <v>1</v>
      </c>
      <c r="I121" s="2" t="s">
        <v>17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14</v>
      </c>
      <c r="C122" s="2">
        <v>121</v>
      </c>
      <c r="D122" s="2" t="s">
        <v>15</v>
      </c>
      <c r="E122" s="3" t="s">
        <v>137</v>
      </c>
      <c r="F122" s="4">
        <f t="shared" si="2"/>
        <v>121</v>
      </c>
      <c r="G122" s="2" t="s">
        <v>15</v>
      </c>
      <c r="H122" s="2">
        <v>1</v>
      </c>
      <c r="I122" s="2" t="s">
        <v>17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14</v>
      </c>
      <c r="C123" s="2">
        <v>122</v>
      </c>
      <c r="D123" s="2" t="s">
        <v>15</v>
      </c>
      <c r="E123" s="3" t="s">
        <v>138</v>
      </c>
      <c r="F123" s="4">
        <f t="shared" si="2"/>
        <v>122</v>
      </c>
      <c r="G123" s="2" t="s">
        <v>15</v>
      </c>
      <c r="H123" s="2">
        <v>1</v>
      </c>
      <c r="I123" s="2" t="s">
        <v>17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14</v>
      </c>
      <c r="C124" s="2">
        <v>123</v>
      </c>
      <c r="D124" s="2" t="s">
        <v>15</v>
      </c>
      <c r="E124" s="3" t="s">
        <v>139</v>
      </c>
      <c r="F124" s="4">
        <f t="shared" si="2"/>
        <v>123</v>
      </c>
      <c r="G124" s="2" t="s">
        <v>15</v>
      </c>
      <c r="H124" s="2">
        <v>1</v>
      </c>
      <c r="I124" s="2" t="s">
        <v>17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14</v>
      </c>
      <c r="C125" s="2">
        <v>124</v>
      </c>
      <c r="D125" s="2" t="s">
        <v>15</v>
      </c>
      <c r="E125" s="3" t="s">
        <v>140</v>
      </c>
      <c r="F125" s="4">
        <f t="shared" si="2"/>
        <v>124</v>
      </c>
      <c r="G125" s="2" t="s">
        <v>15</v>
      </c>
      <c r="H125" s="2">
        <v>1</v>
      </c>
      <c r="I125" s="2" t="s">
        <v>17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14</v>
      </c>
      <c r="C126" s="2">
        <v>125</v>
      </c>
      <c r="D126" s="2" t="s">
        <v>15</v>
      </c>
      <c r="E126" s="3" t="s">
        <v>141</v>
      </c>
      <c r="F126" s="4">
        <f t="shared" si="2"/>
        <v>125</v>
      </c>
      <c r="G126" s="2" t="s">
        <v>15</v>
      </c>
      <c r="H126" s="2">
        <v>1</v>
      </c>
      <c r="I126" s="2" t="s">
        <v>17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14</v>
      </c>
      <c r="C127" s="2">
        <v>126</v>
      </c>
      <c r="D127" s="2" t="s">
        <v>15</v>
      </c>
      <c r="E127" s="3" t="s">
        <v>142</v>
      </c>
      <c r="F127" s="4">
        <f t="shared" si="2"/>
        <v>126</v>
      </c>
      <c r="G127" s="2" t="s">
        <v>15</v>
      </c>
      <c r="H127" s="2">
        <v>1</v>
      </c>
      <c r="I127" s="2" t="s">
        <v>17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14</v>
      </c>
      <c r="C128" s="2">
        <v>127</v>
      </c>
      <c r="D128" s="2" t="s">
        <v>15</v>
      </c>
      <c r="E128" s="3" t="s">
        <v>143</v>
      </c>
      <c r="F128" s="4">
        <f t="shared" si="2"/>
        <v>127</v>
      </c>
      <c r="G128" s="2" t="s">
        <v>15</v>
      </c>
      <c r="H128" s="2">
        <v>1</v>
      </c>
      <c r="I128" s="2" t="s">
        <v>17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14</v>
      </c>
      <c r="C129" s="2">
        <v>128</v>
      </c>
      <c r="D129" s="2" t="s">
        <v>15</v>
      </c>
      <c r="E129" s="3" t="s">
        <v>144</v>
      </c>
      <c r="F129" s="4">
        <f t="shared" si="2"/>
        <v>128</v>
      </c>
      <c r="G129" s="2" t="s">
        <v>15</v>
      </c>
      <c r="H129" s="2">
        <v>1</v>
      </c>
      <c r="I129" s="2" t="s">
        <v>17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14</v>
      </c>
      <c r="C130" s="2">
        <v>129</v>
      </c>
      <c r="D130" s="2" t="s">
        <v>15</v>
      </c>
      <c r="E130" s="3" t="s">
        <v>145</v>
      </c>
      <c r="F130" s="4">
        <f t="shared" si="2"/>
        <v>129</v>
      </c>
      <c r="G130" s="2" t="s">
        <v>15</v>
      </c>
      <c r="H130" s="2">
        <v>1</v>
      </c>
      <c r="I130" s="2" t="s">
        <v>17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14</v>
      </c>
      <c r="C131" s="2">
        <v>130</v>
      </c>
      <c r="D131" s="2" t="s">
        <v>15</v>
      </c>
      <c r="E131" s="3" t="s">
        <v>146</v>
      </c>
      <c r="F131" s="4">
        <f t="shared" ref="F131:F194" si="4">C131</f>
        <v>130</v>
      </c>
      <c r="G131" s="2" t="s">
        <v>15</v>
      </c>
      <c r="H131" s="2">
        <v>1</v>
      </c>
      <c r="I131" s="2" t="s">
        <v>17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14</v>
      </c>
      <c r="C132" s="2">
        <v>131</v>
      </c>
      <c r="D132" s="2" t="s">
        <v>15</v>
      </c>
      <c r="E132" s="3" t="s">
        <v>147</v>
      </c>
      <c r="F132" s="4">
        <f t="shared" si="4"/>
        <v>131</v>
      </c>
      <c r="G132" s="2" t="s">
        <v>15</v>
      </c>
      <c r="H132" s="2">
        <v>1</v>
      </c>
      <c r="I132" s="2" t="s">
        <v>17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14</v>
      </c>
      <c r="C133" s="2">
        <v>132</v>
      </c>
      <c r="D133" s="2" t="s">
        <v>15</v>
      </c>
      <c r="E133" s="3" t="s">
        <v>148</v>
      </c>
      <c r="F133" s="4">
        <f t="shared" si="4"/>
        <v>132</v>
      </c>
      <c r="G133" s="2" t="s">
        <v>15</v>
      </c>
      <c r="H133" s="2">
        <v>1</v>
      </c>
      <c r="I133" s="2" t="s">
        <v>17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14</v>
      </c>
      <c r="C134" s="2">
        <v>133</v>
      </c>
      <c r="D134" s="2" t="s">
        <v>15</v>
      </c>
      <c r="E134" s="3" t="s">
        <v>149</v>
      </c>
      <c r="F134" s="4">
        <f t="shared" si="4"/>
        <v>133</v>
      </c>
      <c r="G134" s="2" t="s">
        <v>15</v>
      </c>
      <c r="H134" s="2">
        <v>1</v>
      </c>
      <c r="I134" s="2" t="s">
        <v>17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14</v>
      </c>
      <c r="C135" s="2">
        <v>134</v>
      </c>
      <c r="D135" s="2" t="s">
        <v>15</v>
      </c>
      <c r="E135" s="3" t="s">
        <v>150</v>
      </c>
      <c r="F135" s="4">
        <f t="shared" si="4"/>
        <v>134</v>
      </c>
      <c r="G135" s="2" t="s">
        <v>15</v>
      </c>
      <c r="H135" s="2">
        <v>1</v>
      </c>
      <c r="I135" s="2" t="s">
        <v>17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14</v>
      </c>
      <c r="C136" s="2">
        <v>135</v>
      </c>
      <c r="D136" s="2" t="s">
        <v>15</v>
      </c>
      <c r="E136" s="3" t="s">
        <v>151</v>
      </c>
      <c r="F136" s="4">
        <f t="shared" si="4"/>
        <v>135</v>
      </c>
      <c r="G136" s="2" t="s">
        <v>15</v>
      </c>
      <c r="H136" s="2">
        <v>1</v>
      </c>
      <c r="I136" s="2" t="s">
        <v>17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14</v>
      </c>
      <c r="C137" s="2">
        <v>136</v>
      </c>
      <c r="D137" s="2" t="s">
        <v>15</v>
      </c>
      <c r="E137" s="3" t="s">
        <v>152</v>
      </c>
      <c r="F137" s="4">
        <f t="shared" si="4"/>
        <v>136</v>
      </c>
      <c r="G137" s="2" t="s">
        <v>15</v>
      </c>
      <c r="H137" s="2">
        <v>1</v>
      </c>
      <c r="I137" s="2" t="s">
        <v>17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14</v>
      </c>
      <c r="C138" s="2">
        <v>137</v>
      </c>
      <c r="D138" s="2" t="s">
        <v>15</v>
      </c>
      <c r="E138" s="3" t="s">
        <v>152</v>
      </c>
      <c r="F138" s="4">
        <f t="shared" si="4"/>
        <v>137</v>
      </c>
      <c r="G138" s="2" t="s">
        <v>15</v>
      </c>
      <c r="H138" s="2">
        <v>1</v>
      </c>
      <c r="I138" s="2" t="s">
        <v>17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14</v>
      </c>
      <c r="C139" s="2">
        <v>138</v>
      </c>
      <c r="D139" s="2" t="s">
        <v>15</v>
      </c>
      <c r="E139" s="3" t="s">
        <v>153</v>
      </c>
      <c r="F139" s="4">
        <f t="shared" si="4"/>
        <v>138</v>
      </c>
      <c r="G139" s="2" t="s">
        <v>15</v>
      </c>
      <c r="H139" s="2">
        <v>1</v>
      </c>
      <c r="I139" s="2" t="s">
        <v>17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14</v>
      </c>
      <c r="C140" s="2">
        <v>139</v>
      </c>
      <c r="D140" s="2" t="s">
        <v>15</v>
      </c>
      <c r="E140" s="3" t="s">
        <v>154</v>
      </c>
      <c r="F140" s="4">
        <f t="shared" si="4"/>
        <v>139</v>
      </c>
      <c r="G140" s="2" t="s">
        <v>15</v>
      </c>
      <c r="H140" s="2">
        <v>1</v>
      </c>
      <c r="I140" s="2" t="s">
        <v>17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14</v>
      </c>
      <c r="C141" s="2">
        <v>140</v>
      </c>
      <c r="D141" s="2" t="s">
        <v>15</v>
      </c>
      <c r="E141" s="3" t="s">
        <v>155</v>
      </c>
      <c r="F141" s="4">
        <f t="shared" si="4"/>
        <v>140</v>
      </c>
      <c r="G141" s="2" t="s">
        <v>15</v>
      </c>
      <c r="H141" s="2">
        <v>1</v>
      </c>
      <c r="I141" s="2" t="s">
        <v>17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14</v>
      </c>
      <c r="C142" s="2">
        <v>141</v>
      </c>
      <c r="D142" s="2" t="s">
        <v>15</v>
      </c>
      <c r="E142" s="3" t="s">
        <v>156</v>
      </c>
      <c r="F142" s="4">
        <f t="shared" si="4"/>
        <v>141</v>
      </c>
      <c r="G142" s="2" t="s">
        <v>15</v>
      </c>
      <c r="H142" s="2">
        <v>1</v>
      </c>
      <c r="I142" s="2" t="s">
        <v>17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14</v>
      </c>
      <c r="C143" s="2">
        <v>142</v>
      </c>
      <c r="D143" s="2" t="s">
        <v>15</v>
      </c>
      <c r="E143" s="3" t="s">
        <v>157</v>
      </c>
      <c r="F143" s="4">
        <f t="shared" si="4"/>
        <v>142</v>
      </c>
      <c r="G143" s="2" t="s">
        <v>15</v>
      </c>
      <c r="H143" s="2">
        <v>1</v>
      </c>
      <c r="I143" s="2" t="s">
        <v>17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14</v>
      </c>
      <c r="C144" s="2">
        <v>143</v>
      </c>
      <c r="D144" s="2" t="s">
        <v>15</v>
      </c>
      <c r="E144" s="3" t="s">
        <v>158</v>
      </c>
      <c r="F144" s="4">
        <f t="shared" si="4"/>
        <v>143</v>
      </c>
      <c r="G144" s="2" t="s">
        <v>15</v>
      </c>
      <c r="H144" s="2">
        <v>1</v>
      </c>
      <c r="I144" s="2" t="s">
        <v>17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14</v>
      </c>
      <c r="C145" s="2">
        <v>144</v>
      </c>
      <c r="D145" s="2" t="s">
        <v>15</v>
      </c>
      <c r="E145" s="3" t="s">
        <v>159</v>
      </c>
      <c r="F145" s="4">
        <f t="shared" si="4"/>
        <v>144</v>
      </c>
      <c r="G145" s="2" t="s">
        <v>15</v>
      </c>
      <c r="H145" s="2">
        <v>1</v>
      </c>
      <c r="I145" s="2" t="s">
        <v>17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14</v>
      </c>
      <c r="C146" s="2">
        <v>145</v>
      </c>
      <c r="D146" s="2" t="s">
        <v>15</v>
      </c>
      <c r="E146" s="3" t="s">
        <v>160</v>
      </c>
      <c r="F146" s="4">
        <f t="shared" si="4"/>
        <v>145</v>
      </c>
      <c r="G146" s="2" t="s">
        <v>15</v>
      </c>
      <c r="H146" s="2">
        <v>1</v>
      </c>
      <c r="I146" s="2" t="s">
        <v>17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14</v>
      </c>
      <c r="C147" s="2">
        <v>146</v>
      </c>
      <c r="D147" s="2" t="s">
        <v>15</v>
      </c>
      <c r="E147" s="3" t="s">
        <v>161</v>
      </c>
      <c r="F147" s="4">
        <f t="shared" si="4"/>
        <v>146</v>
      </c>
      <c r="G147" s="2" t="s">
        <v>15</v>
      </c>
      <c r="H147" s="2">
        <v>1</v>
      </c>
      <c r="I147" s="2" t="s">
        <v>17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14</v>
      </c>
      <c r="C148" s="2">
        <v>147</v>
      </c>
      <c r="D148" s="2" t="s">
        <v>15</v>
      </c>
      <c r="E148" s="3" t="s">
        <v>162</v>
      </c>
      <c r="F148" s="4">
        <f t="shared" si="4"/>
        <v>147</v>
      </c>
      <c r="G148" s="2" t="s">
        <v>15</v>
      </c>
      <c r="H148" s="2">
        <v>1</v>
      </c>
      <c r="I148" s="2" t="s">
        <v>17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14</v>
      </c>
      <c r="C149" s="2">
        <v>148</v>
      </c>
      <c r="D149" s="2" t="s">
        <v>15</v>
      </c>
      <c r="E149" s="3" t="s">
        <v>163</v>
      </c>
      <c r="F149" s="4">
        <f t="shared" si="4"/>
        <v>148</v>
      </c>
      <c r="G149" s="2" t="s">
        <v>15</v>
      </c>
      <c r="H149" s="2">
        <v>1</v>
      </c>
      <c r="I149" s="2" t="s">
        <v>17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14</v>
      </c>
      <c r="C150" s="2">
        <v>149</v>
      </c>
      <c r="D150" s="2" t="s">
        <v>15</v>
      </c>
      <c r="E150" s="3" t="s">
        <v>164</v>
      </c>
      <c r="F150" s="4">
        <f t="shared" si="4"/>
        <v>149</v>
      </c>
      <c r="G150" s="2" t="s">
        <v>15</v>
      </c>
      <c r="H150" s="2">
        <v>1</v>
      </c>
      <c r="I150" s="2" t="s">
        <v>17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14</v>
      </c>
      <c r="C151" s="2">
        <v>150</v>
      </c>
      <c r="D151" s="2" t="s">
        <v>15</v>
      </c>
      <c r="E151" s="3" t="s">
        <v>165</v>
      </c>
      <c r="F151" s="4">
        <f t="shared" si="4"/>
        <v>150</v>
      </c>
      <c r="G151" s="2" t="s">
        <v>15</v>
      </c>
      <c r="H151" s="2">
        <v>1</v>
      </c>
      <c r="I151" s="2" t="s">
        <v>17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14</v>
      </c>
      <c r="C152" s="2">
        <v>151</v>
      </c>
      <c r="D152" s="2" t="s">
        <v>15</v>
      </c>
      <c r="E152" s="3" t="s">
        <v>166</v>
      </c>
      <c r="F152" s="4">
        <f t="shared" si="4"/>
        <v>151</v>
      </c>
      <c r="G152" s="2" t="s">
        <v>15</v>
      </c>
      <c r="H152" s="2">
        <v>1</v>
      </c>
      <c r="I152" s="2" t="s">
        <v>17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14</v>
      </c>
      <c r="C153" s="2">
        <v>152</v>
      </c>
      <c r="D153" s="2" t="s">
        <v>15</v>
      </c>
      <c r="E153" s="3" t="s">
        <v>167</v>
      </c>
      <c r="F153" s="4">
        <f t="shared" si="4"/>
        <v>152</v>
      </c>
      <c r="G153" s="2" t="s">
        <v>15</v>
      </c>
      <c r="H153" s="2">
        <v>1</v>
      </c>
      <c r="I153" s="2" t="s">
        <v>17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14</v>
      </c>
      <c r="C154" s="2">
        <v>153</v>
      </c>
      <c r="D154" s="2" t="s">
        <v>15</v>
      </c>
      <c r="E154" s="3" t="s">
        <v>168</v>
      </c>
      <c r="F154" s="4">
        <f t="shared" si="4"/>
        <v>153</v>
      </c>
      <c r="G154" s="2" t="s">
        <v>15</v>
      </c>
      <c r="H154" s="2">
        <v>1</v>
      </c>
      <c r="I154" s="2" t="s">
        <v>17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14</v>
      </c>
      <c r="C155" s="2">
        <v>154</v>
      </c>
      <c r="D155" s="2" t="s">
        <v>15</v>
      </c>
      <c r="E155" s="3" t="s">
        <v>169</v>
      </c>
      <c r="F155" s="4">
        <f t="shared" si="4"/>
        <v>154</v>
      </c>
      <c r="G155" s="2" t="s">
        <v>15</v>
      </c>
      <c r="H155" s="2">
        <v>1</v>
      </c>
      <c r="I155" s="2" t="s">
        <v>17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14</v>
      </c>
      <c r="C156" s="2">
        <v>155</v>
      </c>
      <c r="D156" s="2" t="s">
        <v>15</v>
      </c>
      <c r="E156" s="3" t="s">
        <v>170</v>
      </c>
      <c r="F156" s="4">
        <f t="shared" si="4"/>
        <v>155</v>
      </c>
      <c r="G156" s="2" t="s">
        <v>15</v>
      </c>
      <c r="H156" s="2">
        <v>1</v>
      </c>
      <c r="I156" s="2" t="s">
        <v>17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14</v>
      </c>
      <c r="C157" s="2">
        <v>156</v>
      </c>
      <c r="D157" s="2" t="s">
        <v>15</v>
      </c>
      <c r="E157" s="3" t="s">
        <v>171</v>
      </c>
      <c r="F157" s="4">
        <f t="shared" si="4"/>
        <v>156</v>
      </c>
      <c r="G157" s="2" t="s">
        <v>15</v>
      </c>
      <c r="H157" s="2">
        <v>1</v>
      </c>
      <c r="I157" s="2" t="s">
        <v>17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14</v>
      </c>
      <c r="C158" s="2">
        <v>157</v>
      </c>
      <c r="D158" s="2" t="s">
        <v>15</v>
      </c>
      <c r="E158" s="3" t="s">
        <v>172</v>
      </c>
      <c r="F158" s="4">
        <f t="shared" si="4"/>
        <v>157</v>
      </c>
      <c r="G158" s="2" t="s">
        <v>15</v>
      </c>
      <c r="H158" s="2">
        <v>1</v>
      </c>
      <c r="I158" s="2" t="s">
        <v>17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14</v>
      </c>
      <c r="C159" s="2">
        <v>158</v>
      </c>
      <c r="D159" s="2" t="s">
        <v>15</v>
      </c>
      <c r="E159" s="3" t="s">
        <v>173</v>
      </c>
      <c r="F159" s="4">
        <f t="shared" si="4"/>
        <v>158</v>
      </c>
      <c r="G159" s="2" t="s">
        <v>15</v>
      </c>
      <c r="H159" s="2">
        <v>1</v>
      </c>
      <c r="I159" s="2" t="s">
        <v>17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14</v>
      </c>
      <c r="C160" s="2">
        <v>159</v>
      </c>
      <c r="D160" s="2" t="s">
        <v>15</v>
      </c>
      <c r="E160" s="3" t="s">
        <v>174</v>
      </c>
      <c r="F160" s="4">
        <f t="shared" si="4"/>
        <v>159</v>
      </c>
      <c r="G160" s="2" t="s">
        <v>15</v>
      </c>
      <c r="H160" s="2">
        <v>1</v>
      </c>
      <c r="I160" s="2" t="s">
        <v>17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14</v>
      </c>
      <c r="C161" s="2">
        <v>160</v>
      </c>
      <c r="D161" s="2" t="s">
        <v>15</v>
      </c>
      <c r="E161" s="3" t="s">
        <v>175</v>
      </c>
      <c r="F161" s="4">
        <f t="shared" si="4"/>
        <v>160</v>
      </c>
      <c r="G161" s="2" t="s">
        <v>15</v>
      </c>
      <c r="H161" s="2">
        <v>1</v>
      </c>
      <c r="I161" s="2" t="s">
        <v>17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14</v>
      </c>
      <c r="C162" s="2">
        <v>161</v>
      </c>
      <c r="D162" s="2" t="s">
        <v>15</v>
      </c>
      <c r="E162" s="3" t="s">
        <v>176</v>
      </c>
      <c r="F162" s="4">
        <f t="shared" si="4"/>
        <v>161</v>
      </c>
      <c r="G162" s="2" t="s">
        <v>15</v>
      </c>
      <c r="H162" s="2">
        <v>1</v>
      </c>
      <c r="I162" s="2" t="s">
        <v>17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14</v>
      </c>
      <c r="C163" s="2">
        <v>162</v>
      </c>
      <c r="D163" s="2" t="s">
        <v>15</v>
      </c>
      <c r="E163" s="3" t="s">
        <v>177</v>
      </c>
      <c r="F163" s="4">
        <f t="shared" si="4"/>
        <v>162</v>
      </c>
      <c r="G163" s="2" t="s">
        <v>15</v>
      </c>
      <c r="H163" s="2">
        <v>1</v>
      </c>
      <c r="I163" s="2" t="s">
        <v>17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14</v>
      </c>
      <c r="C164" s="2">
        <v>163</v>
      </c>
      <c r="D164" s="2" t="s">
        <v>15</v>
      </c>
      <c r="E164" s="3" t="s">
        <v>178</v>
      </c>
      <c r="F164" s="4">
        <f t="shared" si="4"/>
        <v>163</v>
      </c>
      <c r="G164" s="2" t="s">
        <v>15</v>
      </c>
      <c r="H164" s="2">
        <v>1</v>
      </c>
      <c r="I164" s="2" t="s">
        <v>17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14</v>
      </c>
      <c r="C165" s="2">
        <v>164</v>
      </c>
      <c r="D165" s="2" t="s">
        <v>15</v>
      </c>
      <c r="E165" s="3" t="s">
        <v>179</v>
      </c>
      <c r="F165" s="4">
        <f t="shared" si="4"/>
        <v>164</v>
      </c>
      <c r="G165" s="2" t="s">
        <v>15</v>
      </c>
      <c r="H165" s="2">
        <v>1</v>
      </c>
      <c r="I165" s="2" t="s">
        <v>17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14</v>
      </c>
      <c r="C166" s="2">
        <v>165</v>
      </c>
      <c r="D166" s="2" t="s">
        <v>15</v>
      </c>
      <c r="E166" s="3" t="s">
        <v>180</v>
      </c>
      <c r="F166" s="4">
        <f t="shared" si="4"/>
        <v>165</v>
      </c>
      <c r="G166" s="2" t="s">
        <v>15</v>
      </c>
      <c r="H166" s="2">
        <v>1</v>
      </c>
      <c r="I166" s="2" t="s">
        <v>17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14</v>
      </c>
      <c r="C167" s="2">
        <v>166</v>
      </c>
      <c r="D167" s="2" t="s">
        <v>15</v>
      </c>
      <c r="E167" s="3" t="s">
        <v>181</v>
      </c>
      <c r="F167" s="4">
        <f t="shared" si="4"/>
        <v>166</v>
      </c>
      <c r="G167" s="2" t="s">
        <v>15</v>
      </c>
      <c r="H167" s="2">
        <v>1</v>
      </c>
      <c r="I167" s="2" t="s">
        <v>17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14</v>
      </c>
      <c r="C168" s="2">
        <v>167</v>
      </c>
      <c r="D168" s="2" t="s">
        <v>15</v>
      </c>
      <c r="E168" s="3" t="s">
        <v>182</v>
      </c>
      <c r="F168" s="4">
        <f t="shared" si="4"/>
        <v>167</v>
      </c>
      <c r="G168" s="2" t="s">
        <v>15</v>
      </c>
      <c r="H168" s="2">
        <v>1</v>
      </c>
      <c r="I168" s="2" t="s">
        <v>17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14</v>
      </c>
      <c r="C169" s="2">
        <v>168</v>
      </c>
      <c r="D169" s="2" t="s">
        <v>15</v>
      </c>
      <c r="E169" s="3" t="s">
        <v>183</v>
      </c>
      <c r="F169" s="4">
        <f t="shared" si="4"/>
        <v>168</v>
      </c>
      <c r="G169" s="2" t="s">
        <v>15</v>
      </c>
      <c r="H169" s="2">
        <v>1</v>
      </c>
      <c r="I169" s="2" t="s">
        <v>17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14</v>
      </c>
      <c r="C170" s="2">
        <v>169</v>
      </c>
      <c r="D170" s="2" t="s">
        <v>15</v>
      </c>
      <c r="E170" s="3" t="s">
        <v>184</v>
      </c>
      <c r="F170" s="4">
        <f t="shared" si="4"/>
        <v>169</v>
      </c>
      <c r="G170" s="2" t="s">
        <v>15</v>
      </c>
      <c r="H170" s="2">
        <v>1</v>
      </c>
      <c r="I170" s="2" t="s">
        <v>17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14</v>
      </c>
      <c r="C171" s="2">
        <v>170</v>
      </c>
      <c r="D171" s="2" t="s">
        <v>15</v>
      </c>
      <c r="E171" s="3" t="s">
        <v>185</v>
      </c>
      <c r="F171" s="4">
        <f t="shared" si="4"/>
        <v>170</v>
      </c>
      <c r="G171" s="2" t="s">
        <v>15</v>
      </c>
      <c r="H171" s="2">
        <v>1</v>
      </c>
      <c r="I171" s="2" t="s">
        <v>17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14</v>
      </c>
      <c r="C172" s="2">
        <v>171</v>
      </c>
      <c r="D172" s="2" t="s">
        <v>15</v>
      </c>
      <c r="E172" s="3" t="s">
        <v>186</v>
      </c>
      <c r="F172" s="4">
        <f t="shared" si="4"/>
        <v>171</v>
      </c>
      <c r="G172" s="2" t="s">
        <v>15</v>
      </c>
      <c r="H172" s="2">
        <v>1</v>
      </c>
      <c r="I172" s="2" t="s">
        <v>17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14</v>
      </c>
      <c r="C173" s="2">
        <v>172</v>
      </c>
      <c r="D173" s="2" t="s">
        <v>15</v>
      </c>
      <c r="E173" s="3" t="s">
        <v>187</v>
      </c>
      <c r="F173" s="4">
        <f t="shared" si="4"/>
        <v>172</v>
      </c>
      <c r="G173" s="2" t="s">
        <v>15</v>
      </c>
      <c r="H173" s="2">
        <v>1</v>
      </c>
      <c r="I173" s="2" t="s">
        <v>17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14</v>
      </c>
      <c r="C174" s="2">
        <v>173</v>
      </c>
      <c r="D174" s="2" t="s">
        <v>15</v>
      </c>
      <c r="E174" s="3" t="s">
        <v>188</v>
      </c>
      <c r="F174" s="4">
        <f t="shared" si="4"/>
        <v>173</v>
      </c>
      <c r="G174" s="2" t="s">
        <v>15</v>
      </c>
      <c r="H174" s="2">
        <v>1</v>
      </c>
      <c r="I174" s="2" t="s">
        <v>17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14</v>
      </c>
      <c r="C175" s="2">
        <v>174</v>
      </c>
      <c r="D175" s="2" t="s">
        <v>15</v>
      </c>
      <c r="E175" s="3" t="s">
        <v>189</v>
      </c>
      <c r="F175" s="4">
        <f t="shared" si="4"/>
        <v>174</v>
      </c>
      <c r="G175" s="2" t="s">
        <v>15</v>
      </c>
      <c r="H175" s="2">
        <v>1</v>
      </c>
      <c r="I175" s="2" t="s">
        <v>17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14</v>
      </c>
      <c r="C176" s="2">
        <v>175</v>
      </c>
      <c r="D176" s="2" t="s">
        <v>15</v>
      </c>
      <c r="E176" s="3" t="s">
        <v>190</v>
      </c>
      <c r="F176" s="4">
        <f t="shared" si="4"/>
        <v>175</v>
      </c>
      <c r="G176" s="2" t="s">
        <v>15</v>
      </c>
      <c r="H176" s="2">
        <v>1</v>
      </c>
      <c r="I176" s="2" t="s">
        <v>17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14</v>
      </c>
      <c r="C177" s="2">
        <v>176</v>
      </c>
      <c r="D177" s="2" t="s">
        <v>15</v>
      </c>
      <c r="E177" s="3" t="s">
        <v>191</v>
      </c>
      <c r="F177" s="4">
        <f t="shared" si="4"/>
        <v>176</v>
      </c>
      <c r="G177" s="2" t="s">
        <v>15</v>
      </c>
      <c r="H177" s="2">
        <v>1</v>
      </c>
      <c r="I177" s="2" t="s">
        <v>17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14</v>
      </c>
      <c r="C178" s="2">
        <v>177</v>
      </c>
      <c r="D178" s="2" t="s">
        <v>15</v>
      </c>
      <c r="E178" s="3" t="s">
        <v>192</v>
      </c>
      <c r="F178" s="4">
        <f t="shared" si="4"/>
        <v>177</v>
      </c>
      <c r="G178" s="2" t="s">
        <v>15</v>
      </c>
      <c r="H178" s="2">
        <v>1</v>
      </c>
      <c r="I178" s="2" t="s">
        <v>17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14</v>
      </c>
      <c r="C179" s="2">
        <v>178</v>
      </c>
      <c r="D179" s="2" t="s">
        <v>15</v>
      </c>
      <c r="E179" s="3" t="s">
        <v>193</v>
      </c>
      <c r="F179" s="4">
        <f t="shared" si="4"/>
        <v>178</v>
      </c>
      <c r="G179" s="2" t="s">
        <v>15</v>
      </c>
      <c r="H179" s="2">
        <v>1</v>
      </c>
      <c r="I179" s="2" t="s">
        <v>17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14</v>
      </c>
      <c r="C180" s="2">
        <v>179</v>
      </c>
      <c r="D180" s="2" t="s">
        <v>15</v>
      </c>
      <c r="E180" s="3" t="s">
        <v>194</v>
      </c>
      <c r="F180" s="4">
        <f t="shared" si="4"/>
        <v>179</v>
      </c>
      <c r="G180" s="2" t="s">
        <v>15</v>
      </c>
      <c r="H180" s="2">
        <v>1</v>
      </c>
      <c r="I180" s="2" t="s">
        <v>17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14</v>
      </c>
      <c r="C181" s="2">
        <v>180</v>
      </c>
      <c r="D181" s="2" t="s">
        <v>15</v>
      </c>
      <c r="E181" s="3" t="s">
        <v>195</v>
      </c>
      <c r="F181" s="4">
        <f t="shared" si="4"/>
        <v>180</v>
      </c>
      <c r="G181" s="2" t="s">
        <v>15</v>
      </c>
      <c r="H181" s="2">
        <v>1</v>
      </c>
      <c r="I181" s="2" t="s">
        <v>17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196</v>
      </c>
      <c r="B182" s="6" t="s">
        <v>14</v>
      </c>
      <c r="C182" s="6">
        <v>181</v>
      </c>
      <c r="D182" s="6" t="s">
        <v>15</v>
      </c>
      <c r="E182" s="7" t="s">
        <v>197</v>
      </c>
      <c r="F182" s="8">
        <f t="shared" si="4"/>
        <v>181</v>
      </c>
      <c r="G182" s="6" t="s">
        <v>15</v>
      </c>
      <c r="H182" s="6">
        <v>2</v>
      </c>
      <c r="I182" s="6" t="s">
        <v>17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14</v>
      </c>
      <c r="C183" s="2">
        <v>182</v>
      </c>
      <c r="D183" s="2" t="s">
        <v>15</v>
      </c>
      <c r="E183" s="3" t="s">
        <v>198</v>
      </c>
      <c r="F183" s="4">
        <f t="shared" si="4"/>
        <v>182</v>
      </c>
      <c r="G183" s="2" t="s">
        <v>15</v>
      </c>
      <c r="H183" s="2">
        <v>2</v>
      </c>
      <c r="I183" s="2" t="s">
        <v>17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14</v>
      </c>
      <c r="C184" s="2">
        <v>183</v>
      </c>
      <c r="D184" s="2" t="s">
        <v>15</v>
      </c>
      <c r="E184" s="3" t="s">
        <v>199</v>
      </c>
      <c r="F184" s="4">
        <f t="shared" si="4"/>
        <v>183</v>
      </c>
      <c r="G184" s="2" t="s">
        <v>15</v>
      </c>
      <c r="H184" s="2">
        <v>2</v>
      </c>
      <c r="I184" s="2" t="s">
        <v>17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14</v>
      </c>
      <c r="C185" s="2">
        <v>184</v>
      </c>
      <c r="D185" s="2" t="s">
        <v>15</v>
      </c>
      <c r="E185" s="3" t="s">
        <v>200</v>
      </c>
      <c r="F185" s="4">
        <f t="shared" si="4"/>
        <v>184</v>
      </c>
      <c r="G185" s="2" t="s">
        <v>15</v>
      </c>
      <c r="H185" s="2">
        <v>2</v>
      </c>
      <c r="I185" s="2" t="s">
        <v>17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14</v>
      </c>
      <c r="C186" s="2">
        <v>185</v>
      </c>
      <c r="D186" s="2" t="s">
        <v>15</v>
      </c>
      <c r="E186" s="3" t="s">
        <v>201</v>
      </c>
      <c r="F186" s="4">
        <f t="shared" si="4"/>
        <v>185</v>
      </c>
      <c r="G186" s="2" t="s">
        <v>15</v>
      </c>
      <c r="H186" s="2">
        <v>2</v>
      </c>
      <c r="I186" s="2" t="s">
        <v>17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14</v>
      </c>
      <c r="C187" s="2">
        <v>186</v>
      </c>
      <c r="D187" s="2" t="s">
        <v>15</v>
      </c>
      <c r="E187" s="3" t="s">
        <v>202</v>
      </c>
      <c r="F187" s="4">
        <f t="shared" si="4"/>
        <v>186</v>
      </c>
      <c r="G187" s="2" t="s">
        <v>15</v>
      </c>
      <c r="H187" s="2">
        <v>2</v>
      </c>
      <c r="I187" s="2" t="s">
        <v>17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14</v>
      </c>
      <c r="C188" s="2">
        <v>187</v>
      </c>
      <c r="D188" s="2" t="s">
        <v>15</v>
      </c>
      <c r="E188" s="3" t="s">
        <v>203</v>
      </c>
      <c r="F188" s="4">
        <f t="shared" si="4"/>
        <v>187</v>
      </c>
      <c r="G188" s="2" t="s">
        <v>15</v>
      </c>
      <c r="H188" s="2">
        <v>2</v>
      </c>
      <c r="I188" s="2" t="s">
        <v>17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14</v>
      </c>
      <c r="C189" s="2">
        <v>188</v>
      </c>
      <c r="D189" s="2" t="s">
        <v>15</v>
      </c>
      <c r="E189" s="3" t="s">
        <v>196</v>
      </c>
      <c r="F189" s="4">
        <f t="shared" si="4"/>
        <v>188</v>
      </c>
      <c r="G189" s="2" t="s">
        <v>15</v>
      </c>
      <c r="H189" s="2">
        <v>2</v>
      </c>
      <c r="I189" s="2" t="s">
        <v>17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14</v>
      </c>
      <c r="C190" s="2">
        <v>189</v>
      </c>
      <c r="D190" s="2" t="s">
        <v>15</v>
      </c>
      <c r="E190" s="3" t="s">
        <v>43</v>
      </c>
      <c r="F190" s="4">
        <f t="shared" si="4"/>
        <v>189</v>
      </c>
      <c r="G190" s="2" t="s">
        <v>15</v>
      </c>
      <c r="H190" s="2">
        <v>2</v>
      </c>
      <c r="I190" s="2" t="s">
        <v>17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14</v>
      </c>
      <c r="C191" s="2">
        <v>190</v>
      </c>
      <c r="D191" s="2" t="s">
        <v>15</v>
      </c>
      <c r="E191" s="3" t="s">
        <v>44</v>
      </c>
      <c r="F191" s="4">
        <f t="shared" si="4"/>
        <v>190</v>
      </c>
      <c r="G191" s="2" t="s">
        <v>15</v>
      </c>
      <c r="H191" s="2">
        <v>2</v>
      </c>
      <c r="I191" s="2" t="s">
        <v>17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14</v>
      </c>
      <c r="C192" s="2">
        <v>191</v>
      </c>
      <c r="D192" s="2" t="s">
        <v>15</v>
      </c>
      <c r="E192" s="3" t="s">
        <v>204</v>
      </c>
      <c r="F192" s="4">
        <f t="shared" si="4"/>
        <v>191</v>
      </c>
      <c r="G192" s="2" t="s">
        <v>15</v>
      </c>
      <c r="H192" s="2">
        <v>2</v>
      </c>
      <c r="I192" s="2" t="s">
        <v>17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14</v>
      </c>
      <c r="C193" s="2">
        <v>192</v>
      </c>
      <c r="D193" s="2" t="s">
        <v>15</v>
      </c>
      <c r="E193" s="3" t="s">
        <v>48</v>
      </c>
      <c r="F193" s="4">
        <f t="shared" si="4"/>
        <v>192</v>
      </c>
      <c r="G193" s="2" t="s">
        <v>15</v>
      </c>
      <c r="H193" s="2">
        <v>2</v>
      </c>
      <c r="I193" s="2" t="s">
        <v>17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14</v>
      </c>
      <c r="C194" s="2">
        <v>193</v>
      </c>
      <c r="D194" s="2" t="s">
        <v>15</v>
      </c>
      <c r="E194" s="3" t="s">
        <v>205</v>
      </c>
      <c r="F194" s="4">
        <f t="shared" si="4"/>
        <v>193</v>
      </c>
      <c r="G194" s="2" t="s">
        <v>15</v>
      </c>
      <c r="H194" s="2">
        <v>2</v>
      </c>
      <c r="I194" s="2" t="s">
        <v>17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14</v>
      </c>
      <c r="C195" s="2">
        <v>194</v>
      </c>
      <c r="D195" s="2" t="s">
        <v>15</v>
      </c>
      <c r="E195" s="3" t="s">
        <v>206</v>
      </c>
      <c r="F195" s="4">
        <f t="shared" ref="F195:F258" si="6">C195</f>
        <v>194</v>
      </c>
      <c r="G195" s="2" t="s">
        <v>15</v>
      </c>
      <c r="H195" s="2">
        <v>2</v>
      </c>
      <c r="I195" s="2" t="s">
        <v>17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14</v>
      </c>
      <c r="C196" s="2">
        <v>195</v>
      </c>
      <c r="D196" s="2" t="s">
        <v>15</v>
      </c>
      <c r="E196" s="3" t="s">
        <v>207</v>
      </c>
      <c r="F196" s="4">
        <f t="shared" si="6"/>
        <v>195</v>
      </c>
      <c r="G196" s="2" t="s">
        <v>15</v>
      </c>
      <c r="H196" s="2">
        <v>2</v>
      </c>
      <c r="I196" s="2" t="s">
        <v>17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14</v>
      </c>
      <c r="C197" s="2">
        <v>196</v>
      </c>
      <c r="D197" s="2" t="s">
        <v>15</v>
      </c>
      <c r="E197" s="3" t="s">
        <v>208</v>
      </c>
      <c r="F197" s="4">
        <f t="shared" si="6"/>
        <v>196</v>
      </c>
      <c r="G197" s="2" t="s">
        <v>15</v>
      </c>
      <c r="H197" s="2">
        <v>2</v>
      </c>
      <c r="I197" s="2" t="s">
        <v>17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14</v>
      </c>
      <c r="C198" s="2">
        <v>197</v>
      </c>
      <c r="D198" s="2" t="s">
        <v>15</v>
      </c>
      <c r="E198" s="3" t="s">
        <v>209</v>
      </c>
      <c r="F198" s="4">
        <f t="shared" si="6"/>
        <v>197</v>
      </c>
      <c r="G198" s="2" t="s">
        <v>15</v>
      </c>
      <c r="H198" s="2">
        <v>2</v>
      </c>
      <c r="I198" s="2" t="s">
        <v>17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14</v>
      </c>
      <c r="C199" s="2">
        <v>198</v>
      </c>
      <c r="D199" s="2" t="s">
        <v>15</v>
      </c>
      <c r="E199" s="3" t="s">
        <v>210</v>
      </c>
      <c r="F199" s="4">
        <f t="shared" si="6"/>
        <v>198</v>
      </c>
      <c r="G199" s="2" t="s">
        <v>15</v>
      </c>
      <c r="H199" s="2">
        <v>2</v>
      </c>
      <c r="I199" s="2" t="s">
        <v>17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14</v>
      </c>
      <c r="C200" s="2">
        <v>199</v>
      </c>
      <c r="D200" s="2" t="s">
        <v>15</v>
      </c>
      <c r="E200" s="3" t="s">
        <v>211</v>
      </c>
      <c r="F200" s="4">
        <f t="shared" si="6"/>
        <v>199</v>
      </c>
      <c r="G200" s="2" t="s">
        <v>15</v>
      </c>
      <c r="H200" s="2">
        <v>2</v>
      </c>
      <c r="I200" s="2" t="s">
        <v>17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14</v>
      </c>
      <c r="C201" s="2">
        <v>200</v>
      </c>
      <c r="D201" s="2" t="s">
        <v>15</v>
      </c>
      <c r="E201" s="3" t="s">
        <v>212</v>
      </c>
      <c r="F201" s="4">
        <f t="shared" si="6"/>
        <v>200</v>
      </c>
      <c r="G201" s="2" t="s">
        <v>15</v>
      </c>
      <c r="H201" s="2">
        <v>2</v>
      </c>
      <c r="I201" s="2" t="s">
        <v>17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14</v>
      </c>
      <c r="C202" s="2">
        <v>201</v>
      </c>
      <c r="D202" s="2" t="s">
        <v>15</v>
      </c>
      <c r="E202" s="3" t="s">
        <v>213</v>
      </c>
      <c r="F202" s="4">
        <f t="shared" si="6"/>
        <v>201</v>
      </c>
      <c r="G202" s="2" t="s">
        <v>15</v>
      </c>
      <c r="H202" s="2">
        <v>2</v>
      </c>
      <c r="I202" s="2" t="s">
        <v>17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14</v>
      </c>
      <c r="C203" s="2">
        <v>202</v>
      </c>
      <c r="D203" s="2" t="s">
        <v>15</v>
      </c>
      <c r="E203" s="3" t="s">
        <v>214</v>
      </c>
      <c r="F203" s="4">
        <f t="shared" si="6"/>
        <v>202</v>
      </c>
      <c r="G203" s="2" t="s">
        <v>15</v>
      </c>
      <c r="H203" s="2">
        <v>2</v>
      </c>
      <c r="I203" s="2" t="s">
        <v>17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14</v>
      </c>
      <c r="C204" s="2">
        <v>203</v>
      </c>
      <c r="D204" s="2" t="s">
        <v>15</v>
      </c>
      <c r="E204" s="3" t="s">
        <v>215</v>
      </c>
      <c r="F204" s="4">
        <f t="shared" si="6"/>
        <v>203</v>
      </c>
      <c r="G204" s="2" t="s">
        <v>15</v>
      </c>
      <c r="H204" s="2">
        <v>2</v>
      </c>
      <c r="I204" s="2" t="s">
        <v>17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14</v>
      </c>
      <c r="C205" s="2">
        <v>204</v>
      </c>
      <c r="D205" s="2" t="s">
        <v>15</v>
      </c>
      <c r="E205" s="3" t="s">
        <v>216</v>
      </c>
      <c r="F205" s="4">
        <f t="shared" si="6"/>
        <v>204</v>
      </c>
      <c r="G205" s="2" t="s">
        <v>15</v>
      </c>
      <c r="H205" s="2">
        <v>2</v>
      </c>
      <c r="I205" s="2" t="s">
        <v>17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14</v>
      </c>
      <c r="C206" s="2">
        <v>205</v>
      </c>
      <c r="D206" s="2" t="s">
        <v>15</v>
      </c>
      <c r="E206" s="3" t="s">
        <v>217</v>
      </c>
      <c r="F206" s="4">
        <f t="shared" si="6"/>
        <v>205</v>
      </c>
      <c r="G206" s="2" t="s">
        <v>15</v>
      </c>
      <c r="H206" s="2">
        <v>2</v>
      </c>
      <c r="I206" s="2" t="s">
        <v>17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14</v>
      </c>
      <c r="C207" s="2">
        <v>206</v>
      </c>
      <c r="D207" s="2" t="s">
        <v>15</v>
      </c>
      <c r="E207" s="3" t="s">
        <v>218</v>
      </c>
      <c r="F207" s="4">
        <f t="shared" si="6"/>
        <v>206</v>
      </c>
      <c r="G207" s="2" t="s">
        <v>15</v>
      </c>
      <c r="H207" s="2">
        <v>2</v>
      </c>
      <c r="I207" s="2" t="s">
        <v>17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14</v>
      </c>
      <c r="C208" s="2">
        <v>207</v>
      </c>
      <c r="D208" s="2" t="s">
        <v>15</v>
      </c>
      <c r="E208" s="3" t="s">
        <v>219</v>
      </c>
      <c r="F208" s="4">
        <f t="shared" si="6"/>
        <v>207</v>
      </c>
      <c r="G208" s="2" t="s">
        <v>15</v>
      </c>
      <c r="H208" s="2">
        <v>2</v>
      </c>
      <c r="I208" s="2" t="s">
        <v>17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14</v>
      </c>
      <c r="C209" s="2">
        <v>208</v>
      </c>
      <c r="D209" s="2" t="s">
        <v>15</v>
      </c>
      <c r="E209" s="3" t="s">
        <v>220</v>
      </c>
      <c r="F209" s="4">
        <f t="shared" si="6"/>
        <v>208</v>
      </c>
      <c r="G209" s="2" t="s">
        <v>15</v>
      </c>
      <c r="H209" s="2">
        <v>2</v>
      </c>
      <c r="I209" s="2" t="s">
        <v>17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14</v>
      </c>
      <c r="C210" s="2">
        <v>209</v>
      </c>
      <c r="D210" s="2" t="s">
        <v>15</v>
      </c>
      <c r="E210" s="3" t="s">
        <v>221</v>
      </c>
      <c r="F210" s="4">
        <f t="shared" si="6"/>
        <v>209</v>
      </c>
      <c r="G210" s="2" t="s">
        <v>15</v>
      </c>
      <c r="H210" s="2">
        <v>2</v>
      </c>
      <c r="I210" s="2" t="s">
        <v>17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14</v>
      </c>
      <c r="C211" s="2">
        <v>210</v>
      </c>
      <c r="D211" s="2" t="s">
        <v>15</v>
      </c>
      <c r="E211" s="3" t="s">
        <v>222</v>
      </c>
      <c r="F211" s="4">
        <f t="shared" si="6"/>
        <v>210</v>
      </c>
      <c r="G211" s="2" t="s">
        <v>15</v>
      </c>
      <c r="H211" s="2">
        <v>2</v>
      </c>
      <c r="I211" s="2" t="s">
        <v>17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14</v>
      </c>
      <c r="C212" s="2">
        <v>211</v>
      </c>
      <c r="D212" s="2" t="s">
        <v>15</v>
      </c>
      <c r="E212" s="3" t="s">
        <v>223</v>
      </c>
      <c r="F212" s="4">
        <f t="shared" si="6"/>
        <v>211</v>
      </c>
      <c r="G212" s="2" t="s">
        <v>15</v>
      </c>
      <c r="H212" s="2">
        <v>2</v>
      </c>
      <c r="I212" s="2" t="s">
        <v>17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14</v>
      </c>
      <c r="C213" s="2">
        <v>212</v>
      </c>
      <c r="D213" s="2" t="s">
        <v>15</v>
      </c>
      <c r="E213" s="3" t="s">
        <v>224</v>
      </c>
      <c r="F213" s="4">
        <f t="shared" si="6"/>
        <v>212</v>
      </c>
      <c r="G213" s="2" t="s">
        <v>15</v>
      </c>
      <c r="H213" s="2">
        <v>2</v>
      </c>
      <c r="I213" s="2" t="s">
        <v>17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14</v>
      </c>
      <c r="C214" s="2">
        <v>213</v>
      </c>
      <c r="D214" s="2" t="s">
        <v>15</v>
      </c>
      <c r="E214" s="3" t="s">
        <v>225</v>
      </c>
      <c r="F214" s="4">
        <f t="shared" si="6"/>
        <v>213</v>
      </c>
      <c r="G214" s="2" t="s">
        <v>15</v>
      </c>
      <c r="H214" s="2">
        <v>2</v>
      </c>
      <c r="I214" s="2" t="s">
        <v>17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14</v>
      </c>
      <c r="C215" s="2">
        <v>214</v>
      </c>
      <c r="D215" s="2" t="s">
        <v>15</v>
      </c>
      <c r="E215" s="3" t="s">
        <v>226</v>
      </c>
      <c r="F215" s="4">
        <f t="shared" si="6"/>
        <v>214</v>
      </c>
      <c r="G215" s="2" t="s">
        <v>15</v>
      </c>
      <c r="H215" s="2">
        <v>2</v>
      </c>
      <c r="I215" s="2" t="s">
        <v>17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14</v>
      </c>
      <c r="C216" s="2">
        <v>215</v>
      </c>
      <c r="D216" s="2" t="s">
        <v>15</v>
      </c>
      <c r="E216" s="3" t="s">
        <v>227</v>
      </c>
      <c r="F216" s="4">
        <f t="shared" si="6"/>
        <v>215</v>
      </c>
      <c r="G216" s="2" t="s">
        <v>15</v>
      </c>
      <c r="H216" s="2">
        <v>2</v>
      </c>
      <c r="I216" s="2" t="s">
        <v>17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14</v>
      </c>
      <c r="C217" s="2">
        <v>216</v>
      </c>
      <c r="D217" s="2" t="s">
        <v>15</v>
      </c>
      <c r="E217" s="3" t="s">
        <v>228</v>
      </c>
      <c r="F217" s="4">
        <f t="shared" si="6"/>
        <v>216</v>
      </c>
      <c r="G217" s="2" t="s">
        <v>15</v>
      </c>
      <c r="H217" s="2">
        <v>2</v>
      </c>
      <c r="I217" s="2" t="s">
        <v>17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14</v>
      </c>
      <c r="C218" s="2">
        <v>217</v>
      </c>
      <c r="D218" s="2" t="s">
        <v>15</v>
      </c>
      <c r="E218" s="3" t="s">
        <v>229</v>
      </c>
      <c r="F218" s="4">
        <f t="shared" si="6"/>
        <v>217</v>
      </c>
      <c r="G218" s="2" t="s">
        <v>15</v>
      </c>
      <c r="H218" s="2">
        <v>2</v>
      </c>
      <c r="I218" s="2" t="s">
        <v>17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14</v>
      </c>
      <c r="C219" s="2">
        <v>218</v>
      </c>
      <c r="D219" s="2" t="s">
        <v>15</v>
      </c>
      <c r="E219" s="3" t="s">
        <v>230</v>
      </c>
      <c r="F219" s="4">
        <f t="shared" si="6"/>
        <v>218</v>
      </c>
      <c r="G219" s="2" t="s">
        <v>15</v>
      </c>
      <c r="H219" s="2">
        <v>2</v>
      </c>
      <c r="I219" s="2" t="s">
        <v>17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14</v>
      </c>
      <c r="C220" s="2">
        <v>219</v>
      </c>
      <c r="D220" s="2" t="s">
        <v>15</v>
      </c>
      <c r="E220" s="3" t="s">
        <v>231</v>
      </c>
      <c r="F220" s="4">
        <f t="shared" si="6"/>
        <v>219</v>
      </c>
      <c r="G220" s="2" t="s">
        <v>15</v>
      </c>
      <c r="H220" s="2">
        <v>2</v>
      </c>
      <c r="I220" s="2" t="s">
        <v>17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14</v>
      </c>
      <c r="C221" s="2">
        <v>220</v>
      </c>
      <c r="D221" s="2" t="s">
        <v>15</v>
      </c>
      <c r="E221" s="3" t="s">
        <v>232</v>
      </c>
      <c r="F221" s="4">
        <f t="shared" si="6"/>
        <v>220</v>
      </c>
      <c r="G221" s="2" t="s">
        <v>15</v>
      </c>
      <c r="H221" s="2">
        <v>2</v>
      </c>
      <c r="I221" s="2" t="s">
        <v>17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14</v>
      </c>
      <c r="C222" s="2">
        <v>221</v>
      </c>
      <c r="D222" s="2" t="s">
        <v>15</v>
      </c>
      <c r="E222" s="3" t="s">
        <v>233</v>
      </c>
      <c r="F222" s="4">
        <f t="shared" si="6"/>
        <v>221</v>
      </c>
      <c r="G222" s="2" t="s">
        <v>15</v>
      </c>
      <c r="H222" s="2">
        <v>2</v>
      </c>
      <c r="I222" s="2" t="s">
        <v>17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14</v>
      </c>
      <c r="C223" s="2">
        <v>222</v>
      </c>
      <c r="D223" s="2" t="s">
        <v>15</v>
      </c>
      <c r="E223" s="3" t="s">
        <v>234</v>
      </c>
      <c r="F223" s="4">
        <f t="shared" si="6"/>
        <v>222</v>
      </c>
      <c r="G223" s="2" t="s">
        <v>15</v>
      </c>
      <c r="H223" s="2">
        <v>2</v>
      </c>
      <c r="I223" s="2" t="s">
        <v>17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14</v>
      </c>
      <c r="C224" s="2">
        <v>223</v>
      </c>
      <c r="D224" s="2" t="s">
        <v>15</v>
      </c>
      <c r="E224" s="3" t="s">
        <v>235</v>
      </c>
      <c r="F224" s="4">
        <f t="shared" si="6"/>
        <v>223</v>
      </c>
      <c r="G224" s="2" t="s">
        <v>15</v>
      </c>
      <c r="H224" s="2">
        <v>2</v>
      </c>
      <c r="I224" s="2" t="s">
        <v>17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14</v>
      </c>
      <c r="C225" s="2">
        <v>224</v>
      </c>
      <c r="D225" s="2" t="s">
        <v>15</v>
      </c>
      <c r="E225" s="3" t="s">
        <v>236</v>
      </c>
      <c r="F225" s="4">
        <f t="shared" si="6"/>
        <v>224</v>
      </c>
      <c r="G225" s="2" t="s">
        <v>15</v>
      </c>
      <c r="H225" s="2">
        <v>2</v>
      </c>
      <c r="I225" s="2" t="s">
        <v>17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14</v>
      </c>
      <c r="C226" s="2">
        <v>225</v>
      </c>
      <c r="D226" s="2" t="s">
        <v>15</v>
      </c>
      <c r="E226" s="3" t="s">
        <v>91</v>
      </c>
      <c r="F226" s="4">
        <f t="shared" si="6"/>
        <v>225</v>
      </c>
      <c r="G226" s="2" t="s">
        <v>15</v>
      </c>
      <c r="H226" s="2">
        <v>2</v>
      </c>
      <c r="I226" s="2" t="s">
        <v>17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14</v>
      </c>
      <c r="C227" s="2">
        <v>226</v>
      </c>
      <c r="D227" s="2" t="s">
        <v>15</v>
      </c>
      <c r="E227" s="3" t="s">
        <v>237</v>
      </c>
      <c r="F227" s="4">
        <f t="shared" si="6"/>
        <v>226</v>
      </c>
      <c r="G227" s="2" t="s">
        <v>15</v>
      </c>
      <c r="H227" s="2">
        <v>2</v>
      </c>
      <c r="I227" s="2" t="s">
        <v>17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14</v>
      </c>
      <c r="C228" s="2">
        <v>227</v>
      </c>
      <c r="D228" s="2" t="s">
        <v>15</v>
      </c>
      <c r="E228" s="3" t="s">
        <v>238</v>
      </c>
      <c r="F228" s="4">
        <f t="shared" si="6"/>
        <v>227</v>
      </c>
      <c r="G228" s="2" t="s">
        <v>15</v>
      </c>
      <c r="H228" s="2">
        <v>2</v>
      </c>
      <c r="I228" s="2" t="s">
        <v>17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14</v>
      </c>
      <c r="C229" s="2">
        <v>228</v>
      </c>
      <c r="D229" s="2" t="s">
        <v>15</v>
      </c>
      <c r="E229" s="3" t="s">
        <v>239</v>
      </c>
      <c r="F229" s="4">
        <f t="shared" si="6"/>
        <v>228</v>
      </c>
      <c r="G229" s="2" t="s">
        <v>15</v>
      </c>
      <c r="H229" s="2">
        <v>2</v>
      </c>
      <c r="I229" s="2" t="s">
        <v>17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14</v>
      </c>
      <c r="C230" s="2">
        <v>229</v>
      </c>
      <c r="D230" s="2" t="s">
        <v>15</v>
      </c>
      <c r="E230" s="3" t="s">
        <v>240</v>
      </c>
      <c r="F230" s="4">
        <f t="shared" si="6"/>
        <v>229</v>
      </c>
      <c r="G230" s="2" t="s">
        <v>15</v>
      </c>
      <c r="H230" s="2">
        <v>2</v>
      </c>
      <c r="I230" s="2" t="s">
        <v>17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14</v>
      </c>
      <c r="C231" s="2">
        <v>230</v>
      </c>
      <c r="D231" s="2" t="s">
        <v>15</v>
      </c>
      <c r="E231" s="3" t="s">
        <v>241</v>
      </c>
      <c r="F231" s="4">
        <f t="shared" si="6"/>
        <v>230</v>
      </c>
      <c r="G231" s="2" t="s">
        <v>15</v>
      </c>
      <c r="H231" s="2">
        <v>2</v>
      </c>
      <c r="I231" s="2" t="s">
        <v>17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14</v>
      </c>
      <c r="C232" s="2">
        <v>231</v>
      </c>
      <c r="D232" s="2" t="s">
        <v>15</v>
      </c>
      <c r="E232" s="3" t="s">
        <v>242</v>
      </c>
      <c r="F232" s="4">
        <f t="shared" si="6"/>
        <v>231</v>
      </c>
      <c r="G232" s="2" t="s">
        <v>15</v>
      </c>
      <c r="H232" s="2">
        <v>2</v>
      </c>
      <c r="I232" s="2" t="s">
        <v>17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14</v>
      </c>
      <c r="C233" s="2">
        <v>232</v>
      </c>
      <c r="D233" s="2" t="s">
        <v>15</v>
      </c>
      <c r="E233" s="3" t="s">
        <v>243</v>
      </c>
      <c r="F233" s="4">
        <f t="shared" si="6"/>
        <v>232</v>
      </c>
      <c r="G233" s="2" t="s">
        <v>15</v>
      </c>
      <c r="H233" s="2">
        <v>2</v>
      </c>
      <c r="I233" s="2" t="s">
        <v>17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14</v>
      </c>
      <c r="C234" s="2">
        <v>233</v>
      </c>
      <c r="D234" s="2" t="s">
        <v>15</v>
      </c>
      <c r="E234" s="3" t="s">
        <v>244</v>
      </c>
      <c r="F234" s="4">
        <f t="shared" si="6"/>
        <v>233</v>
      </c>
      <c r="G234" s="2" t="s">
        <v>15</v>
      </c>
      <c r="H234" s="2">
        <v>2</v>
      </c>
      <c r="I234" s="2" t="s">
        <v>17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14</v>
      </c>
      <c r="C235" s="2">
        <v>234</v>
      </c>
      <c r="D235" s="2" t="s">
        <v>15</v>
      </c>
      <c r="E235" s="3" t="s">
        <v>245</v>
      </c>
      <c r="F235" s="4">
        <f t="shared" si="6"/>
        <v>234</v>
      </c>
      <c r="G235" s="2" t="s">
        <v>15</v>
      </c>
      <c r="H235" s="2">
        <v>2</v>
      </c>
      <c r="I235" s="2" t="s">
        <v>17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14</v>
      </c>
      <c r="C236" s="2">
        <v>235</v>
      </c>
      <c r="D236" s="2" t="s">
        <v>15</v>
      </c>
      <c r="E236" s="3" t="s">
        <v>246</v>
      </c>
      <c r="F236" s="4">
        <f t="shared" si="6"/>
        <v>235</v>
      </c>
      <c r="G236" s="2" t="s">
        <v>15</v>
      </c>
      <c r="H236" s="2">
        <v>2</v>
      </c>
      <c r="I236" s="2" t="s">
        <v>17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14</v>
      </c>
      <c r="C237" s="2">
        <v>236</v>
      </c>
      <c r="D237" s="2" t="s">
        <v>15</v>
      </c>
      <c r="E237" s="3" t="s">
        <v>247</v>
      </c>
      <c r="F237" s="4">
        <f t="shared" si="6"/>
        <v>236</v>
      </c>
      <c r="G237" s="2" t="s">
        <v>15</v>
      </c>
      <c r="H237" s="2">
        <v>2</v>
      </c>
      <c r="I237" s="2" t="s">
        <v>17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14</v>
      </c>
      <c r="C238" s="2">
        <v>237</v>
      </c>
      <c r="D238" s="2" t="s">
        <v>15</v>
      </c>
      <c r="E238" s="3" t="s">
        <v>248</v>
      </c>
      <c r="F238" s="4">
        <f t="shared" si="6"/>
        <v>237</v>
      </c>
      <c r="G238" s="2" t="s">
        <v>15</v>
      </c>
      <c r="H238" s="2">
        <v>2</v>
      </c>
      <c r="I238" s="2" t="s">
        <v>17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14</v>
      </c>
      <c r="C239" s="2">
        <v>238</v>
      </c>
      <c r="D239" s="2" t="s">
        <v>15</v>
      </c>
      <c r="E239" s="3" t="s">
        <v>249</v>
      </c>
      <c r="F239" s="4">
        <f t="shared" si="6"/>
        <v>238</v>
      </c>
      <c r="G239" s="2" t="s">
        <v>15</v>
      </c>
      <c r="H239" s="2">
        <v>2</v>
      </c>
      <c r="I239" s="2" t="s">
        <v>17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14</v>
      </c>
      <c r="C240" s="2">
        <v>239</v>
      </c>
      <c r="D240" s="2" t="s">
        <v>15</v>
      </c>
      <c r="E240" s="3" t="s">
        <v>250</v>
      </c>
      <c r="F240" s="4">
        <f t="shared" si="6"/>
        <v>239</v>
      </c>
      <c r="G240" s="2" t="s">
        <v>15</v>
      </c>
      <c r="H240" s="2">
        <v>2</v>
      </c>
      <c r="I240" s="2" t="s">
        <v>17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14</v>
      </c>
      <c r="C241" s="2">
        <v>240</v>
      </c>
      <c r="D241" s="2" t="s">
        <v>15</v>
      </c>
      <c r="E241" s="3" t="s">
        <v>251</v>
      </c>
      <c r="F241" s="4">
        <f t="shared" si="6"/>
        <v>240</v>
      </c>
      <c r="G241" s="2" t="s">
        <v>15</v>
      </c>
      <c r="H241" s="2">
        <v>2</v>
      </c>
      <c r="I241" s="2" t="s">
        <v>17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14</v>
      </c>
      <c r="C242" s="2">
        <v>241</v>
      </c>
      <c r="D242" s="2" t="s">
        <v>15</v>
      </c>
      <c r="E242" s="3" t="s">
        <v>252</v>
      </c>
      <c r="F242" s="4">
        <f t="shared" si="6"/>
        <v>241</v>
      </c>
      <c r="G242" s="2" t="s">
        <v>15</v>
      </c>
      <c r="H242" s="2">
        <v>2</v>
      </c>
      <c r="I242" s="2" t="s">
        <v>17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14</v>
      </c>
      <c r="C243" s="2">
        <v>242</v>
      </c>
      <c r="D243" s="2" t="s">
        <v>15</v>
      </c>
      <c r="E243" s="3" t="s">
        <v>253</v>
      </c>
      <c r="F243" s="4">
        <f t="shared" si="6"/>
        <v>242</v>
      </c>
      <c r="G243" s="2" t="s">
        <v>15</v>
      </c>
      <c r="H243" s="2">
        <v>2</v>
      </c>
      <c r="I243" s="2" t="s">
        <v>17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14</v>
      </c>
      <c r="C244" s="2">
        <v>243</v>
      </c>
      <c r="D244" s="2" t="s">
        <v>15</v>
      </c>
      <c r="E244" s="3" t="s">
        <v>254</v>
      </c>
      <c r="F244" s="4">
        <f t="shared" si="6"/>
        <v>243</v>
      </c>
      <c r="G244" s="2" t="s">
        <v>15</v>
      </c>
      <c r="H244" s="2">
        <v>2</v>
      </c>
      <c r="I244" s="2" t="s">
        <v>17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14</v>
      </c>
      <c r="C245" s="2">
        <v>244</v>
      </c>
      <c r="D245" s="2" t="s">
        <v>15</v>
      </c>
      <c r="E245" s="3" t="s">
        <v>255</v>
      </c>
      <c r="F245" s="4">
        <f t="shared" si="6"/>
        <v>244</v>
      </c>
      <c r="G245" s="2" t="s">
        <v>15</v>
      </c>
      <c r="H245" s="2">
        <v>2</v>
      </c>
      <c r="I245" s="2" t="s">
        <v>17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14</v>
      </c>
      <c r="C246" s="2">
        <v>245</v>
      </c>
      <c r="D246" s="2" t="s">
        <v>15</v>
      </c>
      <c r="E246" s="3" t="s">
        <v>256</v>
      </c>
      <c r="F246" s="4">
        <f t="shared" si="6"/>
        <v>245</v>
      </c>
      <c r="G246" s="2" t="s">
        <v>15</v>
      </c>
      <c r="H246" s="2">
        <v>2</v>
      </c>
      <c r="I246" s="2" t="s">
        <v>17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14</v>
      </c>
      <c r="C247" s="2">
        <v>246</v>
      </c>
      <c r="D247" s="2" t="s">
        <v>15</v>
      </c>
      <c r="E247" s="3" t="s">
        <v>257</v>
      </c>
      <c r="F247" s="4">
        <f t="shared" si="6"/>
        <v>246</v>
      </c>
      <c r="G247" s="2" t="s">
        <v>15</v>
      </c>
      <c r="H247" s="2">
        <v>2</v>
      </c>
      <c r="I247" s="2" t="s">
        <v>17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14</v>
      </c>
      <c r="C248" s="2">
        <v>247</v>
      </c>
      <c r="D248" s="2" t="s">
        <v>15</v>
      </c>
      <c r="E248" s="3" t="s">
        <v>258</v>
      </c>
      <c r="F248" s="4">
        <f t="shared" si="6"/>
        <v>247</v>
      </c>
      <c r="G248" s="2" t="s">
        <v>15</v>
      </c>
      <c r="H248" s="2">
        <v>2</v>
      </c>
      <c r="I248" s="2" t="s">
        <v>17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14</v>
      </c>
      <c r="C249" s="2">
        <v>248</v>
      </c>
      <c r="D249" s="2" t="s">
        <v>15</v>
      </c>
      <c r="E249" s="3" t="s">
        <v>259</v>
      </c>
      <c r="F249" s="4">
        <f t="shared" si="6"/>
        <v>248</v>
      </c>
      <c r="G249" s="2" t="s">
        <v>15</v>
      </c>
      <c r="H249" s="2">
        <v>2</v>
      </c>
      <c r="I249" s="2" t="s">
        <v>17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14</v>
      </c>
      <c r="C250" s="2">
        <v>249</v>
      </c>
      <c r="D250" s="2" t="s">
        <v>15</v>
      </c>
      <c r="E250" s="3" t="s">
        <v>260</v>
      </c>
      <c r="F250" s="4">
        <f t="shared" si="6"/>
        <v>249</v>
      </c>
      <c r="G250" s="2" t="s">
        <v>15</v>
      </c>
      <c r="H250" s="2">
        <v>2</v>
      </c>
      <c r="I250" s="2" t="s">
        <v>17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14</v>
      </c>
      <c r="C251" s="2">
        <v>250</v>
      </c>
      <c r="D251" s="2" t="s">
        <v>15</v>
      </c>
      <c r="E251" s="3" t="s">
        <v>261</v>
      </c>
      <c r="F251" s="4">
        <f t="shared" si="6"/>
        <v>250</v>
      </c>
      <c r="G251" s="2" t="s">
        <v>15</v>
      </c>
      <c r="H251" s="2">
        <v>2</v>
      </c>
      <c r="I251" s="2" t="s">
        <v>17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14</v>
      </c>
      <c r="C252" s="2">
        <v>251</v>
      </c>
      <c r="D252" s="2" t="s">
        <v>15</v>
      </c>
      <c r="E252" s="3" t="s">
        <v>262</v>
      </c>
      <c r="F252" s="4">
        <f t="shared" si="6"/>
        <v>251</v>
      </c>
      <c r="G252" s="2" t="s">
        <v>15</v>
      </c>
      <c r="H252" s="2">
        <v>2</v>
      </c>
      <c r="I252" s="2" t="s">
        <v>17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14</v>
      </c>
      <c r="C253" s="2">
        <v>252</v>
      </c>
      <c r="D253" s="2" t="s">
        <v>15</v>
      </c>
      <c r="E253" s="3" t="s">
        <v>263</v>
      </c>
      <c r="F253" s="4">
        <f t="shared" si="6"/>
        <v>252</v>
      </c>
      <c r="G253" s="2" t="s">
        <v>15</v>
      </c>
      <c r="H253" s="2">
        <v>2</v>
      </c>
      <c r="I253" s="2" t="s">
        <v>17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14</v>
      </c>
      <c r="C254" s="2">
        <v>253</v>
      </c>
      <c r="D254" s="2" t="s">
        <v>15</v>
      </c>
      <c r="E254" s="3" t="s">
        <v>264</v>
      </c>
      <c r="F254" s="4">
        <f t="shared" si="6"/>
        <v>253</v>
      </c>
      <c r="G254" s="2" t="s">
        <v>15</v>
      </c>
      <c r="H254" s="2">
        <v>2</v>
      </c>
      <c r="I254" s="2" t="s">
        <v>17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14</v>
      </c>
      <c r="C255" s="2">
        <v>254</v>
      </c>
      <c r="D255" s="2" t="s">
        <v>15</v>
      </c>
      <c r="E255" s="3" t="s">
        <v>265</v>
      </c>
      <c r="F255" s="4">
        <f t="shared" si="6"/>
        <v>254</v>
      </c>
      <c r="G255" s="2" t="s">
        <v>15</v>
      </c>
      <c r="H255" s="2">
        <v>2</v>
      </c>
      <c r="I255" s="2" t="s">
        <v>17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14</v>
      </c>
      <c r="C256" s="2">
        <v>255</v>
      </c>
      <c r="D256" s="2" t="s">
        <v>15</v>
      </c>
      <c r="E256" s="3" t="s">
        <v>266</v>
      </c>
      <c r="F256" s="4">
        <f t="shared" si="6"/>
        <v>255</v>
      </c>
      <c r="G256" s="2" t="s">
        <v>15</v>
      </c>
      <c r="H256" s="2">
        <v>2</v>
      </c>
      <c r="I256" s="2" t="s">
        <v>17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14</v>
      </c>
      <c r="C257" s="2">
        <v>256</v>
      </c>
      <c r="D257" s="2" t="s">
        <v>15</v>
      </c>
      <c r="E257" s="3" t="s">
        <v>267</v>
      </c>
      <c r="F257" s="4">
        <f t="shared" si="6"/>
        <v>256</v>
      </c>
      <c r="G257" s="2" t="s">
        <v>15</v>
      </c>
      <c r="H257" s="2">
        <v>2</v>
      </c>
      <c r="I257" s="2" t="s">
        <v>17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14</v>
      </c>
      <c r="C258" s="2">
        <v>257</v>
      </c>
      <c r="D258" s="2" t="s">
        <v>15</v>
      </c>
      <c r="E258" s="3" t="s">
        <v>268</v>
      </c>
      <c r="F258" s="4">
        <f t="shared" si="6"/>
        <v>257</v>
      </c>
      <c r="G258" s="2" t="s">
        <v>15</v>
      </c>
      <c r="H258" s="2">
        <v>2</v>
      </c>
      <c r="I258" s="2" t="s">
        <v>17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14</v>
      </c>
      <c r="C259" s="2">
        <v>258</v>
      </c>
      <c r="D259" s="2" t="s">
        <v>15</v>
      </c>
      <c r="E259" s="3" t="s">
        <v>269</v>
      </c>
      <c r="F259" s="4">
        <f t="shared" ref="F259:F322" si="8">C259</f>
        <v>258</v>
      </c>
      <c r="G259" s="2" t="s">
        <v>15</v>
      </c>
      <c r="H259" s="2">
        <v>2</v>
      </c>
      <c r="I259" s="2" t="s">
        <v>17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14</v>
      </c>
      <c r="C260" s="2">
        <v>259</v>
      </c>
      <c r="D260" s="2" t="s">
        <v>15</v>
      </c>
      <c r="E260" s="3" t="s">
        <v>270</v>
      </c>
      <c r="F260" s="4">
        <f t="shared" si="8"/>
        <v>259</v>
      </c>
      <c r="G260" s="2" t="s">
        <v>15</v>
      </c>
      <c r="H260" s="2">
        <v>2</v>
      </c>
      <c r="I260" s="2" t="s">
        <v>17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14</v>
      </c>
      <c r="C261" s="2">
        <v>260</v>
      </c>
      <c r="D261" s="2" t="s">
        <v>15</v>
      </c>
      <c r="E261" s="3" t="s">
        <v>271</v>
      </c>
      <c r="F261" s="4">
        <f t="shared" si="8"/>
        <v>260</v>
      </c>
      <c r="G261" s="2" t="s">
        <v>15</v>
      </c>
      <c r="H261" s="2">
        <v>2</v>
      </c>
      <c r="I261" s="2" t="s">
        <v>17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14</v>
      </c>
      <c r="C262" s="2">
        <v>261</v>
      </c>
      <c r="D262" s="2" t="s">
        <v>15</v>
      </c>
      <c r="E262" s="3" t="s">
        <v>272</v>
      </c>
      <c r="F262" s="4">
        <f t="shared" si="8"/>
        <v>261</v>
      </c>
      <c r="G262" s="2" t="s">
        <v>15</v>
      </c>
      <c r="H262" s="2">
        <v>2</v>
      </c>
      <c r="I262" s="2" t="s">
        <v>17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14</v>
      </c>
      <c r="C263" s="2">
        <v>262</v>
      </c>
      <c r="D263" s="2" t="s">
        <v>15</v>
      </c>
      <c r="E263" s="3" t="s">
        <v>273</v>
      </c>
      <c r="F263" s="4">
        <f t="shared" si="8"/>
        <v>262</v>
      </c>
      <c r="G263" s="2" t="s">
        <v>15</v>
      </c>
      <c r="H263" s="2">
        <v>2</v>
      </c>
      <c r="I263" s="2" t="s">
        <v>17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14</v>
      </c>
      <c r="C264" s="2">
        <v>263</v>
      </c>
      <c r="D264" s="2" t="s">
        <v>15</v>
      </c>
      <c r="E264" s="3" t="s">
        <v>274</v>
      </c>
      <c r="F264" s="4">
        <f t="shared" si="8"/>
        <v>263</v>
      </c>
      <c r="G264" s="2" t="s">
        <v>15</v>
      </c>
      <c r="H264" s="2">
        <v>2</v>
      </c>
      <c r="I264" s="2" t="s">
        <v>17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14</v>
      </c>
      <c r="C265" s="2">
        <v>264</v>
      </c>
      <c r="D265" s="2" t="s">
        <v>15</v>
      </c>
      <c r="E265" s="3" t="s">
        <v>275</v>
      </c>
      <c r="F265" s="4">
        <f t="shared" si="8"/>
        <v>264</v>
      </c>
      <c r="G265" s="2" t="s">
        <v>15</v>
      </c>
      <c r="H265" s="2">
        <v>2</v>
      </c>
      <c r="I265" s="2" t="s">
        <v>17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14</v>
      </c>
      <c r="C266" s="2">
        <v>265</v>
      </c>
      <c r="D266" s="2" t="s">
        <v>15</v>
      </c>
      <c r="E266" s="3" t="s">
        <v>276</v>
      </c>
      <c r="F266" s="4">
        <f t="shared" si="8"/>
        <v>265</v>
      </c>
      <c r="G266" s="2" t="s">
        <v>15</v>
      </c>
      <c r="H266" s="2">
        <v>2</v>
      </c>
      <c r="I266" s="2" t="s">
        <v>17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14</v>
      </c>
      <c r="C267" s="2">
        <v>266</v>
      </c>
      <c r="D267" s="2" t="s">
        <v>15</v>
      </c>
      <c r="E267" s="3" t="s">
        <v>277</v>
      </c>
      <c r="F267" s="4">
        <f t="shared" si="8"/>
        <v>266</v>
      </c>
      <c r="G267" s="2" t="s">
        <v>15</v>
      </c>
      <c r="H267" s="2">
        <v>2</v>
      </c>
      <c r="I267" s="2" t="s">
        <v>17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14</v>
      </c>
      <c r="C268" s="2">
        <v>267</v>
      </c>
      <c r="D268" s="2" t="s">
        <v>15</v>
      </c>
      <c r="E268" s="3" t="s">
        <v>278</v>
      </c>
      <c r="F268" s="4">
        <f t="shared" si="8"/>
        <v>267</v>
      </c>
      <c r="G268" s="2" t="s">
        <v>15</v>
      </c>
      <c r="H268" s="2">
        <v>2</v>
      </c>
      <c r="I268" s="2" t="s">
        <v>17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14</v>
      </c>
      <c r="C269" s="2">
        <v>268</v>
      </c>
      <c r="D269" s="2" t="s">
        <v>15</v>
      </c>
      <c r="E269" s="3" t="s">
        <v>279</v>
      </c>
      <c r="F269" s="4">
        <f t="shared" si="8"/>
        <v>268</v>
      </c>
      <c r="G269" s="2" t="s">
        <v>15</v>
      </c>
      <c r="H269" s="2">
        <v>2</v>
      </c>
      <c r="I269" s="2" t="s">
        <v>17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14</v>
      </c>
      <c r="C270" s="2">
        <v>269</v>
      </c>
      <c r="D270" s="2" t="s">
        <v>15</v>
      </c>
      <c r="E270" s="3" t="s">
        <v>280</v>
      </c>
      <c r="F270" s="4">
        <f t="shared" si="8"/>
        <v>269</v>
      </c>
      <c r="G270" s="2" t="s">
        <v>15</v>
      </c>
      <c r="H270" s="2">
        <v>2</v>
      </c>
      <c r="I270" s="2" t="s">
        <v>17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14</v>
      </c>
      <c r="C271" s="2">
        <v>270</v>
      </c>
      <c r="D271" s="2" t="s">
        <v>15</v>
      </c>
      <c r="E271" s="3" t="s">
        <v>281</v>
      </c>
      <c r="F271" s="4">
        <f t="shared" si="8"/>
        <v>270</v>
      </c>
      <c r="G271" s="2" t="s">
        <v>15</v>
      </c>
      <c r="H271" s="2">
        <v>2</v>
      </c>
      <c r="I271" s="2" t="s">
        <v>17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14</v>
      </c>
      <c r="C272" s="2">
        <v>271</v>
      </c>
      <c r="D272" s="2" t="s">
        <v>15</v>
      </c>
      <c r="E272" s="3" t="s">
        <v>282</v>
      </c>
      <c r="F272" s="4">
        <f t="shared" si="8"/>
        <v>271</v>
      </c>
      <c r="G272" s="2" t="s">
        <v>15</v>
      </c>
      <c r="H272" s="2">
        <v>2</v>
      </c>
      <c r="I272" s="2" t="s">
        <v>17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14</v>
      </c>
      <c r="C273" s="2">
        <v>272</v>
      </c>
      <c r="D273" s="2" t="s">
        <v>15</v>
      </c>
      <c r="E273" s="3" t="s">
        <v>283</v>
      </c>
      <c r="F273" s="4">
        <f t="shared" si="8"/>
        <v>272</v>
      </c>
      <c r="G273" s="2" t="s">
        <v>15</v>
      </c>
      <c r="H273" s="2">
        <v>2</v>
      </c>
      <c r="I273" s="2" t="s">
        <v>17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14</v>
      </c>
      <c r="C274" s="2">
        <v>273</v>
      </c>
      <c r="D274" s="2" t="s">
        <v>15</v>
      </c>
      <c r="E274" s="3" t="s">
        <v>284</v>
      </c>
      <c r="F274" s="4">
        <f t="shared" si="8"/>
        <v>273</v>
      </c>
      <c r="G274" s="2" t="s">
        <v>15</v>
      </c>
      <c r="H274" s="2">
        <v>2</v>
      </c>
      <c r="I274" s="2" t="s">
        <v>17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14</v>
      </c>
      <c r="C275" s="2">
        <v>274</v>
      </c>
      <c r="D275" s="2" t="s">
        <v>15</v>
      </c>
      <c r="E275" s="3" t="s">
        <v>285</v>
      </c>
      <c r="F275" s="4">
        <f t="shared" si="8"/>
        <v>274</v>
      </c>
      <c r="G275" s="2" t="s">
        <v>15</v>
      </c>
      <c r="H275" s="2">
        <v>2</v>
      </c>
      <c r="I275" s="2" t="s">
        <v>17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14</v>
      </c>
      <c r="C276" s="2">
        <v>275</v>
      </c>
      <c r="D276" s="2" t="s">
        <v>15</v>
      </c>
      <c r="E276" s="3" t="s">
        <v>286</v>
      </c>
      <c r="F276" s="4">
        <f t="shared" si="8"/>
        <v>275</v>
      </c>
      <c r="G276" s="2" t="s">
        <v>15</v>
      </c>
      <c r="H276" s="2">
        <v>2</v>
      </c>
      <c r="I276" s="2" t="s">
        <v>17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14</v>
      </c>
      <c r="C277" s="2">
        <v>276</v>
      </c>
      <c r="D277" s="2" t="s">
        <v>15</v>
      </c>
      <c r="E277" s="3" t="s">
        <v>287</v>
      </c>
      <c r="F277" s="4">
        <f t="shared" si="8"/>
        <v>276</v>
      </c>
      <c r="G277" s="2" t="s">
        <v>15</v>
      </c>
      <c r="H277" s="2">
        <v>2</v>
      </c>
      <c r="I277" s="2" t="s">
        <v>17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14</v>
      </c>
      <c r="C278" s="2">
        <v>277</v>
      </c>
      <c r="D278" s="2" t="s">
        <v>15</v>
      </c>
      <c r="E278" s="3" t="s">
        <v>288</v>
      </c>
      <c r="F278" s="4">
        <f t="shared" si="8"/>
        <v>277</v>
      </c>
      <c r="G278" s="2" t="s">
        <v>15</v>
      </c>
      <c r="H278" s="2">
        <v>2</v>
      </c>
      <c r="I278" s="2" t="s">
        <v>17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14</v>
      </c>
      <c r="C279" s="2">
        <v>278</v>
      </c>
      <c r="D279" s="2" t="s">
        <v>15</v>
      </c>
      <c r="E279" s="3" t="s">
        <v>289</v>
      </c>
      <c r="F279" s="4">
        <f t="shared" si="8"/>
        <v>278</v>
      </c>
      <c r="G279" s="2" t="s">
        <v>15</v>
      </c>
      <c r="H279" s="2">
        <v>2</v>
      </c>
      <c r="I279" s="2" t="s">
        <v>17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14</v>
      </c>
      <c r="C280" s="2">
        <v>279</v>
      </c>
      <c r="D280" s="2" t="s">
        <v>15</v>
      </c>
      <c r="E280" s="3" t="s">
        <v>290</v>
      </c>
      <c r="F280" s="4">
        <f t="shared" si="8"/>
        <v>279</v>
      </c>
      <c r="G280" s="2" t="s">
        <v>15</v>
      </c>
      <c r="H280" s="2">
        <v>2</v>
      </c>
      <c r="I280" s="2" t="s">
        <v>17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14</v>
      </c>
      <c r="C281" s="2">
        <v>280</v>
      </c>
      <c r="D281" s="2" t="s">
        <v>15</v>
      </c>
      <c r="E281" s="3" t="s">
        <v>291</v>
      </c>
      <c r="F281" s="4">
        <f t="shared" si="8"/>
        <v>280</v>
      </c>
      <c r="G281" s="2" t="s">
        <v>15</v>
      </c>
      <c r="H281" s="2">
        <v>2</v>
      </c>
      <c r="I281" s="2" t="s">
        <v>17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14</v>
      </c>
      <c r="C282" s="2">
        <v>281</v>
      </c>
      <c r="D282" s="2" t="s">
        <v>15</v>
      </c>
      <c r="E282" s="3" t="s">
        <v>292</v>
      </c>
      <c r="F282" s="4">
        <f t="shared" si="8"/>
        <v>281</v>
      </c>
      <c r="G282" s="2" t="s">
        <v>15</v>
      </c>
      <c r="H282" s="2">
        <v>2</v>
      </c>
      <c r="I282" s="2" t="s">
        <v>17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14</v>
      </c>
      <c r="C283" s="2">
        <v>282</v>
      </c>
      <c r="D283" s="2" t="s">
        <v>15</v>
      </c>
      <c r="E283" s="3" t="s">
        <v>293</v>
      </c>
      <c r="F283" s="4">
        <f t="shared" si="8"/>
        <v>282</v>
      </c>
      <c r="G283" s="2" t="s">
        <v>15</v>
      </c>
      <c r="H283" s="2">
        <v>2</v>
      </c>
      <c r="I283" s="2" t="s">
        <v>17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14</v>
      </c>
      <c r="C284" s="2">
        <v>283</v>
      </c>
      <c r="D284" s="2" t="s">
        <v>15</v>
      </c>
      <c r="E284" s="3" t="s">
        <v>294</v>
      </c>
      <c r="F284" s="4">
        <f t="shared" si="8"/>
        <v>283</v>
      </c>
      <c r="G284" s="2" t="s">
        <v>15</v>
      </c>
      <c r="H284" s="2">
        <v>2</v>
      </c>
      <c r="I284" s="2" t="s">
        <v>17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14</v>
      </c>
      <c r="C285" s="2">
        <v>284</v>
      </c>
      <c r="D285" s="2" t="s">
        <v>15</v>
      </c>
      <c r="E285" s="3" t="s">
        <v>295</v>
      </c>
      <c r="F285" s="4">
        <f t="shared" si="8"/>
        <v>284</v>
      </c>
      <c r="G285" s="2" t="s">
        <v>15</v>
      </c>
      <c r="H285" s="2">
        <v>2</v>
      </c>
      <c r="I285" s="2" t="s">
        <v>17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14</v>
      </c>
      <c r="C286" s="2">
        <v>285</v>
      </c>
      <c r="D286" s="2" t="s">
        <v>15</v>
      </c>
      <c r="E286" s="3" t="s">
        <v>296</v>
      </c>
      <c r="F286" s="4">
        <f t="shared" si="8"/>
        <v>285</v>
      </c>
      <c r="G286" s="2" t="s">
        <v>15</v>
      </c>
      <c r="H286" s="2">
        <v>2</v>
      </c>
      <c r="I286" s="2" t="s">
        <v>17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14</v>
      </c>
      <c r="C287" s="2">
        <v>286</v>
      </c>
      <c r="D287" s="2" t="s">
        <v>15</v>
      </c>
      <c r="E287" s="3" t="s">
        <v>297</v>
      </c>
      <c r="F287" s="4">
        <f t="shared" si="8"/>
        <v>286</v>
      </c>
      <c r="G287" s="2" t="s">
        <v>15</v>
      </c>
      <c r="H287" s="2">
        <v>2</v>
      </c>
      <c r="I287" s="2" t="s">
        <v>17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14</v>
      </c>
      <c r="C288" s="2">
        <v>287</v>
      </c>
      <c r="D288" s="2" t="s">
        <v>15</v>
      </c>
      <c r="E288" s="3" t="s">
        <v>298</v>
      </c>
      <c r="F288" s="4">
        <f t="shared" si="8"/>
        <v>287</v>
      </c>
      <c r="G288" s="2" t="s">
        <v>15</v>
      </c>
      <c r="H288" s="2">
        <v>2</v>
      </c>
      <c r="I288" s="2" t="s">
        <v>17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14</v>
      </c>
      <c r="C289" s="2">
        <v>288</v>
      </c>
      <c r="D289" s="2" t="s">
        <v>15</v>
      </c>
      <c r="E289" s="3" t="s">
        <v>299</v>
      </c>
      <c r="F289" s="4">
        <f t="shared" si="8"/>
        <v>288</v>
      </c>
      <c r="G289" s="2" t="s">
        <v>15</v>
      </c>
      <c r="H289" s="2">
        <v>2</v>
      </c>
      <c r="I289" s="2" t="s">
        <v>17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14</v>
      </c>
      <c r="C290" s="2">
        <v>289</v>
      </c>
      <c r="D290" s="2" t="s">
        <v>15</v>
      </c>
      <c r="E290" s="3" t="s">
        <v>300</v>
      </c>
      <c r="F290" s="4">
        <f t="shared" si="8"/>
        <v>289</v>
      </c>
      <c r="G290" s="2" t="s">
        <v>15</v>
      </c>
      <c r="H290" s="2">
        <v>2</v>
      </c>
      <c r="I290" s="2" t="s">
        <v>17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14</v>
      </c>
      <c r="C291" s="2">
        <v>290</v>
      </c>
      <c r="D291" s="2" t="s">
        <v>15</v>
      </c>
      <c r="E291" s="3" t="s">
        <v>301</v>
      </c>
      <c r="F291" s="4">
        <f t="shared" si="8"/>
        <v>290</v>
      </c>
      <c r="G291" s="2" t="s">
        <v>15</v>
      </c>
      <c r="H291" s="2">
        <v>2</v>
      </c>
      <c r="I291" s="2" t="s">
        <v>17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14</v>
      </c>
      <c r="C292" s="2">
        <v>291</v>
      </c>
      <c r="D292" s="2" t="s">
        <v>15</v>
      </c>
      <c r="E292" s="3" t="s">
        <v>302</v>
      </c>
      <c r="F292" s="4">
        <f t="shared" si="8"/>
        <v>291</v>
      </c>
      <c r="G292" s="2" t="s">
        <v>15</v>
      </c>
      <c r="H292" s="2">
        <v>2</v>
      </c>
      <c r="I292" s="2" t="s">
        <v>17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14</v>
      </c>
      <c r="C293" s="2">
        <v>292</v>
      </c>
      <c r="D293" s="2" t="s">
        <v>15</v>
      </c>
      <c r="E293" s="3" t="s">
        <v>303</v>
      </c>
      <c r="F293" s="4">
        <f t="shared" si="8"/>
        <v>292</v>
      </c>
      <c r="G293" s="2" t="s">
        <v>15</v>
      </c>
      <c r="H293" s="2">
        <v>2</v>
      </c>
      <c r="I293" s="2" t="s">
        <v>17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14</v>
      </c>
      <c r="C294" s="2">
        <v>293</v>
      </c>
      <c r="D294" s="2" t="s">
        <v>15</v>
      </c>
      <c r="E294" s="3" t="s">
        <v>304</v>
      </c>
      <c r="F294" s="4">
        <f t="shared" si="8"/>
        <v>293</v>
      </c>
      <c r="G294" s="2" t="s">
        <v>15</v>
      </c>
      <c r="H294" s="2">
        <v>2</v>
      </c>
      <c r="I294" s="2" t="s">
        <v>17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14</v>
      </c>
      <c r="C295" s="2">
        <v>294</v>
      </c>
      <c r="D295" s="2" t="s">
        <v>15</v>
      </c>
      <c r="E295" s="3" t="s">
        <v>305</v>
      </c>
      <c r="F295" s="4">
        <f t="shared" si="8"/>
        <v>294</v>
      </c>
      <c r="G295" s="2" t="s">
        <v>15</v>
      </c>
      <c r="H295" s="2">
        <v>2</v>
      </c>
      <c r="I295" s="2" t="s">
        <v>17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14</v>
      </c>
      <c r="C296" s="2">
        <v>295</v>
      </c>
      <c r="D296" s="2" t="s">
        <v>15</v>
      </c>
      <c r="E296" s="3" t="s">
        <v>306</v>
      </c>
      <c r="F296" s="4">
        <f t="shared" si="8"/>
        <v>295</v>
      </c>
      <c r="G296" s="2" t="s">
        <v>15</v>
      </c>
      <c r="H296" s="2">
        <v>2</v>
      </c>
      <c r="I296" s="2" t="s">
        <v>17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14</v>
      </c>
      <c r="C297" s="2">
        <v>296</v>
      </c>
      <c r="D297" s="2" t="s">
        <v>15</v>
      </c>
      <c r="E297" s="3" t="s">
        <v>307</v>
      </c>
      <c r="F297" s="4">
        <f t="shared" si="8"/>
        <v>296</v>
      </c>
      <c r="G297" s="2" t="s">
        <v>15</v>
      </c>
      <c r="H297" s="2">
        <v>2</v>
      </c>
      <c r="I297" s="2" t="s">
        <v>17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14</v>
      </c>
      <c r="C298" s="2">
        <v>297</v>
      </c>
      <c r="D298" s="2" t="s">
        <v>15</v>
      </c>
      <c r="E298" s="3" t="s">
        <v>308</v>
      </c>
      <c r="F298" s="4">
        <f t="shared" si="8"/>
        <v>297</v>
      </c>
      <c r="G298" s="2" t="s">
        <v>15</v>
      </c>
      <c r="H298" s="2">
        <v>2</v>
      </c>
      <c r="I298" s="2" t="s">
        <v>17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14</v>
      </c>
      <c r="C299" s="2">
        <v>298</v>
      </c>
      <c r="D299" s="2" t="s">
        <v>15</v>
      </c>
      <c r="E299" s="3" t="s">
        <v>309</v>
      </c>
      <c r="F299" s="4">
        <f t="shared" si="8"/>
        <v>298</v>
      </c>
      <c r="G299" s="2" t="s">
        <v>15</v>
      </c>
      <c r="H299" s="2">
        <v>2</v>
      </c>
      <c r="I299" s="2" t="s">
        <v>17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14</v>
      </c>
      <c r="C300" s="2">
        <v>299</v>
      </c>
      <c r="D300" s="2" t="s">
        <v>15</v>
      </c>
      <c r="E300" s="3" t="s">
        <v>310</v>
      </c>
      <c r="F300" s="4">
        <f t="shared" si="8"/>
        <v>299</v>
      </c>
      <c r="G300" s="2" t="s">
        <v>15</v>
      </c>
      <c r="H300" s="2">
        <v>2</v>
      </c>
      <c r="I300" s="2" t="s">
        <v>17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14</v>
      </c>
      <c r="C301" s="2">
        <v>300</v>
      </c>
      <c r="D301" s="2" t="s">
        <v>15</v>
      </c>
      <c r="E301" s="3" t="s">
        <v>311</v>
      </c>
      <c r="F301" s="4">
        <f t="shared" si="8"/>
        <v>300</v>
      </c>
      <c r="G301" s="2" t="s">
        <v>15</v>
      </c>
      <c r="H301" s="2">
        <v>2</v>
      </c>
      <c r="I301" s="2" t="s">
        <v>17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14</v>
      </c>
      <c r="C302" s="2">
        <v>301</v>
      </c>
      <c r="D302" s="2" t="s">
        <v>15</v>
      </c>
      <c r="E302" s="3" t="s">
        <v>312</v>
      </c>
      <c r="F302" s="4">
        <f t="shared" si="8"/>
        <v>301</v>
      </c>
      <c r="G302" s="2" t="s">
        <v>15</v>
      </c>
      <c r="H302" s="2">
        <v>2</v>
      </c>
      <c r="I302" s="2" t="s">
        <v>17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14</v>
      </c>
      <c r="C303" s="2">
        <v>302</v>
      </c>
      <c r="D303" s="2" t="s">
        <v>15</v>
      </c>
      <c r="E303" s="3" t="s">
        <v>313</v>
      </c>
      <c r="F303" s="4">
        <f t="shared" si="8"/>
        <v>302</v>
      </c>
      <c r="G303" s="2" t="s">
        <v>15</v>
      </c>
      <c r="H303" s="2">
        <v>2</v>
      </c>
      <c r="I303" s="2" t="s">
        <v>17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14</v>
      </c>
      <c r="C304" s="2">
        <v>303</v>
      </c>
      <c r="D304" s="2" t="s">
        <v>15</v>
      </c>
      <c r="E304" s="3" t="s">
        <v>314</v>
      </c>
      <c r="F304" s="4">
        <f t="shared" si="8"/>
        <v>303</v>
      </c>
      <c r="G304" s="2" t="s">
        <v>15</v>
      </c>
      <c r="H304" s="2">
        <v>2</v>
      </c>
      <c r="I304" s="2" t="s">
        <v>17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315</v>
      </c>
      <c r="B305" s="6" t="s">
        <v>14</v>
      </c>
      <c r="C305" s="6">
        <v>304</v>
      </c>
      <c r="D305" s="6" t="s">
        <v>15</v>
      </c>
      <c r="E305" s="7" t="s">
        <v>316</v>
      </c>
      <c r="F305" s="8">
        <f t="shared" si="8"/>
        <v>304</v>
      </c>
      <c r="G305" s="6" t="s">
        <v>15</v>
      </c>
      <c r="H305" s="6">
        <v>3</v>
      </c>
      <c r="I305" s="6" t="s">
        <v>17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14</v>
      </c>
      <c r="C306" s="2">
        <v>305</v>
      </c>
      <c r="D306" s="2" t="s">
        <v>15</v>
      </c>
      <c r="E306" s="3" t="s">
        <v>317</v>
      </c>
      <c r="F306" s="4">
        <f t="shared" si="8"/>
        <v>305</v>
      </c>
      <c r="G306" s="2" t="s">
        <v>15</v>
      </c>
      <c r="H306" s="2">
        <v>3</v>
      </c>
      <c r="I306" s="2" t="s">
        <v>17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14</v>
      </c>
      <c r="C307" s="2">
        <v>306</v>
      </c>
      <c r="D307" s="2" t="s">
        <v>15</v>
      </c>
      <c r="E307" s="3" t="s">
        <v>318</v>
      </c>
      <c r="F307" s="4">
        <f t="shared" si="8"/>
        <v>306</v>
      </c>
      <c r="G307" s="2" t="s">
        <v>15</v>
      </c>
      <c r="H307" s="2">
        <v>3</v>
      </c>
      <c r="I307" s="2" t="s">
        <v>17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14</v>
      </c>
      <c r="C308" s="2">
        <v>307</v>
      </c>
      <c r="D308" s="2" t="s">
        <v>15</v>
      </c>
      <c r="E308" s="3" t="s">
        <v>319</v>
      </c>
      <c r="F308" s="4">
        <f t="shared" si="8"/>
        <v>307</v>
      </c>
      <c r="G308" s="2" t="s">
        <v>15</v>
      </c>
      <c r="H308" s="2">
        <v>3</v>
      </c>
      <c r="I308" s="2" t="s">
        <v>17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14</v>
      </c>
      <c r="C309" s="2">
        <v>308</v>
      </c>
      <c r="D309" s="2" t="s">
        <v>15</v>
      </c>
      <c r="E309" s="3" t="s">
        <v>320</v>
      </c>
      <c r="F309" s="4">
        <f t="shared" si="8"/>
        <v>308</v>
      </c>
      <c r="G309" s="2" t="s">
        <v>15</v>
      </c>
      <c r="H309" s="2">
        <v>3</v>
      </c>
      <c r="I309" s="2" t="s">
        <v>17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14</v>
      </c>
      <c r="C310" s="2">
        <v>309</v>
      </c>
      <c r="D310" s="2" t="s">
        <v>15</v>
      </c>
      <c r="E310" s="3" t="s">
        <v>321</v>
      </c>
      <c r="F310" s="4">
        <f t="shared" si="8"/>
        <v>309</v>
      </c>
      <c r="G310" s="2" t="s">
        <v>15</v>
      </c>
      <c r="H310" s="2">
        <v>3</v>
      </c>
      <c r="I310" s="2" t="s">
        <v>17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14</v>
      </c>
      <c r="C311" s="2">
        <v>310</v>
      </c>
      <c r="D311" s="2" t="s">
        <v>15</v>
      </c>
      <c r="E311" s="9" t="s">
        <v>322</v>
      </c>
      <c r="F311" s="4">
        <f t="shared" si="8"/>
        <v>310</v>
      </c>
      <c r="G311" s="2" t="s">
        <v>15</v>
      </c>
      <c r="H311" s="2">
        <v>3</v>
      </c>
      <c r="I311" s="2" t="s">
        <v>17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14</v>
      </c>
      <c r="C312" s="2">
        <v>311</v>
      </c>
      <c r="D312" s="2" t="s">
        <v>15</v>
      </c>
      <c r="E312" s="9" t="s">
        <v>323</v>
      </c>
      <c r="F312" s="4">
        <f t="shared" si="8"/>
        <v>311</v>
      </c>
      <c r="G312" s="2" t="s">
        <v>15</v>
      </c>
      <c r="H312" s="2">
        <v>3</v>
      </c>
      <c r="I312" s="2" t="s">
        <v>17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14</v>
      </c>
      <c r="C313" s="2">
        <v>312</v>
      </c>
      <c r="D313" s="2" t="s">
        <v>15</v>
      </c>
      <c r="E313" s="3" t="s">
        <v>324</v>
      </c>
      <c r="F313" s="4">
        <f t="shared" si="8"/>
        <v>312</v>
      </c>
      <c r="G313" s="2" t="s">
        <v>15</v>
      </c>
      <c r="H313" s="2">
        <v>3</v>
      </c>
      <c r="I313" s="2" t="s">
        <v>17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14</v>
      </c>
      <c r="C314" s="2">
        <v>313</v>
      </c>
      <c r="D314" s="2" t="s">
        <v>15</v>
      </c>
      <c r="E314" s="3" t="s">
        <v>325</v>
      </c>
      <c r="F314" s="4">
        <f t="shared" si="8"/>
        <v>313</v>
      </c>
      <c r="G314" s="2" t="s">
        <v>15</v>
      </c>
      <c r="H314" s="2">
        <v>3</v>
      </c>
      <c r="I314" s="2" t="s">
        <v>17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14</v>
      </c>
      <c r="C315" s="2">
        <v>314</v>
      </c>
      <c r="D315" s="2" t="s">
        <v>15</v>
      </c>
      <c r="E315" s="3" t="s">
        <v>326</v>
      </c>
      <c r="F315" s="4">
        <f t="shared" si="8"/>
        <v>314</v>
      </c>
      <c r="G315" s="2" t="s">
        <v>15</v>
      </c>
      <c r="H315" s="2">
        <v>3</v>
      </c>
      <c r="I315" s="2" t="s">
        <v>17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14</v>
      </c>
      <c r="C316" s="2">
        <v>315</v>
      </c>
      <c r="D316" s="2" t="s">
        <v>15</v>
      </c>
      <c r="E316" s="3" t="s">
        <v>327</v>
      </c>
      <c r="F316" s="4">
        <f t="shared" si="8"/>
        <v>315</v>
      </c>
      <c r="G316" s="2" t="s">
        <v>15</v>
      </c>
      <c r="H316" s="2">
        <v>3</v>
      </c>
      <c r="I316" s="2" t="s">
        <v>17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14</v>
      </c>
      <c r="C317" s="2">
        <v>316</v>
      </c>
      <c r="D317" s="2" t="s">
        <v>15</v>
      </c>
      <c r="E317" s="3" t="s">
        <v>328</v>
      </c>
      <c r="F317" s="4">
        <f t="shared" si="8"/>
        <v>316</v>
      </c>
      <c r="G317" s="2" t="s">
        <v>15</v>
      </c>
      <c r="H317" s="2">
        <v>3</v>
      </c>
      <c r="I317" s="2" t="s">
        <v>17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14</v>
      </c>
      <c r="C318" s="2">
        <v>317</v>
      </c>
      <c r="D318" s="2" t="s">
        <v>15</v>
      </c>
      <c r="E318" s="3" t="s">
        <v>329</v>
      </c>
      <c r="F318" s="4">
        <f t="shared" si="8"/>
        <v>317</v>
      </c>
      <c r="G318" s="2" t="s">
        <v>15</v>
      </c>
      <c r="H318" s="2">
        <v>3</v>
      </c>
      <c r="I318" s="2" t="s">
        <v>17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14</v>
      </c>
      <c r="C319" s="2">
        <v>318</v>
      </c>
      <c r="D319" s="2" t="s">
        <v>15</v>
      </c>
      <c r="E319" s="3" t="s">
        <v>330</v>
      </c>
      <c r="F319" s="4">
        <f t="shared" si="8"/>
        <v>318</v>
      </c>
      <c r="G319" s="2" t="s">
        <v>15</v>
      </c>
      <c r="H319" s="2">
        <v>3</v>
      </c>
      <c r="I319" s="2" t="s">
        <v>17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14</v>
      </c>
      <c r="C320" s="2">
        <v>319</v>
      </c>
      <c r="D320" s="2" t="s">
        <v>15</v>
      </c>
      <c r="E320" s="3" t="s">
        <v>331</v>
      </c>
      <c r="F320" s="4">
        <f t="shared" si="8"/>
        <v>319</v>
      </c>
      <c r="G320" s="2" t="s">
        <v>15</v>
      </c>
      <c r="H320" s="2">
        <v>3</v>
      </c>
      <c r="I320" s="2" t="s">
        <v>17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14</v>
      </c>
      <c r="C321" s="2">
        <v>320</v>
      </c>
      <c r="D321" s="2" t="s">
        <v>15</v>
      </c>
      <c r="E321" s="3" t="s">
        <v>332</v>
      </c>
      <c r="F321" s="4">
        <f t="shared" si="8"/>
        <v>320</v>
      </c>
      <c r="G321" s="2" t="s">
        <v>15</v>
      </c>
      <c r="H321" s="2">
        <v>3</v>
      </c>
      <c r="I321" s="2" t="s">
        <v>17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14</v>
      </c>
      <c r="C322" s="2">
        <v>321</v>
      </c>
      <c r="D322" s="2" t="s">
        <v>15</v>
      </c>
      <c r="E322" s="3" t="s">
        <v>333</v>
      </c>
      <c r="F322" s="4">
        <f t="shared" si="8"/>
        <v>321</v>
      </c>
      <c r="G322" s="2" t="s">
        <v>15</v>
      </c>
      <c r="H322" s="2">
        <v>3</v>
      </c>
      <c r="I322" s="2" t="s">
        <v>17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14</v>
      </c>
      <c r="C323" s="2">
        <v>322</v>
      </c>
      <c r="D323" s="2" t="s">
        <v>15</v>
      </c>
      <c r="E323" s="3" t="s">
        <v>334</v>
      </c>
      <c r="F323" s="4">
        <f t="shared" ref="F323:F386" si="10">C323</f>
        <v>322</v>
      </c>
      <c r="G323" s="2" t="s">
        <v>15</v>
      </c>
      <c r="H323" s="2">
        <v>3</v>
      </c>
      <c r="I323" s="2" t="s">
        <v>17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14</v>
      </c>
      <c r="C324" s="2">
        <v>323</v>
      </c>
      <c r="D324" s="2" t="s">
        <v>15</v>
      </c>
      <c r="E324" s="3" t="s">
        <v>335</v>
      </c>
      <c r="F324" s="4">
        <f t="shared" si="10"/>
        <v>323</v>
      </c>
      <c r="G324" s="2" t="s">
        <v>15</v>
      </c>
      <c r="H324" s="2">
        <v>3</v>
      </c>
      <c r="I324" s="2" t="s">
        <v>17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14</v>
      </c>
      <c r="C325" s="2">
        <v>324</v>
      </c>
      <c r="D325" s="2" t="s">
        <v>15</v>
      </c>
      <c r="E325" s="3" t="s">
        <v>336</v>
      </c>
      <c r="F325" s="4">
        <f t="shared" si="10"/>
        <v>324</v>
      </c>
      <c r="G325" s="2" t="s">
        <v>15</v>
      </c>
      <c r="H325" s="2">
        <v>3</v>
      </c>
      <c r="I325" s="2" t="s">
        <v>17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14</v>
      </c>
      <c r="C326" s="2">
        <v>325</v>
      </c>
      <c r="D326" s="2" t="s">
        <v>15</v>
      </c>
      <c r="E326" s="3" t="s">
        <v>337</v>
      </c>
      <c r="F326" s="4">
        <f t="shared" si="10"/>
        <v>325</v>
      </c>
      <c r="G326" s="2" t="s">
        <v>15</v>
      </c>
      <c r="H326" s="2">
        <v>3</v>
      </c>
      <c r="I326" s="2" t="s">
        <v>17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14</v>
      </c>
      <c r="C327" s="2">
        <v>326</v>
      </c>
      <c r="D327" s="2" t="s">
        <v>15</v>
      </c>
      <c r="E327" s="3" t="s">
        <v>338</v>
      </c>
      <c r="F327" s="4">
        <f t="shared" si="10"/>
        <v>326</v>
      </c>
      <c r="G327" s="2" t="s">
        <v>15</v>
      </c>
      <c r="H327" s="2">
        <v>3</v>
      </c>
      <c r="I327" s="2" t="s">
        <v>17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14</v>
      </c>
      <c r="C328" s="2">
        <v>327</v>
      </c>
      <c r="D328" s="2" t="s">
        <v>15</v>
      </c>
      <c r="E328" s="3" t="s">
        <v>339</v>
      </c>
      <c r="F328" s="4">
        <f t="shared" si="10"/>
        <v>327</v>
      </c>
      <c r="G328" s="2" t="s">
        <v>15</v>
      </c>
      <c r="H328" s="2">
        <v>3</v>
      </c>
      <c r="I328" s="2" t="s">
        <v>17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14</v>
      </c>
      <c r="C329" s="2">
        <v>328</v>
      </c>
      <c r="D329" s="2" t="s">
        <v>15</v>
      </c>
      <c r="E329" s="3" t="s">
        <v>340</v>
      </c>
      <c r="F329" s="4">
        <f t="shared" si="10"/>
        <v>328</v>
      </c>
      <c r="G329" s="2" t="s">
        <v>15</v>
      </c>
      <c r="H329" s="2">
        <v>3</v>
      </c>
      <c r="I329" s="2" t="s">
        <v>17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14</v>
      </c>
      <c r="C330" s="2">
        <v>329</v>
      </c>
      <c r="D330" s="2" t="s">
        <v>15</v>
      </c>
      <c r="E330" s="3" t="s">
        <v>341</v>
      </c>
      <c r="F330" s="4">
        <f t="shared" si="10"/>
        <v>329</v>
      </c>
      <c r="G330" s="2" t="s">
        <v>15</v>
      </c>
      <c r="H330" s="2">
        <v>3</v>
      </c>
      <c r="I330" s="2" t="s">
        <v>17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14</v>
      </c>
      <c r="C331" s="2">
        <v>330</v>
      </c>
      <c r="D331" s="2" t="s">
        <v>15</v>
      </c>
      <c r="E331" s="3" t="s">
        <v>342</v>
      </c>
      <c r="F331" s="4">
        <f t="shared" si="10"/>
        <v>330</v>
      </c>
      <c r="G331" s="2" t="s">
        <v>15</v>
      </c>
      <c r="H331" s="2">
        <v>3</v>
      </c>
      <c r="I331" s="2" t="s">
        <v>17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14</v>
      </c>
      <c r="C332" s="2">
        <v>331</v>
      </c>
      <c r="D332" s="2" t="s">
        <v>15</v>
      </c>
      <c r="E332" s="3" t="s">
        <v>343</v>
      </c>
      <c r="F332" s="4">
        <f t="shared" si="10"/>
        <v>331</v>
      </c>
      <c r="G332" s="2" t="s">
        <v>15</v>
      </c>
      <c r="H332" s="2">
        <v>3</v>
      </c>
      <c r="I332" s="2" t="s">
        <v>17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14</v>
      </c>
      <c r="C333" s="2">
        <v>332</v>
      </c>
      <c r="D333" s="2" t="s">
        <v>15</v>
      </c>
      <c r="E333" s="3" t="s">
        <v>344</v>
      </c>
      <c r="F333" s="4">
        <f t="shared" si="10"/>
        <v>332</v>
      </c>
      <c r="G333" s="2" t="s">
        <v>15</v>
      </c>
      <c r="H333" s="2">
        <v>3</v>
      </c>
      <c r="I333" s="2" t="s">
        <v>17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14</v>
      </c>
      <c r="C334" s="2">
        <v>333</v>
      </c>
      <c r="D334" s="2" t="s">
        <v>15</v>
      </c>
      <c r="E334" s="3" t="s">
        <v>345</v>
      </c>
      <c r="F334" s="4">
        <f t="shared" si="10"/>
        <v>333</v>
      </c>
      <c r="G334" s="2" t="s">
        <v>15</v>
      </c>
      <c r="H334" s="2">
        <v>3</v>
      </c>
      <c r="I334" s="2" t="s">
        <v>17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14</v>
      </c>
      <c r="C335" s="2">
        <v>334</v>
      </c>
      <c r="D335" s="2" t="s">
        <v>15</v>
      </c>
      <c r="E335" s="3" t="s">
        <v>346</v>
      </c>
      <c r="F335" s="4">
        <f t="shared" si="10"/>
        <v>334</v>
      </c>
      <c r="G335" s="2" t="s">
        <v>15</v>
      </c>
      <c r="H335" s="2">
        <v>3</v>
      </c>
      <c r="I335" s="2" t="s">
        <v>17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14</v>
      </c>
      <c r="C336" s="2">
        <v>335</v>
      </c>
      <c r="D336" s="2" t="s">
        <v>15</v>
      </c>
      <c r="E336" s="3" t="s">
        <v>347</v>
      </c>
      <c r="F336" s="4">
        <f t="shared" si="10"/>
        <v>335</v>
      </c>
      <c r="G336" s="2" t="s">
        <v>15</v>
      </c>
      <c r="H336" s="2">
        <v>3</v>
      </c>
      <c r="I336" s="2" t="s">
        <v>17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14</v>
      </c>
      <c r="C337" s="2">
        <v>336</v>
      </c>
      <c r="D337" s="2" t="s">
        <v>15</v>
      </c>
      <c r="E337" s="3" t="s">
        <v>348</v>
      </c>
      <c r="F337" s="4">
        <f t="shared" si="10"/>
        <v>336</v>
      </c>
      <c r="G337" s="2" t="s">
        <v>15</v>
      </c>
      <c r="H337" s="2">
        <v>3</v>
      </c>
      <c r="I337" s="2" t="s">
        <v>17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14</v>
      </c>
      <c r="C338" s="2">
        <v>337</v>
      </c>
      <c r="D338" s="2" t="s">
        <v>15</v>
      </c>
      <c r="E338" s="3" t="s">
        <v>349</v>
      </c>
      <c r="F338" s="4">
        <f t="shared" si="10"/>
        <v>337</v>
      </c>
      <c r="G338" s="2" t="s">
        <v>15</v>
      </c>
      <c r="H338" s="2">
        <v>3</v>
      </c>
      <c r="I338" s="2" t="s">
        <v>17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14</v>
      </c>
      <c r="C339" s="2">
        <v>338</v>
      </c>
      <c r="D339" s="2" t="s">
        <v>15</v>
      </c>
      <c r="E339" s="3" t="s">
        <v>350</v>
      </c>
      <c r="F339" s="4">
        <f t="shared" si="10"/>
        <v>338</v>
      </c>
      <c r="G339" s="2" t="s">
        <v>15</v>
      </c>
      <c r="H339" s="2">
        <v>3</v>
      </c>
      <c r="I339" s="2" t="s">
        <v>17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14</v>
      </c>
      <c r="C340" s="2">
        <v>339</v>
      </c>
      <c r="D340" s="2" t="s">
        <v>15</v>
      </c>
      <c r="E340" s="3" t="s">
        <v>351</v>
      </c>
      <c r="F340" s="4">
        <f t="shared" si="10"/>
        <v>339</v>
      </c>
      <c r="G340" s="2" t="s">
        <v>15</v>
      </c>
      <c r="H340" s="2">
        <v>3</v>
      </c>
      <c r="I340" s="2" t="s">
        <v>17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14</v>
      </c>
      <c r="C341" s="2">
        <v>340</v>
      </c>
      <c r="D341" s="2" t="s">
        <v>15</v>
      </c>
      <c r="E341" s="3" t="s">
        <v>352</v>
      </c>
      <c r="F341" s="4">
        <f t="shared" si="10"/>
        <v>340</v>
      </c>
      <c r="G341" s="2" t="s">
        <v>15</v>
      </c>
      <c r="H341" s="2">
        <v>3</v>
      </c>
      <c r="I341" s="2" t="s">
        <v>17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14</v>
      </c>
      <c r="C342" s="2">
        <v>341</v>
      </c>
      <c r="D342" s="2" t="s">
        <v>15</v>
      </c>
      <c r="E342" s="3" t="s">
        <v>353</v>
      </c>
      <c r="F342" s="4">
        <f t="shared" si="10"/>
        <v>341</v>
      </c>
      <c r="G342" s="2" t="s">
        <v>15</v>
      </c>
      <c r="H342" s="2">
        <v>3</v>
      </c>
      <c r="I342" s="2" t="s">
        <v>17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14</v>
      </c>
      <c r="C343" s="2">
        <v>342</v>
      </c>
      <c r="D343" s="2" t="s">
        <v>15</v>
      </c>
      <c r="E343" s="3" t="s">
        <v>82</v>
      </c>
      <c r="F343" s="4">
        <f t="shared" si="10"/>
        <v>342</v>
      </c>
      <c r="G343" s="2" t="s">
        <v>15</v>
      </c>
      <c r="H343" s="2">
        <v>3</v>
      </c>
      <c r="I343" s="2" t="s">
        <v>17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14</v>
      </c>
      <c r="C344" s="2">
        <v>343</v>
      </c>
      <c r="D344" s="2" t="s">
        <v>15</v>
      </c>
      <c r="E344" s="3" t="s">
        <v>354</v>
      </c>
      <c r="F344" s="4">
        <f t="shared" si="10"/>
        <v>343</v>
      </c>
      <c r="G344" s="2" t="s">
        <v>15</v>
      </c>
      <c r="H344" s="2">
        <v>3</v>
      </c>
      <c r="I344" s="2" t="s">
        <v>17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14</v>
      </c>
      <c r="C345" s="2">
        <v>344</v>
      </c>
      <c r="D345" s="2" t="s">
        <v>15</v>
      </c>
      <c r="E345" s="3" t="s">
        <v>355</v>
      </c>
      <c r="F345" s="4">
        <f t="shared" si="10"/>
        <v>344</v>
      </c>
      <c r="G345" s="2" t="s">
        <v>15</v>
      </c>
      <c r="H345" s="2">
        <v>3</v>
      </c>
      <c r="I345" s="2" t="s">
        <v>17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14</v>
      </c>
      <c r="C346" s="2">
        <v>345</v>
      </c>
      <c r="D346" s="2" t="s">
        <v>15</v>
      </c>
      <c r="E346" s="3" t="s">
        <v>356</v>
      </c>
      <c r="F346" s="4">
        <f t="shared" si="10"/>
        <v>345</v>
      </c>
      <c r="G346" s="2" t="s">
        <v>15</v>
      </c>
      <c r="H346" s="2">
        <v>3</v>
      </c>
      <c r="I346" s="2" t="s">
        <v>17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14</v>
      </c>
      <c r="C347" s="2">
        <v>346</v>
      </c>
      <c r="D347" s="2" t="s">
        <v>15</v>
      </c>
      <c r="E347" s="3" t="s">
        <v>357</v>
      </c>
      <c r="F347" s="4">
        <f t="shared" si="10"/>
        <v>346</v>
      </c>
      <c r="G347" s="2" t="s">
        <v>15</v>
      </c>
      <c r="H347" s="2">
        <v>3</v>
      </c>
      <c r="I347" s="2" t="s">
        <v>17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14</v>
      </c>
      <c r="C348" s="2">
        <v>347</v>
      </c>
      <c r="D348" s="2" t="s">
        <v>15</v>
      </c>
      <c r="E348" s="3" t="s">
        <v>358</v>
      </c>
      <c r="F348" s="4">
        <f t="shared" si="10"/>
        <v>347</v>
      </c>
      <c r="G348" s="2" t="s">
        <v>15</v>
      </c>
      <c r="H348" s="2">
        <v>3</v>
      </c>
      <c r="I348" s="2" t="s">
        <v>17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14</v>
      </c>
      <c r="C349" s="2">
        <v>348</v>
      </c>
      <c r="D349" s="2" t="s">
        <v>15</v>
      </c>
      <c r="E349" s="3" t="s">
        <v>359</v>
      </c>
      <c r="F349" s="4">
        <f t="shared" si="10"/>
        <v>348</v>
      </c>
      <c r="G349" s="2" t="s">
        <v>15</v>
      </c>
      <c r="H349" s="2">
        <v>3</v>
      </c>
      <c r="I349" s="2" t="s">
        <v>17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14</v>
      </c>
      <c r="C350" s="2">
        <v>349</v>
      </c>
      <c r="D350" s="2" t="s">
        <v>15</v>
      </c>
      <c r="E350" s="3" t="s">
        <v>360</v>
      </c>
      <c r="F350" s="4">
        <f t="shared" si="10"/>
        <v>349</v>
      </c>
      <c r="G350" s="2" t="s">
        <v>15</v>
      </c>
      <c r="H350" s="2">
        <v>3</v>
      </c>
      <c r="I350" s="2" t="s">
        <v>17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14</v>
      </c>
      <c r="C351" s="2">
        <v>350</v>
      </c>
      <c r="D351" s="2" t="s">
        <v>15</v>
      </c>
      <c r="E351" s="3" t="s">
        <v>361</v>
      </c>
      <c r="F351" s="4">
        <f t="shared" si="10"/>
        <v>350</v>
      </c>
      <c r="G351" s="2" t="s">
        <v>15</v>
      </c>
      <c r="H351" s="2">
        <v>3</v>
      </c>
      <c r="I351" s="2" t="s">
        <v>17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14</v>
      </c>
      <c r="C352" s="2">
        <v>351</v>
      </c>
      <c r="D352" s="2" t="s">
        <v>15</v>
      </c>
      <c r="E352" s="3" t="s">
        <v>362</v>
      </c>
      <c r="F352" s="4">
        <f t="shared" si="10"/>
        <v>351</v>
      </c>
      <c r="G352" s="2" t="s">
        <v>15</v>
      </c>
      <c r="H352" s="2">
        <v>3</v>
      </c>
      <c r="I352" s="2" t="s">
        <v>17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14</v>
      </c>
      <c r="C353" s="2">
        <v>352</v>
      </c>
      <c r="D353" s="2" t="s">
        <v>15</v>
      </c>
      <c r="E353" s="3" t="s">
        <v>363</v>
      </c>
      <c r="F353" s="4">
        <f t="shared" si="10"/>
        <v>352</v>
      </c>
      <c r="G353" s="2" t="s">
        <v>15</v>
      </c>
      <c r="H353" s="2">
        <v>3</v>
      </c>
      <c r="I353" s="2" t="s">
        <v>17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14</v>
      </c>
      <c r="C354" s="2">
        <v>353</v>
      </c>
      <c r="D354" s="2" t="s">
        <v>15</v>
      </c>
      <c r="E354" s="3" t="s">
        <v>364</v>
      </c>
      <c r="F354" s="4">
        <f t="shared" si="10"/>
        <v>353</v>
      </c>
      <c r="G354" s="2" t="s">
        <v>15</v>
      </c>
      <c r="H354" s="2">
        <v>3</v>
      </c>
      <c r="I354" s="2" t="s">
        <v>17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14</v>
      </c>
      <c r="C355" s="2">
        <v>354</v>
      </c>
      <c r="D355" s="2" t="s">
        <v>15</v>
      </c>
      <c r="E355" s="3" t="s">
        <v>365</v>
      </c>
      <c r="F355" s="4">
        <f t="shared" si="10"/>
        <v>354</v>
      </c>
      <c r="G355" s="2" t="s">
        <v>15</v>
      </c>
      <c r="H355" s="2">
        <v>3</v>
      </c>
      <c r="I355" s="2" t="s">
        <v>17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14</v>
      </c>
      <c r="C356" s="2">
        <v>355</v>
      </c>
      <c r="D356" s="2" t="s">
        <v>15</v>
      </c>
      <c r="E356" s="3" t="s">
        <v>366</v>
      </c>
      <c r="F356" s="4">
        <f t="shared" si="10"/>
        <v>355</v>
      </c>
      <c r="G356" s="2" t="s">
        <v>15</v>
      </c>
      <c r="H356" s="2">
        <v>3</v>
      </c>
      <c r="I356" s="2" t="s">
        <v>17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14</v>
      </c>
      <c r="C357" s="2">
        <v>356</v>
      </c>
      <c r="D357" s="2" t="s">
        <v>15</v>
      </c>
      <c r="E357" s="3" t="s">
        <v>367</v>
      </c>
      <c r="F357" s="4">
        <f t="shared" si="10"/>
        <v>356</v>
      </c>
      <c r="G357" s="2" t="s">
        <v>15</v>
      </c>
      <c r="H357" s="2">
        <v>3</v>
      </c>
      <c r="I357" s="2" t="s">
        <v>17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14</v>
      </c>
      <c r="C358" s="2">
        <v>357</v>
      </c>
      <c r="D358" s="2" t="s">
        <v>15</v>
      </c>
      <c r="E358" s="3" t="s">
        <v>368</v>
      </c>
      <c r="F358" s="4">
        <f t="shared" si="10"/>
        <v>357</v>
      </c>
      <c r="G358" s="2" t="s">
        <v>15</v>
      </c>
      <c r="H358" s="2">
        <v>3</v>
      </c>
      <c r="I358" s="2" t="s">
        <v>17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14</v>
      </c>
      <c r="C359" s="2">
        <v>358</v>
      </c>
      <c r="D359" s="2" t="s">
        <v>15</v>
      </c>
      <c r="E359" s="3" t="s">
        <v>369</v>
      </c>
      <c r="F359" s="4">
        <f t="shared" si="10"/>
        <v>358</v>
      </c>
      <c r="G359" s="2" t="s">
        <v>15</v>
      </c>
      <c r="H359" s="2">
        <v>3</v>
      </c>
      <c r="I359" s="2" t="s">
        <v>17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14</v>
      </c>
      <c r="C360" s="2">
        <v>359</v>
      </c>
      <c r="D360" s="2" t="s">
        <v>15</v>
      </c>
      <c r="E360" s="3" t="s">
        <v>370</v>
      </c>
      <c r="F360" s="4">
        <f t="shared" si="10"/>
        <v>359</v>
      </c>
      <c r="G360" s="2" t="s">
        <v>15</v>
      </c>
      <c r="H360" s="2">
        <v>3</v>
      </c>
      <c r="I360" s="2" t="s">
        <v>17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14</v>
      </c>
      <c r="C361" s="2">
        <v>360</v>
      </c>
      <c r="D361" s="2" t="s">
        <v>15</v>
      </c>
      <c r="E361" s="3" t="s">
        <v>371</v>
      </c>
      <c r="F361" s="4">
        <f t="shared" si="10"/>
        <v>360</v>
      </c>
      <c r="G361" s="2" t="s">
        <v>15</v>
      </c>
      <c r="H361" s="2">
        <v>3</v>
      </c>
      <c r="I361" s="2" t="s">
        <v>17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14</v>
      </c>
      <c r="C362" s="2">
        <v>361</v>
      </c>
      <c r="D362" s="2" t="s">
        <v>15</v>
      </c>
      <c r="E362" s="3" t="s">
        <v>372</v>
      </c>
      <c r="F362" s="4">
        <f t="shared" si="10"/>
        <v>361</v>
      </c>
      <c r="G362" s="2" t="s">
        <v>15</v>
      </c>
      <c r="H362" s="2">
        <v>3</v>
      </c>
      <c r="I362" s="2" t="s">
        <v>17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14</v>
      </c>
      <c r="C363" s="2">
        <v>362</v>
      </c>
      <c r="D363" s="2" t="s">
        <v>15</v>
      </c>
      <c r="E363" s="3" t="s">
        <v>373</v>
      </c>
      <c r="F363" s="4">
        <f t="shared" si="10"/>
        <v>362</v>
      </c>
      <c r="G363" s="2" t="s">
        <v>15</v>
      </c>
      <c r="H363" s="2">
        <v>3</v>
      </c>
      <c r="I363" s="2" t="s">
        <v>17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14</v>
      </c>
      <c r="C364" s="2">
        <v>363</v>
      </c>
      <c r="D364" s="2" t="s">
        <v>15</v>
      </c>
      <c r="E364" s="3" t="s">
        <v>374</v>
      </c>
      <c r="F364" s="4">
        <f t="shared" si="10"/>
        <v>363</v>
      </c>
      <c r="G364" s="2" t="s">
        <v>15</v>
      </c>
      <c r="H364" s="2">
        <v>3</v>
      </c>
      <c r="I364" s="2" t="s">
        <v>17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14</v>
      </c>
      <c r="C365" s="2">
        <v>364</v>
      </c>
      <c r="D365" s="2" t="s">
        <v>15</v>
      </c>
      <c r="E365" s="3" t="s">
        <v>117</v>
      </c>
      <c r="F365" s="4">
        <f t="shared" si="10"/>
        <v>364</v>
      </c>
      <c r="G365" s="2" t="s">
        <v>15</v>
      </c>
      <c r="H365" s="2">
        <v>3</v>
      </c>
      <c r="I365" s="2" t="s">
        <v>17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14</v>
      </c>
      <c r="C366" s="2">
        <v>365</v>
      </c>
      <c r="D366" s="2" t="s">
        <v>15</v>
      </c>
      <c r="E366" s="3" t="s">
        <v>375</v>
      </c>
      <c r="F366" s="4">
        <f t="shared" si="10"/>
        <v>365</v>
      </c>
      <c r="G366" s="2" t="s">
        <v>15</v>
      </c>
      <c r="H366" s="2">
        <v>3</v>
      </c>
      <c r="I366" s="2" t="s">
        <v>17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14</v>
      </c>
      <c r="C367" s="2">
        <v>366</v>
      </c>
      <c r="D367" s="2" t="s">
        <v>15</v>
      </c>
      <c r="E367" s="3" t="s">
        <v>376</v>
      </c>
      <c r="F367" s="4">
        <f t="shared" si="10"/>
        <v>366</v>
      </c>
      <c r="G367" s="2" t="s">
        <v>15</v>
      </c>
      <c r="H367" s="2">
        <v>3</v>
      </c>
      <c r="I367" s="2" t="s">
        <v>17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14</v>
      </c>
      <c r="C368" s="2">
        <v>367</v>
      </c>
      <c r="D368" s="2" t="s">
        <v>15</v>
      </c>
      <c r="E368" s="3" t="s">
        <v>377</v>
      </c>
      <c r="F368" s="4">
        <f t="shared" si="10"/>
        <v>367</v>
      </c>
      <c r="G368" s="2" t="s">
        <v>15</v>
      </c>
      <c r="H368" s="2">
        <v>3</v>
      </c>
      <c r="I368" s="2" t="s">
        <v>17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14</v>
      </c>
      <c r="C369" s="2">
        <v>368</v>
      </c>
      <c r="D369" s="2" t="s">
        <v>15</v>
      </c>
      <c r="E369" s="3" t="s">
        <v>378</v>
      </c>
      <c r="F369" s="4">
        <f t="shared" si="10"/>
        <v>368</v>
      </c>
      <c r="G369" s="2" t="s">
        <v>15</v>
      </c>
      <c r="H369" s="2">
        <v>3</v>
      </c>
      <c r="I369" s="2" t="s">
        <v>17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14</v>
      </c>
      <c r="C370" s="2">
        <v>369</v>
      </c>
      <c r="D370" s="2" t="s">
        <v>15</v>
      </c>
      <c r="E370" s="3" t="s">
        <v>379</v>
      </c>
      <c r="F370" s="4">
        <f t="shared" si="10"/>
        <v>369</v>
      </c>
      <c r="G370" s="2" t="s">
        <v>15</v>
      </c>
      <c r="H370" s="2">
        <v>3</v>
      </c>
      <c r="I370" s="2" t="s">
        <v>17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14</v>
      </c>
      <c r="C371" s="2">
        <v>370</v>
      </c>
      <c r="D371" s="2" t="s">
        <v>15</v>
      </c>
      <c r="E371" s="3" t="s">
        <v>380</v>
      </c>
      <c r="F371" s="4">
        <f t="shared" si="10"/>
        <v>370</v>
      </c>
      <c r="G371" s="2" t="s">
        <v>15</v>
      </c>
      <c r="H371" s="2">
        <v>3</v>
      </c>
      <c r="I371" s="2" t="s">
        <v>17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14</v>
      </c>
      <c r="C372" s="2">
        <v>371</v>
      </c>
      <c r="D372" s="2" t="s">
        <v>15</v>
      </c>
      <c r="E372" s="3" t="s">
        <v>381</v>
      </c>
      <c r="F372" s="4">
        <f t="shared" si="10"/>
        <v>371</v>
      </c>
      <c r="G372" s="2" t="s">
        <v>15</v>
      </c>
      <c r="H372" s="2">
        <v>3</v>
      </c>
      <c r="I372" s="2" t="s">
        <v>17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14</v>
      </c>
      <c r="C373" s="2">
        <v>372</v>
      </c>
      <c r="D373" s="2" t="s">
        <v>15</v>
      </c>
      <c r="E373" s="3" t="s">
        <v>382</v>
      </c>
      <c r="F373" s="4">
        <f t="shared" si="10"/>
        <v>372</v>
      </c>
      <c r="G373" s="2" t="s">
        <v>15</v>
      </c>
      <c r="H373" s="2">
        <v>3</v>
      </c>
      <c r="I373" s="2" t="s">
        <v>17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14</v>
      </c>
      <c r="C374" s="2">
        <v>373</v>
      </c>
      <c r="D374" s="2" t="s">
        <v>15</v>
      </c>
      <c r="E374" s="3" t="s">
        <v>383</v>
      </c>
      <c r="F374" s="4">
        <f t="shared" si="10"/>
        <v>373</v>
      </c>
      <c r="G374" s="2" t="s">
        <v>15</v>
      </c>
      <c r="H374" s="2">
        <v>3</v>
      </c>
      <c r="I374" s="2" t="s">
        <v>17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14</v>
      </c>
      <c r="C375" s="2">
        <v>374</v>
      </c>
      <c r="D375" s="2" t="s">
        <v>15</v>
      </c>
      <c r="E375" s="3" t="s">
        <v>384</v>
      </c>
      <c r="F375" s="4">
        <f t="shared" si="10"/>
        <v>374</v>
      </c>
      <c r="G375" s="2" t="s">
        <v>15</v>
      </c>
      <c r="H375" s="2">
        <v>3</v>
      </c>
      <c r="I375" s="2" t="s">
        <v>17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14</v>
      </c>
      <c r="C376" s="2">
        <v>375</v>
      </c>
      <c r="D376" s="2" t="s">
        <v>15</v>
      </c>
      <c r="E376" s="3" t="s">
        <v>385</v>
      </c>
      <c r="F376" s="4">
        <f t="shared" si="10"/>
        <v>375</v>
      </c>
      <c r="G376" s="2" t="s">
        <v>15</v>
      </c>
      <c r="H376" s="2">
        <v>3</v>
      </c>
      <c r="I376" s="2" t="s">
        <v>17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14</v>
      </c>
      <c r="C377" s="2">
        <v>376</v>
      </c>
      <c r="D377" s="2" t="s">
        <v>15</v>
      </c>
      <c r="E377" s="3" t="s">
        <v>386</v>
      </c>
      <c r="F377" s="4">
        <f t="shared" si="10"/>
        <v>376</v>
      </c>
      <c r="G377" s="2" t="s">
        <v>15</v>
      </c>
      <c r="H377" s="2">
        <v>3</v>
      </c>
      <c r="I377" s="2" t="s">
        <v>17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14</v>
      </c>
      <c r="C378" s="2">
        <v>377</v>
      </c>
      <c r="D378" s="2" t="s">
        <v>15</v>
      </c>
      <c r="E378" s="3" t="s">
        <v>387</v>
      </c>
      <c r="F378" s="4">
        <f t="shared" si="10"/>
        <v>377</v>
      </c>
      <c r="G378" s="2" t="s">
        <v>15</v>
      </c>
      <c r="H378" s="2">
        <v>3</v>
      </c>
      <c r="I378" s="2" t="s">
        <v>17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14</v>
      </c>
      <c r="C379" s="2">
        <v>378</v>
      </c>
      <c r="D379" s="2" t="s">
        <v>15</v>
      </c>
      <c r="E379" s="3" t="s">
        <v>388</v>
      </c>
      <c r="F379" s="4">
        <f t="shared" si="10"/>
        <v>378</v>
      </c>
      <c r="G379" s="2" t="s">
        <v>15</v>
      </c>
      <c r="H379" s="2">
        <v>3</v>
      </c>
      <c r="I379" s="2" t="s">
        <v>17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14</v>
      </c>
      <c r="C380" s="2">
        <v>379</v>
      </c>
      <c r="D380" s="2" t="s">
        <v>15</v>
      </c>
      <c r="E380" s="3" t="s">
        <v>389</v>
      </c>
      <c r="F380" s="4">
        <f t="shared" si="10"/>
        <v>379</v>
      </c>
      <c r="G380" s="2" t="s">
        <v>15</v>
      </c>
      <c r="H380" s="2">
        <v>3</v>
      </c>
      <c r="I380" s="2" t="s">
        <v>17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14</v>
      </c>
      <c r="C381" s="2">
        <v>380</v>
      </c>
      <c r="D381" s="2" t="s">
        <v>15</v>
      </c>
      <c r="E381" s="3" t="s">
        <v>390</v>
      </c>
      <c r="F381" s="4">
        <f t="shared" si="10"/>
        <v>380</v>
      </c>
      <c r="G381" s="2" t="s">
        <v>15</v>
      </c>
      <c r="H381" s="2">
        <v>3</v>
      </c>
      <c r="I381" s="2" t="s">
        <v>17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14</v>
      </c>
      <c r="C382" s="2">
        <v>381</v>
      </c>
      <c r="D382" s="2" t="s">
        <v>15</v>
      </c>
      <c r="E382" s="3" t="s">
        <v>391</v>
      </c>
      <c r="F382" s="4">
        <f t="shared" si="10"/>
        <v>381</v>
      </c>
      <c r="G382" s="2" t="s">
        <v>15</v>
      </c>
      <c r="H382" s="2">
        <v>3</v>
      </c>
      <c r="I382" s="2" t="s">
        <v>17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14</v>
      </c>
      <c r="C383" s="2">
        <v>382</v>
      </c>
      <c r="D383" s="2" t="s">
        <v>15</v>
      </c>
      <c r="E383" s="3" t="s">
        <v>392</v>
      </c>
      <c r="F383" s="4">
        <f t="shared" si="10"/>
        <v>382</v>
      </c>
      <c r="G383" s="2" t="s">
        <v>15</v>
      </c>
      <c r="H383" s="2">
        <v>3</v>
      </c>
      <c r="I383" s="2" t="s">
        <v>17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14</v>
      </c>
      <c r="C384" s="2">
        <v>383</v>
      </c>
      <c r="D384" s="2" t="s">
        <v>15</v>
      </c>
      <c r="E384" s="3" t="s">
        <v>153</v>
      </c>
      <c r="F384" s="4">
        <f t="shared" si="10"/>
        <v>383</v>
      </c>
      <c r="G384" s="2" t="s">
        <v>15</v>
      </c>
      <c r="H384" s="2">
        <v>3</v>
      </c>
      <c r="I384" s="2" t="s">
        <v>17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14</v>
      </c>
      <c r="C385" s="2">
        <v>384</v>
      </c>
      <c r="D385" s="2" t="s">
        <v>15</v>
      </c>
      <c r="E385" s="3" t="s">
        <v>393</v>
      </c>
      <c r="F385" s="4">
        <f t="shared" si="10"/>
        <v>384</v>
      </c>
      <c r="G385" s="2" t="s">
        <v>15</v>
      </c>
      <c r="H385" s="2">
        <v>3</v>
      </c>
      <c r="I385" s="2" t="s">
        <v>17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14</v>
      </c>
      <c r="C386" s="2">
        <v>385</v>
      </c>
      <c r="D386" s="2" t="s">
        <v>15</v>
      </c>
      <c r="E386" s="3" t="s">
        <v>394</v>
      </c>
      <c r="F386" s="4">
        <f t="shared" si="10"/>
        <v>385</v>
      </c>
      <c r="G386" s="2" t="s">
        <v>15</v>
      </c>
      <c r="H386" s="2">
        <v>3</v>
      </c>
      <c r="I386" s="2" t="s">
        <v>17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14</v>
      </c>
      <c r="C387" s="2">
        <v>386</v>
      </c>
      <c r="D387" s="2" t="s">
        <v>15</v>
      </c>
      <c r="E387" s="3" t="s">
        <v>395</v>
      </c>
      <c r="F387" s="4">
        <f t="shared" ref="F387:F450" si="12">C387</f>
        <v>386</v>
      </c>
      <c r="G387" s="2" t="s">
        <v>15</v>
      </c>
      <c r="H387" s="2">
        <v>3</v>
      </c>
      <c r="I387" s="2" t="s">
        <v>17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14</v>
      </c>
      <c r="C388" s="2">
        <v>387</v>
      </c>
      <c r="D388" s="2" t="s">
        <v>15</v>
      </c>
      <c r="E388" s="3" t="s">
        <v>396</v>
      </c>
      <c r="F388" s="4">
        <f t="shared" si="12"/>
        <v>387</v>
      </c>
      <c r="G388" s="2" t="s">
        <v>15</v>
      </c>
      <c r="H388" s="2">
        <v>3</v>
      </c>
      <c r="I388" s="2" t="s">
        <v>17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14</v>
      </c>
      <c r="C389" s="2">
        <v>388</v>
      </c>
      <c r="D389" s="2" t="s">
        <v>15</v>
      </c>
      <c r="E389" s="3" t="s">
        <v>397</v>
      </c>
      <c r="F389" s="4">
        <f t="shared" si="12"/>
        <v>388</v>
      </c>
      <c r="G389" s="2" t="s">
        <v>15</v>
      </c>
      <c r="H389" s="2">
        <v>3</v>
      </c>
      <c r="I389" s="2" t="s">
        <v>17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14</v>
      </c>
      <c r="C390" s="2">
        <v>389</v>
      </c>
      <c r="D390" s="2" t="s">
        <v>15</v>
      </c>
      <c r="E390" s="3" t="s">
        <v>398</v>
      </c>
      <c r="F390" s="4">
        <f t="shared" si="12"/>
        <v>389</v>
      </c>
      <c r="G390" s="2" t="s">
        <v>15</v>
      </c>
      <c r="H390" s="2">
        <v>3</v>
      </c>
      <c r="I390" s="2" t="s">
        <v>17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14</v>
      </c>
      <c r="C391" s="2">
        <v>390</v>
      </c>
      <c r="D391" s="2" t="s">
        <v>15</v>
      </c>
      <c r="E391" s="3" t="s">
        <v>399</v>
      </c>
      <c r="F391" s="4">
        <f t="shared" si="12"/>
        <v>390</v>
      </c>
      <c r="G391" s="2" t="s">
        <v>15</v>
      </c>
      <c r="H391" s="2">
        <v>3</v>
      </c>
      <c r="I391" s="2" t="s">
        <v>17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14</v>
      </c>
      <c r="C392" s="2">
        <v>391</v>
      </c>
      <c r="D392" s="2" t="s">
        <v>15</v>
      </c>
      <c r="E392" s="3" t="s">
        <v>400</v>
      </c>
      <c r="F392" s="4">
        <f t="shared" si="12"/>
        <v>391</v>
      </c>
      <c r="G392" s="2" t="s">
        <v>15</v>
      </c>
      <c r="H392" s="2">
        <v>3</v>
      </c>
      <c r="I392" s="2" t="s">
        <v>17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14</v>
      </c>
      <c r="C393" s="2">
        <v>392</v>
      </c>
      <c r="D393" s="2" t="s">
        <v>15</v>
      </c>
      <c r="E393" s="3" t="s">
        <v>401</v>
      </c>
      <c r="F393" s="4">
        <f t="shared" si="12"/>
        <v>392</v>
      </c>
      <c r="G393" s="2" t="s">
        <v>15</v>
      </c>
      <c r="H393" s="2">
        <v>3</v>
      </c>
      <c r="I393" s="2" t="s">
        <v>17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14</v>
      </c>
      <c r="C394" s="2">
        <v>393</v>
      </c>
      <c r="D394" s="2" t="s">
        <v>15</v>
      </c>
      <c r="E394" s="3" t="s">
        <v>402</v>
      </c>
      <c r="F394" s="4">
        <f t="shared" si="12"/>
        <v>393</v>
      </c>
      <c r="G394" s="2" t="s">
        <v>15</v>
      </c>
      <c r="H394" s="2">
        <v>3</v>
      </c>
      <c r="I394" s="2" t="s">
        <v>17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14</v>
      </c>
      <c r="C395" s="2">
        <v>394</v>
      </c>
      <c r="D395" s="2" t="s">
        <v>15</v>
      </c>
      <c r="E395" s="3" t="s">
        <v>403</v>
      </c>
      <c r="F395" s="4">
        <f t="shared" si="12"/>
        <v>394</v>
      </c>
      <c r="G395" s="2" t="s">
        <v>15</v>
      </c>
      <c r="H395" s="2">
        <v>3</v>
      </c>
      <c r="I395" s="2" t="s">
        <v>17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14</v>
      </c>
      <c r="C396" s="2">
        <v>395</v>
      </c>
      <c r="D396" s="2" t="s">
        <v>15</v>
      </c>
      <c r="E396" s="3" t="s">
        <v>404</v>
      </c>
      <c r="F396" s="4">
        <f t="shared" si="12"/>
        <v>395</v>
      </c>
      <c r="G396" s="2" t="s">
        <v>15</v>
      </c>
      <c r="H396" s="2">
        <v>3</v>
      </c>
      <c r="I396" s="2" t="s">
        <v>17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14</v>
      </c>
      <c r="C397" s="2">
        <v>396</v>
      </c>
      <c r="D397" s="2" t="s">
        <v>15</v>
      </c>
      <c r="E397" s="3" t="s">
        <v>405</v>
      </c>
      <c r="F397" s="4">
        <f t="shared" si="12"/>
        <v>396</v>
      </c>
      <c r="G397" s="2" t="s">
        <v>15</v>
      </c>
      <c r="H397" s="2">
        <v>3</v>
      </c>
      <c r="I397" s="2" t="s">
        <v>17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14</v>
      </c>
      <c r="C398" s="2">
        <v>397</v>
      </c>
      <c r="D398" s="2" t="s">
        <v>15</v>
      </c>
      <c r="E398" s="3" t="s">
        <v>406</v>
      </c>
      <c r="F398" s="4">
        <f t="shared" si="12"/>
        <v>397</v>
      </c>
      <c r="G398" s="2" t="s">
        <v>15</v>
      </c>
      <c r="H398" s="2">
        <v>3</v>
      </c>
      <c r="I398" s="2" t="s">
        <v>17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14</v>
      </c>
      <c r="C399" s="2">
        <v>398</v>
      </c>
      <c r="D399" s="2" t="s">
        <v>15</v>
      </c>
      <c r="E399" s="3" t="s">
        <v>407</v>
      </c>
      <c r="F399" s="4">
        <f t="shared" si="12"/>
        <v>398</v>
      </c>
      <c r="G399" s="2" t="s">
        <v>15</v>
      </c>
      <c r="H399" s="2">
        <v>3</v>
      </c>
      <c r="I399" s="2" t="s">
        <v>17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14</v>
      </c>
      <c r="C400" s="2">
        <v>399</v>
      </c>
      <c r="D400" s="2" t="s">
        <v>15</v>
      </c>
      <c r="E400" s="3" t="s">
        <v>408</v>
      </c>
      <c r="F400" s="4">
        <f t="shared" si="12"/>
        <v>399</v>
      </c>
      <c r="G400" s="2" t="s">
        <v>15</v>
      </c>
      <c r="H400" s="2">
        <v>3</v>
      </c>
      <c r="I400" s="2" t="s">
        <v>17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14</v>
      </c>
      <c r="C401" s="2">
        <v>400</v>
      </c>
      <c r="D401" s="2" t="s">
        <v>15</v>
      </c>
      <c r="E401" s="3" t="s">
        <v>409</v>
      </c>
      <c r="F401" s="4">
        <f t="shared" si="12"/>
        <v>400</v>
      </c>
      <c r="G401" s="2" t="s">
        <v>15</v>
      </c>
      <c r="H401" s="2">
        <v>3</v>
      </c>
      <c r="I401" s="2" t="s">
        <v>17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14</v>
      </c>
      <c r="C402" s="2">
        <v>401</v>
      </c>
      <c r="D402" s="2" t="s">
        <v>15</v>
      </c>
      <c r="E402" s="3" t="s">
        <v>410</v>
      </c>
      <c r="F402" s="4">
        <f t="shared" si="12"/>
        <v>401</v>
      </c>
      <c r="G402" s="2" t="s">
        <v>15</v>
      </c>
      <c r="H402" s="2">
        <v>3</v>
      </c>
      <c r="I402" s="2" t="s">
        <v>17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14</v>
      </c>
      <c r="C403" s="2">
        <v>402</v>
      </c>
      <c r="D403" s="2" t="s">
        <v>15</v>
      </c>
      <c r="E403" s="3" t="s">
        <v>411</v>
      </c>
      <c r="F403" s="4">
        <f t="shared" si="12"/>
        <v>402</v>
      </c>
      <c r="G403" s="2" t="s">
        <v>15</v>
      </c>
      <c r="H403" s="2">
        <v>3</v>
      </c>
      <c r="I403" s="2" t="s">
        <v>17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14</v>
      </c>
      <c r="C404" s="2">
        <v>403</v>
      </c>
      <c r="D404" s="2" t="s">
        <v>15</v>
      </c>
      <c r="E404" s="3" t="s">
        <v>412</v>
      </c>
      <c r="F404" s="4">
        <f t="shared" si="12"/>
        <v>403</v>
      </c>
      <c r="G404" s="2" t="s">
        <v>15</v>
      </c>
      <c r="H404" s="2">
        <v>3</v>
      </c>
      <c r="I404" s="2" t="s">
        <v>17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14</v>
      </c>
      <c r="C405" s="2">
        <v>404</v>
      </c>
      <c r="D405" s="2" t="s">
        <v>15</v>
      </c>
      <c r="E405" s="3" t="s">
        <v>413</v>
      </c>
      <c r="F405" s="4">
        <f t="shared" si="12"/>
        <v>404</v>
      </c>
      <c r="G405" s="2" t="s">
        <v>15</v>
      </c>
      <c r="H405" s="2">
        <v>3</v>
      </c>
      <c r="I405" s="2" t="s">
        <v>17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14</v>
      </c>
      <c r="C406" s="2">
        <v>405</v>
      </c>
      <c r="D406" s="2" t="s">
        <v>15</v>
      </c>
      <c r="E406" s="3" t="s">
        <v>414</v>
      </c>
      <c r="F406" s="4">
        <f t="shared" si="12"/>
        <v>405</v>
      </c>
      <c r="G406" s="2" t="s">
        <v>15</v>
      </c>
      <c r="H406" s="2">
        <v>3</v>
      </c>
      <c r="I406" s="2" t="s">
        <v>17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14</v>
      </c>
      <c r="C407" s="2">
        <v>406</v>
      </c>
      <c r="D407" s="2" t="s">
        <v>15</v>
      </c>
      <c r="E407" s="3" t="s">
        <v>415</v>
      </c>
      <c r="F407" s="4">
        <f t="shared" si="12"/>
        <v>406</v>
      </c>
      <c r="G407" s="2" t="s">
        <v>15</v>
      </c>
      <c r="H407" s="2">
        <v>3</v>
      </c>
      <c r="I407" s="2" t="s">
        <v>17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14</v>
      </c>
      <c r="C408" s="2">
        <v>407</v>
      </c>
      <c r="D408" s="2" t="s">
        <v>15</v>
      </c>
      <c r="E408" s="3" t="s">
        <v>416</v>
      </c>
      <c r="F408" s="4">
        <f t="shared" si="12"/>
        <v>407</v>
      </c>
      <c r="G408" s="2" t="s">
        <v>15</v>
      </c>
      <c r="H408" s="2">
        <v>3</v>
      </c>
      <c r="I408" s="2" t="s">
        <v>17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14</v>
      </c>
      <c r="C409" s="2">
        <v>408</v>
      </c>
      <c r="D409" s="2" t="s">
        <v>15</v>
      </c>
      <c r="E409" s="3" t="s">
        <v>417</v>
      </c>
      <c r="F409" s="4">
        <f t="shared" si="12"/>
        <v>408</v>
      </c>
      <c r="G409" s="2" t="s">
        <v>15</v>
      </c>
      <c r="H409" s="2">
        <v>3</v>
      </c>
      <c r="I409" s="2" t="s">
        <v>17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14</v>
      </c>
      <c r="C410" s="2">
        <v>409</v>
      </c>
      <c r="D410" s="2" t="s">
        <v>15</v>
      </c>
      <c r="E410" s="3" t="s">
        <v>418</v>
      </c>
      <c r="F410" s="4">
        <f t="shared" si="12"/>
        <v>409</v>
      </c>
      <c r="G410" s="2" t="s">
        <v>15</v>
      </c>
      <c r="H410" s="2">
        <v>3</v>
      </c>
      <c r="I410" s="2" t="s">
        <v>17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14</v>
      </c>
      <c r="C411" s="2">
        <v>410</v>
      </c>
      <c r="D411" s="2" t="s">
        <v>15</v>
      </c>
      <c r="E411" s="3" t="s">
        <v>419</v>
      </c>
      <c r="F411" s="4">
        <f t="shared" si="12"/>
        <v>410</v>
      </c>
      <c r="G411" s="2" t="s">
        <v>15</v>
      </c>
      <c r="H411" s="2">
        <v>3</v>
      </c>
      <c r="I411" s="2" t="s">
        <v>17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14</v>
      </c>
      <c r="C412" s="2">
        <v>411</v>
      </c>
      <c r="D412" s="2" t="s">
        <v>15</v>
      </c>
      <c r="E412" s="3" t="s">
        <v>420</v>
      </c>
      <c r="F412" s="4">
        <f t="shared" si="12"/>
        <v>411</v>
      </c>
      <c r="G412" s="2" t="s">
        <v>15</v>
      </c>
      <c r="H412" s="2">
        <v>3</v>
      </c>
      <c r="I412" s="2" t="s">
        <v>17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14</v>
      </c>
      <c r="C413" s="2">
        <v>412</v>
      </c>
      <c r="D413" s="2" t="s">
        <v>15</v>
      </c>
      <c r="E413" s="3" t="s">
        <v>421</v>
      </c>
      <c r="F413" s="4">
        <f t="shared" si="12"/>
        <v>412</v>
      </c>
      <c r="G413" s="2" t="s">
        <v>15</v>
      </c>
      <c r="H413" s="2">
        <v>3</v>
      </c>
      <c r="I413" s="2" t="s">
        <v>17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14</v>
      </c>
      <c r="C414" s="2">
        <v>413</v>
      </c>
      <c r="D414" s="2" t="s">
        <v>15</v>
      </c>
      <c r="E414" s="3" t="s">
        <v>422</v>
      </c>
      <c r="F414" s="4">
        <f t="shared" si="12"/>
        <v>413</v>
      </c>
      <c r="G414" s="2" t="s">
        <v>15</v>
      </c>
      <c r="H414" s="2">
        <v>3</v>
      </c>
      <c r="I414" s="2" t="s">
        <v>17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14</v>
      </c>
      <c r="C415" s="2">
        <v>414</v>
      </c>
      <c r="D415" s="2" t="s">
        <v>15</v>
      </c>
      <c r="E415" s="3" t="s">
        <v>423</v>
      </c>
      <c r="F415" s="4">
        <f t="shared" si="12"/>
        <v>414</v>
      </c>
      <c r="G415" s="2" t="s">
        <v>15</v>
      </c>
      <c r="H415" s="2">
        <v>3</v>
      </c>
      <c r="I415" s="2" t="s">
        <v>17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14</v>
      </c>
      <c r="C416" s="2">
        <v>415</v>
      </c>
      <c r="D416" s="2" t="s">
        <v>15</v>
      </c>
      <c r="E416" s="3" t="s">
        <v>424</v>
      </c>
      <c r="F416" s="4">
        <f t="shared" si="12"/>
        <v>415</v>
      </c>
      <c r="G416" s="2" t="s">
        <v>15</v>
      </c>
      <c r="H416" s="2">
        <v>3</v>
      </c>
      <c r="I416" s="2" t="s">
        <v>17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14</v>
      </c>
      <c r="C417" s="2">
        <v>416</v>
      </c>
      <c r="D417" s="2" t="s">
        <v>15</v>
      </c>
      <c r="E417" s="3" t="s">
        <v>425</v>
      </c>
      <c r="F417" s="4">
        <f t="shared" si="12"/>
        <v>416</v>
      </c>
      <c r="G417" s="2" t="s">
        <v>15</v>
      </c>
      <c r="H417" s="2">
        <v>3</v>
      </c>
      <c r="I417" s="2" t="s">
        <v>17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14</v>
      </c>
      <c r="C418" s="2">
        <v>417</v>
      </c>
      <c r="D418" s="2" t="s">
        <v>15</v>
      </c>
      <c r="E418" s="3" t="s">
        <v>426</v>
      </c>
      <c r="F418" s="4">
        <f t="shared" si="12"/>
        <v>417</v>
      </c>
      <c r="G418" s="2" t="s">
        <v>15</v>
      </c>
      <c r="H418" s="2">
        <v>3</v>
      </c>
      <c r="I418" s="2" t="s">
        <v>17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14</v>
      </c>
      <c r="C419" s="2">
        <v>418</v>
      </c>
      <c r="D419" s="2" t="s">
        <v>15</v>
      </c>
      <c r="E419" s="3" t="s">
        <v>427</v>
      </c>
      <c r="F419" s="4">
        <f t="shared" si="12"/>
        <v>418</v>
      </c>
      <c r="G419" s="2" t="s">
        <v>15</v>
      </c>
      <c r="H419" s="2">
        <v>3</v>
      </c>
      <c r="I419" s="2" t="s">
        <v>17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14</v>
      </c>
      <c r="C420" s="2">
        <v>419</v>
      </c>
      <c r="D420" s="2" t="s">
        <v>15</v>
      </c>
      <c r="E420" s="3" t="s">
        <v>428</v>
      </c>
      <c r="F420" s="4">
        <f t="shared" si="12"/>
        <v>419</v>
      </c>
      <c r="G420" s="2" t="s">
        <v>15</v>
      </c>
      <c r="H420" s="2">
        <v>3</v>
      </c>
      <c r="I420" s="2" t="s">
        <v>17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14</v>
      </c>
      <c r="C421" s="2">
        <v>420</v>
      </c>
      <c r="D421" s="2" t="s">
        <v>15</v>
      </c>
      <c r="E421" s="3" t="s">
        <v>429</v>
      </c>
      <c r="F421" s="4">
        <f t="shared" si="12"/>
        <v>420</v>
      </c>
      <c r="G421" s="2" t="s">
        <v>15</v>
      </c>
      <c r="H421" s="2">
        <v>3</v>
      </c>
      <c r="I421" s="2" t="s">
        <v>17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7</v>
      </c>
      <c r="B422" s="6" t="s">
        <v>14</v>
      </c>
      <c r="C422" s="6">
        <v>421</v>
      </c>
      <c r="D422" s="6" t="s">
        <v>15</v>
      </c>
      <c r="E422" s="7" t="s">
        <v>19</v>
      </c>
      <c r="F422" s="8">
        <f t="shared" si="12"/>
        <v>421</v>
      </c>
      <c r="G422" s="6" t="s">
        <v>15</v>
      </c>
      <c r="H422" s="6">
        <v>4</v>
      </c>
      <c r="I422" s="6" t="s">
        <v>17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14</v>
      </c>
      <c r="C423" s="2">
        <v>422</v>
      </c>
      <c r="D423" s="2" t="s">
        <v>15</v>
      </c>
      <c r="E423" s="3" t="s">
        <v>430</v>
      </c>
      <c r="F423" s="4">
        <f t="shared" si="12"/>
        <v>422</v>
      </c>
      <c r="G423" s="2" t="s">
        <v>15</v>
      </c>
      <c r="H423" s="2">
        <v>4</v>
      </c>
      <c r="I423" s="2" t="s">
        <v>17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14</v>
      </c>
      <c r="C424" s="2">
        <v>423</v>
      </c>
      <c r="D424" s="2" t="s">
        <v>15</v>
      </c>
      <c r="E424" s="3" t="s">
        <v>431</v>
      </c>
      <c r="F424" s="4">
        <f t="shared" si="12"/>
        <v>423</v>
      </c>
      <c r="G424" s="2" t="s">
        <v>15</v>
      </c>
      <c r="H424" s="2">
        <v>4</v>
      </c>
      <c r="I424" s="2" t="s">
        <v>17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14</v>
      </c>
      <c r="C425" s="2">
        <v>424</v>
      </c>
      <c r="D425" s="2" t="s">
        <v>15</v>
      </c>
      <c r="E425" s="3" t="s">
        <v>27</v>
      </c>
      <c r="F425" s="4">
        <f t="shared" si="12"/>
        <v>424</v>
      </c>
      <c r="G425" s="2" t="s">
        <v>15</v>
      </c>
      <c r="H425" s="2">
        <v>4</v>
      </c>
      <c r="I425" s="2" t="s">
        <v>17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14</v>
      </c>
      <c r="C426" s="2">
        <v>425</v>
      </c>
      <c r="D426" s="2" t="s">
        <v>15</v>
      </c>
      <c r="E426" s="3" t="s">
        <v>432</v>
      </c>
      <c r="F426" s="4">
        <f t="shared" si="12"/>
        <v>425</v>
      </c>
      <c r="G426" s="2" t="s">
        <v>15</v>
      </c>
      <c r="H426" s="2">
        <v>4</v>
      </c>
      <c r="I426" s="2" t="s">
        <v>17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14</v>
      </c>
      <c r="C427" s="2">
        <v>426</v>
      </c>
      <c r="D427" s="2" t="s">
        <v>15</v>
      </c>
      <c r="E427" s="3" t="s">
        <v>433</v>
      </c>
      <c r="F427" s="4">
        <f t="shared" si="12"/>
        <v>426</v>
      </c>
      <c r="G427" s="2" t="s">
        <v>15</v>
      </c>
      <c r="H427" s="2">
        <v>4</v>
      </c>
      <c r="I427" s="2" t="s">
        <v>17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14</v>
      </c>
      <c r="C428" s="2">
        <v>427</v>
      </c>
      <c r="D428" s="2" t="s">
        <v>15</v>
      </c>
      <c r="E428" s="3" t="s">
        <v>31</v>
      </c>
      <c r="F428" s="4">
        <f t="shared" si="12"/>
        <v>427</v>
      </c>
      <c r="G428" s="2" t="s">
        <v>15</v>
      </c>
      <c r="H428" s="2">
        <v>4</v>
      </c>
      <c r="I428" s="2" t="s">
        <v>17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14</v>
      </c>
      <c r="C429" s="2">
        <v>428</v>
      </c>
      <c r="D429" s="2" t="s">
        <v>15</v>
      </c>
      <c r="E429" s="3" t="s">
        <v>33</v>
      </c>
      <c r="F429" s="4">
        <f t="shared" si="12"/>
        <v>428</v>
      </c>
      <c r="G429" s="2" t="s">
        <v>15</v>
      </c>
      <c r="H429" s="2">
        <v>4</v>
      </c>
      <c r="I429" s="2" t="s">
        <v>17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14</v>
      </c>
      <c r="C430" s="2">
        <v>429</v>
      </c>
      <c r="D430" s="2" t="s">
        <v>15</v>
      </c>
      <c r="E430" s="3" t="s">
        <v>34</v>
      </c>
      <c r="F430" s="4">
        <f t="shared" si="12"/>
        <v>429</v>
      </c>
      <c r="G430" s="2" t="s">
        <v>15</v>
      </c>
      <c r="H430" s="2">
        <v>4</v>
      </c>
      <c r="I430" s="2" t="s">
        <v>17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14</v>
      </c>
      <c r="C431" s="2">
        <v>430</v>
      </c>
      <c r="D431" s="2" t="s">
        <v>15</v>
      </c>
      <c r="E431" s="3" t="s">
        <v>434</v>
      </c>
      <c r="F431" s="4">
        <f t="shared" si="12"/>
        <v>430</v>
      </c>
      <c r="G431" s="2" t="s">
        <v>15</v>
      </c>
      <c r="H431" s="2">
        <v>4</v>
      </c>
      <c r="I431" s="2" t="s">
        <v>17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14</v>
      </c>
      <c r="C432" s="2">
        <v>431</v>
      </c>
      <c r="D432" s="2" t="s">
        <v>15</v>
      </c>
      <c r="E432" s="3" t="s">
        <v>37</v>
      </c>
      <c r="F432" s="4">
        <f t="shared" si="12"/>
        <v>431</v>
      </c>
      <c r="G432" s="2" t="s">
        <v>15</v>
      </c>
      <c r="H432" s="2">
        <v>4</v>
      </c>
      <c r="I432" s="2" t="s">
        <v>17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14</v>
      </c>
      <c r="C433" s="2">
        <v>432</v>
      </c>
      <c r="D433" s="2" t="s">
        <v>15</v>
      </c>
      <c r="E433" s="10" t="s">
        <v>435</v>
      </c>
      <c r="F433" s="4">
        <f t="shared" si="12"/>
        <v>432</v>
      </c>
      <c r="G433" s="2" t="s">
        <v>15</v>
      </c>
      <c r="H433" s="2">
        <v>4</v>
      </c>
      <c r="I433" s="2" t="s">
        <v>17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14</v>
      </c>
      <c r="C434" s="2">
        <v>433</v>
      </c>
      <c r="D434" s="2" t="s">
        <v>15</v>
      </c>
      <c r="E434" s="11" t="s">
        <v>42</v>
      </c>
      <c r="F434" s="4">
        <f t="shared" si="12"/>
        <v>433</v>
      </c>
      <c r="G434" s="2" t="s">
        <v>15</v>
      </c>
      <c r="H434" s="2">
        <v>4</v>
      </c>
      <c r="I434" s="2" t="s">
        <v>17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14</v>
      </c>
      <c r="C435" s="2">
        <v>434</v>
      </c>
      <c r="D435" s="2" t="s">
        <v>15</v>
      </c>
      <c r="E435" s="11" t="s">
        <v>436</v>
      </c>
      <c r="F435" s="4">
        <f t="shared" si="12"/>
        <v>434</v>
      </c>
      <c r="G435" s="2" t="s">
        <v>15</v>
      </c>
      <c r="H435" s="2">
        <v>4</v>
      </c>
      <c r="I435" s="2" t="s">
        <v>17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14</v>
      </c>
      <c r="C436" s="2">
        <v>435</v>
      </c>
      <c r="D436" s="2" t="s">
        <v>15</v>
      </c>
      <c r="E436" s="12" t="s">
        <v>44</v>
      </c>
      <c r="F436" s="4">
        <f t="shared" si="12"/>
        <v>435</v>
      </c>
      <c r="G436" s="2" t="s">
        <v>15</v>
      </c>
      <c r="H436" s="2">
        <v>4</v>
      </c>
      <c r="I436" s="2" t="s">
        <v>17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14</v>
      </c>
      <c r="C437" s="2">
        <v>436</v>
      </c>
      <c r="D437" s="2" t="s">
        <v>15</v>
      </c>
      <c r="E437" s="12" t="s">
        <v>437</v>
      </c>
      <c r="F437" s="4">
        <f t="shared" si="12"/>
        <v>436</v>
      </c>
      <c r="G437" s="2" t="s">
        <v>15</v>
      </c>
      <c r="H437" s="2">
        <v>4</v>
      </c>
      <c r="I437" s="2" t="s">
        <v>17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14</v>
      </c>
      <c r="C438" s="2">
        <v>437</v>
      </c>
      <c r="D438" s="2" t="s">
        <v>15</v>
      </c>
      <c r="E438" s="12" t="s">
        <v>438</v>
      </c>
      <c r="F438" s="4">
        <f t="shared" si="12"/>
        <v>437</v>
      </c>
      <c r="G438" s="2" t="s">
        <v>15</v>
      </c>
      <c r="H438" s="2">
        <v>4</v>
      </c>
      <c r="I438" s="2" t="s">
        <v>17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14</v>
      </c>
      <c r="C439" s="2">
        <v>438</v>
      </c>
      <c r="D439" s="2" t="s">
        <v>15</v>
      </c>
      <c r="E439" s="12" t="s">
        <v>439</v>
      </c>
      <c r="F439" s="4">
        <f t="shared" si="12"/>
        <v>438</v>
      </c>
      <c r="G439" s="2" t="s">
        <v>15</v>
      </c>
      <c r="H439" s="2">
        <v>4</v>
      </c>
      <c r="I439" s="2" t="s">
        <v>17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14</v>
      </c>
      <c r="C440" s="2">
        <v>439</v>
      </c>
      <c r="D440" s="2" t="s">
        <v>15</v>
      </c>
      <c r="E440" s="12" t="s">
        <v>440</v>
      </c>
      <c r="F440" s="4">
        <f t="shared" si="12"/>
        <v>439</v>
      </c>
      <c r="G440" s="2" t="s">
        <v>15</v>
      </c>
      <c r="H440" s="2">
        <v>4</v>
      </c>
      <c r="I440" s="2" t="s">
        <v>17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14</v>
      </c>
      <c r="C441" s="2">
        <v>440</v>
      </c>
      <c r="D441" s="2" t="s">
        <v>15</v>
      </c>
      <c r="E441" s="12" t="s">
        <v>441</v>
      </c>
      <c r="F441" s="4">
        <f t="shared" si="12"/>
        <v>440</v>
      </c>
      <c r="G441" s="2" t="s">
        <v>15</v>
      </c>
      <c r="H441" s="2">
        <v>4</v>
      </c>
      <c r="I441" s="2" t="s">
        <v>17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14</v>
      </c>
      <c r="C442" s="2">
        <v>441</v>
      </c>
      <c r="D442" s="2" t="s">
        <v>15</v>
      </c>
      <c r="E442" s="12" t="s">
        <v>442</v>
      </c>
      <c r="F442" s="4">
        <f t="shared" si="12"/>
        <v>441</v>
      </c>
      <c r="G442" s="2" t="s">
        <v>15</v>
      </c>
      <c r="H442" s="2">
        <v>4</v>
      </c>
      <c r="I442" s="2" t="s">
        <v>17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14</v>
      </c>
      <c r="C443" s="2">
        <v>442</v>
      </c>
      <c r="D443" s="2" t="s">
        <v>15</v>
      </c>
      <c r="E443" s="12" t="s">
        <v>443</v>
      </c>
      <c r="F443" s="4">
        <f t="shared" si="12"/>
        <v>442</v>
      </c>
      <c r="G443" s="2" t="s">
        <v>15</v>
      </c>
      <c r="H443" s="2">
        <v>4</v>
      </c>
      <c r="I443" s="2" t="s">
        <v>17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14</v>
      </c>
      <c r="C444" s="2">
        <v>443</v>
      </c>
      <c r="D444" s="2" t="s">
        <v>15</v>
      </c>
      <c r="E444" s="12" t="s">
        <v>444</v>
      </c>
      <c r="F444" s="4">
        <f t="shared" si="12"/>
        <v>443</v>
      </c>
      <c r="G444" s="2" t="s">
        <v>15</v>
      </c>
      <c r="H444" s="2">
        <v>4</v>
      </c>
      <c r="I444" s="2" t="s">
        <v>17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14</v>
      </c>
      <c r="C445" s="2">
        <v>444</v>
      </c>
      <c r="D445" s="2" t="s">
        <v>15</v>
      </c>
      <c r="E445" s="12" t="s">
        <v>61</v>
      </c>
      <c r="F445" s="4">
        <f t="shared" si="12"/>
        <v>444</v>
      </c>
      <c r="G445" s="2" t="s">
        <v>15</v>
      </c>
      <c r="H445" s="2">
        <v>4</v>
      </c>
      <c r="I445" s="2" t="s">
        <v>17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14</v>
      </c>
      <c r="C446" s="2">
        <v>445</v>
      </c>
      <c r="D446" s="2" t="s">
        <v>15</v>
      </c>
      <c r="E446" s="12" t="s">
        <v>445</v>
      </c>
      <c r="F446" s="4">
        <f t="shared" si="12"/>
        <v>445</v>
      </c>
      <c r="G446" s="2" t="s">
        <v>15</v>
      </c>
      <c r="H446" s="2">
        <v>4</v>
      </c>
      <c r="I446" s="2" t="s">
        <v>17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14</v>
      </c>
      <c r="C447" s="2">
        <v>446</v>
      </c>
      <c r="D447" s="2" t="s">
        <v>15</v>
      </c>
      <c r="E447" s="12" t="s">
        <v>446</v>
      </c>
      <c r="F447" s="4">
        <f t="shared" si="12"/>
        <v>446</v>
      </c>
      <c r="G447" s="2" t="s">
        <v>15</v>
      </c>
      <c r="H447" s="2">
        <v>4</v>
      </c>
      <c r="I447" s="2" t="s">
        <v>17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14</v>
      </c>
      <c r="C448" s="2">
        <v>447</v>
      </c>
      <c r="D448" s="2" t="s">
        <v>15</v>
      </c>
      <c r="E448" s="12" t="s">
        <v>447</v>
      </c>
      <c r="F448" s="4">
        <f t="shared" si="12"/>
        <v>447</v>
      </c>
      <c r="G448" s="2" t="s">
        <v>15</v>
      </c>
      <c r="H448" s="2">
        <v>4</v>
      </c>
      <c r="I448" s="2" t="s">
        <v>17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14</v>
      </c>
      <c r="C449" s="2">
        <v>448</v>
      </c>
      <c r="D449" s="2" t="s">
        <v>15</v>
      </c>
      <c r="E449" s="12" t="s">
        <v>448</v>
      </c>
      <c r="F449" s="4">
        <f t="shared" si="12"/>
        <v>448</v>
      </c>
      <c r="G449" s="2" t="s">
        <v>15</v>
      </c>
      <c r="H449" s="2">
        <v>4</v>
      </c>
      <c r="I449" s="2" t="s">
        <v>17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14</v>
      </c>
      <c r="C450" s="2">
        <v>449</v>
      </c>
      <c r="D450" s="2" t="s">
        <v>15</v>
      </c>
      <c r="E450" s="12" t="s">
        <v>449</v>
      </c>
      <c r="F450" s="4">
        <f t="shared" si="12"/>
        <v>449</v>
      </c>
      <c r="G450" s="2" t="s">
        <v>15</v>
      </c>
      <c r="H450" s="2">
        <v>4</v>
      </c>
      <c r="I450" s="2" t="s">
        <v>17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14</v>
      </c>
      <c r="C451" s="2">
        <v>450</v>
      </c>
      <c r="D451" s="2" t="s">
        <v>15</v>
      </c>
      <c r="E451" s="12" t="s">
        <v>450</v>
      </c>
      <c r="F451" s="4">
        <f t="shared" ref="F451:F514" si="14">C451</f>
        <v>450</v>
      </c>
      <c r="G451" s="2" t="s">
        <v>15</v>
      </c>
      <c r="H451" s="2">
        <v>4</v>
      </c>
      <c r="I451" s="2" t="s">
        <v>17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14</v>
      </c>
      <c r="C452" s="2">
        <v>451</v>
      </c>
      <c r="D452" s="2" t="s">
        <v>15</v>
      </c>
      <c r="E452" s="12" t="s">
        <v>451</v>
      </c>
      <c r="F452" s="4">
        <f t="shared" si="14"/>
        <v>451</v>
      </c>
      <c r="G452" s="2" t="s">
        <v>15</v>
      </c>
      <c r="H452" s="2">
        <v>4</v>
      </c>
      <c r="I452" s="2" t="s">
        <v>17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14</v>
      </c>
      <c r="C453" s="2">
        <v>452</v>
      </c>
      <c r="D453" s="2" t="s">
        <v>15</v>
      </c>
      <c r="E453" s="12" t="s">
        <v>452</v>
      </c>
      <c r="F453" s="4">
        <f t="shared" si="14"/>
        <v>452</v>
      </c>
      <c r="G453" s="2" t="s">
        <v>15</v>
      </c>
      <c r="H453" s="2">
        <v>4</v>
      </c>
      <c r="I453" s="2" t="s">
        <v>17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14</v>
      </c>
      <c r="C454" s="2">
        <v>453</v>
      </c>
      <c r="D454" s="2" t="s">
        <v>15</v>
      </c>
      <c r="E454" s="12" t="s">
        <v>76</v>
      </c>
      <c r="F454" s="4">
        <f t="shared" si="14"/>
        <v>453</v>
      </c>
      <c r="G454" s="2" t="s">
        <v>15</v>
      </c>
      <c r="H454" s="2">
        <v>4</v>
      </c>
      <c r="I454" s="2" t="s">
        <v>17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14</v>
      </c>
      <c r="C455" s="2">
        <v>454</v>
      </c>
      <c r="D455" s="2" t="s">
        <v>15</v>
      </c>
      <c r="E455" s="12" t="s">
        <v>453</v>
      </c>
      <c r="F455" s="4">
        <f t="shared" si="14"/>
        <v>454</v>
      </c>
      <c r="G455" s="2" t="s">
        <v>15</v>
      </c>
      <c r="H455" s="2">
        <v>4</v>
      </c>
      <c r="I455" s="2" t="s">
        <v>17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14</v>
      </c>
      <c r="C456" s="2">
        <v>455</v>
      </c>
      <c r="D456" s="2" t="s">
        <v>15</v>
      </c>
      <c r="E456" s="12" t="s">
        <v>454</v>
      </c>
      <c r="F456" s="4">
        <f t="shared" si="14"/>
        <v>455</v>
      </c>
      <c r="G456" s="2" t="s">
        <v>15</v>
      </c>
      <c r="H456" s="2">
        <v>4</v>
      </c>
      <c r="I456" s="2" t="s">
        <v>17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14</v>
      </c>
      <c r="C457" s="2">
        <v>456</v>
      </c>
      <c r="D457" s="2" t="s">
        <v>15</v>
      </c>
      <c r="E457" s="12" t="s">
        <v>455</v>
      </c>
      <c r="F457" s="4">
        <f t="shared" si="14"/>
        <v>456</v>
      </c>
      <c r="G457" s="2" t="s">
        <v>15</v>
      </c>
      <c r="H457" s="2">
        <v>4</v>
      </c>
      <c r="I457" s="2" t="s">
        <v>17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14</v>
      </c>
      <c r="C458" s="2">
        <v>457</v>
      </c>
      <c r="D458" s="2" t="s">
        <v>15</v>
      </c>
      <c r="E458" s="12" t="s">
        <v>456</v>
      </c>
      <c r="F458" s="4">
        <f t="shared" si="14"/>
        <v>457</v>
      </c>
      <c r="G458" s="2" t="s">
        <v>15</v>
      </c>
      <c r="H458" s="2">
        <v>4</v>
      </c>
      <c r="I458" s="2" t="s">
        <v>17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14</v>
      </c>
      <c r="C459" s="2">
        <v>458</v>
      </c>
      <c r="D459" s="2" t="s">
        <v>15</v>
      </c>
      <c r="E459" s="12" t="s">
        <v>457</v>
      </c>
      <c r="F459" s="4">
        <f t="shared" si="14"/>
        <v>458</v>
      </c>
      <c r="G459" s="2" t="s">
        <v>15</v>
      </c>
      <c r="H459" s="2">
        <v>4</v>
      </c>
      <c r="I459" s="2" t="s">
        <v>17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14</v>
      </c>
      <c r="C460" s="2">
        <v>459</v>
      </c>
      <c r="D460" s="2" t="s">
        <v>15</v>
      </c>
      <c r="E460" s="12" t="s">
        <v>458</v>
      </c>
      <c r="F460" s="4">
        <f t="shared" si="14"/>
        <v>459</v>
      </c>
      <c r="G460" s="2" t="s">
        <v>15</v>
      </c>
      <c r="H460" s="2">
        <v>4</v>
      </c>
      <c r="I460" s="2" t="s">
        <v>17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14</v>
      </c>
      <c r="C461" s="2">
        <v>460</v>
      </c>
      <c r="D461" s="2" t="s">
        <v>15</v>
      </c>
      <c r="E461" s="12" t="s">
        <v>459</v>
      </c>
      <c r="F461" s="4">
        <f t="shared" si="14"/>
        <v>460</v>
      </c>
      <c r="G461" s="2" t="s">
        <v>15</v>
      </c>
      <c r="H461" s="2">
        <v>4</v>
      </c>
      <c r="I461" s="2" t="s">
        <v>17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14</v>
      </c>
      <c r="C462" s="2">
        <v>461</v>
      </c>
      <c r="D462" s="2" t="s">
        <v>15</v>
      </c>
      <c r="E462" s="12" t="s">
        <v>460</v>
      </c>
      <c r="F462" s="4">
        <f t="shared" si="14"/>
        <v>461</v>
      </c>
      <c r="G462" s="2" t="s">
        <v>15</v>
      </c>
      <c r="H462" s="2">
        <v>4</v>
      </c>
      <c r="I462" s="2" t="s">
        <v>17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14</v>
      </c>
      <c r="C463" s="2">
        <v>462</v>
      </c>
      <c r="D463" s="2" t="s">
        <v>15</v>
      </c>
      <c r="E463" s="12" t="s">
        <v>461</v>
      </c>
      <c r="F463" s="4">
        <f t="shared" si="14"/>
        <v>462</v>
      </c>
      <c r="G463" s="2" t="s">
        <v>15</v>
      </c>
      <c r="H463" s="2">
        <v>4</v>
      </c>
      <c r="I463" s="2" t="s">
        <v>17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14</v>
      </c>
      <c r="C464" s="2">
        <v>463</v>
      </c>
      <c r="D464" s="2" t="s">
        <v>15</v>
      </c>
      <c r="E464" s="12" t="s">
        <v>94</v>
      </c>
      <c r="F464" s="4">
        <f t="shared" si="14"/>
        <v>463</v>
      </c>
      <c r="G464" s="2" t="s">
        <v>15</v>
      </c>
      <c r="H464" s="2">
        <v>4</v>
      </c>
      <c r="I464" s="2" t="s">
        <v>17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14</v>
      </c>
      <c r="C465" s="2">
        <v>464</v>
      </c>
      <c r="D465" s="2" t="s">
        <v>15</v>
      </c>
      <c r="E465" s="12" t="s">
        <v>96</v>
      </c>
      <c r="F465" s="4">
        <f t="shared" si="14"/>
        <v>464</v>
      </c>
      <c r="G465" s="2" t="s">
        <v>15</v>
      </c>
      <c r="H465" s="2">
        <v>4</v>
      </c>
      <c r="I465" s="2" t="s">
        <v>17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14</v>
      </c>
      <c r="C466" s="2">
        <v>465</v>
      </c>
      <c r="D466" s="2" t="s">
        <v>15</v>
      </c>
      <c r="E466" s="12" t="s">
        <v>462</v>
      </c>
      <c r="F466" s="4">
        <f t="shared" si="14"/>
        <v>465</v>
      </c>
      <c r="G466" s="2" t="s">
        <v>15</v>
      </c>
      <c r="H466" s="2">
        <v>4</v>
      </c>
      <c r="I466" s="2" t="s">
        <v>17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14</v>
      </c>
      <c r="C467" s="2">
        <v>466</v>
      </c>
      <c r="D467" s="2" t="s">
        <v>15</v>
      </c>
      <c r="E467" s="12" t="s">
        <v>98</v>
      </c>
      <c r="F467" s="4">
        <f t="shared" si="14"/>
        <v>466</v>
      </c>
      <c r="G467" s="2" t="s">
        <v>15</v>
      </c>
      <c r="H467" s="2">
        <v>4</v>
      </c>
      <c r="I467" s="2" t="s">
        <v>17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14</v>
      </c>
      <c r="C468" s="2">
        <v>467</v>
      </c>
      <c r="D468" s="2" t="s">
        <v>15</v>
      </c>
      <c r="E468" s="12" t="s">
        <v>239</v>
      </c>
      <c r="F468" s="4">
        <f t="shared" si="14"/>
        <v>467</v>
      </c>
      <c r="G468" s="2" t="s">
        <v>15</v>
      </c>
      <c r="H468" s="2">
        <v>4</v>
      </c>
      <c r="I468" s="2" t="s">
        <v>17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14</v>
      </c>
      <c r="C469" s="2">
        <v>468</v>
      </c>
      <c r="D469" s="2" t="s">
        <v>15</v>
      </c>
      <c r="E469" s="12" t="s">
        <v>463</v>
      </c>
      <c r="F469" s="4">
        <f t="shared" si="14"/>
        <v>468</v>
      </c>
      <c r="G469" s="2" t="s">
        <v>15</v>
      </c>
      <c r="H469" s="2">
        <v>4</v>
      </c>
      <c r="I469" s="2" t="s">
        <v>17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14</v>
      </c>
      <c r="C470" s="2">
        <v>469</v>
      </c>
      <c r="D470" s="2" t="s">
        <v>15</v>
      </c>
      <c r="E470" s="12" t="s">
        <v>103</v>
      </c>
      <c r="F470" s="4">
        <f t="shared" si="14"/>
        <v>469</v>
      </c>
      <c r="G470" s="2" t="s">
        <v>15</v>
      </c>
      <c r="H470" s="2">
        <v>4</v>
      </c>
      <c r="I470" s="2" t="s">
        <v>17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14</v>
      </c>
      <c r="C471" s="2">
        <v>470</v>
      </c>
      <c r="D471" s="2" t="s">
        <v>15</v>
      </c>
      <c r="E471" s="12" t="s">
        <v>104</v>
      </c>
      <c r="F471" s="4">
        <f t="shared" si="14"/>
        <v>470</v>
      </c>
      <c r="G471" s="2" t="s">
        <v>15</v>
      </c>
      <c r="H471" s="2">
        <v>4</v>
      </c>
      <c r="I471" s="2" t="s">
        <v>17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14</v>
      </c>
      <c r="C472" s="2">
        <v>471</v>
      </c>
      <c r="D472" s="2" t="s">
        <v>15</v>
      </c>
      <c r="E472" s="12" t="s">
        <v>106</v>
      </c>
      <c r="F472" s="4">
        <f t="shared" si="14"/>
        <v>471</v>
      </c>
      <c r="G472" s="2" t="s">
        <v>15</v>
      </c>
      <c r="H472" s="2">
        <v>4</v>
      </c>
      <c r="I472" s="2" t="s">
        <v>17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14</v>
      </c>
      <c r="C473" s="2">
        <v>472</v>
      </c>
      <c r="D473" s="2" t="s">
        <v>15</v>
      </c>
      <c r="E473" s="12" t="s">
        <v>107</v>
      </c>
      <c r="F473" s="4">
        <f t="shared" si="14"/>
        <v>472</v>
      </c>
      <c r="G473" s="2" t="s">
        <v>15</v>
      </c>
      <c r="H473" s="2">
        <v>4</v>
      </c>
      <c r="I473" s="2" t="s">
        <v>17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14</v>
      </c>
      <c r="C474" s="2">
        <v>473</v>
      </c>
      <c r="D474" s="2" t="s">
        <v>15</v>
      </c>
      <c r="E474" s="12" t="s">
        <v>464</v>
      </c>
      <c r="F474" s="4">
        <f t="shared" si="14"/>
        <v>473</v>
      </c>
      <c r="G474" s="2" t="s">
        <v>15</v>
      </c>
      <c r="H474" s="2">
        <v>4</v>
      </c>
      <c r="I474" s="2" t="s">
        <v>17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14</v>
      </c>
      <c r="C475" s="2">
        <v>474</v>
      </c>
      <c r="D475" s="2" t="s">
        <v>15</v>
      </c>
      <c r="E475" s="12" t="s">
        <v>108</v>
      </c>
      <c r="F475" s="4">
        <f t="shared" si="14"/>
        <v>474</v>
      </c>
      <c r="G475" s="2" t="s">
        <v>15</v>
      </c>
      <c r="H475" s="2">
        <v>4</v>
      </c>
      <c r="I475" s="2" t="s">
        <v>17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14</v>
      </c>
      <c r="C476" s="2">
        <v>475</v>
      </c>
      <c r="D476" s="2" t="s">
        <v>15</v>
      </c>
      <c r="E476" s="12" t="s">
        <v>465</v>
      </c>
      <c r="F476" s="4">
        <f t="shared" si="14"/>
        <v>475</v>
      </c>
      <c r="G476" s="2" t="s">
        <v>15</v>
      </c>
      <c r="H476" s="2">
        <v>4</v>
      </c>
      <c r="I476" s="2" t="s">
        <v>17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14</v>
      </c>
      <c r="C477" s="2">
        <v>476</v>
      </c>
      <c r="D477" s="2" t="s">
        <v>15</v>
      </c>
      <c r="E477" s="12" t="s">
        <v>466</v>
      </c>
      <c r="F477" s="4">
        <f t="shared" si="14"/>
        <v>476</v>
      </c>
      <c r="G477" s="2" t="s">
        <v>15</v>
      </c>
      <c r="H477" s="2">
        <v>4</v>
      </c>
      <c r="I477" s="2" t="s">
        <v>17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14</v>
      </c>
      <c r="C478" s="2">
        <v>477</v>
      </c>
      <c r="D478" s="2" t="s">
        <v>15</v>
      </c>
      <c r="E478" s="12" t="s">
        <v>120</v>
      </c>
      <c r="F478" s="4">
        <f t="shared" si="14"/>
        <v>477</v>
      </c>
      <c r="G478" s="2" t="s">
        <v>15</v>
      </c>
      <c r="H478" s="2">
        <v>4</v>
      </c>
      <c r="I478" s="2" t="s">
        <v>17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14</v>
      </c>
      <c r="C479" s="2">
        <v>478</v>
      </c>
      <c r="D479" s="2" t="s">
        <v>15</v>
      </c>
      <c r="E479" s="12" t="s">
        <v>121</v>
      </c>
      <c r="F479" s="4">
        <f t="shared" si="14"/>
        <v>478</v>
      </c>
      <c r="G479" s="2" t="s">
        <v>15</v>
      </c>
      <c r="H479" s="2">
        <v>4</v>
      </c>
      <c r="I479" s="2" t="s">
        <v>17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14</v>
      </c>
      <c r="C480" s="2">
        <v>479</v>
      </c>
      <c r="D480" s="2" t="s">
        <v>15</v>
      </c>
      <c r="E480" s="12" t="s">
        <v>467</v>
      </c>
      <c r="F480" s="4">
        <f t="shared" si="14"/>
        <v>479</v>
      </c>
      <c r="G480" s="2" t="s">
        <v>15</v>
      </c>
      <c r="H480" s="2">
        <v>4</v>
      </c>
      <c r="I480" s="2" t="s">
        <v>17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14</v>
      </c>
      <c r="C481" s="2">
        <v>480</v>
      </c>
      <c r="D481" s="2" t="s">
        <v>15</v>
      </c>
      <c r="E481" s="12" t="s">
        <v>123</v>
      </c>
      <c r="F481" s="4">
        <f t="shared" si="14"/>
        <v>480</v>
      </c>
      <c r="G481" s="2" t="s">
        <v>15</v>
      </c>
      <c r="H481" s="2">
        <v>4</v>
      </c>
      <c r="I481" s="2" t="s">
        <v>17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14</v>
      </c>
      <c r="C482" s="2">
        <v>481</v>
      </c>
      <c r="D482" s="2" t="s">
        <v>15</v>
      </c>
      <c r="E482" s="12" t="s">
        <v>124</v>
      </c>
      <c r="F482" s="4">
        <f t="shared" si="14"/>
        <v>481</v>
      </c>
      <c r="G482" s="2" t="s">
        <v>15</v>
      </c>
      <c r="H482" s="2">
        <v>4</v>
      </c>
      <c r="I482" s="2" t="s">
        <v>17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14</v>
      </c>
      <c r="C483" s="2">
        <v>482</v>
      </c>
      <c r="D483" s="2" t="s">
        <v>15</v>
      </c>
      <c r="E483" s="12" t="s">
        <v>468</v>
      </c>
      <c r="F483" s="4">
        <f t="shared" si="14"/>
        <v>482</v>
      </c>
      <c r="G483" s="2" t="s">
        <v>15</v>
      </c>
      <c r="H483" s="2">
        <v>4</v>
      </c>
      <c r="I483" s="2" t="s">
        <v>17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14</v>
      </c>
      <c r="C484" s="2">
        <v>483</v>
      </c>
      <c r="D484" s="2" t="s">
        <v>15</v>
      </c>
      <c r="E484" s="12" t="s">
        <v>125</v>
      </c>
      <c r="F484" s="4">
        <f t="shared" si="14"/>
        <v>483</v>
      </c>
      <c r="G484" s="2" t="s">
        <v>15</v>
      </c>
      <c r="H484" s="2">
        <v>4</v>
      </c>
      <c r="I484" s="2" t="s">
        <v>17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14</v>
      </c>
      <c r="C485" s="2">
        <v>484</v>
      </c>
      <c r="D485" s="2" t="s">
        <v>15</v>
      </c>
      <c r="E485" s="12" t="s">
        <v>469</v>
      </c>
      <c r="F485" s="4">
        <f t="shared" si="14"/>
        <v>484</v>
      </c>
      <c r="G485" s="2" t="s">
        <v>15</v>
      </c>
      <c r="H485" s="2">
        <v>4</v>
      </c>
      <c r="I485" s="2" t="s">
        <v>17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14</v>
      </c>
      <c r="C486" s="2">
        <v>485</v>
      </c>
      <c r="D486" s="2" t="s">
        <v>15</v>
      </c>
      <c r="E486" s="12" t="s">
        <v>470</v>
      </c>
      <c r="F486" s="4">
        <f t="shared" si="14"/>
        <v>485</v>
      </c>
      <c r="G486" s="2" t="s">
        <v>15</v>
      </c>
      <c r="H486" s="2">
        <v>4</v>
      </c>
      <c r="I486" s="2" t="s">
        <v>17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14</v>
      </c>
      <c r="C487" s="2">
        <v>486</v>
      </c>
      <c r="D487" s="2" t="s">
        <v>15</v>
      </c>
      <c r="E487" s="12" t="s">
        <v>471</v>
      </c>
      <c r="F487" s="4">
        <f t="shared" si="14"/>
        <v>486</v>
      </c>
      <c r="G487" s="2" t="s">
        <v>15</v>
      </c>
      <c r="H487" s="2">
        <v>4</v>
      </c>
      <c r="I487" s="2" t="s">
        <v>17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14</v>
      </c>
      <c r="C488" s="2">
        <v>487</v>
      </c>
      <c r="D488" s="2" t="s">
        <v>15</v>
      </c>
      <c r="E488" s="12" t="s">
        <v>472</v>
      </c>
      <c r="F488" s="4">
        <f t="shared" si="14"/>
        <v>487</v>
      </c>
      <c r="G488" s="2" t="s">
        <v>15</v>
      </c>
      <c r="H488" s="2">
        <v>4</v>
      </c>
      <c r="I488" s="2" t="s">
        <v>17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14</v>
      </c>
      <c r="C489" s="2">
        <v>488</v>
      </c>
      <c r="D489" s="2" t="s">
        <v>15</v>
      </c>
      <c r="E489" s="13" t="s">
        <v>473</v>
      </c>
      <c r="F489" s="4">
        <f t="shared" si="14"/>
        <v>488</v>
      </c>
      <c r="G489" s="2" t="s">
        <v>15</v>
      </c>
      <c r="H489" s="2">
        <v>4</v>
      </c>
      <c r="I489" s="2" t="s">
        <v>17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14</v>
      </c>
      <c r="C490" s="2">
        <v>489</v>
      </c>
      <c r="D490" s="2" t="s">
        <v>15</v>
      </c>
      <c r="E490" s="12" t="s">
        <v>474</v>
      </c>
      <c r="F490" s="4">
        <f t="shared" si="14"/>
        <v>489</v>
      </c>
      <c r="G490" s="2" t="s">
        <v>15</v>
      </c>
      <c r="H490" s="2">
        <v>4</v>
      </c>
      <c r="I490" s="2" t="s">
        <v>17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14</v>
      </c>
      <c r="C491" s="2">
        <v>490</v>
      </c>
      <c r="D491" s="2" t="s">
        <v>15</v>
      </c>
      <c r="E491" s="12" t="s">
        <v>475</v>
      </c>
      <c r="F491" s="4">
        <f t="shared" si="14"/>
        <v>490</v>
      </c>
      <c r="G491" s="2" t="s">
        <v>15</v>
      </c>
      <c r="H491" s="2">
        <v>4</v>
      </c>
      <c r="I491" s="2" t="s">
        <v>17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14</v>
      </c>
      <c r="C492" s="2">
        <v>491</v>
      </c>
      <c r="D492" s="2" t="s">
        <v>15</v>
      </c>
      <c r="E492" s="12" t="s">
        <v>476</v>
      </c>
      <c r="F492" s="4">
        <f t="shared" si="14"/>
        <v>491</v>
      </c>
      <c r="G492" s="2" t="s">
        <v>15</v>
      </c>
      <c r="H492" s="2">
        <v>4</v>
      </c>
      <c r="I492" s="2" t="s">
        <v>17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14</v>
      </c>
      <c r="C493" s="2">
        <v>492</v>
      </c>
      <c r="D493" s="2" t="s">
        <v>15</v>
      </c>
      <c r="E493" s="12" t="s">
        <v>477</v>
      </c>
      <c r="F493" s="4">
        <f t="shared" si="14"/>
        <v>492</v>
      </c>
      <c r="G493" s="2" t="s">
        <v>15</v>
      </c>
      <c r="H493" s="2">
        <v>4</v>
      </c>
      <c r="I493" s="2" t="s">
        <v>17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14</v>
      </c>
      <c r="C494" s="2">
        <v>493</v>
      </c>
      <c r="D494" s="2" t="s">
        <v>15</v>
      </c>
      <c r="E494" s="12" t="s">
        <v>140</v>
      </c>
      <c r="F494" s="4">
        <f t="shared" si="14"/>
        <v>493</v>
      </c>
      <c r="G494" s="2" t="s">
        <v>15</v>
      </c>
      <c r="H494" s="2">
        <v>4</v>
      </c>
      <c r="I494" s="2" t="s">
        <v>17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14</v>
      </c>
      <c r="C495" s="2">
        <v>494</v>
      </c>
      <c r="D495" s="2" t="s">
        <v>15</v>
      </c>
      <c r="E495" s="12" t="s">
        <v>141</v>
      </c>
      <c r="F495" s="4">
        <f t="shared" si="14"/>
        <v>494</v>
      </c>
      <c r="G495" s="2" t="s">
        <v>15</v>
      </c>
      <c r="H495" s="2">
        <v>4</v>
      </c>
      <c r="I495" s="2" t="s">
        <v>17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14</v>
      </c>
      <c r="C496" s="2">
        <v>495</v>
      </c>
      <c r="D496" s="2" t="s">
        <v>15</v>
      </c>
      <c r="E496" s="12" t="s">
        <v>478</v>
      </c>
      <c r="F496" s="4">
        <f t="shared" si="14"/>
        <v>495</v>
      </c>
      <c r="G496" s="2" t="s">
        <v>15</v>
      </c>
      <c r="H496" s="2">
        <v>4</v>
      </c>
      <c r="I496" s="2" t="s">
        <v>17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14</v>
      </c>
      <c r="C497" s="2">
        <v>496</v>
      </c>
      <c r="D497" s="2" t="s">
        <v>15</v>
      </c>
      <c r="E497" s="12" t="s">
        <v>145</v>
      </c>
      <c r="F497" s="4">
        <f t="shared" si="14"/>
        <v>496</v>
      </c>
      <c r="G497" s="2" t="s">
        <v>15</v>
      </c>
      <c r="H497" s="2">
        <v>4</v>
      </c>
      <c r="I497" s="2" t="s">
        <v>17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14</v>
      </c>
      <c r="C498" s="2">
        <v>497</v>
      </c>
      <c r="D498" s="2" t="s">
        <v>15</v>
      </c>
      <c r="E498" s="12" t="s">
        <v>479</v>
      </c>
      <c r="F498" s="4">
        <f t="shared" si="14"/>
        <v>497</v>
      </c>
      <c r="G498" s="2" t="s">
        <v>15</v>
      </c>
      <c r="H498" s="2">
        <v>4</v>
      </c>
      <c r="I498" s="2" t="s">
        <v>17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14</v>
      </c>
      <c r="C499" s="2">
        <v>498</v>
      </c>
      <c r="D499" s="2" t="s">
        <v>15</v>
      </c>
      <c r="E499" s="12" t="s">
        <v>147</v>
      </c>
      <c r="F499" s="4">
        <f t="shared" si="14"/>
        <v>498</v>
      </c>
      <c r="G499" s="2" t="s">
        <v>15</v>
      </c>
      <c r="H499" s="2">
        <v>4</v>
      </c>
      <c r="I499" s="2" t="s">
        <v>17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14</v>
      </c>
      <c r="C500" s="2">
        <v>499</v>
      </c>
      <c r="D500" s="2" t="s">
        <v>15</v>
      </c>
      <c r="E500" s="12" t="s">
        <v>155</v>
      </c>
      <c r="F500" s="4">
        <f t="shared" si="14"/>
        <v>499</v>
      </c>
      <c r="G500" s="2" t="s">
        <v>15</v>
      </c>
      <c r="H500" s="2">
        <v>4</v>
      </c>
      <c r="I500" s="2" t="s">
        <v>17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14</v>
      </c>
      <c r="C501" s="2">
        <v>500</v>
      </c>
      <c r="D501" s="2" t="s">
        <v>15</v>
      </c>
      <c r="E501" s="12" t="s">
        <v>159</v>
      </c>
      <c r="F501" s="4">
        <f t="shared" si="14"/>
        <v>500</v>
      </c>
      <c r="G501" s="2" t="s">
        <v>15</v>
      </c>
      <c r="H501" s="2">
        <v>4</v>
      </c>
      <c r="I501" s="2" t="s">
        <v>17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14</v>
      </c>
      <c r="C502" s="2">
        <v>501</v>
      </c>
      <c r="D502" s="2" t="s">
        <v>15</v>
      </c>
      <c r="E502" s="12" t="s">
        <v>480</v>
      </c>
      <c r="F502" s="4">
        <f t="shared" si="14"/>
        <v>501</v>
      </c>
      <c r="G502" s="2" t="s">
        <v>15</v>
      </c>
      <c r="H502" s="2">
        <v>4</v>
      </c>
      <c r="I502" s="2" t="s">
        <v>17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14</v>
      </c>
      <c r="C503" s="2">
        <v>502</v>
      </c>
      <c r="D503" s="2" t="s">
        <v>15</v>
      </c>
      <c r="E503" s="12" t="s">
        <v>168</v>
      </c>
      <c r="F503" s="4">
        <f t="shared" si="14"/>
        <v>502</v>
      </c>
      <c r="G503" s="2" t="s">
        <v>15</v>
      </c>
      <c r="H503" s="2">
        <v>4</v>
      </c>
      <c r="I503" s="2" t="s">
        <v>17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14</v>
      </c>
      <c r="C504" s="2">
        <v>503</v>
      </c>
      <c r="D504" s="2" t="s">
        <v>15</v>
      </c>
      <c r="E504" s="12" t="s">
        <v>481</v>
      </c>
      <c r="F504" s="4">
        <f t="shared" si="14"/>
        <v>503</v>
      </c>
      <c r="G504" s="2" t="s">
        <v>15</v>
      </c>
      <c r="H504" s="2">
        <v>4</v>
      </c>
      <c r="I504" s="2" t="s">
        <v>17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14</v>
      </c>
      <c r="C505" s="2">
        <v>504</v>
      </c>
      <c r="D505" s="2" t="s">
        <v>15</v>
      </c>
      <c r="E505" s="13" t="s">
        <v>481</v>
      </c>
      <c r="F505" s="4">
        <f t="shared" si="14"/>
        <v>504</v>
      </c>
      <c r="G505" s="2" t="s">
        <v>15</v>
      </c>
      <c r="H505" s="2">
        <v>4</v>
      </c>
      <c r="I505" s="2" t="s">
        <v>17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14</v>
      </c>
      <c r="C506" s="2">
        <v>505</v>
      </c>
      <c r="D506" s="2" t="s">
        <v>15</v>
      </c>
      <c r="E506" s="12" t="s">
        <v>172</v>
      </c>
      <c r="F506" s="4">
        <f t="shared" si="14"/>
        <v>505</v>
      </c>
      <c r="G506" s="2" t="s">
        <v>15</v>
      </c>
      <c r="H506" s="2">
        <v>4</v>
      </c>
      <c r="I506" s="2" t="s">
        <v>17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14</v>
      </c>
      <c r="C507" s="2">
        <v>506</v>
      </c>
      <c r="D507" s="2" t="s">
        <v>15</v>
      </c>
      <c r="E507" s="12" t="s">
        <v>482</v>
      </c>
      <c r="F507" s="4">
        <f t="shared" si="14"/>
        <v>506</v>
      </c>
      <c r="G507" s="2" t="s">
        <v>15</v>
      </c>
      <c r="H507" s="2">
        <v>4</v>
      </c>
      <c r="I507" s="2" t="s">
        <v>17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14</v>
      </c>
      <c r="C508" s="2">
        <v>507</v>
      </c>
      <c r="D508" s="2" t="s">
        <v>15</v>
      </c>
      <c r="E508" s="12" t="s">
        <v>483</v>
      </c>
      <c r="F508" s="4">
        <f t="shared" si="14"/>
        <v>507</v>
      </c>
      <c r="G508" s="2" t="s">
        <v>15</v>
      </c>
      <c r="H508" s="2">
        <v>4</v>
      </c>
      <c r="I508" s="2" t="s">
        <v>17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14</v>
      </c>
      <c r="C509" s="2">
        <v>508</v>
      </c>
      <c r="D509" s="2" t="s">
        <v>15</v>
      </c>
      <c r="E509" s="12" t="s">
        <v>484</v>
      </c>
      <c r="F509" s="4">
        <f t="shared" si="14"/>
        <v>508</v>
      </c>
      <c r="G509" s="2" t="s">
        <v>15</v>
      </c>
      <c r="H509" s="2">
        <v>4</v>
      </c>
      <c r="I509" s="2" t="s">
        <v>17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14</v>
      </c>
      <c r="C510" s="2">
        <v>509</v>
      </c>
      <c r="D510" s="2" t="s">
        <v>15</v>
      </c>
      <c r="E510" s="12" t="s">
        <v>485</v>
      </c>
      <c r="F510" s="4">
        <f t="shared" si="14"/>
        <v>509</v>
      </c>
      <c r="G510" s="2" t="s">
        <v>15</v>
      </c>
      <c r="H510" s="2">
        <v>4</v>
      </c>
      <c r="I510" s="2" t="s">
        <v>17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14</v>
      </c>
      <c r="C511" s="2">
        <v>510</v>
      </c>
      <c r="D511" s="2" t="s">
        <v>15</v>
      </c>
      <c r="E511" s="12" t="s">
        <v>486</v>
      </c>
      <c r="F511" s="4">
        <f t="shared" si="14"/>
        <v>510</v>
      </c>
      <c r="G511" s="2" t="s">
        <v>15</v>
      </c>
      <c r="H511" s="2">
        <v>4</v>
      </c>
      <c r="I511" s="2" t="s">
        <v>17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14</v>
      </c>
      <c r="C512" s="2">
        <v>511</v>
      </c>
      <c r="D512" s="2" t="s">
        <v>15</v>
      </c>
      <c r="E512" s="12" t="s">
        <v>187</v>
      </c>
      <c r="F512" s="4">
        <f t="shared" si="14"/>
        <v>511</v>
      </c>
      <c r="G512" s="2" t="s">
        <v>15</v>
      </c>
      <c r="H512" s="2">
        <v>4</v>
      </c>
      <c r="I512" s="2" t="s">
        <v>17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14</v>
      </c>
      <c r="C513" s="2">
        <v>512</v>
      </c>
      <c r="D513" s="2" t="s">
        <v>15</v>
      </c>
      <c r="E513" s="12" t="s">
        <v>487</v>
      </c>
      <c r="F513" s="4">
        <f t="shared" si="14"/>
        <v>512</v>
      </c>
      <c r="G513" s="2" t="s">
        <v>15</v>
      </c>
      <c r="H513" s="2">
        <v>4</v>
      </c>
      <c r="I513" s="2" t="s">
        <v>17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14</v>
      </c>
      <c r="C514" s="2">
        <v>513</v>
      </c>
      <c r="D514" s="2" t="s">
        <v>15</v>
      </c>
      <c r="E514" s="12" t="s">
        <v>189</v>
      </c>
      <c r="F514" s="4">
        <f t="shared" si="14"/>
        <v>513</v>
      </c>
      <c r="G514" s="2" t="s">
        <v>15</v>
      </c>
      <c r="H514" s="2">
        <v>4</v>
      </c>
      <c r="I514" s="2" t="s">
        <v>17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14</v>
      </c>
      <c r="C515" s="2">
        <v>514</v>
      </c>
      <c r="D515" s="2" t="s">
        <v>15</v>
      </c>
      <c r="E515" s="12" t="s">
        <v>190</v>
      </c>
      <c r="F515" s="4">
        <f t="shared" ref="F515:F578" si="16">C515</f>
        <v>514</v>
      </c>
      <c r="G515" s="2" t="s">
        <v>15</v>
      </c>
      <c r="H515" s="2">
        <v>4</v>
      </c>
      <c r="I515" s="2" t="s">
        <v>17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14</v>
      </c>
      <c r="C516" s="2">
        <v>515</v>
      </c>
      <c r="D516" s="2" t="s">
        <v>15</v>
      </c>
      <c r="E516" s="12" t="s">
        <v>488</v>
      </c>
      <c r="F516" s="4">
        <f t="shared" si="16"/>
        <v>515</v>
      </c>
      <c r="G516" s="2" t="s">
        <v>15</v>
      </c>
      <c r="H516" s="2">
        <v>4</v>
      </c>
      <c r="I516" s="2" t="s">
        <v>17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14</v>
      </c>
      <c r="C517" s="2">
        <v>516</v>
      </c>
      <c r="D517" s="2" t="s">
        <v>15</v>
      </c>
      <c r="E517" s="12" t="s">
        <v>489</v>
      </c>
      <c r="F517" s="4">
        <f t="shared" si="16"/>
        <v>516</v>
      </c>
      <c r="G517" s="2" t="s">
        <v>15</v>
      </c>
      <c r="H517" s="2">
        <v>4</v>
      </c>
      <c r="I517" s="2" t="s">
        <v>17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14</v>
      </c>
      <c r="C518" s="2">
        <v>517</v>
      </c>
      <c r="D518" s="2" t="s">
        <v>15</v>
      </c>
      <c r="E518" s="12" t="s">
        <v>490</v>
      </c>
      <c r="F518" s="4">
        <f t="shared" si="16"/>
        <v>517</v>
      </c>
      <c r="G518" s="2" t="s">
        <v>15</v>
      </c>
      <c r="H518" s="2">
        <v>4</v>
      </c>
      <c r="I518" s="2" t="s">
        <v>17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491</v>
      </c>
      <c r="B519" s="6" t="s">
        <v>14</v>
      </c>
      <c r="C519" s="6">
        <v>518</v>
      </c>
      <c r="D519" s="6" t="s">
        <v>15</v>
      </c>
      <c r="E519" s="8" t="s">
        <v>492</v>
      </c>
      <c r="F519" s="8">
        <f t="shared" si="16"/>
        <v>518</v>
      </c>
      <c r="G519" s="6" t="s">
        <v>15</v>
      </c>
      <c r="H519" s="6">
        <v>5</v>
      </c>
      <c r="I519" s="6" t="s">
        <v>17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14</v>
      </c>
      <c r="C520" s="2">
        <v>519</v>
      </c>
      <c r="D520" s="2" t="s">
        <v>15</v>
      </c>
      <c r="E520" s="12" t="s">
        <v>493</v>
      </c>
      <c r="F520" s="4">
        <f t="shared" si="16"/>
        <v>519</v>
      </c>
      <c r="G520" s="2" t="s">
        <v>15</v>
      </c>
      <c r="H520" s="2">
        <v>5</v>
      </c>
      <c r="I520" s="2" t="s">
        <v>17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14</v>
      </c>
      <c r="C521" s="2">
        <v>520</v>
      </c>
      <c r="D521" s="2" t="s">
        <v>15</v>
      </c>
      <c r="E521" s="12" t="s">
        <v>494</v>
      </c>
      <c r="F521" s="4">
        <f t="shared" si="16"/>
        <v>520</v>
      </c>
      <c r="G521" s="2" t="s">
        <v>15</v>
      </c>
      <c r="H521" s="2">
        <v>5</v>
      </c>
      <c r="I521" s="2" t="s">
        <v>17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14</v>
      </c>
      <c r="C522" s="2">
        <v>521</v>
      </c>
      <c r="D522" s="2" t="s">
        <v>15</v>
      </c>
      <c r="E522" s="12" t="s">
        <v>495</v>
      </c>
      <c r="F522" s="4">
        <f t="shared" si="16"/>
        <v>521</v>
      </c>
      <c r="G522" s="2" t="s">
        <v>15</v>
      </c>
      <c r="H522" s="2">
        <v>5</v>
      </c>
      <c r="I522" s="2" t="s">
        <v>17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14</v>
      </c>
      <c r="C523" s="2">
        <v>522</v>
      </c>
      <c r="D523" s="2" t="s">
        <v>15</v>
      </c>
      <c r="E523" s="12" t="s">
        <v>496</v>
      </c>
      <c r="F523" s="4">
        <f t="shared" si="16"/>
        <v>522</v>
      </c>
      <c r="G523" s="2" t="s">
        <v>15</v>
      </c>
      <c r="H523" s="2">
        <v>5</v>
      </c>
      <c r="I523" s="2" t="s">
        <v>17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14</v>
      </c>
      <c r="C524" s="2">
        <v>523</v>
      </c>
      <c r="D524" s="2" t="s">
        <v>15</v>
      </c>
      <c r="E524" s="12" t="s">
        <v>497</v>
      </c>
      <c r="F524" s="4">
        <f t="shared" si="16"/>
        <v>523</v>
      </c>
      <c r="G524" s="2" t="s">
        <v>15</v>
      </c>
      <c r="H524" s="2">
        <v>5</v>
      </c>
      <c r="I524" s="2" t="s">
        <v>17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14</v>
      </c>
      <c r="C525" s="2">
        <v>524</v>
      </c>
      <c r="D525" s="2" t="s">
        <v>15</v>
      </c>
      <c r="E525" s="12" t="s">
        <v>498</v>
      </c>
      <c r="F525" s="4">
        <f t="shared" si="16"/>
        <v>524</v>
      </c>
      <c r="G525" s="2" t="s">
        <v>15</v>
      </c>
      <c r="H525" s="2">
        <v>5</v>
      </c>
      <c r="I525" s="2" t="s">
        <v>17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14</v>
      </c>
      <c r="C526" s="2">
        <v>525</v>
      </c>
      <c r="D526" s="2" t="s">
        <v>15</v>
      </c>
      <c r="E526" s="12" t="s">
        <v>499</v>
      </c>
      <c r="F526" s="4">
        <f t="shared" si="16"/>
        <v>525</v>
      </c>
      <c r="G526" s="2" t="s">
        <v>15</v>
      </c>
      <c r="H526" s="2">
        <v>5</v>
      </c>
      <c r="I526" s="2" t="s">
        <v>17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14</v>
      </c>
      <c r="C527" s="2">
        <v>526</v>
      </c>
      <c r="D527" s="2" t="s">
        <v>15</v>
      </c>
      <c r="E527" s="12" t="s">
        <v>500</v>
      </c>
      <c r="F527" s="4">
        <f t="shared" si="16"/>
        <v>526</v>
      </c>
      <c r="G527" s="2" t="s">
        <v>15</v>
      </c>
      <c r="H527" s="2">
        <v>5</v>
      </c>
      <c r="I527" s="2" t="s">
        <v>17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14</v>
      </c>
      <c r="C528" s="2">
        <v>527</v>
      </c>
      <c r="D528" s="2" t="s">
        <v>15</v>
      </c>
      <c r="E528" s="12" t="s">
        <v>501</v>
      </c>
      <c r="F528" s="4">
        <f t="shared" si="16"/>
        <v>527</v>
      </c>
      <c r="G528" s="2" t="s">
        <v>15</v>
      </c>
      <c r="H528" s="2">
        <v>5</v>
      </c>
      <c r="I528" s="2" t="s">
        <v>17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14</v>
      </c>
      <c r="C529" s="2">
        <v>528</v>
      </c>
      <c r="D529" s="2" t="s">
        <v>15</v>
      </c>
      <c r="E529" s="12" t="s">
        <v>502</v>
      </c>
      <c r="F529" s="4">
        <f t="shared" si="16"/>
        <v>528</v>
      </c>
      <c r="G529" s="2" t="s">
        <v>15</v>
      </c>
      <c r="H529" s="2">
        <v>5</v>
      </c>
      <c r="I529" s="2" t="s">
        <v>17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14</v>
      </c>
      <c r="C530" s="2">
        <v>529</v>
      </c>
      <c r="D530" s="2" t="s">
        <v>15</v>
      </c>
      <c r="E530" s="12" t="s">
        <v>83</v>
      </c>
      <c r="F530" s="4">
        <f t="shared" si="16"/>
        <v>529</v>
      </c>
      <c r="G530" s="2" t="s">
        <v>15</v>
      </c>
      <c r="H530" s="2">
        <v>5</v>
      </c>
      <c r="I530" s="2" t="s">
        <v>17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14</v>
      </c>
      <c r="C531" s="2">
        <v>530</v>
      </c>
      <c r="D531" s="2" t="s">
        <v>15</v>
      </c>
      <c r="E531" s="12" t="s">
        <v>503</v>
      </c>
      <c r="F531" s="4">
        <f t="shared" si="16"/>
        <v>530</v>
      </c>
      <c r="G531" s="2" t="s">
        <v>15</v>
      </c>
      <c r="H531" s="2">
        <v>5</v>
      </c>
      <c r="I531" s="2" t="s">
        <v>17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14</v>
      </c>
      <c r="C532" s="2">
        <v>531</v>
      </c>
      <c r="D532" s="2" t="s">
        <v>15</v>
      </c>
      <c r="E532" s="12" t="s">
        <v>504</v>
      </c>
      <c r="F532" s="4">
        <f t="shared" si="16"/>
        <v>531</v>
      </c>
      <c r="G532" s="2" t="s">
        <v>15</v>
      </c>
      <c r="H532" s="2">
        <v>5</v>
      </c>
      <c r="I532" s="2" t="s">
        <v>17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14</v>
      </c>
      <c r="C533" s="2">
        <v>532</v>
      </c>
      <c r="D533" s="2" t="s">
        <v>15</v>
      </c>
      <c r="E533" s="12" t="s">
        <v>505</v>
      </c>
      <c r="F533" s="4">
        <f t="shared" si="16"/>
        <v>532</v>
      </c>
      <c r="G533" s="2" t="s">
        <v>15</v>
      </c>
      <c r="H533" s="2">
        <v>5</v>
      </c>
      <c r="I533" s="2" t="s">
        <v>17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14</v>
      </c>
      <c r="C534" s="2">
        <v>533</v>
      </c>
      <c r="D534" s="2" t="s">
        <v>15</v>
      </c>
      <c r="E534" s="12" t="s">
        <v>506</v>
      </c>
      <c r="F534" s="4">
        <f t="shared" si="16"/>
        <v>533</v>
      </c>
      <c r="G534" s="2" t="s">
        <v>15</v>
      </c>
      <c r="H534" s="2">
        <v>5</v>
      </c>
      <c r="I534" s="2" t="s">
        <v>17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14</v>
      </c>
      <c r="C535" s="2">
        <v>534</v>
      </c>
      <c r="D535" s="2" t="s">
        <v>15</v>
      </c>
      <c r="E535" s="12" t="s">
        <v>507</v>
      </c>
      <c r="F535" s="4">
        <f t="shared" si="16"/>
        <v>534</v>
      </c>
      <c r="G535" s="2" t="s">
        <v>15</v>
      </c>
      <c r="H535" s="2">
        <v>5</v>
      </c>
      <c r="I535" s="2" t="s">
        <v>17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14</v>
      </c>
      <c r="C536" s="2">
        <v>535</v>
      </c>
      <c r="D536" s="2" t="s">
        <v>15</v>
      </c>
      <c r="E536" s="12" t="s">
        <v>508</v>
      </c>
      <c r="F536" s="4">
        <f t="shared" si="16"/>
        <v>535</v>
      </c>
      <c r="G536" s="2" t="s">
        <v>15</v>
      </c>
      <c r="H536" s="2">
        <v>5</v>
      </c>
      <c r="I536" s="2" t="s">
        <v>17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14</v>
      </c>
      <c r="C537" s="2">
        <v>536</v>
      </c>
      <c r="D537" s="2" t="s">
        <v>15</v>
      </c>
      <c r="E537" s="12" t="s">
        <v>509</v>
      </c>
      <c r="F537" s="4">
        <f t="shared" si="16"/>
        <v>536</v>
      </c>
      <c r="G537" s="2" t="s">
        <v>15</v>
      </c>
      <c r="H537" s="2">
        <v>5</v>
      </c>
      <c r="I537" s="2" t="s">
        <v>17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14</v>
      </c>
      <c r="C538" s="2">
        <v>537</v>
      </c>
      <c r="D538" s="2" t="s">
        <v>15</v>
      </c>
      <c r="E538" s="12" t="s">
        <v>510</v>
      </c>
      <c r="F538" s="4">
        <f t="shared" si="16"/>
        <v>537</v>
      </c>
      <c r="G538" s="2" t="s">
        <v>15</v>
      </c>
      <c r="H538" s="2">
        <v>5</v>
      </c>
      <c r="I538" s="2" t="s">
        <v>17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14</v>
      </c>
      <c r="C539" s="2">
        <v>538</v>
      </c>
      <c r="D539" s="2" t="s">
        <v>15</v>
      </c>
      <c r="E539" s="12" t="s">
        <v>511</v>
      </c>
      <c r="F539" s="4">
        <f t="shared" si="16"/>
        <v>538</v>
      </c>
      <c r="G539" s="2" t="s">
        <v>15</v>
      </c>
      <c r="H539" s="2">
        <v>5</v>
      </c>
      <c r="I539" s="2" t="s">
        <v>17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14</v>
      </c>
      <c r="C540" s="2">
        <v>539</v>
      </c>
      <c r="D540" s="2" t="s">
        <v>15</v>
      </c>
      <c r="E540" s="12" t="s">
        <v>512</v>
      </c>
      <c r="F540" s="4">
        <f t="shared" si="16"/>
        <v>539</v>
      </c>
      <c r="G540" s="2" t="s">
        <v>15</v>
      </c>
      <c r="H540" s="2">
        <v>5</v>
      </c>
      <c r="I540" s="2" t="s">
        <v>17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14</v>
      </c>
      <c r="C541" s="2">
        <v>540</v>
      </c>
      <c r="D541" s="2" t="s">
        <v>15</v>
      </c>
      <c r="E541" s="12" t="s">
        <v>124</v>
      </c>
      <c r="F541" s="4">
        <f t="shared" si="16"/>
        <v>540</v>
      </c>
      <c r="G541" s="2" t="s">
        <v>15</v>
      </c>
      <c r="H541" s="2">
        <v>5</v>
      </c>
      <c r="I541" s="2" t="s">
        <v>17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14</v>
      </c>
      <c r="C542" s="2">
        <v>541</v>
      </c>
      <c r="D542" s="2" t="s">
        <v>15</v>
      </c>
      <c r="E542" s="12" t="s">
        <v>513</v>
      </c>
      <c r="F542" s="4">
        <f t="shared" si="16"/>
        <v>541</v>
      </c>
      <c r="G542" s="2" t="s">
        <v>15</v>
      </c>
      <c r="H542" s="2">
        <v>5</v>
      </c>
      <c r="I542" s="2" t="s">
        <v>17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14</v>
      </c>
      <c r="C543" s="2">
        <v>542</v>
      </c>
      <c r="D543" s="2" t="s">
        <v>15</v>
      </c>
      <c r="E543" s="12" t="s">
        <v>514</v>
      </c>
      <c r="F543" s="4">
        <f t="shared" si="16"/>
        <v>542</v>
      </c>
      <c r="G543" s="2" t="s">
        <v>15</v>
      </c>
      <c r="H543" s="2">
        <v>5</v>
      </c>
      <c r="I543" s="2" t="s">
        <v>17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14</v>
      </c>
      <c r="C544" s="2">
        <v>543</v>
      </c>
      <c r="D544" s="2" t="s">
        <v>15</v>
      </c>
      <c r="E544" s="12" t="s">
        <v>515</v>
      </c>
      <c r="F544" s="4">
        <f t="shared" si="16"/>
        <v>543</v>
      </c>
      <c r="G544" s="2" t="s">
        <v>15</v>
      </c>
      <c r="H544" s="2">
        <v>5</v>
      </c>
      <c r="I544" s="2" t="s">
        <v>17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14</v>
      </c>
      <c r="C545" s="2">
        <v>544</v>
      </c>
      <c r="D545" s="2" t="s">
        <v>15</v>
      </c>
      <c r="E545" s="12" t="s">
        <v>516</v>
      </c>
      <c r="F545" s="4">
        <f t="shared" si="16"/>
        <v>544</v>
      </c>
      <c r="G545" s="2" t="s">
        <v>15</v>
      </c>
      <c r="H545" s="2">
        <v>5</v>
      </c>
      <c r="I545" s="2" t="s">
        <v>17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14</v>
      </c>
      <c r="C546" s="2">
        <v>545</v>
      </c>
      <c r="D546" s="2" t="s">
        <v>15</v>
      </c>
      <c r="E546" s="12" t="s">
        <v>517</v>
      </c>
      <c r="F546" s="4">
        <f t="shared" si="16"/>
        <v>545</v>
      </c>
      <c r="G546" s="2" t="s">
        <v>15</v>
      </c>
      <c r="H546" s="2">
        <v>5</v>
      </c>
      <c r="I546" s="2" t="s">
        <v>17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14</v>
      </c>
      <c r="C547" s="2">
        <v>546</v>
      </c>
      <c r="D547" s="2" t="s">
        <v>15</v>
      </c>
      <c r="E547" s="12" t="s">
        <v>277</v>
      </c>
      <c r="F547" s="4">
        <f t="shared" si="16"/>
        <v>546</v>
      </c>
      <c r="G547" s="2" t="s">
        <v>15</v>
      </c>
      <c r="H547" s="2">
        <v>5</v>
      </c>
      <c r="I547" s="2" t="s">
        <v>17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14</v>
      </c>
      <c r="C548" s="2">
        <v>547</v>
      </c>
      <c r="D548" s="2" t="s">
        <v>15</v>
      </c>
      <c r="E548" s="12" t="s">
        <v>518</v>
      </c>
      <c r="F548" s="4">
        <f t="shared" si="16"/>
        <v>547</v>
      </c>
      <c r="G548" s="2" t="s">
        <v>15</v>
      </c>
      <c r="H548" s="2">
        <v>5</v>
      </c>
      <c r="I548" s="2" t="s">
        <v>17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14</v>
      </c>
      <c r="C549" s="2">
        <v>548</v>
      </c>
      <c r="D549" s="2" t="s">
        <v>15</v>
      </c>
      <c r="E549" s="12" t="s">
        <v>519</v>
      </c>
      <c r="F549" s="4">
        <f t="shared" si="16"/>
        <v>548</v>
      </c>
      <c r="G549" s="2" t="s">
        <v>15</v>
      </c>
      <c r="H549" s="2">
        <v>5</v>
      </c>
      <c r="I549" s="2" t="s">
        <v>17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14</v>
      </c>
      <c r="C550" s="2">
        <v>549</v>
      </c>
      <c r="D550" s="2" t="s">
        <v>15</v>
      </c>
      <c r="E550" s="12" t="s">
        <v>520</v>
      </c>
      <c r="F550" s="4">
        <f t="shared" si="16"/>
        <v>549</v>
      </c>
      <c r="G550" s="2" t="s">
        <v>15</v>
      </c>
      <c r="H550" s="2">
        <v>5</v>
      </c>
      <c r="I550" s="2" t="s">
        <v>17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14</v>
      </c>
      <c r="C551" s="2">
        <v>550</v>
      </c>
      <c r="D551" s="2" t="s">
        <v>15</v>
      </c>
      <c r="E551" s="12" t="s">
        <v>521</v>
      </c>
      <c r="F551" s="4">
        <f t="shared" si="16"/>
        <v>550</v>
      </c>
      <c r="G551" s="2" t="s">
        <v>15</v>
      </c>
      <c r="H551" s="2">
        <v>5</v>
      </c>
      <c r="I551" s="2" t="s">
        <v>17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14</v>
      </c>
      <c r="C552" s="2">
        <v>551</v>
      </c>
      <c r="D552" s="2" t="s">
        <v>15</v>
      </c>
      <c r="E552" s="12" t="s">
        <v>522</v>
      </c>
      <c r="F552" s="4">
        <f t="shared" si="16"/>
        <v>551</v>
      </c>
      <c r="G552" s="2" t="s">
        <v>15</v>
      </c>
      <c r="H552" s="2">
        <v>5</v>
      </c>
      <c r="I552" s="2" t="s">
        <v>17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14</v>
      </c>
      <c r="C553" s="2">
        <v>552</v>
      </c>
      <c r="D553" s="2" t="s">
        <v>15</v>
      </c>
      <c r="E553" s="12" t="s">
        <v>523</v>
      </c>
      <c r="F553" s="4">
        <f t="shared" si="16"/>
        <v>552</v>
      </c>
      <c r="G553" s="2" t="s">
        <v>15</v>
      </c>
      <c r="H553" s="2">
        <v>5</v>
      </c>
      <c r="I553" s="2" t="s">
        <v>17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14</v>
      </c>
      <c r="C554" s="2">
        <v>553</v>
      </c>
      <c r="D554" s="2" t="s">
        <v>15</v>
      </c>
      <c r="E554" s="12" t="s">
        <v>524</v>
      </c>
      <c r="F554" s="4">
        <f t="shared" si="16"/>
        <v>553</v>
      </c>
      <c r="G554" s="2" t="s">
        <v>15</v>
      </c>
      <c r="H554" s="2">
        <v>5</v>
      </c>
      <c r="I554" s="2" t="s">
        <v>17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14</v>
      </c>
      <c r="C555" s="2">
        <v>554</v>
      </c>
      <c r="D555" s="2" t="s">
        <v>15</v>
      </c>
      <c r="E555" s="12" t="s">
        <v>525</v>
      </c>
      <c r="F555" s="4">
        <f t="shared" si="16"/>
        <v>554</v>
      </c>
      <c r="G555" s="2" t="s">
        <v>15</v>
      </c>
      <c r="H555" s="2">
        <v>5</v>
      </c>
      <c r="I555" s="2" t="s">
        <v>17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117</v>
      </c>
      <c r="B556" s="6" t="s">
        <v>14</v>
      </c>
      <c r="C556" s="2">
        <v>555</v>
      </c>
      <c r="D556" s="6" t="s">
        <v>15</v>
      </c>
      <c r="E556" s="7" t="s">
        <v>526</v>
      </c>
      <c r="F556" s="4">
        <f t="shared" si="16"/>
        <v>555</v>
      </c>
      <c r="G556" s="6" t="s">
        <v>15</v>
      </c>
      <c r="H556" s="6">
        <v>6</v>
      </c>
      <c r="I556" s="6" t="s">
        <v>17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14</v>
      </c>
      <c r="C557" s="2">
        <v>556</v>
      </c>
      <c r="D557" s="2" t="s">
        <v>15</v>
      </c>
      <c r="E557" s="3" t="s">
        <v>527</v>
      </c>
      <c r="F557" s="4">
        <f t="shared" si="16"/>
        <v>556</v>
      </c>
      <c r="G557" s="2" t="s">
        <v>15</v>
      </c>
      <c r="H557" s="2">
        <v>6</v>
      </c>
      <c r="I557" s="2" t="s">
        <v>17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14</v>
      </c>
      <c r="C558" s="2">
        <v>557</v>
      </c>
      <c r="D558" s="2" t="s">
        <v>15</v>
      </c>
      <c r="E558" s="3" t="s">
        <v>528</v>
      </c>
      <c r="F558" s="4">
        <f t="shared" si="16"/>
        <v>557</v>
      </c>
      <c r="G558" s="2" t="s">
        <v>15</v>
      </c>
      <c r="H558" s="2">
        <v>6</v>
      </c>
      <c r="I558" s="2" t="s">
        <v>17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14</v>
      </c>
      <c r="C559" s="2">
        <v>558</v>
      </c>
      <c r="D559" s="2" t="s">
        <v>15</v>
      </c>
      <c r="E559" s="3" t="s">
        <v>529</v>
      </c>
      <c r="F559" s="4">
        <f t="shared" si="16"/>
        <v>558</v>
      </c>
      <c r="G559" s="2" t="s">
        <v>15</v>
      </c>
      <c r="H559" s="2">
        <v>6</v>
      </c>
      <c r="I559" s="2" t="s">
        <v>17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14</v>
      </c>
      <c r="C560" s="2">
        <v>559</v>
      </c>
      <c r="D560" s="2" t="s">
        <v>15</v>
      </c>
      <c r="E560" s="3" t="s">
        <v>530</v>
      </c>
      <c r="F560" s="4">
        <f t="shared" si="16"/>
        <v>559</v>
      </c>
      <c r="G560" s="2" t="s">
        <v>15</v>
      </c>
      <c r="H560" s="2">
        <v>6</v>
      </c>
      <c r="I560" s="2" t="s">
        <v>17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14</v>
      </c>
      <c r="C561" s="2">
        <v>560</v>
      </c>
      <c r="D561" s="2" t="s">
        <v>15</v>
      </c>
      <c r="E561" s="3" t="s">
        <v>33</v>
      </c>
      <c r="F561" s="4">
        <f t="shared" si="16"/>
        <v>560</v>
      </c>
      <c r="G561" s="2" t="s">
        <v>15</v>
      </c>
      <c r="H561" s="2">
        <v>6</v>
      </c>
      <c r="I561" s="2" t="s">
        <v>17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14</v>
      </c>
      <c r="C562" s="2">
        <v>561</v>
      </c>
      <c r="D562" s="2" t="s">
        <v>15</v>
      </c>
      <c r="E562" s="3" t="s">
        <v>434</v>
      </c>
      <c r="F562" s="4">
        <f t="shared" si="16"/>
        <v>561</v>
      </c>
      <c r="G562" s="2" t="s">
        <v>15</v>
      </c>
      <c r="H562" s="2">
        <v>6</v>
      </c>
      <c r="I562" s="2" t="s">
        <v>17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14</v>
      </c>
      <c r="C563" s="2">
        <v>562</v>
      </c>
      <c r="D563" s="2" t="s">
        <v>15</v>
      </c>
      <c r="E563" s="3" t="s">
        <v>531</v>
      </c>
      <c r="F563" s="4">
        <f t="shared" si="16"/>
        <v>562</v>
      </c>
      <c r="G563" s="2" t="s">
        <v>15</v>
      </c>
      <c r="H563" s="2">
        <v>6</v>
      </c>
      <c r="I563" s="2" t="s">
        <v>17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14</v>
      </c>
      <c r="C564" s="2">
        <v>563</v>
      </c>
      <c r="D564" s="2" t="s">
        <v>15</v>
      </c>
      <c r="E564" s="3" t="s">
        <v>200</v>
      </c>
      <c r="F564" s="4">
        <f t="shared" si="16"/>
        <v>563</v>
      </c>
      <c r="G564" s="2" t="s">
        <v>15</v>
      </c>
      <c r="H564" s="2">
        <v>6</v>
      </c>
      <c r="I564" s="2" t="s">
        <v>17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14</v>
      </c>
      <c r="C565" s="2">
        <v>564</v>
      </c>
      <c r="D565" s="2" t="s">
        <v>15</v>
      </c>
      <c r="E565" s="3" t="s">
        <v>42</v>
      </c>
      <c r="F565" s="4">
        <f t="shared" si="16"/>
        <v>564</v>
      </c>
      <c r="G565" s="2" t="s">
        <v>15</v>
      </c>
      <c r="H565" s="2">
        <v>6</v>
      </c>
      <c r="I565" s="2" t="s">
        <v>17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14</v>
      </c>
      <c r="C566" s="2">
        <v>565</v>
      </c>
      <c r="D566" s="2" t="s">
        <v>15</v>
      </c>
      <c r="E566" s="3" t="s">
        <v>532</v>
      </c>
      <c r="F566" s="4">
        <f t="shared" si="16"/>
        <v>565</v>
      </c>
      <c r="G566" s="2" t="s">
        <v>15</v>
      </c>
      <c r="H566" s="2">
        <v>6</v>
      </c>
      <c r="I566" s="2" t="s">
        <v>17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14</v>
      </c>
      <c r="C567" s="2">
        <v>566</v>
      </c>
      <c r="D567" s="2" t="s">
        <v>15</v>
      </c>
      <c r="E567" s="3" t="s">
        <v>533</v>
      </c>
      <c r="F567" s="4">
        <f t="shared" si="16"/>
        <v>566</v>
      </c>
      <c r="G567" s="2" t="s">
        <v>15</v>
      </c>
      <c r="H567" s="2">
        <v>6</v>
      </c>
      <c r="I567" s="2" t="s">
        <v>17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14</v>
      </c>
      <c r="C568" s="2">
        <v>567</v>
      </c>
      <c r="D568" s="2" t="s">
        <v>15</v>
      </c>
      <c r="E568" s="3" t="s">
        <v>534</v>
      </c>
      <c r="F568" s="4">
        <f t="shared" si="16"/>
        <v>567</v>
      </c>
      <c r="G568" s="2" t="s">
        <v>15</v>
      </c>
      <c r="H568" s="2">
        <v>6</v>
      </c>
      <c r="I568" s="2" t="s">
        <v>17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14</v>
      </c>
      <c r="C569" s="2">
        <v>568</v>
      </c>
      <c r="D569" s="2" t="s">
        <v>15</v>
      </c>
      <c r="E569" s="3" t="s">
        <v>535</v>
      </c>
      <c r="F569" s="4">
        <f t="shared" si="16"/>
        <v>568</v>
      </c>
      <c r="G569" s="2" t="s">
        <v>15</v>
      </c>
      <c r="H569" s="2">
        <v>6</v>
      </c>
      <c r="I569" s="2" t="s">
        <v>17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14</v>
      </c>
      <c r="C570" s="2">
        <v>569</v>
      </c>
      <c r="D570" s="2" t="s">
        <v>15</v>
      </c>
      <c r="E570" s="3" t="s">
        <v>536</v>
      </c>
      <c r="F570" s="4">
        <f t="shared" si="16"/>
        <v>569</v>
      </c>
      <c r="G570" s="2" t="s">
        <v>15</v>
      </c>
      <c r="H570" s="2">
        <v>6</v>
      </c>
      <c r="I570" s="2" t="s">
        <v>17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14</v>
      </c>
      <c r="C571" s="2">
        <v>570</v>
      </c>
      <c r="D571" s="2" t="s">
        <v>15</v>
      </c>
      <c r="E571" s="3" t="s">
        <v>537</v>
      </c>
      <c r="F571" s="4">
        <f t="shared" si="16"/>
        <v>570</v>
      </c>
      <c r="G571" s="2" t="s">
        <v>15</v>
      </c>
      <c r="H571" s="2">
        <v>6</v>
      </c>
      <c r="I571" s="2" t="s">
        <v>17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14</v>
      </c>
      <c r="C572" s="2">
        <v>571</v>
      </c>
      <c r="D572" s="2" t="s">
        <v>15</v>
      </c>
      <c r="E572" s="3" t="s">
        <v>538</v>
      </c>
      <c r="F572" s="4">
        <f t="shared" si="16"/>
        <v>571</v>
      </c>
      <c r="G572" s="2" t="s">
        <v>15</v>
      </c>
      <c r="H572" s="2">
        <v>6</v>
      </c>
      <c r="I572" s="2" t="s">
        <v>17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14</v>
      </c>
      <c r="C573" s="2">
        <v>572</v>
      </c>
      <c r="D573" s="2" t="s">
        <v>15</v>
      </c>
      <c r="E573" s="3" t="s">
        <v>539</v>
      </c>
      <c r="F573" s="4">
        <f t="shared" si="16"/>
        <v>572</v>
      </c>
      <c r="G573" s="2" t="s">
        <v>15</v>
      </c>
      <c r="H573" s="2">
        <v>6</v>
      </c>
      <c r="I573" s="2" t="s">
        <v>17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14</v>
      </c>
      <c r="C574" s="2">
        <v>573</v>
      </c>
      <c r="D574" s="2" t="s">
        <v>15</v>
      </c>
      <c r="E574" s="3" t="s">
        <v>540</v>
      </c>
      <c r="F574" s="4">
        <f t="shared" si="16"/>
        <v>573</v>
      </c>
      <c r="G574" s="2" t="s">
        <v>15</v>
      </c>
      <c r="H574" s="2">
        <v>6</v>
      </c>
      <c r="I574" s="2" t="s">
        <v>17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14</v>
      </c>
      <c r="C575" s="2">
        <v>574</v>
      </c>
      <c r="D575" s="2" t="s">
        <v>15</v>
      </c>
      <c r="E575" s="3" t="s">
        <v>446</v>
      </c>
      <c r="F575" s="4">
        <f t="shared" si="16"/>
        <v>574</v>
      </c>
      <c r="G575" s="2" t="s">
        <v>15</v>
      </c>
      <c r="H575" s="2">
        <v>6</v>
      </c>
      <c r="I575" s="2" t="s">
        <v>17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14</v>
      </c>
      <c r="C576" s="2">
        <v>575</v>
      </c>
      <c r="D576" s="2" t="s">
        <v>15</v>
      </c>
      <c r="E576" s="3" t="s">
        <v>541</v>
      </c>
      <c r="F576" s="4">
        <f t="shared" si="16"/>
        <v>575</v>
      </c>
      <c r="G576" s="2" t="s">
        <v>15</v>
      </c>
      <c r="H576" s="2">
        <v>6</v>
      </c>
      <c r="I576" s="2" t="s">
        <v>17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14</v>
      </c>
      <c r="C577" s="2">
        <v>576</v>
      </c>
      <c r="D577" s="2" t="s">
        <v>15</v>
      </c>
      <c r="E577" s="3" t="s">
        <v>542</v>
      </c>
      <c r="F577" s="4">
        <f t="shared" si="16"/>
        <v>576</v>
      </c>
      <c r="G577" s="2" t="s">
        <v>15</v>
      </c>
      <c r="H577" s="2">
        <v>6</v>
      </c>
      <c r="I577" s="2" t="s">
        <v>17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14</v>
      </c>
      <c r="C578" s="2">
        <v>577</v>
      </c>
      <c r="D578" s="2" t="s">
        <v>15</v>
      </c>
      <c r="E578" s="3" t="s">
        <v>543</v>
      </c>
      <c r="F578" s="4">
        <f t="shared" si="16"/>
        <v>577</v>
      </c>
      <c r="G578" s="2" t="s">
        <v>15</v>
      </c>
      <c r="H578" s="2">
        <v>6</v>
      </c>
      <c r="I578" s="2" t="s">
        <v>17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14</v>
      </c>
      <c r="C579" s="2">
        <v>578</v>
      </c>
      <c r="D579" s="2" t="s">
        <v>15</v>
      </c>
      <c r="E579" s="3" t="s">
        <v>544</v>
      </c>
      <c r="F579" s="4">
        <f t="shared" ref="F579:F642" si="18">C579</f>
        <v>578</v>
      </c>
      <c r="G579" s="2" t="s">
        <v>15</v>
      </c>
      <c r="H579" s="2">
        <v>6</v>
      </c>
      <c r="I579" s="2" t="s">
        <v>17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14</v>
      </c>
      <c r="C580" s="2">
        <v>579</v>
      </c>
      <c r="D580" s="2" t="s">
        <v>15</v>
      </c>
      <c r="E580" s="3" t="s">
        <v>545</v>
      </c>
      <c r="F580" s="4">
        <f t="shared" si="18"/>
        <v>579</v>
      </c>
      <c r="G580" s="2" t="s">
        <v>15</v>
      </c>
      <c r="H580" s="2">
        <v>6</v>
      </c>
      <c r="I580" s="2" t="s">
        <v>17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14</v>
      </c>
      <c r="C581" s="2">
        <v>580</v>
      </c>
      <c r="D581" s="2" t="s">
        <v>15</v>
      </c>
      <c r="E581" s="3" t="s">
        <v>546</v>
      </c>
      <c r="F581" s="4">
        <f t="shared" si="18"/>
        <v>580</v>
      </c>
      <c r="G581" s="2" t="s">
        <v>15</v>
      </c>
      <c r="H581" s="2">
        <v>6</v>
      </c>
      <c r="I581" s="2" t="s">
        <v>17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14</v>
      </c>
      <c r="C582" s="2">
        <v>581</v>
      </c>
      <c r="D582" s="2" t="s">
        <v>15</v>
      </c>
      <c r="E582" s="12" t="s">
        <v>547</v>
      </c>
      <c r="F582" s="4">
        <f t="shared" si="18"/>
        <v>581</v>
      </c>
      <c r="G582" s="2" t="s">
        <v>15</v>
      </c>
      <c r="H582" s="2">
        <v>6</v>
      </c>
      <c r="I582" s="2" t="s">
        <v>17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14</v>
      </c>
      <c r="C583" s="2">
        <v>582</v>
      </c>
      <c r="D583" s="2" t="s">
        <v>15</v>
      </c>
      <c r="E583" s="12" t="s">
        <v>548</v>
      </c>
      <c r="F583" s="4">
        <f t="shared" si="18"/>
        <v>582</v>
      </c>
      <c r="G583" s="2" t="s">
        <v>15</v>
      </c>
      <c r="H583" s="2">
        <v>6</v>
      </c>
      <c r="I583" s="2" t="s">
        <v>17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14</v>
      </c>
      <c r="C584" s="2">
        <v>583</v>
      </c>
      <c r="D584" s="2" t="s">
        <v>15</v>
      </c>
      <c r="E584" s="12" t="s">
        <v>549</v>
      </c>
      <c r="F584" s="4">
        <f t="shared" si="18"/>
        <v>583</v>
      </c>
      <c r="G584" s="2" t="s">
        <v>15</v>
      </c>
      <c r="H584" s="2">
        <v>6</v>
      </c>
      <c r="I584" s="2" t="s">
        <v>17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14</v>
      </c>
      <c r="C585" s="2">
        <v>584</v>
      </c>
      <c r="D585" s="2" t="s">
        <v>15</v>
      </c>
      <c r="E585" s="12" t="s">
        <v>549</v>
      </c>
      <c r="F585" s="4">
        <f t="shared" si="18"/>
        <v>584</v>
      </c>
      <c r="G585" s="2" t="s">
        <v>15</v>
      </c>
      <c r="H585" s="2">
        <v>6</v>
      </c>
      <c r="I585" s="2" t="s">
        <v>17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14</v>
      </c>
      <c r="C586" s="2">
        <v>585</v>
      </c>
      <c r="D586" s="2" t="s">
        <v>15</v>
      </c>
      <c r="E586" s="12" t="s">
        <v>550</v>
      </c>
      <c r="F586" s="4">
        <f t="shared" si="18"/>
        <v>585</v>
      </c>
      <c r="G586" s="2" t="s">
        <v>15</v>
      </c>
      <c r="H586" s="2">
        <v>6</v>
      </c>
      <c r="I586" s="2" t="s">
        <v>17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14</v>
      </c>
      <c r="C587" s="2">
        <v>586</v>
      </c>
      <c r="D587" s="2" t="s">
        <v>15</v>
      </c>
      <c r="E587" s="12" t="s">
        <v>551</v>
      </c>
      <c r="F587" s="4">
        <f t="shared" si="18"/>
        <v>586</v>
      </c>
      <c r="G587" s="2" t="s">
        <v>15</v>
      </c>
      <c r="H587" s="2">
        <v>6</v>
      </c>
      <c r="I587" s="2" t="s">
        <v>17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14</v>
      </c>
      <c r="C588" s="2">
        <v>587</v>
      </c>
      <c r="D588" s="2" t="s">
        <v>15</v>
      </c>
      <c r="E588" s="12" t="s">
        <v>552</v>
      </c>
      <c r="F588" s="4">
        <f t="shared" si="18"/>
        <v>587</v>
      </c>
      <c r="G588" s="2" t="s">
        <v>15</v>
      </c>
      <c r="H588" s="2">
        <v>6</v>
      </c>
      <c r="I588" s="2" t="s">
        <v>17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14</v>
      </c>
      <c r="C589" s="2">
        <v>588</v>
      </c>
      <c r="D589" s="2" t="s">
        <v>15</v>
      </c>
      <c r="E589" s="12" t="s">
        <v>553</v>
      </c>
      <c r="F589" s="4">
        <f t="shared" si="18"/>
        <v>588</v>
      </c>
      <c r="G589" s="2" t="s">
        <v>15</v>
      </c>
      <c r="H589" s="2">
        <v>6</v>
      </c>
      <c r="I589" s="2" t="s">
        <v>17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14</v>
      </c>
      <c r="C590" s="2">
        <v>589</v>
      </c>
      <c r="D590" s="2" t="s">
        <v>15</v>
      </c>
      <c r="E590" s="12" t="s">
        <v>554</v>
      </c>
      <c r="F590" s="4">
        <f t="shared" si="18"/>
        <v>589</v>
      </c>
      <c r="G590" s="2" t="s">
        <v>15</v>
      </c>
      <c r="H590" s="2">
        <v>6</v>
      </c>
      <c r="I590" s="2" t="s">
        <v>17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14</v>
      </c>
      <c r="C591" s="2">
        <v>590</v>
      </c>
      <c r="D591" s="2" t="s">
        <v>15</v>
      </c>
      <c r="E591" s="12" t="s">
        <v>555</v>
      </c>
      <c r="F591" s="4">
        <f t="shared" si="18"/>
        <v>590</v>
      </c>
      <c r="G591" s="2" t="s">
        <v>15</v>
      </c>
      <c r="H591" s="2">
        <v>6</v>
      </c>
      <c r="I591" s="2" t="s">
        <v>17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14</v>
      </c>
      <c r="C592" s="2">
        <v>591</v>
      </c>
      <c r="D592" s="2" t="s">
        <v>15</v>
      </c>
      <c r="E592" s="12" t="s">
        <v>556</v>
      </c>
      <c r="F592" s="4">
        <f t="shared" si="18"/>
        <v>591</v>
      </c>
      <c r="G592" s="2" t="s">
        <v>15</v>
      </c>
      <c r="H592" s="2">
        <v>6</v>
      </c>
      <c r="I592" s="2" t="s">
        <v>17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14</v>
      </c>
      <c r="C593" s="2">
        <v>592</v>
      </c>
      <c r="D593" s="2" t="s">
        <v>15</v>
      </c>
      <c r="E593" s="12" t="s">
        <v>557</v>
      </c>
      <c r="F593" s="4">
        <f t="shared" si="18"/>
        <v>592</v>
      </c>
      <c r="G593" s="2" t="s">
        <v>15</v>
      </c>
      <c r="H593" s="2">
        <v>6</v>
      </c>
      <c r="I593" s="2" t="s">
        <v>17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14</v>
      </c>
      <c r="C594" s="2">
        <v>593</v>
      </c>
      <c r="D594" s="2" t="s">
        <v>15</v>
      </c>
      <c r="E594" s="12" t="s">
        <v>558</v>
      </c>
      <c r="F594" s="4">
        <f t="shared" si="18"/>
        <v>593</v>
      </c>
      <c r="G594" s="2" t="s">
        <v>15</v>
      </c>
      <c r="H594" s="2">
        <v>6</v>
      </c>
      <c r="I594" s="2" t="s">
        <v>17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14</v>
      </c>
      <c r="C595" s="2">
        <v>594</v>
      </c>
      <c r="D595" s="2" t="s">
        <v>15</v>
      </c>
      <c r="E595" s="12" t="s">
        <v>559</v>
      </c>
      <c r="F595" s="4">
        <f t="shared" si="18"/>
        <v>594</v>
      </c>
      <c r="G595" s="2" t="s">
        <v>15</v>
      </c>
      <c r="H595" s="2">
        <v>6</v>
      </c>
      <c r="I595" s="2" t="s">
        <v>17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14</v>
      </c>
      <c r="C596" s="2">
        <v>595</v>
      </c>
      <c r="D596" s="2" t="s">
        <v>15</v>
      </c>
      <c r="E596" s="12" t="s">
        <v>560</v>
      </c>
      <c r="F596" s="4">
        <f t="shared" si="18"/>
        <v>595</v>
      </c>
      <c r="G596" s="2" t="s">
        <v>15</v>
      </c>
      <c r="H596" s="2">
        <v>6</v>
      </c>
      <c r="I596" s="2" t="s">
        <v>17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14</v>
      </c>
      <c r="C597" s="2">
        <v>596</v>
      </c>
      <c r="D597" s="2" t="s">
        <v>15</v>
      </c>
      <c r="E597" s="12" t="s">
        <v>561</v>
      </c>
      <c r="F597" s="4">
        <f t="shared" si="18"/>
        <v>596</v>
      </c>
      <c r="G597" s="2" t="s">
        <v>15</v>
      </c>
      <c r="H597" s="2">
        <v>6</v>
      </c>
      <c r="I597" s="2" t="s">
        <v>17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14</v>
      </c>
      <c r="C598" s="2">
        <v>597</v>
      </c>
      <c r="D598" s="2" t="s">
        <v>15</v>
      </c>
      <c r="E598" s="12" t="s">
        <v>562</v>
      </c>
      <c r="F598" s="4">
        <f t="shared" si="18"/>
        <v>597</v>
      </c>
      <c r="G598" s="2" t="s">
        <v>15</v>
      </c>
      <c r="H598" s="2">
        <v>6</v>
      </c>
      <c r="I598" s="2" t="s">
        <v>17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14</v>
      </c>
      <c r="C599" s="2">
        <v>598</v>
      </c>
      <c r="D599" s="2" t="s">
        <v>15</v>
      </c>
      <c r="E599" s="12" t="s">
        <v>563</v>
      </c>
      <c r="F599" s="4">
        <f t="shared" si="18"/>
        <v>598</v>
      </c>
      <c r="G599" s="2" t="s">
        <v>15</v>
      </c>
      <c r="H599" s="2">
        <v>6</v>
      </c>
      <c r="I599" s="2" t="s">
        <v>17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14</v>
      </c>
      <c r="C600" s="2">
        <v>599</v>
      </c>
      <c r="D600" s="2" t="s">
        <v>15</v>
      </c>
      <c r="E600" s="12" t="s">
        <v>564</v>
      </c>
      <c r="F600" s="4">
        <f t="shared" si="18"/>
        <v>599</v>
      </c>
      <c r="G600" s="2" t="s">
        <v>15</v>
      </c>
      <c r="H600" s="2">
        <v>6</v>
      </c>
      <c r="I600" s="2" t="s">
        <v>17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14</v>
      </c>
      <c r="C601" s="2">
        <v>600</v>
      </c>
      <c r="D601" s="2" t="s">
        <v>15</v>
      </c>
      <c r="E601" s="12" t="s">
        <v>565</v>
      </c>
      <c r="F601" s="4">
        <f t="shared" si="18"/>
        <v>600</v>
      </c>
      <c r="G601" s="2" t="s">
        <v>15</v>
      </c>
      <c r="H601" s="2">
        <v>6</v>
      </c>
      <c r="I601" s="2" t="s">
        <v>17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14</v>
      </c>
      <c r="C602" s="2">
        <v>601</v>
      </c>
      <c r="D602" s="2" t="s">
        <v>15</v>
      </c>
      <c r="E602" s="12" t="s">
        <v>566</v>
      </c>
      <c r="F602" s="4">
        <f t="shared" si="18"/>
        <v>601</v>
      </c>
      <c r="G602" s="2" t="s">
        <v>15</v>
      </c>
      <c r="H602" s="2">
        <v>6</v>
      </c>
      <c r="I602" s="2" t="s">
        <v>17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14</v>
      </c>
      <c r="C603" s="2">
        <v>602</v>
      </c>
      <c r="D603" s="2" t="s">
        <v>15</v>
      </c>
      <c r="E603" s="12" t="s">
        <v>98</v>
      </c>
      <c r="F603" s="4">
        <f t="shared" si="18"/>
        <v>602</v>
      </c>
      <c r="G603" s="2" t="s">
        <v>15</v>
      </c>
      <c r="H603" s="2">
        <v>6</v>
      </c>
      <c r="I603" s="2" t="s">
        <v>17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14</v>
      </c>
      <c r="C604" s="2">
        <v>603</v>
      </c>
      <c r="D604" s="2" t="s">
        <v>15</v>
      </c>
      <c r="E604" s="12" t="s">
        <v>368</v>
      </c>
      <c r="F604" s="4">
        <f t="shared" si="18"/>
        <v>603</v>
      </c>
      <c r="G604" s="2" t="s">
        <v>15</v>
      </c>
      <c r="H604" s="2">
        <v>6</v>
      </c>
      <c r="I604" s="2" t="s">
        <v>17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14</v>
      </c>
      <c r="C605" s="2">
        <v>604</v>
      </c>
      <c r="D605" s="2" t="s">
        <v>15</v>
      </c>
      <c r="E605" s="12" t="s">
        <v>567</v>
      </c>
      <c r="F605" s="4">
        <f t="shared" si="18"/>
        <v>604</v>
      </c>
      <c r="G605" s="2" t="s">
        <v>15</v>
      </c>
      <c r="H605" s="2">
        <v>6</v>
      </c>
      <c r="I605" s="2" t="s">
        <v>17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14</v>
      </c>
      <c r="C606" s="2">
        <v>605</v>
      </c>
      <c r="D606" s="2" t="s">
        <v>15</v>
      </c>
      <c r="E606" s="12" t="s">
        <v>568</v>
      </c>
      <c r="F606" s="4">
        <f t="shared" si="18"/>
        <v>605</v>
      </c>
      <c r="G606" s="2" t="s">
        <v>15</v>
      </c>
      <c r="H606" s="2">
        <v>6</v>
      </c>
      <c r="I606" s="2" t="s">
        <v>17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14</v>
      </c>
      <c r="C607" s="2">
        <v>606</v>
      </c>
      <c r="D607" s="2" t="s">
        <v>15</v>
      </c>
      <c r="E607" s="12" t="s">
        <v>569</v>
      </c>
      <c r="F607" s="4">
        <f t="shared" si="18"/>
        <v>606</v>
      </c>
      <c r="G607" s="2" t="s">
        <v>15</v>
      </c>
      <c r="H607" s="2">
        <v>6</v>
      </c>
      <c r="I607" s="2" t="s">
        <v>17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14</v>
      </c>
      <c r="C608" s="2">
        <v>607</v>
      </c>
      <c r="D608" s="2" t="s">
        <v>15</v>
      </c>
      <c r="E608" s="12" t="s">
        <v>570</v>
      </c>
      <c r="F608" s="4">
        <f t="shared" si="18"/>
        <v>607</v>
      </c>
      <c r="G608" s="2" t="s">
        <v>15</v>
      </c>
      <c r="H608" s="2">
        <v>6</v>
      </c>
      <c r="I608" s="2" t="s">
        <v>17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14</v>
      </c>
      <c r="C609" s="2">
        <v>608</v>
      </c>
      <c r="D609" s="2" t="s">
        <v>15</v>
      </c>
      <c r="E609" s="12" t="s">
        <v>571</v>
      </c>
      <c r="F609" s="4">
        <f t="shared" si="18"/>
        <v>608</v>
      </c>
      <c r="G609" s="2" t="s">
        <v>15</v>
      </c>
      <c r="H609" s="2">
        <v>6</v>
      </c>
      <c r="I609" s="2" t="s">
        <v>17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14</v>
      </c>
      <c r="C610" s="2">
        <v>609</v>
      </c>
      <c r="D610" s="2" t="s">
        <v>15</v>
      </c>
      <c r="E610" s="12" t="s">
        <v>572</v>
      </c>
      <c r="F610" s="4">
        <f t="shared" si="18"/>
        <v>609</v>
      </c>
      <c r="G610" s="2" t="s">
        <v>15</v>
      </c>
      <c r="H610" s="2">
        <v>6</v>
      </c>
      <c r="I610" s="2" t="s">
        <v>17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14</v>
      </c>
      <c r="C611" s="2">
        <v>610</v>
      </c>
      <c r="D611" s="2" t="s">
        <v>15</v>
      </c>
      <c r="E611" s="12" t="s">
        <v>573</v>
      </c>
      <c r="F611" s="4">
        <f t="shared" si="18"/>
        <v>610</v>
      </c>
      <c r="G611" s="2" t="s">
        <v>15</v>
      </c>
      <c r="H611" s="2">
        <v>6</v>
      </c>
      <c r="I611" s="2" t="s">
        <v>17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14</v>
      </c>
      <c r="C612" s="2">
        <v>611</v>
      </c>
      <c r="D612" s="2" t="s">
        <v>15</v>
      </c>
      <c r="E612" s="12" t="s">
        <v>574</v>
      </c>
      <c r="F612" s="4">
        <f t="shared" si="18"/>
        <v>611</v>
      </c>
      <c r="G612" s="2" t="s">
        <v>15</v>
      </c>
      <c r="H612" s="2">
        <v>6</v>
      </c>
      <c r="I612" s="2" t="s">
        <v>17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14</v>
      </c>
      <c r="C613" s="2">
        <v>612</v>
      </c>
      <c r="D613" s="2" t="s">
        <v>15</v>
      </c>
      <c r="E613" s="12" t="s">
        <v>575</v>
      </c>
      <c r="F613" s="4">
        <f t="shared" si="18"/>
        <v>612</v>
      </c>
      <c r="G613" s="2" t="s">
        <v>15</v>
      </c>
      <c r="H613" s="2">
        <v>6</v>
      </c>
      <c r="I613" s="2" t="s">
        <v>17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14</v>
      </c>
      <c r="C614" s="2">
        <v>613</v>
      </c>
      <c r="D614" s="2" t="s">
        <v>15</v>
      </c>
      <c r="E614" s="12" t="s">
        <v>374</v>
      </c>
      <c r="F614" s="4">
        <f t="shared" si="18"/>
        <v>613</v>
      </c>
      <c r="G614" s="2" t="s">
        <v>15</v>
      </c>
      <c r="H614" s="2">
        <v>6</v>
      </c>
      <c r="I614" s="2" t="s">
        <v>17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14</v>
      </c>
      <c r="C615" s="2">
        <v>614</v>
      </c>
      <c r="D615" s="2" t="s">
        <v>15</v>
      </c>
      <c r="E615" s="12" t="s">
        <v>576</v>
      </c>
      <c r="F615" s="4">
        <f t="shared" si="18"/>
        <v>614</v>
      </c>
      <c r="G615" s="2" t="s">
        <v>15</v>
      </c>
      <c r="H615" s="2">
        <v>6</v>
      </c>
      <c r="I615" s="2" t="s">
        <v>17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14</v>
      </c>
      <c r="C616" s="2">
        <v>615</v>
      </c>
      <c r="D616" s="2" t="s">
        <v>15</v>
      </c>
      <c r="E616" s="12" t="s">
        <v>577</v>
      </c>
      <c r="F616" s="4">
        <f t="shared" si="18"/>
        <v>615</v>
      </c>
      <c r="G616" s="2" t="s">
        <v>15</v>
      </c>
      <c r="H616" s="2">
        <v>6</v>
      </c>
      <c r="I616" s="2" t="s">
        <v>17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14</v>
      </c>
      <c r="C617" s="2">
        <v>616</v>
      </c>
      <c r="D617" s="2" t="s">
        <v>15</v>
      </c>
      <c r="E617" s="12" t="s">
        <v>578</v>
      </c>
      <c r="F617" s="4">
        <f t="shared" si="18"/>
        <v>616</v>
      </c>
      <c r="G617" s="2" t="s">
        <v>15</v>
      </c>
      <c r="H617" s="2">
        <v>6</v>
      </c>
      <c r="I617" s="2" t="s">
        <v>17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14</v>
      </c>
      <c r="C618" s="2">
        <v>617</v>
      </c>
      <c r="D618" s="2" t="s">
        <v>15</v>
      </c>
      <c r="E618" s="12" t="s">
        <v>579</v>
      </c>
      <c r="F618" s="4">
        <f t="shared" si="18"/>
        <v>617</v>
      </c>
      <c r="G618" s="2" t="s">
        <v>15</v>
      </c>
      <c r="H618" s="2">
        <v>6</v>
      </c>
      <c r="I618" s="2" t="s">
        <v>17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14</v>
      </c>
      <c r="C619" s="2">
        <v>618</v>
      </c>
      <c r="D619" s="2" t="s">
        <v>15</v>
      </c>
      <c r="E619" s="12" t="s">
        <v>580</v>
      </c>
      <c r="F619" s="4">
        <f t="shared" si="18"/>
        <v>618</v>
      </c>
      <c r="G619" s="2" t="s">
        <v>15</v>
      </c>
      <c r="H619" s="2">
        <v>6</v>
      </c>
      <c r="I619" s="2" t="s">
        <v>17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14</v>
      </c>
      <c r="C620" s="2">
        <v>619</v>
      </c>
      <c r="D620" s="2" t="s">
        <v>15</v>
      </c>
      <c r="E620" s="12" t="s">
        <v>581</v>
      </c>
      <c r="F620" s="4">
        <f t="shared" si="18"/>
        <v>619</v>
      </c>
      <c r="G620" s="2" t="s">
        <v>15</v>
      </c>
      <c r="H620" s="2">
        <v>6</v>
      </c>
      <c r="I620" s="2" t="s">
        <v>17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14</v>
      </c>
      <c r="C621" s="2">
        <v>620</v>
      </c>
      <c r="D621" s="2" t="s">
        <v>15</v>
      </c>
      <c r="E621" s="12" t="s">
        <v>582</v>
      </c>
      <c r="F621" s="4">
        <f t="shared" si="18"/>
        <v>620</v>
      </c>
      <c r="G621" s="2" t="s">
        <v>15</v>
      </c>
      <c r="H621" s="2">
        <v>6</v>
      </c>
      <c r="I621" s="2" t="s">
        <v>17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14</v>
      </c>
      <c r="C622" s="2">
        <v>621</v>
      </c>
      <c r="D622" s="2" t="s">
        <v>15</v>
      </c>
      <c r="E622" s="12" t="s">
        <v>583</v>
      </c>
      <c r="F622" s="4">
        <f t="shared" si="18"/>
        <v>621</v>
      </c>
      <c r="G622" s="2" t="s">
        <v>15</v>
      </c>
      <c r="H622" s="2">
        <v>6</v>
      </c>
      <c r="I622" s="2" t="s">
        <v>17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14</v>
      </c>
      <c r="C623" s="2">
        <v>622</v>
      </c>
      <c r="D623" s="2" t="s">
        <v>15</v>
      </c>
      <c r="E623" s="12" t="s">
        <v>584</v>
      </c>
      <c r="F623" s="4">
        <f t="shared" si="18"/>
        <v>622</v>
      </c>
      <c r="G623" s="2" t="s">
        <v>15</v>
      </c>
      <c r="H623" s="2">
        <v>6</v>
      </c>
      <c r="I623" s="2" t="s">
        <v>17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14</v>
      </c>
      <c r="C624" s="2">
        <v>623</v>
      </c>
      <c r="D624" s="2" t="s">
        <v>15</v>
      </c>
      <c r="E624" s="12" t="s">
        <v>585</v>
      </c>
      <c r="F624" s="4">
        <f t="shared" si="18"/>
        <v>623</v>
      </c>
      <c r="G624" s="2" t="s">
        <v>15</v>
      </c>
      <c r="H624" s="2">
        <v>6</v>
      </c>
      <c r="I624" s="2" t="s">
        <v>17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14</v>
      </c>
      <c r="C625" s="2">
        <v>624</v>
      </c>
      <c r="D625" s="2" t="s">
        <v>15</v>
      </c>
      <c r="E625" s="12" t="s">
        <v>586</v>
      </c>
      <c r="F625" s="4">
        <f t="shared" si="18"/>
        <v>624</v>
      </c>
      <c r="G625" s="2" t="s">
        <v>15</v>
      </c>
      <c r="H625" s="2">
        <v>6</v>
      </c>
      <c r="I625" s="2" t="s">
        <v>17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14</v>
      </c>
      <c r="C626" s="2">
        <v>625</v>
      </c>
      <c r="D626" s="2" t="s">
        <v>15</v>
      </c>
      <c r="E626" s="12" t="s">
        <v>587</v>
      </c>
      <c r="F626" s="4">
        <f t="shared" si="18"/>
        <v>625</v>
      </c>
      <c r="G626" s="2" t="s">
        <v>15</v>
      </c>
      <c r="H626" s="2">
        <v>6</v>
      </c>
      <c r="I626" s="2" t="s">
        <v>17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14</v>
      </c>
      <c r="C627" s="2">
        <v>626</v>
      </c>
      <c r="D627" s="2" t="s">
        <v>15</v>
      </c>
      <c r="E627" s="12" t="s">
        <v>588</v>
      </c>
      <c r="F627" s="4">
        <f t="shared" si="18"/>
        <v>626</v>
      </c>
      <c r="G627" s="2" t="s">
        <v>15</v>
      </c>
      <c r="H627" s="2">
        <v>6</v>
      </c>
      <c r="I627" s="2" t="s">
        <v>17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14</v>
      </c>
      <c r="C628" s="2">
        <v>627</v>
      </c>
      <c r="D628" s="2" t="s">
        <v>15</v>
      </c>
      <c r="E628" s="12" t="s">
        <v>589</v>
      </c>
      <c r="F628" s="4">
        <f t="shared" si="18"/>
        <v>627</v>
      </c>
      <c r="G628" s="2" t="s">
        <v>15</v>
      </c>
      <c r="H628" s="2">
        <v>6</v>
      </c>
      <c r="I628" s="2" t="s">
        <v>17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14</v>
      </c>
      <c r="C629" s="2">
        <v>628</v>
      </c>
      <c r="D629" s="2" t="s">
        <v>15</v>
      </c>
      <c r="E629" s="12" t="s">
        <v>590</v>
      </c>
      <c r="F629" s="4">
        <f t="shared" si="18"/>
        <v>628</v>
      </c>
      <c r="G629" s="2" t="s">
        <v>15</v>
      </c>
      <c r="H629" s="2">
        <v>6</v>
      </c>
      <c r="I629" s="2" t="s">
        <v>17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14</v>
      </c>
      <c r="C630" s="2">
        <v>629</v>
      </c>
      <c r="D630" s="2" t="s">
        <v>15</v>
      </c>
      <c r="E630" s="12" t="s">
        <v>591</v>
      </c>
      <c r="F630" s="4">
        <f t="shared" si="18"/>
        <v>629</v>
      </c>
      <c r="G630" s="2" t="s">
        <v>15</v>
      </c>
      <c r="H630" s="2">
        <v>6</v>
      </c>
      <c r="I630" s="2" t="s">
        <v>17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14</v>
      </c>
      <c r="C631" s="2">
        <v>630</v>
      </c>
      <c r="D631" s="2" t="s">
        <v>15</v>
      </c>
      <c r="E631" s="12" t="s">
        <v>389</v>
      </c>
      <c r="F631" s="4">
        <f t="shared" si="18"/>
        <v>630</v>
      </c>
      <c r="G631" s="2" t="s">
        <v>15</v>
      </c>
      <c r="H631" s="2">
        <v>6</v>
      </c>
      <c r="I631" s="2" t="s">
        <v>17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14</v>
      </c>
      <c r="C632" s="2">
        <v>631</v>
      </c>
      <c r="D632" s="2" t="s">
        <v>15</v>
      </c>
      <c r="E632" s="12" t="s">
        <v>592</v>
      </c>
      <c r="F632" s="4">
        <f t="shared" si="18"/>
        <v>631</v>
      </c>
      <c r="G632" s="2" t="s">
        <v>15</v>
      </c>
      <c r="H632" s="2">
        <v>6</v>
      </c>
      <c r="I632" s="2" t="s">
        <v>17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14</v>
      </c>
      <c r="C633" s="2">
        <v>632</v>
      </c>
      <c r="D633" s="2" t="s">
        <v>15</v>
      </c>
      <c r="E633" s="12" t="s">
        <v>593</v>
      </c>
      <c r="F633" s="4">
        <f t="shared" si="18"/>
        <v>632</v>
      </c>
      <c r="G633" s="2" t="s">
        <v>15</v>
      </c>
      <c r="H633" s="2">
        <v>6</v>
      </c>
      <c r="I633" s="2" t="s">
        <v>17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14</v>
      </c>
      <c r="C634" s="2">
        <v>633</v>
      </c>
      <c r="D634" s="2" t="s">
        <v>15</v>
      </c>
      <c r="E634" s="12" t="s">
        <v>594</v>
      </c>
      <c r="F634" s="4">
        <f t="shared" si="18"/>
        <v>633</v>
      </c>
      <c r="G634" s="2" t="s">
        <v>15</v>
      </c>
      <c r="H634" s="2">
        <v>6</v>
      </c>
      <c r="I634" s="2" t="s">
        <v>17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14</v>
      </c>
      <c r="C635" s="2">
        <v>634</v>
      </c>
      <c r="D635" s="2" t="s">
        <v>15</v>
      </c>
      <c r="E635" s="12" t="s">
        <v>391</v>
      </c>
      <c r="F635" s="4">
        <f t="shared" si="18"/>
        <v>634</v>
      </c>
      <c r="G635" s="2" t="s">
        <v>15</v>
      </c>
      <c r="H635" s="2">
        <v>6</v>
      </c>
      <c r="I635" s="2" t="s">
        <v>17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14</v>
      </c>
      <c r="C636" s="2">
        <v>635</v>
      </c>
      <c r="D636" s="2" t="s">
        <v>15</v>
      </c>
      <c r="E636" s="12" t="s">
        <v>595</v>
      </c>
      <c r="F636" s="4">
        <f t="shared" si="18"/>
        <v>635</v>
      </c>
      <c r="G636" s="2" t="s">
        <v>15</v>
      </c>
      <c r="H636" s="2">
        <v>6</v>
      </c>
      <c r="I636" s="2" t="s">
        <v>17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14</v>
      </c>
      <c r="C637" s="2">
        <v>636</v>
      </c>
      <c r="D637" s="2" t="s">
        <v>15</v>
      </c>
      <c r="E637" s="12" t="s">
        <v>596</v>
      </c>
      <c r="F637" s="4">
        <f t="shared" si="18"/>
        <v>636</v>
      </c>
      <c r="G637" s="2" t="s">
        <v>15</v>
      </c>
      <c r="H637" s="2">
        <v>6</v>
      </c>
      <c r="I637" s="2" t="s">
        <v>17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14</v>
      </c>
      <c r="C638" s="2">
        <v>637</v>
      </c>
      <c r="D638" s="2" t="s">
        <v>15</v>
      </c>
      <c r="E638" s="12" t="s">
        <v>597</v>
      </c>
      <c r="F638" s="4">
        <f t="shared" si="18"/>
        <v>637</v>
      </c>
      <c r="G638" s="2" t="s">
        <v>15</v>
      </c>
      <c r="H638" s="2">
        <v>6</v>
      </c>
      <c r="I638" s="2" t="s">
        <v>17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14</v>
      </c>
      <c r="C639" s="2">
        <v>638</v>
      </c>
      <c r="D639" s="2" t="s">
        <v>15</v>
      </c>
      <c r="E639" s="12" t="s">
        <v>598</v>
      </c>
      <c r="F639" s="4">
        <f t="shared" si="18"/>
        <v>638</v>
      </c>
      <c r="G639" s="2" t="s">
        <v>15</v>
      </c>
      <c r="H639" s="2">
        <v>6</v>
      </c>
      <c r="I639" s="2" t="s">
        <v>17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14</v>
      </c>
      <c r="C640" s="2">
        <v>639</v>
      </c>
      <c r="D640" s="2" t="s">
        <v>15</v>
      </c>
      <c r="E640" s="12" t="s">
        <v>599</v>
      </c>
      <c r="F640" s="4">
        <f t="shared" si="18"/>
        <v>639</v>
      </c>
      <c r="G640" s="2" t="s">
        <v>15</v>
      </c>
      <c r="H640" s="2">
        <v>6</v>
      </c>
      <c r="I640" s="2" t="s">
        <v>17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14</v>
      </c>
      <c r="C641" s="2">
        <v>640</v>
      </c>
      <c r="D641" s="2" t="s">
        <v>15</v>
      </c>
      <c r="E641" s="12" t="s">
        <v>600</v>
      </c>
      <c r="F641" s="4">
        <f t="shared" si="18"/>
        <v>640</v>
      </c>
      <c r="G641" s="2" t="s">
        <v>15</v>
      </c>
      <c r="H641" s="2">
        <v>6</v>
      </c>
      <c r="I641" s="2" t="s">
        <v>17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14</v>
      </c>
      <c r="C642" s="2">
        <v>641</v>
      </c>
      <c r="D642" s="2" t="s">
        <v>15</v>
      </c>
      <c r="E642" s="12" t="s">
        <v>601</v>
      </c>
      <c r="F642" s="4">
        <f t="shared" si="18"/>
        <v>641</v>
      </c>
      <c r="G642" s="2" t="s">
        <v>15</v>
      </c>
      <c r="H642" s="2">
        <v>6</v>
      </c>
      <c r="I642" s="2" t="s">
        <v>17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14</v>
      </c>
      <c r="C643" s="2">
        <v>642</v>
      </c>
      <c r="D643" s="2" t="s">
        <v>15</v>
      </c>
      <c r="E643" s="12" t="s">
        <v>602</v>
      </c>
      <c r="F643" s="4">
        <f t="shared" ref="F643:F706" si="20">C643</f>
        <v>642</v>
      </c>
      <c r="G643" s="2" t="s">
        <v>15</v>
      </c>
      <c r="H643" s="2">
        <v>6</v>
      </c>
      <c r="I643" s="2" t="s">
        <v>17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14</v>
      </c>
      <c r="C644" s="2">
        <v>643</v>
      </c>
      <c r="D644" s="2" t="s">
        <v>15</v>
      </c>
      <c r="E644" s="12" t="s">
        <v>603</v>
      </c>
      <c r="F644" s="4">
        <f t="shared" si="20"/>
        <v>643</v>
      </c>
      <c r="G644" s="2" t="s">
        <v>15</v>
      </c>
      <c r="H644" s="2">
        <v>6</v>
      </c>
      <c r="I644" s="2" t="s">
        <v>17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14</v>
      </c>
      <c r="C645" s="2">
        <v>644</v>
      </c>
      <c r="D645" s="2" t="s">
        <v>15</v>
      </c>
      <c r="E645" s="12" t="s">
        <v>604</v>
      </c>
      <c r="F645" s="4">
        <f t="shared" si="20"/>
        <v>644</v>
      </c>
      <c r="G645" s="2" t="s">
        <v>15</v>
      </c>
      <c r="H645" s="2">
        <v>6</v>
      </c>
      <c r="I645" s="2" t="s">
        <v>17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14</v>
      </c>
      <c r="C646" s="2">
        <v>645</v>
      </c>
      <c r="D646" s="2" t="s">
        <v>15</v>
      </c>
      <c r="E646" s="12" t="s">
        <v>605</v>
      </c>
      <c r="F646" s="4">
        <f t="shared" si="20"/>
        <v>645</v>
      </c>
      <c r="G646" s="2" t="s">
        <v>15</v>
      </c>
      <c r="H646" s="2">
        <v>6</v>
      </c>
      <c r="I646" s="2" t="s">
        <v>17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14</v>
      </c>
      <c r="C647" s="2">
        <v>646</v>
      </c>
      <c r="D647" s="2" t="s">
        <v>15</v>
      </c>
      <c r="E647" s="12" t="s">
        <v>606</v>
      </c>
      <c r="F647" s="4">
        <f t="shared" si="20"/>
        <v>646</v>
      </c>
      <c r="G647" s="2" t="s">
        <v>15</v>
      </c>
      <c r="H647" s="2">
        <v>6</v>
      </c>
      <c r="I647" s="2" t="s">
        <v>17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14</v>
      </c>
      <c r="C648" s="2">
        <v>647</v>
      </c>
      <c r="D648" s="2" t="s">
        <v>15</v>
      </c>
      <c r="E648" s="12" t="s">
        <v>607</v>
      </c>
      <c r="F648" s="4">
        <f t="shared" si="20"/>
        <v>647</v>
      </c>
      <c r="G648" s="2" t="s">
        <v>15</v>
      </c>
      <c r="H648" s="2">
        <v>6</v>
      </c>
      <c r="I648" s="2" t="s">
        <v>17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14</v>
      </c>
      <c r="C649" s="2">
        <v>648</v>
      </c>
      <c r="D649" s="2" t="s">
        <v>15</v>
      </c>
      <c r="E649" s="12" t="s">
        <v>608</v>
      </c>
      <c r="F649" s="4">
        <f t="shared" si="20"/>
        <v>648</v>
      </c>
      <c r="G649" s="2" t="s">
        <v>15</v>
      </c>
      <c r="H649" s="2">
        <v>6</v>
      </c>
      <c r="I649" s="2" t="s">
        <v>17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14</v>
      </c>
      <c r="C650" s="2">
        <v>649</v>
      </c>
      <c r="D650" s="2" t="s">
        <v>15</v>
      </c>
      <c r="E650" s="12" t="s">
        <v>609</v>
      </c>
      <c r="F650" s="4">
        <f t="shared" si="20"/>
        <v>649</v>
      </c>
      <c r="G650" s="2" t="s">
        <v>15</v>
      </c>
      <c r="H650" s="2">
        <v>6</v>
      </c>
      <c r="I650" s="2" t="s">
        <v>17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14</v>
      </c>
      <c r="C651" s="2">
        <v>650</v>
      </c>
      <c r="D651" s="2" t="s">
        <v>15</v>
      </c>
      <c r="E651" s="12" t="s">
        <v>610</v>
      </c>
      <c r="F651" s="4">
        <f t="shared" si="20"/>
        <v>650</v>
      </c>
      <c r="G651" s="2" t="s">
        <v>15</v>
      </c>
      <c r="H651" s="2">
        <v>6</v>
      </c>
      <c r="I651" s="2" t="s">
        <v>17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14</v>
      </c>
      <c r="C652" s="2">
        <v>651</v>
      </c>
      <c r="D652" s="2" t="s">
        <v>15</v>
      </c>
      <c r="E652" s="12" t="s">
        <v>611</v>
      </c>
      <c r="F652" s="4">
        <f t="shared" si="20"/>
        <v>651</v>
      </c>
      <c r="G652" s="2" t="s">
        <v>15</v>
      </c>
      <c r="H652" s="2">
        <v>6</v>
      </c>
      <c r="I652" s="2" t="s">
        <v>17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14</v>
      </c>
      <c r="C653" s="2">
        <v>652</v>
      </c>
      <c r="D653" s="2" t="s">
        <v>15</v>
      </c>
      <c r="E653" s="12" t="s">
        <v>612</v>
      </c>
      <c r="F653" s="4">
        <f t="shared" si="20"/>
        <v>652</v>
      </c>
      <c r="G653" s="2" t="s">
        <v>15</v>
      </c>
      <c r="H653" s="2">
        <v>6</v>
      </c>
      <c r="I653" s="2" t="s">
        <v>17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14</v>
      </c>
      <c r="C654" s="2">
        <v>653</v>
      </c>
      <c r="D654" s="2" t="s">
        <v>15</v>
      </c>
      <c r="E654" s="12" t="s">
        <v>613</v>
      </c>
      <c r="F654" s="4">
        <f t="shared" si="20"/>
        <v>653</v>
      </c>
      <c r="G654" s="2" t="s">
        <v>15</v>
      </c>
      <c r="H654" s="2">
        <v>6</v>
      </c>
      <c r="I654" s="2" t="s">
        <v>17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14</v>
      </c>
      <c r="C655" s="2">
        <v>654</v>
      </c>
      <c r="D655" s="2" t="s">
        <v>15</v>
      </c>
      <c r="E655" s="12" t="s">
        <v>614</v>
      </c>
      <c r="F655" s="4">
        <f t="shared" si="20"/>
        <v>654</v>
      </c>
      <c r="G655" s="2" t="s">
        <v>15</v>
      </c>
      <c r="H655" s="2">
        <v>6</v>
      </c>
      <c r="I655" s="2" t="s">
        <v>17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14</v>
      </c>
      <c r="C656" s="2">
        <v>655</v>
      </c>
      <c r="D656" s="2" t="s">
        <v>15</v>
      </c>
      <c r="E656" s="12" t="s">
        <v>615</v>
      </c>
      <c r="F656" s="4">
        <f t="shared" si="20"/>
        <v>655</v>
      </c>
      <c r="G656" s="2" t="s">
        <v>15</v>
      </c>
      <c r="H656" s="2">
        <v>6</v>
      </c>
      <c r="I656" s="2" t="s">
        <v>17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14</v>
      </c>
      <c r="C657" s="2">
        <v>656</v>
      </c>
      <c r="D657" s="2" t="s">
        <v>15</v>
      </c>
      <c r="E657" s="12" t="s">
        <v>616</v>
      </c>
      <c r="F657" s="4">
        <f t="shared" si="20"/>
        <v>656</v>
      </c>
      <c r="G657" s="2" t="s">
        <v>15</v>
      </c>
      <c r="H657" s="2">
        <v>6</v>
      </c>
      <c r="I657" s="2" t="s">
        <v>17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14</v>
      </c>
      <c r="C658" s="2">
        <v>657</v>
      </c>
      <c r="D658" s="2" t="s">
        <v>15</v>
      </c>
      <c r="E658" s="12" t="s">
        <v>617</v>
      </c>
      <c r="F658" s="4">
        <f t="shared" si="20"/>
        <v>657</v>
      </c>
      <c r="G658" s="2" t="s">
        <v>15</v>
      </c>
      <c r="H658" s="2">
        <v>6</v>
      </c>
      <c r="I658" s="2" t="s">
        <v>17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618</v>
      </c>
      <c r="B659" s="6" t="s">
        <v>14</v>
      </c>
      <c r="C659" s="2">
        <v>658</v>
      </c>
      <c r="D659" s="6" t="s">
        <v>15</v>
      </c>
      <c r="E659" s="1" t="s">
        <v>528</v>
      </c>
      <c r="F659" s="4">
        <f t="shared" si="20"/>
        <v>658</v>
      </c>
      <c r="G659" s="6" t="s">
        <v>15</v>
      </c>
      <c r="H659" s="6">
        <v>7</v>
      </c>
      <c r="I659" s="6" t="s">
        <v>17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14</v>
      </c>
      <c r="C660" s="2">
        <v>659</v>
      </c>
      <c r="D660" s="2" t="s">
        <v>15</v>
      </c>
      <c r="E660" t="s">
        <v>33</v>
      </c>
      <c r="F660" s="4">
        <f t="shared" si="20"/>
        <v>659</v>
      </c>
      <c r="G660" s="2" t="s">
        <v>15</v>
      </c>
      <c r="H660" s="2">
        <v>7</v>
      </c>
      <c r="I660" s="2" t="s">
        <v>17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14</v>
      </c>
      <c r="C661" s="2">
        <v>660</v>
      </c>
      <c r="D661" s="2" t="s">
        <v>15</v>
      </c>
      <c r="E661" t="s">
        <v>434</v>
      </c>
      <c r="F661" s="4">
        <f t="shared" si="20"/>
        <v>660</v>
      </c>
      <c r="G661" s="2" t="s">
        <v>15</v>
      </c>
      <c r="H661" s="2">
        <v>7</v>
      </c>
      <c r="I661" s="2" t="s">
        <v>17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14</v>
      </c>
      <c r="C662" s="2">
        <v>661</v>
      </c>
      <c r="D662" s="2" t="s">
        <v>15</v>
      </c>
      <c r="E662" t="s">
        <v>619</v>
      </c>
      <c r="F662" s="4">
        <f t="shared" si="20"/>
        <v>661</v>
      </c>
      <c r="G662" s="2" t="s">
        <v>15</v>
      </c>
      <c r="H662" s="2">
        <v>7</v>
      </c>
      <c r="I662" s="2" t="s">
        <v>17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14</v>
      </c>
      <c r="C663" s="2">
        <v>662</v>
      </c>
      <c r="D663" s="2" t="s">
        <v>15</v>
      </c>
      <c r="E663" t="s">
        <v>532</v>
      </c>
      <c r="F663" s="4">
        <f t="shared" si="20"/>
        <v>662</v>
      </c>
      <c r="G663" s="2" t="s">
        <v>15</v>
      </c>
      <c r="H663" s="2">
        <v>7</v>
      </c>
      <c r="I663" s="2" t="s">
        <v>17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14</v>
      </c>
      <c r="C664" s="2">
        <v>663</v>
      </c>
      <c r="D664" s="2" t="s">
        <v>15</v>
      </c>
      <c r="E664" t="s">
        <v>534</v>
      </c>
      <c r="F664" s="4">
        <f t="shared" si="20"/>
        <v>663</v>
      </c>
      <c r="G664" s="2" t="s">
        <v>15</v>
      </c>
      <c r="H664" s="2">
        <v>7</v>
      </c>
      <c r="I664" s="2" t="s">
        <v>17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14</v>
      </c>
      <c r="C665" s="2">
        <v>664</v>
      </c>
      <c r="D665" s="2" t="s">
        <v>15</v>
      </c>
      <c r="E665" t="s">
        <v>535</v>
      </c>
      <c r="F665" s="4">
        <f t="shared" si="20"/>
        <v>664</v>
      </c>
      <c r="G665" s="2" t="s">
        <v>15</v>
      </c>
      <c r="H665" s="2">
        <v>7</v>
      </c>
      <c r="I665" s="2" t="s">
        <v>17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14</v>
      </c>
      <c r="C666" s="2">
        <v>665</v>
      </c>
      <c r="D666" s="2" t="s">
        <v>15</v>
      </c>
      <c r="E666" t="s">
        <v>536</v>
      </c>
      <c r="F666" s="4">
        <f t="shared" si="20"/>
        <v>665</v>
      </c>
      <c r="G666" s="2" t="s">
        <v>15</v>
      </c>
      <c r="H666" s="2">
        <v>7</v>
      </c>
      <c r="I666" s="2" t="s">
        <v>17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14</v>
      </c>
      <c r="C667" s="2">
        <v>666</v>
      </c>
      <c r="D667" s="2" t="s">
        <v>15</v>
      </c>
      <c r="E667" t="s">
        <v>541</v>
      </c>
      <c r="F667" s="4">
        <f t="shared" si="20"/>
        <v>666</v>
      </c>
      <c r="G667" s="2" t="s">
        <v>15</v>
      </c>
      <c r="H667" s="2">
        <v>7</v>
      </c>
      <c r="I667" s="2" t="s">
        <v>17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14</v>
      </c>
      <c r="C668" s="2">
        <v>667</v>
      </c>
      <c r="D668" s="2" t="s">
        <v>15</v>
      </c>
      <c r="E668" t="s">
        <v>549</v>
      </c>
      <c r="F668" s="4">
        <f t="shared" si="20"/>
        <v>667</v>
      </c>
      <c r="G668" s="2" t="s">
        <v>15</v>
      </c>
      <c r="H668" s="2">
        <v>7</v>
      </c>
      <c r="I668" s="2" t="s">
        <v>17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14</v>
      </c>
      <c r="C669" s="2">
        <v>668</v>
      </c>
      <c r="D669" s="2" t="s">
        <v>15</v>
      </c>
      <c r="E669" s="14" t="s">
        <v>550</v>
      </c>
      <c r="F669" s="4">
        <f t="shared" si="20"/>
        <v>668</v>
      </c>
      <c r="G669" s="2" t="s">
        <v>15</v>
      </c>
      <c r="H669" s="2">
        <v>7</v>
      </c>
      <c r="I669" s="2" t="s">
        <v>17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14</v>
      </c>
      <c r="C670" s="2">
        <v>669</v>
      </c>
      <c r="D670" s="2" t="s">
        <v>15</v>
      </c>
      <c r="E670" s="14" t="s">
        <v>556</v>
      </c>
      <c r="F670" s="4">
        <f t="shared" si="20"/>
        <v>669</v>
      </c>
      <c r="G670" s="2" t="s">
        <v>15</v>
      </c>
      <c r="H670" s="2">
        <v>7</v>
      </c>
      <c r="I670" s="2" t="s">
        <v>17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14</v>
      </c>
      <c r="C671" s="2">
        <v>670</v>
      </c>
      <c r="D671" s="2" t="s">
        <v>15</v>
      </c>
      <c r="E671" s="14" t="s">
        <v>559</v>
      </c>
      <c r="F671" s="4">
        <f t="shared" si="20"/>
        <v>670</v>
      </c>
      <c r="G671" s="2" t="s">
        <v>15</v>
      </c>
      <c r="H671" s="2">
        <v>7</v>
      </c>
      <c r="I671" s="2" t="s">
        <v>17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14</v>
      </c>
      <c r="C672" s="2">
        <v>671</v>
      </c>
      <c r="D672" s="2" t="s">
        <v>15</v>
      </c>
      <c r="E672" t="s">
        <v>620</v>
      </c>
      <c r="F672" s="4">
        <f t="shared" si="20"/>
        <v>671</v>
      </c>
      <c r="G672" s="2" t="s">
        <v>15</v>
      </c>
      <c r="H672" s="2">
        <v>7</v>
      </c>
      <c r="I672" s="2" t="s">
        <v>17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14</v>
      </c>
      <c r="C673" s="2">
        <v>672</v>
      </c>
      <c r="D673" s="2" t="s">
        <v>15</v>
      </c>
      <c r="E673" t="s">
        <v>565</v>
      </c>
      <c r="F673" s="4">
        <f t="shared" si="20"/>
        <v>672</v>
      </c>
      <c r="G673" s="2" t="s">
        <v>15</v>
      </c>
      <c r="H673" s="2">
        <v>7</v>
      </c>
      <c r="I673" s="2" t="s">
        <v>17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14</v>
      </c>
      <c r="C674" s="2">
        <v>673</v>
      </c>
      <c r="D674" s="2" t="s">
        <v>15</v>
      </c>
      <c r="E674" t="s">
        <v>368</v>
      </c>
      <c r="F674" s="4">
        <f t="shared" si="20"/>
        <v>673</v>
      </c>
      <c r="G674" s="2" t="s">
        <v>15</v>
      </c>
      <c r="H674" s="2">
        <v>7</v>
      </c>
      <c r="I674" s="2" t="s">
        <v>17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14</v>
      </c>
      <c r="C675" s="2">
        <v>674</v>
      </c>
      <c r="D675" s="2" t="s">
        <v>15</v>
      </c>
      <c r="E675" t="s">
        <v>621</v>
      </c>
      <c r="F675" s="4">
        <f t="shared" si="20"/>
        <v>674</v>
      </c>
      <c r="G675" s="2" t="s">
        <v>15</v>
      </c>
      <c r="H675" s="2">
        <v>7</v>
      </c>
      <c r="I675" s="2" t="s">
        <v>17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14</v>
      </c>
      <c r="C676" s="2">
        <v>675</v>
      </c>
      <c r="D676" s="2" t="s">
        <v>15</v>
      </c>
      <c r="E676" t="s">
        <v>573</v>
      </c>
      <c r="F676" s="4">
        <f t="shared" si="20"/>
        <v>675</v>
      </c>
      <c r="G676" s="2" t="s">
        <v>15</v>
      </c>
      <c r="H676" s="2">
        <v>7</v>
      </c>
      <c r="I676" s="2" t="s">
        <v>17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14</v>
      </c>
      <c r="C677" s="2">
        <v>676</v>
      </c>
      <c r="D677" s="2" t="s">
        <v>15</v>
      </c>
      <c r="E677" t="s">
        <v>574</v>
      </c>
      <c r="F677" s="4">
        <f t="shared" si="20"/>
        <v>676</v>
      </c>
      <c r="G677" s="2" t="s">
        <v>15</v>
      </c>
      <c r="H677" s="2">
        <v>7</v>
      </c>
      <c r="I677" s="2" t="s">
        <v>17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14</v>
      </c>
      <c r="C678" s="2">
        <v>677</v>
      </c>
      <c r="D678" s="2" t="s">
        <v>15</v>
      </c>
      <c r="E678" t="s">
        <v>575</v>
      </c>
      <c r="F678" s="4">
        <f t="shared" si="20"/>
        <v>677</v>
      </c>
      <c r="G678" s="2" t="s">
        <v>15</v>
      </c>
      <c r="H678" s="2">
        <v>7</v>
      </c>
      <c r="I678" s="2" t="s">
        <v>17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14</v>
      </c>
      <c r="C679" s="2">
        <v>678</v>
      </c>
      <c r="D679" s="2" t="s">
        <v>15</v>
      </c>
      <c r="E679" t="s">
        <v>578</v>
      </c>
      <c r="F679" s="4">
        <f t="shared" si="20"/>
        <v>678</v>
      </c>
      <c r="G679" s="2" t="s">
        <v>15</v>
      </c>
      <c r="H679" s="2">
        <v>7</v>
      </c>
      <c r="I679" s="2" t="s">
        <v>17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14</v>
      </c>
      <c r="C680" s="2">
        <v>679</v>
      </c>
      <c r="D680" s="2" t="s">
        <v>15</v>
      </c>
      <c r="E680" t="s">
        <v>622</v>
      </c>
      <c r="F680" s="4">
        <f t="shared" si="20"/>
        <v>679</v>
      </c>
      <c r="G680" s="2" t="s">
        <v>15</v>
      </c>
      <c r="H680" s="2">
        <v>7</v>
      </c>
      <c r="I680" s="2" t="s">
        <v>17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14</v>
      </c>
      <c r="C681" s="2">
        <v>680</v>
      </c>
      <c r="D681" s="2" t="s">
        <v>15</v>
      </c>
      <c r="E681" t="s">
        <v>581</v>
      </c>
      <c r="F681" s="4">
        <f t="shared" si="20"/>
        <v>680</v>
      </c>
      <c r="G681" s="2" t="s">
        <v>15</v>
      </c>
      <c r="H681" s="2">
        <v>7</v>
      </c>
      <c r="I681" s="2" t="s">
        <v>17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14</v>
      </c>
      <c r="C682" s="2">
        <v>681</v>
      </c>
      <c r="D682" s="2" t="s">
        <v>15</v>
      </c>
      <c r="E682" t="s">
        <v>582</v>
      </c>
      <c r="F682" s="4">
        <f t="shared" si="20"/>
        <v>681</v>
      </c>
      <c r="G682" s="2" t="s">
        <v>15</v>
      </c>
      <c r="H682" s="2">
        <v>7</v>
      </c>
      <c r="I682" s="2" t="s">
        <v>17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14</v>
      </c>
      <c r="C683" s="2">
        <v>682</v>
      </c>
      <c r="D683" s="2" t="s">
        <v>15</v>
      </c>
      <c r="E683" t="s">
        <v>583</v>
      </c>
      <c r="F683" s="4">
        <f t="shared" si="20"/>
        <v>682</v>
      </c>
      <c r="G683" s="2" t="s">
        <v>15</v>
      </c>
      <c r="H683" s="2">
        <v>7</v>
      </c>
      <c r="I683" s="2" t="s">
        <v>17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14</v>
      </c>
      <c r="C684" s="2">
        <v>683</v>
      </c>
      <c r="D684" s="2" t="s">
        <v>15</v>
      </c>
      <c r="E684" t="s">
        <v>623</v>
      </c>
      <c r="F684" s="4">
        <f t="shared" si="20"/>
        <v>683</v>
      </c>
      <c r="G684" s="2" t="s">
        <v>15</v>
      </c>
      <c r="H684" s="2">
        <v>7</v>
      </c>
      <c r="I684" s="2" t="s">
        <v>17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14</v>
      </c>
      <c r="C685" s="2">
        <v>684</v>
      </c>
      <c r="D685" s="2" t="s">
        <v>15</v>
      </c>
      <c r="E685" t="s">
        <v>589</v>
      </c>
      <c r="F685" s="4">
        <f t="shared" si="20"/>
        <v>684</v>
      </c>
      <c r="G685" s="2" t="s">
        <v>15</v>
      </c>
      <c r="H685" s="2">
        <v>7</v>
      </c>
      <c r="I685" s="2" t="s">
        <v>17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14</v>
      </c>
      <c r="C686" s="2">
        <v>685</v>
      </c>
      <c r="D686" s="2" t="s">
        <v>15</v>
      </c>
      <c r="E686" t="s">
        <v>624</v>
      </c>
      <c r="F686" s="4">
        <f t="shared" si="20"/>
        <v>685</v>
      </c>
      <c r="G686" s="2" t="s">
        <v>15</v>
      </c>
      <c r="H686" s="2">
        <v>7</v>
      </c>
      <c r="I686" s="2" t="s">
        <v>17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14</v>
      </c>
      <c r="C687" s="2">
        <v>686</v>
      </c>
      <c r="D687" s="2" t="s">
        <v>15</v>
      </c>
      <c r="E687" t="s">
        <v>593</v>
      </c>
      <c r="F687" s="4">
        <f t="shared" si="20"/>
        <v>686</v>
      </c>
      <c r="G687" s="2" t="s">
        <v>15</v>
      </c>
      <c r="H687" s="2">
        <v>7</v>
      </c>
      <c r="I687" s="2" t="s">
        <v>17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14</v>
      </c>
      <c r="C688" s="2">
        <v>687</v>
      </c>
      <c r="D688" s="2" t="s">
        <v>15</v>
      </c>
      <c r="E688" t="s">
        <v>625</v>
      </c>
      <c r="F688" s="4">
        <f t="shared" si="20"/>
        <v>687</v>
      </c>
      <c r="G688" s="2" t="s">
        <v>15</v>
      </c>
      <c r="H688" s="2">
        <v>7</v>
      </c>
      <c r="I688" s="2" t="s">
        <v>17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14</v>
      </c>
      <c r="C689" s="2">
        <v>688</v>
      </c>
      <c r="D689" s="2" t="s">
        <v>15</v>
      </c>
      <c r="E689" t="s">
        <v>602</v>
      </c>
      <c r="F689" s="4">
        <f t="shared" si="20"/>
        <v>688</v>
      </c>
      <c r="G689" s="2" t="s">
        <v>15</v>
      </c>
      <c r="H689" s="2">
        <v>7</v>
      </c>
      <c r="I689" s="2" t="s">
        <v>17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14</v>
      </c>
      <c r="C690" s="2">
        <v>689</v>
      </c>
      <c r="D690" s="2" t="s">
        <v>15</v>
      </c>
      <c r="E690" t="s">
        <v>626</v>
      </c>
      <c r="F690" s="4">
        <f t="shared" si="20"/>
        <v>689</v>
      </c>
      <c r="G690" s="2" t="s">
        <v>15</v>
      </c>
      <c r="H690" s="2">
        <v>7</v>
      </c>
      <c r="I690" s="2" t="s">
        <v>17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14</v>
      </c>
      <c r="C691" s="2">
        <v>690</v>
      </c>
      <c r="D691" s="2" t="s">
        <v>15</v>
      </c>
      <c r="E691" t="s">
        <v>605</v>
      </c>
      <c r="F691" s="4">
        <f t="shared" si="20"/>
        <v>690</v>
      </c>
      <c r="G691" s="2" t="s">
        <v>15</v>
      </c>
      <c r="H691" s="2">
        <v>7</v>
      </c>
      <c r="I691" s="2" t="s">
        <v>17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14</v>
      </c>
      <c r="C692" s="2">
        <v>691</v>
      </c>
      <c r="D692" s="2" t="s">
        <v>15</v>
      </c>
      <c r="E692" t="s">
        <v>627</v>
      </c>
      <c r="F692" s="4">
        <f t="shared" si="20"/>
        <v>691</v>
      </c>
      <c r="G692" s="2" t="s">
        <v>15</v>
      </c>
      <c r="H692" s="2">
        <v>7</v>
      </c>
      <c r="I692" s="2" t="s">
        <v>17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14</v>
      </c>
      <c r="C693" s="2">
        <v>692</v>
      </c>
      <c r="D693" s="2" t="s">
        <v>15</v>
      </c>
      <c r="E693" t="s">
        <v>628</v>
      </c>
      <c r="F693" s="4">
        <f t="shared" si="20"/>
        <v>692</v>
      </c>
      <c r="G693" s="2" t="s">
        <v>15</v>
      </c>
      <c r="H693" s="2">
        <v>7</v>
      </c>
      <c r="I693" s="2" t="s">
        <v>17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14</v>
      </c>
      <c r="C694" s="2">
        <v>693</v>
      </c>
      <c r="D694" s="2" t="s">
        <v>15</v>
      </c>
      <c r="E694" t="s">
        <v>629</v>
      </c>
      <c r="F694" s="4">
        <f t="shared" si="20"/>
        <v>693</v>
      </c>
      <c r="G694" s="2" t="s">
        <v>15</v>
      </c>
      <c r="H694" s="2">
        <v>7</v>
      </c>
      <c r="I694" s="2" t="s">
        <v>17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14</v>
      </c>
      <c r="C695" s="2">
        <v>694</v>
      </c>
      <c r="D695" s="2" t="s">
        <v>15</v>
      </c>
      <c r="E695" t="s">
        <v>630</v>
      </c>
      <c r="F695" s="4">
        <f t="shared" si="20"/>
        <v>694</v>
      </c>
      <c r="G695" s="2" t="s">
        <v>15</v>
      </c>
      <c r="H695" s="2">
        <v>7</v>
      </c>
      <c r="I695" s="2" t="s">
        <v>17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14</v>
      </c>
      <c r="C696" s="2">
        <v>695</v>
      </c>
      <c r="D696" s="2" t="s">
        <v>15</v>
      </c>
      <c r="E696" t="s">
        <v>631</v>
      </c>
      <c r="F696" s="4">
        <f t="shared" si="20"/>
        <v>695</v>
      </c>
      <c r="G696" s="2" t="s">
        <v>15</v>
      </c>
      <c r="H696" s="2">
        <v>7</v>
      </c>
      <c r="I696" s="2" t="s">
        <v>17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14</v>
      </c>
      <c r="C697" s="2">
        <v>696</v>
      </c>
      <c r="D697" s="2" t="s">
        <v>15</v>
      </c>
      <c r="E697" t="s">
        <v>612</v>
      </c>
      <c r="F697" s="4">
        <f t="shared" si="20"/>
        <v>696</v>
      </c>
      <c r="G697" s="2" t="s">
        <v>15</v>
      </c>
      <c r="H697" s="2">
        <v>7</v>
      </c>
      <c r="I697" s="2" t="s">
        <v>17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14</v>
      </c>
      <c r="C698" s="2">
        <v>697</v>
      </c>
      <c r="D698" s="2" t="s">
        <v>15</v>
      </c>
      <c r="E698" t="s">
        <v>613</v>
      </c>
      <c r="F698" s="4">
        <f t="shared" si="20"/>
        <v>697</v>
      </c>
      <c r="G698" s="2" t="s">
        <v>15</v>
      </c>
      <c r="H698" s="2">
        <v>7</v>
      </c>
      <c r="I698" s="2" t="s">
        <v>17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14</v>
      </c>
      <c r="C699" s="2">
        <v>698</v>
      </c>
      <c r="D699" s="2" t="s">
        <v>15</v>
      </c>
      <c r="E699" t="s">
        <v>632</v>
      </c>
      <c r="F699" s="4">
        <f t="shared" si="20"/>
        <v>698</v>
      </c>
      <c r="G699" s="2" t="s">
        <v>15</v>
      </c>
      <c r="H699" s="2">
        <v>7</v>
      </c>
      <c r="I699" s="2" t="s">
        <v>17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633</v>
      </c>
      <c r="B700" s="6" t="s">
        <v>14</v>
      </c>
      <c r="C700" s="2">
        <v>699</v>
      </c>
      <c r="D700" s="6" t="s">
        <v>15</v>
      </c>
      <c r="E700" s="8" t="s">
        <v>634</v>
      </c>
      <c r="F700" s="4">
        <f t="shared" si="20"/>
        <v>699</v>
      </c>
      <c r="G700" s="6" t="s">
        <v>15</v>
      </c>
      <c r="H700" s="6">
        <v>8</v>
      </c>
      <c r="I700" s="6" t="s">
        <v>17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14</v>
      </c>
      <c r="C701" s="2">
        <v>700</v>
      </c>
      <c r="D701" s="2" t="s">
        <v>15</v>
      </c>
      <c r="E701" s="12" t="s">
        <v>635</v>
      </c>
      <c r="F701" s="4">
        <f t="shared" si="20"/>
        <v>700</v>
      </c>
      <c r="G701" s="2" t="s">
        <v>15</v>
      </c>
      <c r="H701" s="2">
        <v>8</v>
      </c>
      <c r="I701" s="2" t="s">
        <v>17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14</v>
      </c>
      <c r="C702" s="2">
        <v>701</v>
      </c>
      <c r="D702" s="2" t="s">
        <v>15</v>
      </c>
      <c r="E702" s="12" t="s">
        <v>636</v>
      </c>
      <c r="F702" s="4">
        <f t="shared" si="20"/>
        <v>701</v>
      </c>
      <c r="G702" s="2" t="s">
        <v>15</v>
      </c>
      <c r="H702" s="2">
        <v>8</v>
      </c>
      <c r="I702" s="2" t="s">
        <v>17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14</v>
      </c>
      <c r="C703" s="2">
        <v>702</v>
      </c>
      <c r="D703" s="2" t="s">
        <v>15</v>
      </c>
      <c r="E703" s="12" t="s">
        <v>36</v>
      </c>
      <c r="F703" s="4">
        <f t="shared" si="20"/>
        <v>702</v>
      </c>
      <c r="G703" s="2" t="s">
        <v>15</v>
      </c>
      <c r="H703" s="2">
        <v>8</v>
      </c>
      <c r="I703" s="2" t="s">
        <v>17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14</v>
      </c>
      <c r="C704" s="2">
        <v>703</v>
      </c>
      <c r="D704" s="2" t="s">
        <v>15</v>
      </c>
      <c r="E704" s="12" t="s">
        <v>637</v>
      </c>
      <c r="F704" s="4">
        <f t="shared" si="20"/>
        <v>703</v>
      </c>
      <c r="G704" s="2" t="s">
        <v>15</v>
      </c>
      <c r="H704" s="2">
        <v>8</v>
      </c>
      <c r="I704" s="2" t="s">
        <v>17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14</v>
      </c>
      <c r="C705" s="2">
        <v>704</v>
      </c>
      <c r="D705" s="2" t="s">
        <v>15</v>
      </c>
      <c r="E705" s="12" t="s">
        <v>638</v>
      </c>
      <c r="F705" s="4">
        <f t="shared" si="20"/>
        <v>704</v>
      </c>
      <c r="G705" s="2" t="s">
        <v>15</v>
      </c>
      <c r="H705" s="2">
        <v>8</v>
      </c>
      <c r="I705" s="2" t="s">
        <v>17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14</v>
      </c>
      <c r="C706" s="2">
        <v>705</v>
      </c>
      <c r="D706" s="2" t="s">
        <v>15</v>
      </c>
      <c r="E706" s="12" t="s">
        <v>41</v>
      </c>
      <c r="F706" s="4">
        <f t="shared" si="20"/>
        <v>705</v>
      </c>
      <c r="G706" s="2" t="s">
        <v>15</v>
      </c>
      <c r="H706" s="2">
        <v>8</v>
      </c>
      <c r="I706" s="2" t="s">
        <v>17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14</v>
      </c>
      <c r="C707" s="2">
        <v>706</v>
      </c>
      <c r="D707" s="2" t="s">
        <v>15</v>
      </c>
      <c r="E707" s="12" t="s">
        <v>42</v>
      </c>
      <c r="F707" s="4">
        <f t="shared" ref="F707:F770" si="22">C707</f>
        <v>706</v>
      </c>
      <c r="G707" s="2" t="s">
        <v>15</v>
      </c>
      <c r="H707" s="2">
        <v>8</v>
      </c>
      <c r="I707" s="2" t="s">
        <v>17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14</v>
      </c>
      <c r="C708" s="2">
        <v>707</v>
      </c>
      <c r="D708" s="2" t="s">
        <v>15</v>
      </c>
      <c r="E708" s="12" t="s">
        <v>639</v>
      </c>
      <c r="F708" s="4">
        <f t="shared" si="22"/>
        <v>707</v>
      </c>
      <c r="G708" s="2" t="s">
        <v>15</v>
      </c>
      <c r="H708" s="2">
        <v>8</v>
      </c>
      <c r="I708" s="2" t="s">
        <v>17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14</v>
      </c>
      <c r="C709" s="2">
        <v>708</v>
      </c>
      <c r="D709" s="2" t="s">
        <v>15</v>
      </c>
      <c r="E709" s="12" t="s">
        <v>326</v>
      </c>
      <c r="F709" s="4">
        <f t="shared" si="22"/>
        <v>708</v>
      </c>
      <c r="G709" s="2" t="s">
        <v>15</v>
      </c>
      <c r="H709" s="2">
        <v>8</v>
      </c>
      <c r="I709" s="2" t="s">
        <v>17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14</v>
      </c>
      <c r="C710" s="2">
        <v>709</v>
      </c>
      <c r="D710" s="2" t="s">
        <v>15</v>
      </c>
      <c r="E710" s="12" t="s">
        <v>640</v>
      </c>
      <c r="F710" s="4">
        <f t="shared" si="22"/>
        <v>709</v>
      </c>
      <c r="G710" s="2" t="s">
        <v>15</v>
      </c>
      <c r="H710" s="2">
        <v>8</v>
      </c>
      <c r="I710" s="2" t="s">
        <v>17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14</v>
      </c>
      <c r="C711" s="2">
        <v>710</v>
      </c>
      <c r="D711" s="2" t="s">
        <v>15</v>
      </c>
      <c r="E711" s="12" t="s">
        <v>641</v>
      </c>
      <c r="F711" s="4">
        <f t="shared" si="22"/>
        <v>710</v>
      </c>
      <c r="G711" s="2" t="s">
        <v>15</v>
      </c>
      <c r="H711" s="2">
        <v>8</v>
      </c>
      <c r="I711" s="2" t="s">
        <v>17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14</v>
      </c>
      <c r="C712" s="2">
        <v>711</v>
      </c>
      <c r="D712" s="2" t="s">
        <v>15</v>
      </c>
      <c r="E712" s="12" t="s">
        <v>642</v>
      </c>
      <c r="F712" s="4">
        <f t="shared" si="22"/>
        <v>711</v>
      </c>
      <c r="G712" s="2" t="s">
        <v>15</v>
      </c>
      <c r="H712" s="2">
        <v>8</v>
      </c>
      <c r="I712" s="2" t="s">
        <v>17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14</v>
      </c>
      <c r="C713" s="2">
        <v>712</v>
      </c>
      <c r="D713" s="2" t="s">
        <v>15</v>
      </c>
      <c r="E713" s="12" t="s">
        <v>643</v>
      </c>
      <c r="F713" s="4">
        <f t="shared" si="22"/>
        <v>712</v>
      </c>
      <c r="G713" s="2" t="s">
        <v>15</v>
      </c>
      <c r="H713" s="2">
        <v>8</v>
      </c>
      <c r="I713" s="2" t="s">
        <v>17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14</v>
      </c>
      <c r="C714" s="2">
        <v>713</v>
      </c>
      <c r="D714" s="2" t="s">
        <v>15</v>
      </c>
      <c r="E714" s="12" t="s">
        <v>644</v>
      </c>
      <c r="F714" s="4">
        <f t="shared" si="22"/>
        <v>713</v>
      </c>
      <c r="G714" s="2" t="s">
        <v>15</v>
      </c>
      <c r="H714" s="2">
        <v>8</v>
      </c>
      <c r="I714" s="2" t="s">
        <v>17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14</v>
      </c>
      <c r="C715" s="2">
        <v>714</v>
      </c>
      <c r="D715" s="2" t="s">
        <v>15</v>
      </c>
      <c r="E715" s="12" t="s">
        <v>645</v>
      </c>
      <c r="F715" s="4">
        <f t="shared" si="22"/>
        <v>714</v>
      </c>
      <c r="G715" s="2" t="s">
        <v>15</v>
      </c>
      <c r="H715" s="2">
        <v>8</v>
      </c>
      <c r="I715" s="2" t="s">
        <v>17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14</v>
      </c>
      <c r="C716" s="2">
        <v>715</v>
      </c>
      <c r="D716" s="2" t="s">
        <v>15</v>
      </c>
      <c r="E716" s="12" t="s">
        <v>646</v>
      </c>
      <c r="F716" s="4">
        <f t="shared" si="22"/>
        <v>715</v>
      </c>
      <c r="G716" s="2" t="s">
        <v>15</v>
      </c>
      <c r="H716" s="2">
        <v>8</v>
      </c>
      <c r="I716" s="2" t="s">
        <v>17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14</v>
      </c>
      <c r="C717" s="2">
        <v>716</v>
      </c>
      <c r="D717" s="2" t="s">
        <v>15</v>
      </c>
      <c r="E717" s="12" t="s">
        <v>60</v>
      </c>
      <c r="F717" s="4">
        <f t="shared" si="22"/>
        <v>716</v>
      </c>
      <c r="G717" s="2" t="s">
        <v>15</v>
      </c>
      <c r="H717" s="2">
        <v>8</v>
      </c>
      <c r="I717" s="2" t="s">
        <v>17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14</v>
      </c>
      <c r="C718" s="2">
        <v>717</v>
      </c>
      <c r="D718" s="2" t="s">
        <v>15</v>
      </c>
      <c r="E718" s="12" t="s">
        <v>647</v>
      </c>
      <c r="F718" s="4">
        <f t="shared" si="22"/>
        <v>717</v>
      </c>
      <c r="G718" s="2" t="s">
        <v>15</v>
      </c>
      <c r="H718" s="2">
        <v>8</v>
      </c>
      <c r="I718" s="2" t="s">
        <v>17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14</v>
      </c>
      <c r="C719" s="2">
        <v>718</v>
      </c>
      <c r="D719" s="2" t="s">
        <v>15</v>
      </c>
      <c r="E719" s="12" t="s">
        <v>648</v>
      </c>
      <c r="F719" s="4">
        <f t="shared" si="22"/>
        <v>718</v>
      </c>
      <c r="G719" s="2" t="s">
        <v>15</v>
      </c>
      <c r="H719" s="2">
        <v>8</v>
      </c>
      <c r="I719" s="2" t="s">
        <v>17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14</v>
      </c>
      <c r="C720" s="2">
        <v>719</v>
      </c>
      <c r="D720" s="2" t="s">
        <v>15</v>
      </c>
      <c r="E720" s="12" t="s">
        <v>66</v>
      </c>
      <c r="F720" s="4">
        <f t="shared" si="22"/>
        <v>719</v>
      </c>
      <c r="G720" s="2" t="s">
        <v>15</v>
      </c>
      <c r="H720" s="2">
        <v>8</v>
      </c>
      <c r="I720" s="2" t="s">
        <v>17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14</v>
      </c>
      <c r="C721" s="2">
        <v>720</v>
      </c>
      <c r="D721" s="2" t="s">
        <v>15</v>
      </c>
      <c r="E721" s="12" t="s">
        <v>649</v>
      </c>
      <c r="F721" s="4">
        <f t="shared" si="22"/>
        <v>720</v>
      </c>
      <c r="G721" s="2" t="s">
        <v>15</v>
      </c>
      <c r="H721" s="2">
        <v>8</v>
      </c>
      <c r="I721" s="2" t="s">
        <v>17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14</v>
      </c>
      <c r="C722" s="2">
        <v>721</v>
      </c>
      <c r="D722" s="2" t="s">
        <v>15</v>
      </c>
      <c r="E722" s="12" t="s">
        <v>650</v>
      </c>
      <c r="F722" s="4">
        <f t="shared" si="22"/>
        <v>721</v>
      </c>
      <c r="G722" s="2" t="s">
        <v>15</v>
      </c>
      <c r="H722" s="2">
        <v>8</v>
      </c>
      <c r="I722" s="2" t="s">
        <v>17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14</v>
      </c>
      <c r="C723" s="2">
        <v>722</v>
      </c>
      <c r="D723" s="2" t="s">
        <v>15</v>
      </c>
      <c r="E723" s="12" t="s">
        <v>651</v>
      </c>
      <c r="F723" s="4">
        <f t="shared" si="22"/>
        <v>722</v>
      </c>
      <c r="G723" s="2" t="s">
        <v>15</v>
      </c>
      <c r="H723" s="2">
        <v>8</v>
      </c>
      <c r="I723" s="2" t="s">
        <v>17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14</v>
      </c>
      <c r="C724" s="2">
        <v>723</v>
      </c>
      <c r="D724" s="2" t="s">
        <v>15</v>
      </c>
      <c r="E724" s="12" t="s">
        <v>652</v>
      </c>
      <c r="F724" s="4">
        <f t="shared" si="22"/>
        <v>723</v>
      </c>
      <c r="G724" s="2" t="s">
        <v>15</v>
      </c>
      <c r="H724" s="2">
        <v>8</v>
      </c>
      <c r="I724" s="2" t="s">
        <v>17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14</v>
      </c>
      <c r="C725" s="2">
        <v>724</v>
      </c>
      <c r="D725" s="2" t="s">
        <v>15</v>
      </c>
      <c r="E725" s="12" t="s">
        <v>653</v>
      </c>
      <c r="F725" s="4">
        <f t="shared" si="22"/>
        <v>724</v>
      </c>
      <c r="G725" s="2" t="s">
        <v>15</v>
      </c>
      <c r="H725" s="2">
        <v>8</v>
      </c>
      <c r="I725" s="2" t="s">
        <v>17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14</v>
      </c>
      <c r="C726" s="2">
        <v>725</v>
      </c>
      <c r="D726" s="2" t="s">
        <v>15</v>
      </c>
      <c r="E726" s="12" t="s">
        <v>654</v>
      </c>
      <c r="F726" s="4">
        <f t="shared" si="22"/>
        <v>725</v>
      </c>
      <c r="G726" s="2" t="s">
        <v>15</v>
      </c>
      <c r="H726" s="2">
        <v>8</v>
      </c>
      <c r="I726" s="2" t="s">
        <v>17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14</v>
      </c>
      <c r="C727" s="2">
        <v>726</v>
      </c>
      <c r="D727" s="2" t="s">
        <v>15</v>
      </c>
      <c r="E727" s="12" t="s">
        <v>341</v>
      </c>
      <c r="F727" s="4">
        <f t="shared" si="22"/>
        <v>726</v>
      </c>
      <c r="G727" s="2" t="s">
        <v>15</v>
      </c>
      <c r="H727" s="2">
        <v>8</v>
      </c>
      <c r="I727" s="2" t="s">
        <v>17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14</v>
      </c>
      <c r="C728" s="2">
        <v>727</v>
      </c>
      <c r="D728" s="2" t="s">
        <v>15</v>
      </c>
      <c r="E728" s="12" t="s">
        <v>655</v>
      </c>
      <c r="F728" s="4">
        <f t="shared" si="22"/>
        <v>727</v>
      </c>
      <c r="G728" s="2" t="s">
        <v>15</v>
      </c>
      <c r="H728" s="2">
        <v>8</v>
      </c>
      <c r="I728" s="2" t="s">
        <v>17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14</v>
      </c>
      <c r="C729" s="2">
        <v>728</v>
      </c>
      <c r="D729" s="2" t="s">
        <v>15</v>
      </c>
      <c r="E729" s="12" t="s">
        <v>656</v>
      </c>
      <c r="F729" s="4">
        <f t="shared" si="22"/>
        <v>728</v>
      </c>
      <c r="G729" s="2" t="s">
        <v>15</v>
      </c>
      <c r="H729" s="2">
        <v>8</v>
      </c>
      <c r="I729" s="2" t="s">
        <v>17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14</v>
      </c>
      <c r="C730" s="2">
        <v>729</v>
      </c>
      <c r="D730" s="2" t="s">
        <v>15</v>
      </c>
      <c r="E730" s="12" t="s">
        <v>657</v>
      </c>
      <c r="F730" s="4">
        <f t="shared" si="22"/>
        <v>729</v>
      </c>
      <c r="G730" s="2" t="s">
        <v>15</v>
      </c>
      <c r="H730" s="2">
        <v>8</v>
      </c>
      <c r="I730" s="2" t="s">
        <v>17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14</v>
      </c>
      <c r="C731" s="2">
        <v>730</v>
      </c>
      <c r="D731" s="2" t="s">
        <v>15</v>
      </c>
      <c r="E731" s="12" t="s">
        <v>658</v>
      </c>
      <c r="F731" s="4">
        <f t="shared" si="22"/>
        <v>730</v>
      </c>
      <c r="G731" s="2" t="s">
        <v>15</v>
      </c>
      <c r="H731" s="2">
        <v>8</v>
      </c>
      <c r="I731" s="2" t="s">
        <v>17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14</v>
      </c>
      <c r="C732" s="2">
        <v>731</v>
      </c>
      <c r="D732" s="2" t="s">
        <v>15</v>
      </c>
      <c r="E732" s="12" t="s">
        <v>659</v>
      </c>
      <c r="F732" s="4">
        <f t="shared" si="22"/>
        <v>731</v>
      </c>
      <c r="G732" s="2" t="s">
        <v>15</v>
      </c>
      <c r="H732" s="2">
        <v>8</v>
      </c>
      <c r="I732" s="2" t="s">
        <v>17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14</v>
      </c>
      <c r="C733" s="2">
        <v>732</v>
      </c>
      <c r="D733" s="2" t="s">
        <v>15</v>
      </c>
      <c r="E733" s="12" t="s">
        <v>660</v>
      </c>
      <c r="F733" s="4">
        <f t="shared" si="22"/>
        <v>732</v>
      </c>
      <c r="G733" s="2" t="s">
        <v>15</v>
      </c>
      <c r="H733" s="2">
        <v>8</v>
      </c>
      <c r="I733" s="2" t="s">
        <v>17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14</v>
      </c>
      <c r="C734" s="2">
        <v>733</v>
      </c>
      <c r="D734" s="2" t="s">
        <v>15</v>
      </c>
      <c r="E734" s="12" t="s">
        <v>661</v>
      </c>
      <c r="F734" s="4">
        <f t="shared" si="22"/>
        <v>733</v>
      </c>
      <c r="G734" s="2" t="s">
        <v>15</v>
      </c>
      <c r="H734" s="2">
        <v>8</v>
      </c>
      <c r="I734" s="2" t="s">
        <v>17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14</v>
      </c>
      <c r="C735" s="2">
        <v>734</v>
      </c>
      <c r="D735" s="2" t="s">
        <v>15</v>
      </c>
      <c r="E735" s="12" t="s">
        <v>662</v>
      </c>
      <c r="F735" s="4">
        <f t="shared" si="22"/>
        <v>734</v>
      </c>
      <c r="G735" s="2" t="s">
        <v>15</v>
      </c>
      <c r="H735" s="2">
        <v>8</v>
      </c>
      <c r="I735" s="2" t="s">
        <v>17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14</v>
      </c>
      <c r="C736" s="2">
        <v>735</v>
      </c>
      <c r="D736" s="2" t="s">
        <v>15</v>
      </c>
      <c r="E736" s="12" t="s">
        <v>663</v>
      </c>
      <c r="F736" s="4">
        <f t="shared" si="22"/>
        <v>735</v>
      </c>
      <c r="G736" s="2" t="s">
        <v>15</v>
      </c>
      <c r="H736" s="2">
        <v>8</v>
      </c>
      <c r="I736" s="2" t="s">
        <v>17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14</v>
      </c>
      <c r="C737" s="2">
        <v>736</v>
      </c>
      <c r="D737" s="2" t="s">
        <v>15</v>
      </c>
      <c r="E737" s="12" t="s">
        <v>83</v>
      </c>
      <c r="F737" s="4">
        <f t="shared" si="22"/>
        <v>736</v>
      </c>
      <c r="G737" s="2" t="s">
        <v>15</v>
      </c>
      <c r="H737" s="2">
        <v>8</v>
      </c>
      <c r="I737" s="2" t="s">
        <v>17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14</v>
      </c>
      <c r="C738" s="2">
        <v>737</v>
      </c>
      <c r="D738" s="2" t="s">
        <v>15</v>
      </c>
      <c r="E738" s="12" t="s">
        <v>664</v>
      </c>
      <c r="F738" s="4">
        <f t="shared" si="22"/>
        <v>737</v>
      </c>
      <c r="G738" s="2" t="s">
        <v>15</v>
      </c>
      <c r="H738" s="2">
        <v>8</v>
      </c>
      <c r="I738" s="2" t="s">
        <v>17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14</v>
      </c>
      <c r="C739" s="2">
        <v>738</v>
      </c>
      <c r="D739" s="2" t="s">
        <v>15</v>
      </c>
      <c r="E739" s="12" t="s">
        <v>665</v>
      </c>
      <c r="F739" s="4">
        <f t="shared" si="22"/>
        <v>738</v>
      </c>
      <c r="G739" s="2" t="s">
        <v>15</v>
      </c>
      <c r="H739" s="2">
        <v>8</v>
      </c>
      <c r="I739" s="2" t="s">
        <v>17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14</v>
      </c>
      <c r="C740" s="2">
        <v>739</v>
      </c>
      <c r="D740" s="2" t="s">
        <v>15</v>
      </c>
      <c r="E740" s="12" t="s">
        <v>666</v>
      </c>
      <c r="F740" s="4">
        <f t="shared" si="22"/>
        <v>739</v>
      </c>
      <c r="G740" s="2" t="s">
        <v>15</v>
      </c>
      <c r="H740" s="2">
        <v>8</v>
      </c>
      <c r="I740" s="2" t="s">
        <v>17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14</v>
      </c>
      <c r="C741" s="2">
        <v>740</v>
      </c>
      <c r="D741" s="2" t="s">
        <v>15</v>
      </c>
      <c r="E741" s="12" t="s">
        <v>667</v>
      </c>
      <c r="F741" s="4">
        <f t="shared" si="22"/>
        <v>740</v>
      </c>
      <c r="G741" s="2" t="s">
        <v>15</v>
      </c>
      <c r="H741" s="2">
        <v>8</v>
      </c>
      <c r="I741" s="2" t="s">
        <v>17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14</v>
      </c>
      <c r="C742" s="2">
        <v>741</v>
      </c>
      <c r="D742" s="2" t="s">
        <v>15</v>
      </c>
      <c r="E742" s="12" t="s">
        <v>668</v>
      </c>
      <c r="F742" s="4">
        <f t="shared" si="22"/>
        <v>741</v>
      </c>
      <c r="G742" s="2" t="s">
        <v>15</v>
      </c>
      <c r="H742" s="2">
        <v>8</v>
      </c>
      <c r="I742" s="2" t="s">
        <v>17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14</v>
      </c>
      <c r="C743" s="2">
        <v>742</v>
      </c>
      <c r="D743" s="2" t="s">
        <v>15</v>
      </c>
      <c r="E743" s="12" t="s">
        <v>669</v>
      </c>
      <c r="F743" s="4">
        <f t="shared" si="22"/>
        <v>742</v>
      </c>
      <c r="G743" s="2" t="s">
        <v>15</v>
      </c>
      <c r="H743" s="2">
        <v>8</v>
      </c>
      <c r="I743" s="2" t="s">
        <v>17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14</v>
      </c>
      <c r="C744" s="2">
        <v>743</v>
      </c>
      <c r="D744" s="2" t="s">
        <v>15</v>
      </c>
      <c r="E744" s="12" t="s">
        <v>670</v>
      </c>
      <c r="F744" s="4">
        <f t="shared" si="22"/>
        <v>743</v>
      </c>
      <c r="G744" s="2" t="s">
        <v>15</v>
      </c>
      <c r="H744" s="2">
        <v>8</v>
      </c>
      <c r="I744" s="2" t="s">
        <v>17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14</v>
      </c>
      <c r="C745" s="2">
        <v>744</v>
      </c>
      <c r="D745" s="2" t="s">
        <v>15</v>
      </c>
      <c r="E745" s="12" t="s">
        <v>671</v>
      </c>
      <c r="F745" s="4">
        <f t="shared" si="22"/>
        <v>744</v>
      </c>
      <c r="G745" s="2" t="s">
        <v>15</v>
      </c>
      <c r="H745" s="2">
        <v>8</v>
      </c>
      <c r="I745" s="2" t="s">
        <v>17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14</v>
      </c>
      <c r="C746" s="2">
        <v>745</v>
      </c>
      <c r="D746" s="2" t="s">
        <v>15</v>
      </c>
      <c r="E746" s="12" t="s">
        <v>672</v>
      </c>
      <c r="F746" s="4">
        <f t="shared" si="22"/>
        <v>745</v>
      </c>
      <c r="G746" s="2" t="s">
        <v>15</v>
      </c>
      <c r="H746" s="2">
        <v>8</v>
      </c>
      <c r="I746" s="2" t="s">
        <v>17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14</v>
      </c>
      <c r="C747" s="2">
        <v>746</v>
      </c>
      <c r="D747" s="2" t="s">
        <v>15</v>
      </c>
      <c r="E747" s="12" t="s">
        <v>673</v>
      </c>
      <c r="F747" s="4">
        <f t="shared" si="22"/>
        <v>746</v>
      </c>
      <c r="G747" s="2" t="s">
        <v>15</v>
      </c>
      <c r="H747" s="2">
        <v>8</v>
      </c>
      <c r="I747" s="2" t="s">
        <v>17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14</v>
      </c>
      <c r="C748" s="2">
        <v>747</v>
      </c>
      <c r="D748" s="2" t="s">
        <v>15</v>
      </c>
      <c r="E748" s="12" t="s">
        <v>674</v>
      </c>
      <c r="F748" s="4">
        <f t="shared" si="22"/>
        <v>747</v>
      </c>
      <c r="G748" s="2" t="s">
        <v>15</v>
      </c>
      <c r="H748" s="2">
        <v>8</v>
      </c>
      <c r="I748" s="2" t="s">
        <v>17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14</v>
      </c>
      <c r="C749" s="2">
        <v>748</v>
      </c>
      <c r="D749" s="2" t="s">
        <v>15</v>
      </c>
      <c r="E749" s="12" t="s">
        <v>675</v>
      </c>
      <c r="F749" s="4">
        <f t="shared" si="22"/>
        <v>748</v>
      </c>
      <c r="G749" s="2" t="s">
        <v>15</v>
      </c>
      <c r="H749" s="2">
        <v>8</v>
      </c>
      <c r="I749" s="2" t="s">
        <v>17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14</v>
      </c>
      <c r="C750" s="2">
        <v>749</v>
      </c>
      <c r="D750" s="2" t="s">
        <v>15</v>
      </c>
      <c r="E750" s="12" t="s">
        <v>676</v>
      </c>
      <c r="F750" s="4">
        <f t="shared" si="22"/>
        <v>749</v>
      </c>
      <c r="G750" s="2" t="s">
        <v>15</v>
      </c>
      <c r="H750" s="2">
        <v>8</v>
      </c>
      <c r="I750" s="2" t="s">
        <v>17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14</v>
      </c>
      <c r="C751" s="2">
        <v>750</v>
      </c>
      <c r="D751" s="2" t="s">
        <v>15</v>
      </c>
      <c r="E751" s="12" t="s">
        <v>677</v>
      </c>
      <c r="F751" s="4">
        <f t="shared" si="22"/>
        <v>750</v>
      </c>
      <c r="G751" s="2" t="s">
        <v>15</v>
      </c>
      <c r="H751" s="2">
        <v>8</v>
      </c>
      <c r="I751" s="2" t="s">
        <v>17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14</v>
      </c>
      <c r="C752" s="2">
        <v>751</v>
      </c>
      <c r="D752" s="2" t="s">
        <v>15</v>
      </c>
      <c r="E752" s="12" t="s">
        <v>678</v>
      </c>
      <c r="F752" s="4">
        <f t="shared" si="22"/>
        <v>751</v>
      </c>
      <c r="G752" s="2" t="s">
        <v>15</v>
      </c>
      <c r="H752" s="2">
        <v>8</v>
      </c>
      <c r="I752" s="2" t="s">
        <v>17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14</v>
      </c>
      <c r="C753" s="2">
        <v>752</v>
      </c>
      <c r="D753" s="2" t="s">
        <v>15</v>
      </c>
      <c r="E753" s="12" t="s">
        <v>679</v>
      </c>
      <c r="F753" s="4">
        <f t="shared" si="22"/>
        <v>752</v>
      </c>
      <c r="G753" s="2" t="s">
        <v>15</v>
      </c>
      <c r="H753" s="2">
        <v>8</v>
      </c>
      <c r="I753" s="2" t="s">
        <v>17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14</v>
      </c>
      <c r="C754" s="2">
        <v>753</v>
      </c>
      <c r="D754" s="2" t="s">
        <v>15</v>
      </c>
      <c r="E754" s="12" t="s">
        <v>680</v>
      </c>
      <c r="F754" s="4">
        <f t="shared" si="22"/>
        <v>753</v>
      </c>
      <c r="G754" s="2" t="s">
        <v>15</v>
      </c>
      <c r="H754" s="2">
        <v>8</v>
      </c>
      <c r="I754" s="2" t="s">
        <v>17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14</v>
      </c>
      <c r="C755" s="2">
        <v>754</v>
      </c>
      <c r="D755" s="2" t="s">
        <v>15</v>
      </c>
      <c r="E755" s="12" t="s">
        <v>681</v>
      </c>
      <c r="F755" s="4">
        <f t="shared" si="22"/>
        <v>754</v>
      </c>
      <c r="G755" s="2" t="s">
        <v>15</v>
      </c>
      <c r="H755" s="2">
        <v>8</v>
      </c>
      <c r="I755" s="2" t="s">
        <v>17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14</v>
      </c>
      <c r="C756" s="2">
        <v>755</v>
      </c>
      <c r="D756" s="2" t="s">
        <v>15</v>
      </c>
      <c r="E756" s="12" t="s">
        <v>682</v>
      </c>
      <c r="F756" s="4">
        <f t="shared" si="22"/>
        <v>755</v>
      </c>
      <c r="G756" s="2" t="s">
        <v>15</v>
      </c>
      <c r="H756" s="2">
        <v>8</v>
      </c>
      <c r="I756" s="2" t="s">
        <v>17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14</v>
      </c>
      <c r="C757" s="2">
        <v>756</v>
      </c>
      <c r="D757" s="2" t="s">
        <v>15</v>
      </c>
      <c r="E757" s="12" t="s">
        <v>683</v>
      </c>
      <c r="F757" s="4">
        <f t="shared" si="22"/>
        <v>756</v>
      </c>
      <c r="G757" s="2" t="s">
        <v>15</v>
      </c>
      <c r="H757" s="2">
        <v>8</v>
      </c>
      <c r="I757" s="2" t="s">
        <v>17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14</v>
      </c>
      <c r="C758" s="2">
        <v>757</v>
      </c>
      <c r="D758" s="2" t="s">
        <v>15</v>
      </c>
      <c r="E758" s="12" t="s">
        <v>684</v>
      </c>
      <c r="F758" s="4">
        <f t="shared" si="22"/>
        <v>757</v>
      </c>
      <c r="G758" s="2" t="s">
        <v>15</v>
      </c>
      <c r="H758" s="2">
        <v>8</v>
      </c>
      <c r="I758" s="2" t="s">
        <v>17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14</v>
      </c>
      <c r="C759" s="2">
        <v>758</v>
      </c>
      <c r="D759" s="2" t="s">
        <v>15</v>
      </c>
      <c r="E759" s="12" t="s">
        <v>685</v>
      </c>
      <c r="F759" s="4">
        <f t="shared" si="22"/>
        <v>758</v>
      </c>
      <c r="G759" s="2" t="s">
        <v>15</v>
      </c>
      <c r="H759" s="2">
        <v>8</v>
      </c>
      <c r="I759" s="2" t="s">
        <v>17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14</v>
      </c>
      <c r="C760" s="2">
        <v>759</v>
      </c>
      <c r="D760" s="2" t="s">
        <v>15</v>
      </c>
      <c r="E760" s="12" t="s">
        <v>686</v>
      </c>
      <c r="F760" s="4">
        <f t="shared" si="22"/>
        <v>759</v>
      </c>
      <c r="G760" s="2" t="s">
        <v>15</v>
      </c>
      <c r="H760" s="2">
        <v>8</v>
      </c>
      <c r="I760" s="2" t="s">
        <v>17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14</v>
      </c>
      <c r="C761" s="2">
        <v>760</v>
      </c>
      <c r="D761" s="2" t="s">
        <v>15</v>
      </c>
      <c r="E761" s="12" t="s">
        <v>687</v>
      </c>
      <c r="F761" s="4">
        <f t="shared" si="22"/>
        <v>760</v>
      </c>
      <c r="G761" s="2" t="s">
        <v>15</v>
      </c>
      <c r="H761" s="2">
        <v>8</v>
      </c>
      <c r="I761" s="2" t="s">
        <v>17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14</v>
      </c>
      <c r="C762" s="2">
        <v>761</v>
      </c>
      <c r="D762" s="2" t="s">
        <v>15</v>
      </c>
      <c r="E762" s="12" t="s">
        <v>688</v>
      </c>
      <c r="F762" s="4">
        <f t="shared" si="22"/>
        <v>761</v>
      </c>
      <c r="G762" s="2" t="s">
        <v>15</v>
      </c>
      <c r="H762" s="2">
        <v>8</v>
      </c>
      <c r="I762" s="2" t="s">
        <v>17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14</v>
      </c>
      <c r="C763" s="2">
        <v>762</v>
      </c>
      <c r="D763" s="2" t="s">
        <v>15</v>
      </c>
      <c r="E763" s="12" t="s">
        <v>689</v>
      </c>
      <c r="F763" s="4">
        <f t="shared" si="22"/>
        <v>762</v>
      </c>
      <c r="G763" s="2" t="s">
        <v>15</v>
      </c>
      <c r="H763" s="2">
        <v>8</v>
      </c>
      <c r="I763" s="2" t="s">
        <v>17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14</v>
      </c>
      <c r="C764" s="2">
        <v>763</v>
      </c>
      <c r="D764" s="2" t="s">
        <v>15</v>
      </c>
      <c r="E764" s="12" t="s">
        <v>690</v>
      </c>
      <c r="F764" s="4">
        <f t="shared" si="22"/>
        <v>763</v>
      </c>
      <c r="G764" s="2" t="s">
        <v>15</v>
      </c>
      <c r="H764" s="2">
        <v>8</v>
      </c>
      <c r="I764" s="2" t="s">
        <v>17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14</v>
      </c>
      <c r="C765" s="2">
        <v>764</v>
      </c>
      <c r="D765" s="2" t="s">
        <v>15</v>
      </c>
      <c r="E765" s="12" t="s">
        <v>139</v>
      </c>
      <c r="F765" s="4">
        <f t="shared" si="22"/>
        <v>764</v>
      </c>
      <c r="G765" s="2" t="s">
        <v>15</v>
      </c>
      <c r="H765" s="2">
        <v>8</v>
      </c>
      <c r="I765" s="2" t="s">
        <v>17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14</v>
      </c>
      <c r="C766" s="2">
        <v>765</v>
      </c>
      <c r="D766" s="2" t="s">
        <v>15</v>
      </c>
      <c r="E766" s="12" t="s">
        <v>691</v>
      </c>
      <c r="F766" s="4">
        <f t="shared" si="22"/>
        <v>765</v>
      </c>
      <c r="G766" s="2" t="s">
        <v>15</v>
      </c>
      <c r="H766" s="2">
        <v>8</v>
      </c>
      <c r="I766" s="2" t="s">
        <v>17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14</v>
      </c>
      <c r="C767" s="2">
        <v>766</v>
      </c>
      <c r="D767" s="2" t="s">
        <v>15</v>
      </c>
      <c r="E767" s="12" t="s">
        <v>148</v>
      </c>
      <c r="F767" s="4">
        <f t="shared" si="22"/>
        <v>766</v>
      </c>
      <c r="G767" s="2" t="s">
        <v>15</v>
      </c>
      <c r="H767" s="2">
        <v>8</v>
      </c>
      <c r="I767" s="2" t="s">
        <v>17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14</v>
      </c>
      <c r="C768" s="2">
        <v>767</v>
      </c>
      <c r="D768" s="2" t="s">
        <v>15</v>
      </c>
      <c r="E768" s="12" t="s">
        <v>692</v>
      </c>
      <c r="F768" s="4">
        <f t="shared" si="22"/>
        <v>767</v>
      </c>
      <c r="G768" s="2" t="s">
        <v>15</v>
      </c>
      <c r="H768" s="2">
        <v>8</v>
      </c>
      <c r="I768" s="2" t="s">
        <v>17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14</v>
      </c>
      <c r="C769" s="2">
        <v>768</v>
      </c>
      <c r="D769" s="2" t="s">
        <v>15</v>
      </c>
      <c r="E769" s="12" t="s">
        <v>693</v>
      </c>
      <c r="F769" s="4">
        <f t="shared" si="22"/>
        <v>768</v>
      </c>
      <c r="G769" s="2" t="s">
        <v>15</v>
      </c>
      <c r="H769" s="2">
        <v>8</v>
      </c>
      <c r="I769" s="2" t="s">
        <v>17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14</v>
      </c>
      <c r="C770" s="2">
        <v>769</v>
      </c>
      <c r="D770" s="2" t="s">
        <v>15</v>
      </c>
      <c r="E770" s="12" t="s">
        <v>694</v>
      </c>
      <c r="F770" s="4">
        <f t="shared" si="22"/>
        <v>769</v>
      </c>
      <c r="G770" s="2" t="s">
        <v>15</v>
      </c>
      <c r="H770" s="2">
        <v>8</v>
      </c>
      <c r="I770" s="2" t="s">
        <v>17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14</v>
      </c>
      <c r="C771" s="2">
        <v>770</v>
      </c>
      <c r="D771" s="2" t="s">
        <v>15</v>
      </c>
      <c r="E771" s="12" t="s">
        <v>695</v>
      </c>
      <c r="F771" s="4">
        <f t="shared" ref="F771:F834" si="24">C771</f>
        <v>770</v>
      </c>
      <c r="G771" s="2" t="s">
        <v>15</v>
      </c>
      <c r="H771" s="2">
        <v>8</v>
      </c>
      <c r="I771" s="2" t="s">
        <v>17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14</v>
      </c>
      <c r="C772" s="2">
        <v>771</v>
      </c>
      <c r="D772" s="2" t="s">
        <v>15</v>
      </c>
      <c r="E772" s="12" t="s">
        <v>696</v>
      </c>
      <c r="F772" s="4">
        <f t="shared" si="24"/>
        <v>771</v>
      </c>
      <c r="G772" s="2" t="s">
        <v>15</v>
      </c>
      <c r="H772" s="2">
        <v>8</v>
      </c>
      <c r="I772" s="2" t="s">
        <v>17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14</v>
      </c>
      <c r="C773" s="2">
        <v>772</v>
      </c>
      <c r="D773" s="2" t="s">
        <v>15</v>
      </c>
      <c r="E773" s="12" t="s">
        <v>697</v>
      </c>
      <c r="F773" s="4">
        <f t="shared" si="24"/>
        <v>772</v>
      </c>
      <c r="G773" s="2" t="s">
        <v>15</v>
      </c>
      <c r="H773" s="2">
        <v>8</v>
      </c>
      <c r="I773" s="2" t="s">
        <v>17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14</v>
      </c>
      <c r="C774" s="2">
        <v>773</v>
      </c>
      <c r="D774" s="2" t="s">
        <v>15</v>
      </c>
      <c r="E774" s="12" t="s">
        <v>165</v>
      </c>
      <c r="F774" s="4">
        <f t="shared" si="24"/>
        <v>773</v>
      </c>
      <c r="G774" s="2" t="s">
        <v>15</v>
      </c>
      <c r="H774" s="2">
        <v>8</v>
      </c>
      <c r="I774" s="2" t="s">
        <v>17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14</v>
      </c>
      <c r="C775" s="2">
        <v>774</v>
      </c>
      <c r="D775" s="2" t="s">
        <v>15</v>
      </c>
      <c r="E775" s="12" t="s">
        <v>698</v>
      </c>
      <c r="F775" s="4">
        <f t="shared" si="24"/>
        <v>774</v>
      </c>
      <c r="G775" s="2" t="s">
        <v>15</v>
      </c>
      <c r="H775" s="2">
        <v>8</v>
      </c>
      <c r="I775" s="2" t="s">
        <v>17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14</v>
      </c>
      <c r="C776" s="2">
        <v>775</v>
      </c>
      <c r="D776" s="2" t="s">
        <v>15</v>
      </c>
      <c r="E776" s="12" t="s">
        <v>699</v>
      </c>
      <c r="F776" s="4">
        <f t="shared" si="24"/>
        <v>775</v>
      </c>
      <c r="G776" s="2" t="s">
        <v>15</v>
      </c>
      <c r="H776" s="2">
        <v>8</v>
      </c>
      <c r="I776" s="2" t="s">
        <v>17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14</v>
      </c>
      <c r="C777" s="2">
        <v>776</v>
      </c>
      <c r="D777" s="2" t="s">
        <v>15</v>
      </c>
      <c r="E777" s="12" t="s">
        <v>700</v>
      </c>
      <c r="F777" s="4">
        <f t="shared" si="24"/>
        <v>776</v>
      </c>
      <c r="G777" s="2" t="s">
        <v>15</v>
      </c>
      <c r="H777" s="2">
        <v>8</v>
      </c>
      <c r="I777" s="2" t="s">
        <v>17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14</v>
      </c>
      <c r="C778" s="2">
        <v>777</v>
      </c>
      <c r="D778" s="2" t="s">
        <v>15</v>
      </c>
      <c r="E778" s="12" t="s">
        <v>701</v>
      </c>
      <c r="F778" s="4">
        <f t="shared" si="24"/>
        <v>777</v>
      </c>
      <c r="G778" s="2" t="s">
        <v>15</v>
      </c>
      <c r="H778" s="2">
        <v>8</v>
      </c>
      <c r="I778" s="2" t="s">
        <v>17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14</v>
      </c>
      <c r="C779" s="2">
        <v>778</v>
      </c>
      <c r="D779" s="2" t="s">
        <v>15</v>
      </c>
      <c r="E779" s="12" t="s">
        <v>629</v>
      </c>
      <c r="F779" s="4">
        <f t="shared" si="24"/>
        <v>778</v>
      </c>
      <c r="G779" s="2" t="s">
        <v>15</v>
      </c>
      <c r="H779" s="2">
        <v>8</v>
      </c>
      <c r="I779" s="2" t="s">
        <v>17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14</v>
      </c>
      <c r="C780" s="2">
        <v>779</v>
      </c>
      <c r="D780" s="2" t="s">
        <v>15</v>
      </c>
      <c r="E780" s="12" t="s">
        <v>702</v>
      </c>
      <c r="F780" s="4">
        <f t="shared" si="24"/>
        <v>779</v>
      </c>
      <c r="G780" s="2" t="s">
        <v>15</v>
      </c>
      <c r="H780" s="2">
        <v>8</v>
      </c>
      <c r="I780" s="2" t="s">
        <v>17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14</v>
      </c>
      <c r="C781" s="2">
        <v>780</v>
      </c>
      <c r="D781" s="2" t="s">
        <v>15</v>
      </c>
      <c r="E781" s="12" t="s">
        <v>703</v>
      </c>
      <c r="F781" s="4">
        <f t="shared" si="24"/>
        <v>780</v>
      </c>
      <c r="G781" s="2" t="s">
        <v>15</v>
      </c>
      <c r="H781" s="2">
        <v>8</v>
      </c>
      <c r="I781" s="2" t="s">
        <v>17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14</v>
      </c>
      <c r="C782" s="2">
        <v>781</v>
      </c>
      <c r="D782" s="2" t="s">
        <v>15</v>
      </c>
      <c r="E782" s="12" t="s">
        <v>704</v>
      </c>
      <c r="F782" s="4">
        <f t="shared" si="24"/>
        <v>781</v>
      </c>
      <c r="G782" s="2" t="s">
        <v>15</v>
      </c>
      <c r="H782" s="2">
        <v>8</v>
      </c>
      <c r="I782" s="2" t="s">
        <v>17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14</v>
      </c>
      <c r="C783" s="2">
        <v>782</v>
      </c>
      <c r="D783" s="2" t="s">
        <v>15</v>
      </c>
      <c r="E783" s="12" t="s">
        <v>705</v>
      </c>
      <c r="F783" s="4">
        <f t="shared" si="24"/>
        <v>782</v>
      </c>
      <c r="G783" s="2" t="s">
        <v>15</v>
      </c>
      <c r="H783" s="2">
        <v>8</v>
      </c>
      <c r="I783" s="2" t="s">
        <v>17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14</v>
      </c>
      <c r="C784" s="2">
        <v>783</v>
      </c>
      <c r="D784" s="2" t="s">
        <v>15</v>
      </c>
      <c r="E784" s="12" t="s">
        <v>706</v>
      </c>
      <c r="F784" s="4">
        <f t="shared" si="24"/>
        <v>783</v>
      </c>
      <c r="G784" s="2" t="s">
        <v>15</v>
      </c>
      <c r="H784" s="2">
        <v>8</v>
      </c>
      <c r="I784" s="2" t="s">
        <v>17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14</v>
      </c>
      <c r="C785" s="2">
        <v>784</v>
      </c>
      <c r="D785" s="2" t="s">
        <v>15</v>
      </c>
      <c r="E785" s="12" t="s">
        <v>707</v>
      </c>
      <c r="F785" s="4">
        <f t="shared" si="24"/>
        <v>784</v>
      </c>
      <c r="G785" s="2" t="s">
        <v>15</v>
      </c>
      <c r="H785" s="2">
        <v>8</v>
      </c>
      <c r="I785" s="2" t="s">
        <v>17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14</v>
      </c>
      <c r="C786" s="2">
        <v>785</v>
      </c>
      <c r="D786" s="2" t="s">
        <v>15</v>
      </c>
      <c r="E786" s="12" t="s">
        <v>708</v>
      </c>
      <c r="F786" s="4">
        <f t="shared" si="24"/>
        <v>785</v>
      </c>
      <c r="G786" s="2" t="s">
        <v>15</v>
      </c>
      <c r="H786" s="2">
        <v>8</v>
      </c>
      <c r="I786" s="2" t="s">
        <v>17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709</v>
      </c>
      <c r="B787" s="6" t="s">
        <v>14</v>
      </c>
      <c r="C787" s="2">
        <v>786</v>
      </c>
      <c r="D787" s="6" t="s">
        <v>15</v>
      </c>
      <c r="E787" s="1" t="s">
        <v>710</v>
      </c>
      <c r="F787" s="4">
        <f t="shared" si="24"/>
        <v>786</v>
      </c>
      <c r="G787" s="6" t="s">
        <v>15</v>
      </c>
      <c r="H787" s="6">
        <v>9</v>
      </c>
      <c r="I787" s="6" t="s">
        <v>17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14</v>
      </c>
      <c r="C788" s="2">
        <v>787</v>
      </c>
      <c r="D788" s="2" t="s">
        <v>15</v>
      </c>
      <c r="E788" t="s">
        <v>711</v>
      </c>
      <c r="F788" s="4">
        <f t="shared" si="24"/>
        <v>787</v>
      </c>
      <c r="G788" s="2" t="s">
        <v>15</v>
      </c>
      <c r="H788" s="2">
        <v>9</v>
      </c>
      <c r="I788" s="2" t="s">
        <v>17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14</v>
      </c>
      <c r="C789" s="2">
        <v>788</v>
      </c>
      <c r="D789" s="2" t="s">
        <v>15</v>
      </c>
      <c r="E789" t="s">
        <v>712</v>
      </c>
      <c r="F789" s="4">
        <f t="shared" si="24"/>
        <v>788</v>
      </c>
      <c r="G789" s="2" t="s">
        <v>15</v>
      </c>
      <c r="H789" s="2">
        <v>9</v>
      </c>
      <c r="I789" s="2" t="s">
        <v>17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14</v>
      </c>
      <c r="C790" s="2">
        <v>789</v>
      </c>
      <c r="D790" s="2" t="s">
        <v>15</v>
      </c>
      <c r="E790" t="s">
        <v>713</v>
      </c>
      <c r="F790" s="4">
        <f t="shared" si="24"/>
        <v>789</v>
      </c>
      <c r="G790" s="2" t="s">
        <v>15</v>
      </c>
      <c r="H790" s="2">
        <v>9</v>
      </c>
      <c r="I790" s="2" t="s">
        <v>17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14</v>
      </c>
      <c r="C791" s="2">
        <v>790</v>
      </c>
      <c r="D791" s="2" t="s">
        <v>15</v>
      </c>
      <c r="E791" t="s">
        <v>714</v>
      </c>
      <c r="F791" s="4">
        <f t="shared" si="24"/>
        <v>790</v>
      </c>
      <c r="G791" s="2" t="s">
        <v>15</v>
      </c>
      <c r="H791" s="2">
        <v>9</v>
      </c>
      <c r="I791" s="2" t="s">
        <v>17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14</v>
      </c>
      <c r="C792" s="2">
        <v>791</v>
      </c>
      <c r="D792" s="2" t="s">
        <v>15</v>
      </c>
      <c r="E792" t="s">
        <v>715</v>
      </c>
      <c r="F792" s="4">
        <f t="shared" si="24"/>
        <v>791</v>
      </c>
      <c r="G792" s="2" t="s">
        <v>15</v>
      </c>
      <c r="H792" s="2">
        <v>9</v>
      </c>
      <c r="I792" s="2" t="s">
        <v>17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14</v>
      </c>
      <c r="C793" s="2">
        <v>792</v>
      </c>
      <c r="D793" s="2" t="s">
        <v>15</v>
      </c>
      <c r="E793" t="s">
        <v>716</v>
      </c>
      <c r="F793" s="4">
        <f t="shared" si="24"/>
        <v>792</v>
      </c>
      <c r="G793" s="2" t="s">
        <v>15</v>
      </c>
      <c r="H793" s="2">
        <v>9</v>
      </c>
      <c r="I793" s="2" t="s">
        <v>17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14</v>
      </c>
      <c r="C794" s="2">
        <v>793</v>
      </c>
      <c r="D794" s="2" t="s">
        <v>15</v>
      </c>
      <c r="E794" t="s">
        <v>717</v>
      </c>
      <c r="F794" s="4">
        <f t="shared" si="24"/>
        <v>793</v>
      </c>
      <c r="G794" s="2" t="s">
        <v>15</v>
      </c>
      <c r="H794" s="2">
        <v>9</v>
      </c>
      <c r="I794" s="2" t="s">
        <v>17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14</v>
      </c>
      <c r="C795" s="2">
        <v>794</v>
      </c>
      <c r="D795" s="2" t="s">
        <v>15</v>
      </c>
      <c r="E795" t="s">
        <v>718</v>
      </c>
      <c r="F795" s="4">
        <f t="shared" si="24"/>
        <v>794</v>
      </c>
      <c r="G795" s="2" t="s">
        <v>15</v>
      </c>
      <c r="H795" s="2">
        <v>9</v>
      </c>
      <c r="I795" s="2" t="s">
        <v>17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14</v>
      </c>
      <c r="C796" s="2">
        <v>795</v>
      </c>
      <c r="D796" s="2" t="s">
        <v>15</v>
      </c>
      <c r="E796" t="s">
        <v>719</v>
      </c>
      <c r="F796" s="4">
        <f t="shared" si="24"/>
        <v>795</v>
      </c>
      <c r="G796" s="2" t="s">
        <v>15</v>
      </c>
      <c r="H796" s="2">
        <v>9</v>
      </c>
      <c r="I796" s="2" t="s">
        <v>17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14</v>
      </c>
      <c r="C797" s="2">
        <v>796</v>
      </c>
      <c r="D797" s="2" t="s">
        <v>15</v>
      </c>
      <c r="E797" t="s">
        <v>720</v>
      </c>
      <c r="F797" s="4">
        <f t="shared" si="24"/>
        <v>796</v>
      </c>
      <c r="G797" s="2" t="s">
        <v>15</v>
      </c>
      <c r="H797" s="2">
        <v>9</v>
      </c>
      <c r="I797" s="2" t="s">
        <v>17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14</v>
      </c>
      <c r="C798" s="2">
        <v>797</v>
      </c>
      <c r="D798" s="2" t="s">
        <v>15</v>
      </c>
      <c r="E798" t="s">
        <v>721</v>
      </c>
      <c r="F798" s="4">
        <f t="shared" si="24"/>
        <v>797</v>
      </c>
      <c r="G798" s="2" t="s">
        <v>15</v>
      </c>
      <c r="H798" s="2">
        <v>9</v>
      </c>
      <c r="I798" s="2" t="s">
        <v>17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14</v>
      </c>
      <c r="C799" s="2">
        <v>798</v>
      </c>
      <c r="D799" s="2" t="s">
        <v>15</v>
      </c>
      <c r="E799" s="15" t="s">
        <v>722</v>
      </c>
      <c r="F799" s="4">
        <f t="shared" si="24"/>
        <v>798</v>
      </c>
      <c r="G799" s="2" t="s">
        <v>15</v>
      </c>
      <c r="H799" s="2">
        <v>9</v>
      </c>
      <c r="I799" s="2" t="s">
        <v>17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14</v>
      </c>
      <c r="C800" s="2">
        <v>799</v>
      </c>
      <c r="D800" s="2" t="s">
        <v>15</v>
      </c>
      <c r="E800" t="s">
        <v>723</v>
      </c>
      <c r="F800" s="4">
        <f t="shared" si="24"/>
        <v>799</v>
      </c>
      <c r="G800" s="2" t="s">
        <v>15</v>
      </c>
      <c r="H800" s="2">
        <v>9</v>
      </c>
      <c r="I800" s="2" t="s">
        <v>17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14</v>
      </c>
      <c r="C801" s="2">
        <v>800</v>
      </c>
      <c r="D801" s="2" t="s">
        <v>15</v>
      </c>
      <c r="E801" t="s">
        <v>724</v>
      </c>
      <c r="F801" s="4">
        <f t="shared" si="24"/>
        <v>800</v>
      </c>
      <c r="G801" s="2" t="s">
        <v>15</v>
      </c>
      <c r="H801" s="2">
        <v>9</v>
      </c>
      <c r="I801" s="2" t="s">
        <v>17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14</v>
      </c>
      <c r="C802" s="2">
        <v>801</v>
      </c>
      <c r="D802" s="2" t="s">
        <v>15</v>
      </c>
      <c r="E802" t="s">
        <v>725</v>
      </c>
      <c r="F802" s="4">
        <f t="shared" si="24"/>
        <v>801</v>
      </c>
      <c r="G802" s="2" t="s">
        <v>15</v>
      </c>
      <c r="H802" s="2">
        <v>9</v>
      </c>
      <c r="I802" s="2" t="s">
        <v>17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14</v>
      </c>
      <c r="C803" s="2">
        <v>802</v>
      </c>
      <c r="D803" s="2" t="s">
        <v>15</v>
      </c>
      <c r="E803" t="s">
        <v>726</v>
      </c>
      <c r="F803" s="4">
        <f t="shared" si="24"/>
        <v>802</v>
      </c>
      <c r="G803" s="2" t="s">
        <v>15</v>
      </c>
      <c r="H803" s="2">
        <v>9</v>
      </c>
      <c r="I803" s="2" t="s">
        <v>17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14</v>
      </c>
      <c r="C804" s="2">
        <v>803</v>
      </c>
      <c r="D804" s="2" t="s">
        <v>15</v>
      </c>
      <c r="E804" t="s">
        <v>727</v>
      </c>
      <c r="F804" s="4">
        <f t="shared" si="24"/>
        <v>803</v>
      </c>
      <c r="G804" s="2" t="s">
        <v>15</v>
      </c>
      <c r="H804" s="2">
        <v>9</v>
      </c>
      <c r="I804" s="2" t="s">
        <v>17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14</v>
      </c>
      <c r="C805" s="2">
        <v>804</v>
      </c>
      <c r="D805" s="2" t="s">
        <v>15</v>
      </c>
      <c r="E805" t="s">
        <v>728</v>
      </c>
      <c r="F805" s="4">
        <f t="shared" si="24"/>
        <v>804</v>
      </c>
      <c r="G805" s="2" t="s">
        <v>15</v>
      </c>
      <c r="H805" s="2">
        <v>9</v>
      </c>
      <c r="I805" s="2" t="s">
        <v>17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14</v>
      </c>
      <c r="C806" s="2">
        <v>805</v>
      </c>
      <c r="D806" s="2" t="s">
        <v>15</v>
      </c>
      <c r="E806" t="s">
        <v>729</v>
      </c>
      <c r="F806" s="4">
        <f t="shared" si="24"/>
        <v>805</v>
      </c>
      <c r="G806" s="2" t="s">
        <v>15</v>
      </c>
      <c r="H806" s="2">
        <v>9</v>
      </c>
      <c r="I806" s="2" t="s">
        <v>17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14</v>
      </c>
      <c r="C807" s="2">
        <v>806</v>
      </c>
      <c r="D807" s="2" t="s">
        <v>15</v>
      </c>
      <c r="E807" t="s">
        <v>730</v>
      </c>
      <c r="F807" s="4">
        <f t="shared" si="24"/>
        <v>806</v>
      </c>
      <c r="G807" s="2" t="s">
        <v>15</v>
      </c>
      <c r="H807" s="2">
        <v>9</v>
      </c>
      <c r="I807" s="2" t="s">
        <v>17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14</v>
      </c>
      <c r="C808" s="2">
        <v>807</v>
      </c>
      <c r="D808" s="2" t="s">
        <v>15</v>
      </c>
      <c r="E808" t="s">
        <v>731</v>
      </c>
      <c r="F808" s="4">
        <f t="shared" si="24"/>
        <v>807</v>
      </c>
      <c r="G808" s="2" t="s">
        <v>15</v>
      </c>
      <c r="H808" s="2">
        <v>9</v>
      </c>
      <c r="I808" s="2" t="s">
        <v>17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14</v>
      </c>
      <c r="C809" s="2">
        <v>808</v>
      </c>
      <c r="D809" s="2" t="s">
        <v>15</v>
      </c>
      <c r="E809" t="s">
        <v>732</v>
      </c>
      <c r="F809" s="4">
        <f t="shared" si="24"/>
        <v>808</v>
      </c>
      <c r="G809" s="2" t="s">
        <v>15</v>
      </c>
      <c r="H809" s="2">
        <v>9</v>
      </c>
      <c r="I809" s="2" t="s">
        <v>17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14</v>
      </c>
      <c r="C810" s="2">
        <v>809</v>
      </c>
      <c r="D810" s="2" t="s">
        <v>15</v>
      </c>
      <c r="E810" t="s">
        <v>733</v>
      </c>
      <c r="F810" s="4">
        <f t="shared" si="24"/>
        <v>809</v>
      </c>
      <c r="G810" s="2" t="s">
        <v>15</v>
      </c>
      <c r="H810" s="2">
        <v>9</v>
      </c>
      <c r="I810" s="2" t="s">
        <v>17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14</v>
      </c>
      <c r="C811" s="2">
        <v>810</v>
      </c>
      <c r="D811" s="2" t="s">
        <v>15</v>
      </c>
      <c r="E811" t="s">
        <v>734</v>
      </c>
      <c r="F811" s="4">
        <f t="shared" si="24"/>
        <v>810</v>
      </c>
      <c r="G811" s="2" t="s">
        <v>15</v>
      </c>
      <c r="H811" s="2">
        <v>9</v>
      </c>
      <c r="I811" s="2" t="s">
        <v>17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14</v>
      </c>
      <c r="C812" s="2">
        <v>811</v>
      </c>
      <c r="D812" s="2" t="s">
        <v>15</v>
      </c>
      <c r="E812" t="s">
        <v>735</v>
      </c>
      <c r="F812" s="4">
        <f t="shared" si="24"/>
        <v>811</v>
      </c>
      <c r="G812" s="2" t="s">
        <v>15</v>
      </c>
      <c r="H812" s="2">
        <v>9</v>
      </c>
      <c r="I812" s="2" t="s">
        <v>17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14</v>
      </c>
      <c r="C813" s="2">
        <v>812</v>
      </c>
      <c r="D813" s="2" t="s">
        <v>15</v>
      </c>
      <c r="E813" t="s">
        <v>736</v>
      </c>
      <c r="F813" s="4">
        <f t="shared" si="24"/>
        <v>812</v>
      </c>
      <c r="G813" s="2" t="s">
        <v>15</v>
      </c>
      <c r="H813" s="2">
        <v>9</v>
      </c>
      <c r="I813" s="2" t="s">
        <v>17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14</v>
      </c>
      <c r="C814" s="2">
        <v>813</v>
      </c>
      <c r="D814" s="2" t="s">
        <v>15</v>
      </c>
      <c r="E814" t="s">
        <v>737</v>
      </c>
      <c r="F814" s="4">
        <f t="shared" si="24"/>
        <v>813</v>
      </c>
      <c r="G814" s="2" t="s">
        <v>15</v>
      </c>
      <c r="H814" s="2">
        <v>9</v>
      </c>
      <c r="I814" s="2" t="s">
        <v>17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14</v>
      </c>
      <c r="C815" s="2">
        <v>814</v>
      </c>
      <c r="D815" s="2" t="s">
        <v>15</v>
      </c>
      <c r="E815" t="s">
        <v>738</v>
      </c>
      <c r="F815" s="4">
        <f t="shared" si="24"/>
        <v>814</v>
      </c>
      <c r="G815" s="2" t="s">
        <v>15</v>
      </c>
      <c r="H815" s="2">
        <v>9</v>
      </c>
      <c r="I815" s="2" t="s">
        <v>17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14</v>
      </c>
      <c r="C816" s="2">
        <v>815</v>
      </c>
      <c r="D816" s="2" t="s">
        <v>15</v>
      </c>
      <c r="E816" t="s">
        <v>739</v>
      </c>
      <c r="F816" s="4">
        <f t="shared" si="24"/>
        <v>815</v>
      </c>
      <c r="G816" s="2" t="s">
        <v>15</v>
      </c>
      <c r="H816" s="2">
        <v>9</v>
      </c>
      <c r="I816" s="2" t="s">
        <v>17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14</v>
      </c>
      <c r="C817" s="2">
        <v>816</v>
      </c>
      <c r="D817" s="2" t="s">
        <v>15</v>
      </c>
      <c r="E817" t="s">
        <v>740</v>
      </c>
      <c r="F817" s="4">
        <f t="shared" si="24"/>
        <v>816</v>
      </c>
      <c r="G817" s="2" t="s">
        <v>15</v>
      </c>
      <c r="H817" s="2">
        <v>9</v>
      </c>
      <c r="I817" s="2" t="s">
        <v>17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14</v>
      </c>
      <c r="C818" s="2">
        <v>817</v>
      </c>
      <c r="D818" s="2" t="s">
        <v>15</v>
      </c>
      <c r="E818" t="s">
        <v>741</v>
      </c>
      <c r="F818" s="4">
        <f t="shared" si="24"/>
        <v>817</v>
      </c>
      <c r="G818" s="2" t="s">
        <v>15</v>
      </c>
      <c r="H818" s="2">
        <v>9</v>
      </c>
      <c r="I818" s="2" t="s">
        <v>17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14</v>
      </c>
      <c r="C819" s="2">
        <v>818</v>
      </c>
      <c r="D819" s="2" t="s">
        <v>15</v>
      </c>
      <c r="E819" t="s">
        <v>742</v>
      </c>
      <c r="F819" s="4">
        <f t="shared" si="24"/>
        <v>818</v>
      </c>
      <c r="G819" s="2" t="s">
        <v>15</v>
      </c>
      <c r="H819" s="2">
        <v>9</v>
      </c>
      <c r="I819" s="2" t="s">
        <v>17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14</v>
      </c>
      <c r="C820" s="2">
        <v>819</v>
      </c>
      <c r="D820" s="2" t="s">
        <v>15</v>
      </c>
      <c r="E820" t="s">
        <v>743</v>
      </c>
      <c r="F820" s="4">
        <f t="shared" si="24"/>
        <v>819</v>
      </c>
      <c r="G820" s="2" t="s">
        <v>15</v>
      </c>
      <c r="H820" s="2">
        <v>9</v>
      </c>
      <c r="I820" s="2" t="s">
        <v>17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14</v>
      </c>
      <c r="C821" s="2">
        <v>820</v>
      </c>
      <c r="D821" s="2" t="s">
        <v>15</v>
      </c>
      <c r="E821" t="s">
        <v>744</v>
      </c>
      <c r="F821" s="4">
        <f t="shared" si="24"/>
        <v>820</v>
      </c>
      <c r="G821" s="2" t="s">
        <v>15</v>
      </c>
      <c r="H821" s="2">
        <v>9</v>
      </c>
      <c r="I821" s="2" t="s">
        <v>17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14</v>
      </c>
      <c r="C822" s="2">
        <v>821</v>
      </c>
      <c r="D822" s="2" t="s">
        <v>15</v>
      </c>
      <c r="E822" t="s">
        <v>745</v>
      </c>
      <c r="F822" s="4">
        <f t="shared" si="24"/>
        <v>821</v>
      </c>
      <c r="G822" s="2" t="s">
        <v>15</v>
      </c>
      <c r="H822" s="2">
        <v>9</v>
      </c>
      <c r="I822" s="2" t="s">
        <v>17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14</v>
      </c>
      <c r="C823" s="2">
        <v>822</v>
      </c>
      <c r="D823" s="2" t="s">
        <v>15</v>
      </c>
      <c r="E823" t="s">
        <v>746</v>
      </c>
      <c r="F823" s="4">
        <f t="shared" si="24"/>
        <v>822</v>
      </c>
      <c r="G823" s="2" t="s">
        <v>15</v>
      </c>
      <c r="H823" s="2">
        <v>9</v>
      </c>
      <c r="I823" s="2" t="s">
        <v>17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14</v>
      </c>
      <c r="C824" s="2">
        <v>823</v>
      </c>
      <c r="D824" s="2" t="s">
        <v>15</v>
      </c>
      <c r="E824" t="s">
        <v>747</v>
      </c>
      <c r="F824" s="4">
        <f t="shared" si="24"/>
        <v>823</v>
      </c>
      <c r="G824" s="2" t="s">
        <v>15</v>
      </c>
      <c r="H824" s="2">
        <v>9</v>
      </c>
      <c r="I824" s="2" t="s">
        <v>17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14</v>
      </c>
      <c r="C825" s="2">
        <v>824</v>
      </c>
      <c r="D825" s="2" t="s">
        <v>15</v>
      </c>
      <c r="E825" t="s">
        <v>748</v>
      </c>
      <c r="F825" s="4">
        <f t="shared" si="24"/>
        <v>824</v>
      </c>
      <c r="G825" s="2" t="s">
        <v>15</v>
      </c>
      <c r="H825" s="2">
        <v>9</v>
      </c>
      <c r="I825" s="2" t="s">
        <v>17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14</v>
      </c>
      <c r="C826" s="2">
        <v>825</v>
      </c>
      <c r="D826" s="2" t="s">
        <v>15</v>
      </c>
      <c r="E826" t="s">
        <v>158</v>
      </c>
      <c r="F826" s="4">
        <f t="shared" si="24"/>
        <v>825</v>
      </c>
      <c r="G826" s="2" t="s">
        <v>15</v>
      </c>
      <c r="H826" s="2">
        <v>9</v>
      </c>
      <c r="I826" s="2" t="s">
        <v>17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14</v>
      </c>
      <c r="C827" s="2">
        <v>826</v>
      </c>
      <c r="D827" s="2" t="s">
        <v>15</v>
      </c>
      <c r="E827" t="s">
        <v>749</v>
      </c>
      <c r="F827" s="4">
        <f t="shared" si="24"/>
        <v>826</v>
      </c>
      <c r="G827" s="2" t="s">
        <v>15</v>
      </c>
      <c r="H827" s="2">
        <v>9</v>
      </c>
      <c r="I827" s="2" t="s">
        <v>17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14</v>
      </c>
      <c r="C828" s="2">
        <v>827</v>
      </c>
      <c r="D828" s="2" t="s">
        <v>15</v>
      </c>
      <c r="E828" t="s">
        <v>628</v>
      </c>
      <c r="F828" s="4">
        <f t="shared" si="24"/>
        <v>827</v>
      </c>
      <c r="G828" s="2" t="s">
        <v>15</v>
      </c>
      <c r="H828" s="2">
        <v>9</v>
      </c>
      <c r="I828" s="2" t="s">
        <v>17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14</v>
      </c>
      <c r="C829" s="2">
        <v>828</v>
      </c>
      <c r="D829" s="2" t="s">
        <v>15</v>
      </c>
      <c r="E829" t="s">
        <v>750</v>
      </c>
      <c r="F829" s="4">
        <f t="shared" si="24"/>
        <v>828</v>
      </c>
      <c r="G829" s="2" t="s">
        <v>15</v>
      </c>
      <c r="H829" s="2">
        <v>9</v>
      </c>
      <c r="I829" s="2" t="s">
        <v>17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14</v>
      </c>
      <c r="C830" s="2">
        <v>829</v>
      </c>
      <c r="D830" s="2" t="s">
        <v>15</v>
      </c>
      <c r="E830" t="s">
        <v>751</v>
      </c>
      <c r="F830" s="4">
        <f t="shared" si="24"/>
        <v>829</v>
      </c>
      <c r="G830" s="2" t="s">
        <v>15</v>
      </c>
      <c r="H830" s="2">
        <v>9</v>
      </c>
      <c r="I830" s="2" t="s">
        <v>17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14</v>
      </c>
      <c r="C831" s="2">
        <v>830</v>
      </c>
      <c r="D831" s="2" t="s">
        <v>15</v>
      </c>
      <c r="E831" t="s">
        <v>752</v>
      </c>
      <c r="F831" s="4">
        <f t="shared" si="24"/>
        <v>830</v>
      </c>
      <c r="G831" s="2" t="s">
        <v>15</v>
      </c>
      <c r="H831" s="2">
        <v>9</v>
      </c>
      <c r="I831" s="2" t="s">
        <v>17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14</v>
      </c>
      <c r="C832" s="2">
        <v>831</v>
      </c>
      <c r="D832" s="2" t="s">
        <v>15</v>
      </c>
      <c r="E832" t="s">
        <v>753</v>
      </c>
      <c r="F832" s="4">
        <f t="shared" si="24"/>
        <v>831</v>
      </c>
      <c r="G832" s="2" t="s">
        <v>15</v>
      </c>
      <c r="H832" s="2">
        <v>9</v>
      </c>
      <c r="I832" s="2" t="s">
        <v>17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754</v>
      </c>
      <c r="B833" s="6" t="s">
        <v>14</v>
      </c>
      <c r="C833" s="6">
        <v>832</v>
      </c>
      <c r="D833" s="6" t="s">
        <v>15</v>
      </c>
      <c r="E833" s="1" t="s">
        <v>755</v>
      </c>
      <c r="F833" s="8">
        <f t="shared" si="24"/>
        <v>832</v>
      </c>
      <c r="G833" s="6" t="s">
        <v>15</v>
      </c>
      <c r="H833" s="6">
        <v>10</v>
      </c>
      <c r="I833" s="6" t="s">
        <v>17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14</v>
      </c>
      <c r="C834" s="2">
        <v>833</v>
      </c>
      <c r="D834" s="2" t="s">
        <v>15</v>
      </c>
      <c r="E834" t="s">
        <v>756</v>
      </c>
      <c r="F834" s="4">
        <f t="shared" si="24"/>
        <v>833</v>
      </c>
      <c r="G834" s="2" t="s">
        <v>15</v>
      </c>
      <c r="H834" s="2">
        <v>10</v>
      </c>
      <c r="I834" s="2" t="s">
        <v>17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14</v>
      </c>
      <c r="C835" s="2">
        <v>834</v>
      </c>
      <c r="D835" s="2" t="s">
        <v>15</v>
      </c>
      <c r="E835" t="s">
        <v>757</v>
      </c>
      <c r="F835" s="4">
        <f t="shared" ref="F835:F867" si="26">C835</f>
        <v>834</v>
      </c>
      <c r="G835" s="2" t="s">
        <v>15</v>
      </c>
      <c r="H835" s="2">
        <v>10</v>
      </c>
      <c r="I835" s="2" t="s">
        <v>17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14</v>
      </c>
      <c r="C836" s="2">
        <v>835</v>
      </c>
      <c r="D836" s="2" t="s">
        <v>15</v>
      </c>
      <c r="E836" t="s">
        <v>758</v>
      </c>
      <c r="F836" s="4">
        <f t="shared" si="26"/>
        <v>835</v>
      </c>
      <c r="G836" s="2" t="s">
        <v>15</v>
      </c>
      <c r="H836" s="2">
        <v>10</v>
      </c>
      <c r="I836" s="2" t="s">
        <v>17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14</v>
      </c>
      <c r="C837" s="2">
        <v>836</v>
      </c>
      <c r="D837" s="2" t="s">
        <v>15</v>
      </c>
      <c r="E837" t="s">
        <v>82</v>
      </c>
      <c r="F837" s="4">
        <f t="shared" si="26"/>
        <v>836</v>
      </c>
      <c r="G837" s="2" t="s">
        <v>15</v>
      </c>
      <c r="H837" s="2">
        <v>10</v>
      </c>
      <c r="I837" s="2" t="s">
        <v>17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14</v>
      </c>
      <c r="C838" s="2">
        <v>837</v>
      </c>
      <c r="D838" s="2" t="s">
        <v>15</v>
      </c>
      <c r="E838" t="s">
        <v>759</v>
      </c>
      <c r="F838" s="4">
        <f t="shared" si="26"/>
        <v>837</v>
      </c>
      <c r="G838" s="2" t="s">
        <v>15</v>
      </c>
      <c r="H838" s="2">
        <v>10</v>
      </c>
      <c r="I838" s="2" t="s">
        <v>17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14</v>
      </c>
      <c r="C839" s="2">
        <v>838</v>
      </c>
      <c r="D839" s="2" t="s">
        <v>15</v>
      </c>
      <c r="E839" t="s">
        <v>760</v>
      </c>
      <c r="F839" s="4">
        <f t="shared" si="26"/>
        <v>838</v>
      </c>
      <c r="G839" s="2" t="s">
        <v>15</v>
      </c>
      <c r="H839" s="2">
        <v>10</v>
      </c>
      <c r="I839" s="2" t="s">
        <v>17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14</v>
      </c>
      <c r="C840" s="2">
        <v>839</v>
      </c>
      <c r="D840" s="2" t="s">
        <v>15</v>
      </c>
      <c r="E840" t="s">
        <v>761</v>
      </c>
      <c r="F840" s="4">
        <f t="shared" si="26"/>
        <v>839</v>
      </c>
      <c r="G840" s="2" t="s">
        <v>15</v>
      </c>
      <c r="H840" s="2">
        <v>10</v>
      </c>
      <c r="I840" s="2" t="s">
        <v>17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14</v>
      </c>
      <c r="C841" s="2">
        <v>840</v>
      </c>
      <c r="D841" s="2" t="s">
        <v>15</v>
      </c>
      <c r="E841" t="s">
        <v>762</v>
      </c>
      <c r="F841" s="4">
        <f t="shared" si="26"/>
        <v>840</v>
      </c>
      <c r="G841" s="2" t="s">
        <v>15</v>
      </c>
      <c r="H841" s="2">
        <v>10</v>
      </c>
      <c r="I841" s="2" t="s">
        <v>17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14</v>
      </c>
      <c r="C842" s="2">
        <v>841</v>
      </c>
      <c r="D842" s="2" t="s">
        <v>15</v>
      </c>
      <c r="E842" t="s">
        <v>763</v>
      </c>
      <c r="F842" s="4">
        <f t="shared" si="26"/>
        <v>841</v>
      </c>
      <c r="G842" s="2" t="s">
        <v>15</v>
      </c>
      <c r="H842" s="2">
        <v>10</v>
      </c>
      <c r="I842" s="2" t="s">
        <v>17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14</v>
      </c>
      <c r="C843" s="2">
        <v>842</v>
      </c>
      <c r="D843" s="2" t="s">
        <v>15</v>
      </c>
      <c r="E843" t="s">
        <v>764</v>
      </c>
      <c r="F843" s="4">
        <f t="shared" si="26"/>
        <v>842</v>
      </c>
      <c r="G843" s="2" t="s">
        <v>15</v>
      </c>
      <c r="H843" s="2">
        <v>10</v>
      </c>
      <c r="I843" s="2" t="s">
        <v>17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14</v>
      </c>
      <c r="C844" s="2">
        <v>843</v>
      </c>
      <c r="D844" s="2" t="s">
        <v>15</v>
      </c>
      <c r="E844" t="s">
        <v>765</v>
      </c>
      <c r="F844" s="4">
        <f t="shared" si="26"/>
        <v>843</v>
      </c>
      <c r="G844" s="2" t="s">
        <v>15</v>
      </c>
      <c r="H844" s="2">
        <v>10</v>
      </c>
      <c r="I844" s="2" t="s">
        <v>17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14</v>
      </c>
      <c r="C845" s="2">
        <v>844</v>
      </c>
      <c r="D845" s="2" t="s">
        <v>15</v>
      </c>
      <c r="E845" t="s">
        <v>766</v>
      </c>
      <c r="F845" s="4">
        <f t="shared" si="26"/>
        <v>844</v>
      </c>
      <c r="G845" s="2" t="s">
        <v>15</v>
      </c>
      <c r="H845" s="2">
        <v>10</v>
      </c>
      <c r="I845" s="2" t="s">
        <v>17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14</v>
      </c>
      <c r="C846" s="2">
        <v>845</v>
      </c>
      <c r="D846" s="2" t="s">
        <v>15</v>
      </c>
      <c r="E846" t="s">
        <v>767</v>
      </c>
      <c r="F846" s="4">
        <f t="shared" si="26"/>
        <v>845</v>
      </c>
      <c r="G846" s="2" t="s">
        <v>15</v>
      </c>
      <c r="H846" s="2">
        <v>10</v>
      </c>
      <c r="I846" s="2" t="s">
        <v>17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14</v>
      </c>
      <c r="C847" s="2">
        <v>846</v>
      </c>
      <c r="D847" s="2" t="s">
        <v>15</v>
      </c>
      <c r="E847" t="s">
        <v>768</v>
      </c>
      <c r="F847" s="4">
        <f t="shared" si="26"/>
        <v>846</v>
      </c>
      <c r="G847" s="2" t="s">
        <v>15</v>
      </c>
      <c r="H847" s="2">
        <v>10</v>
      </c>
      <c r="I847" s="2" t="s">
        <v>17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14</v>
      </c>
      <c r="C848" s="2">
        <v>847</v>
      </c>
      <c r="D848" s="2" t="s">
        <v>15</v>
      </c>
      <c r="E848" t="s">
        <v>769</v>
      </c>
      <c r="F848" s="4">
        <f t="shared" si="26"/>
        <v>847</v>
      </c>
      <c r="G848" s="2" t="s">
        <v>15</v>
      </c>
      <c r="H848" s="2">
        <v>10</v>
      </c>
      <c r="I848" s="2" t="s">
        <v>17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14</v>
      </c>
      <c r="C849" s="2">
        <v>848</v>
      </c>
      <c r="D849" s="2" t="s">
        <v>15</v>
      </c>
      <c r="E849" t="s">
        <v>770</v>
      </c>
      <c r="F849" s="4">
        <f t="shared" si="26"/>
        <v>848</v>
      </c>
      <c r="G849" s="2" t="s">
        <v>15</v>
      </c>
      <c r="H849" s="2">
        <v>10</v>
      </c>
      <c r="I849" s="2" t="s">
        <v>17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14</v>
      </c>
      <c r="C850" s="2">
        <v>849</v>
      </c>
      <c r="D850" s="2" t="s">
        <v>15</v>
      </c>
      <c r="E850" t="s">
        <v>771</v>
      </c>
      <c r="F850" s="4">
        <f t="shared" si="26"/>
        <v>849</v>
      </c>
      <c r="G850" s="2" t="s">
        <v>15</v>
      </c>
      <c r="H850" s="2">
        <v>10</v>
      </c>
      <c r="I850" s="2" t="s">
        <v>17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14</v>
      </c>
      <c r="C851" s="2">
        <v>850</v>
      </c>
      <c r="D851" s="2" t="s">
        <v>15</v>
      </c>
      <c r="E851" t="s">
        <v>476</v>
      </c>
      <c r="F851" s="4">
        <f t="shared" si="26"/>
        <v>850</v>
      </c>
      <c r="G851" s="2" t="s">
        <v>15</v>
      </c>
      <c r="H851" s="2">
        <v>10</v>
      </c>
      <c r="I851" s="2" t="s">
        <v>17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14</v>
      </c>
      <c r="C852" s="2">
        <v>851</v>
      </c>
      <c r="D852" s="2" t="s">
        <v>15</v>
      </c>
      <c r="E852" t="s">
        <v>772</v>
      </c>
      <c r="F852" s="4">
        <f t="shared" si="26"/>
        <v>851</v>
      </c>
      <c r="G852" s="2" t="s">
        <v>15</v>
      </c>
      <c r="H852" s="2">
        <v>10</v>
      </c>
      <c r="I852" s="2" t="s">
        <v>17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14</v>
      </c>
      <c r="C853" s="2">
        <v>852</v>
      </c>
      <c r="D853" s="2" t="s">
        <v>15</v>
      </c>
      <c r="E853" t="s">
        <v>773</v>
      </c>
      <c r="F853" s="4">
        <f t="shared" si="26"/>
        <v>852</v>
      </c>
      <c r="G853" s="2" t="s">
        <v>15</v>
      </c>
      <c r="H853" s="2">
        <v>10</v>
      </c>
      <c r="I853" s="2" t="s">
        <v>17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14</v>
      </c>
      <c r="C854" s="2">
        <v>853</v>
      </c>
      <c r="D854" s="2" t="s">
        <v>15</v>
      </c>
      <c r="E854" t="s">
        <v>774</v>
      </c>
      <c r="F854" s="4">
        <f t="shared" si="26"/>
        <v>853</v>
      </c>
      <c r="G854" s="2" t="s">
        <v>15</v>
      </c>
      <c r="H854" s="2">
        <v>10</v>
      </c>
      <c r="I854" s="2" t="s">
        <v>17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14</v>
      </c>
      <c r="C855" s="2">
        <v>854</v>
      </c>
      <c r="D855" s="2" t="s">
        <v>15</v>
      </c>
      <c r="E855" t="s">
        <v>775</v>
      </c>
      <c r="F855" s="4">
        <f t="shared" si="26"/>
        <v>854</v>
      </c>
      <c r="G855" s="2" t="s">
        <v>15</v>
      </c>
      <c r="H855" s="2">
        <v>10</v>
      </c>
      <c r="I855" s="2" t="s">
        <v>17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14</v>
      </c>
      <c r="C856" s="2">
        <v>855</v>
      </c>
      <c r="D856" s="2" t="s">
        <v>15</v>
      </c>
      <c r="E856" t="s">
        <v>776</v>
      </c>
      <c r="F856" s="4">
        <f t="shared" si="26"/>
        <v>855</v>
      </c>
      <c r="G856" s="2" t="s">
        <v>15</v>
      </c>
      <c r="H856" s="2">
        <v>10</v>
      </c>
      <c r="I856" s="2" t="s">
        <v>17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777</v>
      </c>
      <c r="B857" s="2" t="s">
        <v>14</v>
      </c>
      <c r="C857" s="2">
        <v>856</v>
      </c>
      <c r="D857" s="2" t="s">
        <v>15</v>
      </c>
      <c r="E857" s="2" t="s">
        <v>778</v>
      </c>
      <c r="F857" s="4">
        <f t="shared" si="26"/>
        <v>856</v>
      </c>
      <c r="G857" s="2" t="s">
        <v>15</v>
      </c>
      <c r="H857" s="2">
        <v>1</v>
      </c>
      <c r="I857" s="2" t="s">
        <v>17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14</v>
      </c>
      <c r="C858" s="2">
        <v>857</v>
      </c>
      <c r="D858" s="2" t="s">
        <v>15</v>
      </c>
      <c r="E858" s="2" t="s">
        <v>779</v>
      </c>
      <c r="F858" s="4">
        <f t="shared" si="26"/>
        <v>857</v>
      </c>
      <c r="G858" s="2" t="s">
        <v>15</v>
      </c>
      <c r="H858" s="2">
        <v>1</v>
      </c>
      <c r="I858" s="2" t="s">
        <v>17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14</v>
      </c>
      <c r="C859" s="2">
        <v>858</v>
      </c>
      <c r="D859" s="2" t="s">
        <v>15</v>
      </c>
      <c r="E859" s="2" t="s">
        <v>780</v>
      </c>
      <c r="F859" s="4">
        <f t="shared" si="26"/>
        <v>858</v>
      </c>
      <c r="G859" s="2" t="s">
        <v>15</v>
      </c>
      <c r="H859" s="2">
        <v>1</v>
      </c>
      <c r="I859" s="2" t="s">
        <v>17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14</v>
      </c>
      <c r="C860" s="2">
        <v>859</v>
      </c>
      <c r="D860" s="2" t="s">
        <v>15</v>
      </c>
      <c r="E860" s="2" t="s">
        <v>781</v>
      </c>
      <c r="F860" s="4">
        <f t="shared" si="26"/>
        <v>859</v>
      </c>
      <c r="G860" s="2" t="s">
        <v>15</v>
      </c>
      <c r="H860" s="2">
        <v>1</v>
      </c>
      <c r="I860" s="2" t="s">
        <v>17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14</v>
      </c>
      <c r="C861" s="2">
        <v>860</v>
      </c>
      <c r="D861" s="2" t="s">
        <v>15</v>
      </c>
      <c r="E861" s="2" t="s">
        <v>782</v>
      </c>
      <c r="F861" s="4">
        <f t="shared" si="26"/>
        <v>860</v>
      </c>
      <c r="G861" s="2" t="s">
        <v>15</v>
      </c>
      <c r="H861" s="2">
        <v>1</v>
      </c>
      <c r="I861" s="2" t="s">
        <v>17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14</v>
      </c>
      <c r="C862" s="2">
        <v>861</v>
      </c>
      <c r="D862" s="2" t="s">
        <v>15</v>
      </c>
      <c r="E862" s="2" t="s">
        <v>783</v>
      </c>
      <c r="F862" s="4">
        <f t="shared" si="26"/>
        <v>861</v>
      </c>
      <c r="G862" s="2" t="s">
        <v>15</v>
      </c>
      <c r="H862" s="2">
        <v>3</v>
      </c>
      <c r="I862" s="2" t="s">
        <v>17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14</v>
      </c>
      <c r="C863" s="2">
        <v>862</v>
      </c>
      <c r="D863" s="2" t="s">
        <v>15</v>
      </c>
      <c r="E863" s="2" t="s">
        <v>784</v>
      </c>
      <c r="F863" s="4">
        <f t="shared" si="26"/>
        <v>862</v>
      </c>
      <c r="G863" s="2" t="s">
        <v>15</v>
      </c>
      <c r="H863" s="2">
        <v>3</v>
      </c>
      <c r="I863" s="2" t="s">
        <v>17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14</v>
      </c>
      <c r="C864" s="2">
        <v>863</v>
      </c>
      <c r="D864" s="2" t="s">
        <v>15</v>
      </c>
      <c r="E864" s="2" t="s">
        <v>785</v>
      </c>
      <c r="F864" s="4">
        <f t="shared" si="26"/>
        <v>863</v>
      </c>
      <c r="G864" s="2" t="s">
        <v>15</v>
      </c>
      <c r="H864" s="2">
        <v>3</v>
      </c>
      <c r="I864" s="2" t="s">
        <v>17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14</v>
      </c>
      <c r="C865" s="2">
        <v>864</v>
      </c>
      <c r="D865" s="2" t="s">
        <v>15</v>
      </c>
      <c r="E865" s="2" t="s">
        <v>786</v>
      </c>
      <c r="F865" s="4">
        <f t="shared" si="26"/>
        <v>864</v>
      </c>
      <c r="G865" s="2" t="s">
        <v>15</v>
      </c>
      <c r="H865" s="2">
        <v>4</v>
      </c>
      <c r="I865" s="2" t="s">
        <v>17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14</v>
      </c>
      <c r="C866" s="2">
        <v>865</v>
      </c>
      <c r="D866" s="2" t="s">
        <v>15</v>
      </c>
      <c r="E866" s="2" t="s">
        <v>787</v>
      </c>
      <c r="F866" s="4">
        <f t="shared" si="26"/>
        <v>865</v>
      </c>
      <c r="G866" s="2" t="s">
        <v>15</v>
      </c>
      <c r="H866" s="2">
        <v>8</v>
      </c>
      <c r="I866" s="2" t="s">
        <v>17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14</v>
      </c>
      <c r="C867" s="2">
        <v>866</v>
      </c>
      <c r="D867" s="2" t="s">
        <v>15</v>
      </c>
      <c r="E867" s="2" t="s">
        <v>788</v>
      </c>
      <c r="F867" s="4">
        <f t="shared" si="26"/>
        <v>866</v>
      </c>
      <c r="G867" s="2" t="s">
        <v>15</v>
      </c>
      <c r="H867" s="2">
        <v>9</v>
      </c>
      <c r="I867" s="2" t="s">
        <v>17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14</v>
      </c>
      <c r="C868" s="2">
        <v>867</v>
      </c>
      <c r="D868" s="2" t="s">
        <v>15</v>
      </c>
      <c r="E868" s="2"/>
      <c r="F868" s="2"/>
      <c r="G868" s="2" t="s">
        <v>15</v>
      </c>
      <c r="H868" s="2"/>
      <c r="I868" s="2" t="s">
        <v>17</v>
      </c>
      <c r="J868" s="2"/>
    </row>
    <row r="869" spans="1:10" ht="31.5" x14ac:dyDescent="0.25">
      <c r="A869" s="2"/>
      <c r="B869" s="2" t="s">
        <v>14</v>
      </c>
      <c r="C869" s="2">
        <v>868</v>
      </c>
      <c r="D869" s="2" t="s">
        <v>15</v>
      </c>
      <c r="E869" s="2"/>
      <c r="F869" s="2"/>
      <c r="G869" s="2" t="s">
        <v>15</v>
      </c>
      <c r="H869" s="2"/>
      <c r="I869" s="2" t="s">
        <v>17</v>
      </c>
      <c r="J869" s="2"/>
    </row>
    <row r="870" spans="1:10" ht="31.5" x14ac:dyDescent="0.25">
      <c r="A870" s="2"/>
      <c r="B870" s="2" t="s">
        <v>14</v>
      </c>
      <c r="C870" s="2">
        <v>869</v>
      </c>
      <c r="D870" s="2" t="s">
        <v>15</v>
      </c>
      <c r="E870" s="2"/>
      <c r="F870" s="2"/>
      <c r="G870" s="2" t="s">
        <v>15</v>
      </c>
      <c r="H870" s="2"/>
      <c r="I870" s="2" t="s">
        <v>17</v>
      </c>
      <c r="J870" s="2"/>
    </row>
    <row r="871" spans="1:10" ht="31.5" x14ac:dyDescent="0.25">
      <c r="A871" s="2"/>
      <c r="B871" s="2" t="s">
        <v>14</v>
      </c>
      <c r="C871" s="2">
        <v>870</v>
      </c>
      <c r="D871" s="2" t="s">
        <v>15</v>
      </c>
      <c r="E871" s="2"/>
      <c r="F871" s="2"/>
      <c r="G871" s="2" t="s">
        <v>15</v>
      </c>
      <c r="H871" s="2"/>
      <c r="I871" s="2" t="s">
        <v>17</v>
      </c>
      <c r="J871" s="2"/>
    </row>
    <row r="872" spans="1:10" ht="31.5" x14ac:dyDescent="0.25">
      <c r="A872" s="2"/>
      <c r="B872" s="2" t="s">
        <v>14</v>
      </c>
      <c r="C872" s="2">
        <v>871</v>
      </c>
      <c r="D872" s="2" t="s">
        <v>15</v>
      </c>
      <c r="E872" s="2"/>
      <c r="F872" s="2"/>
      <c r="G872" s="2" t="s">
        <v>15</v>
      </c>
      <c r="H872" s="2"/>
      <c r="I872" s="2" t="s">
        <v>17</v>
      </c>
      <c r="J872" s="2"/>
    </row>
    <row r="873" spans="1:10" ht="31.5" x14ac:dyDescent="0.25">
      <c r="A873" s="2"/>
      <c r="B873" s="2" t="s">
        <v>14</v>
      </c>
      <c r="C873" s="2">
        <v>872</v>
      </c>
      <c r="D873" s="2" t="s">
        <v>15</v>
      </c>
      <c r="E873" s="2"/>
      <c r="F873" s="2"/>
      <c r="G873" s="2" t="s">
        <v>15</v>
      </c>
      <c r="H873" s="2"/>
      <c r="I873" s="2" t="s">
        <v>17</v>
      </c>
      <c r="J873" s="2"/>
    </row>
    <row r="874" spans="1:10" ht="31.5" x14ac:dyDescent="0.25">
      <c r="A874" s="2"/>
      <c r="B874" s="2" t="s">
        <v>14</v>
      </c>
      <c r="C874" s="2">
        <v>873</v>
      </c>
      <c r="D874" s="2" t="s">
        <v>15</v>
      </c>
      <c r="E874" s="2"/>
      <c r="F874" s="2"/>
      <c r="G874" s="2" t="s">
        <v>15</v>
      </c>
      <c r="H874" s="2"/>
      <c r="I874" s="2" t="s">
        <v>17</v>
      </c>
      <c r="J874" s="2"/>
    </row>
    <row r="875" spans="1:10" ht="31.5" x14ac:dyDescent="0.25">
      <c r="A875" s="2"/>
      <c r="B875" s="2" t="s">
        <v>14</v>
      </c>
      <c r="C875" s="2">
        <v>874</v>
      </c>
      <c r="D875" s="2" t="s">
        <v>15</v>
      </c>
      <c r="E875" s="2"/>
      <c r="F875" s="2"/>
      <c r="G875" s="2" t="s">
        <v>15</v>
      </c>
      <c r="H875" s="2"/>
      <c r="I875" s="2" t="s">
        <v>17</v>
      </c>
      <c r="J875" s="2"/>
    </row>
    <row r="876" spans="1:10" ht="31.5" x14ac:dyDescent="0.25">
      <c r="A876" s="2"/>
      <c r="B876" s="2" t="s">
        <v>14</v>
      </c>
      <c r="C876" s="2">
        <v>875</v>
      </c>
      <c r="D876" s="2" t="s">
        <v>15</v>
      </c>
      <c r="E876" s="2"/>
      <c r="F876" s="2"/>
      <c r="G876" s="2" t="s">
        <v>15</v>
      </c>
      <c r="H876" s="2"/>
      <c r="I876" s="2" t="s">
        <v>17</v>
      </c>
      <c r="J876" s="2"/>
    </row>
    <row r="877" spans="1:10" ht="31.5" x14ac:dyDescent="0.25">
      <c r="A877" s="2"/>
      <c r="B877" s="2" t="s">
        <v>14</v>
      </c>
      <c r="C877" s="2">
        <v>876</v>
      </c>
      <c r="D877" s="2" t="s">
        <v>15</v>
      </c>
      <c r="E877" s="2"/>
      <c r="F877" s="2"/>
      <c r="G877" s="2" t="s">
        <v>15</v>
      </c>
      <c r="H877" s="2"/>
      <c r="I877" s="2" t="s">
        <v>17</v>
      </c>
      <c r="J877" s="2"/>
    </row>
    <row r="878" spans="1:10" ht="31.5" x14ac:dyDescent="0.25">
      <c r="A878" s="2"/>
      <c r="B878" s="2" t="s">
        <v>14</v>
      </c>
      <c r="C878" s="2">
        <v>877</v>
      </c>
      <c r="D878" s="2" t="s">
        <v>15</v>
      </c>
      <c r="E878" s="2"/>
      <c r="F878" s="2"/>
      <c r="G878" s="2" t="s">
        <v>15</v>
      </c>
      <c r="H878" s="2"/>
      <c r="I878" s="2" t="s">
        <v>17</v>
      </c>
      <c r="J878" s="2"/>
    </row>
    <row r="879" spans="1:10" ht="31.5" x14ac:dyDescent="0.25">
      <c r="A879" s="2"/>
      <c r="B879" s="2" t="s">
        <v>14</v>
      </c>
      <c r="C879" s="2">
        <v>878</v>
      </c>
      <c r="D879" s="2" t="s">
        <v>15</v>
      </c>
      <c r="E879" s="2"/>
      <c r="F879" s="2"/>
      <c r="G879" s="2" t="s">
        <v>15</v>
      </c>
      <c r="H879" s="2"/>
      <c r="I879" s="2" t="s">
        <v>17</v>
      </c>
      <c r="J879" s="2"/>
    </row>
    <row r="880" spans="1:10" ht="31.5" x14ac:dyDescent="0.25">
      <c r="A880" s="2"/>
      <c r="B880" s="2" t="s">
        <v>14</v>
      </c>
      <c r="C880" s="2">
        <v>879</v>
      </c>
      <c r="D880" s="2" t="s">
        <v>15</v>
      </c>
      <c r="E880" s="2"/>
      <c r="F880" s="2"/>
      <c r="G880" s="2" t="s">
        <v>15</v>
      </c>
      <c r="H880" s="2"/>
      <c r="I880" s="2" t="s">
        <v>17</v>
      </c>
      <c r="J880" s="2"/>
    </row>
    <row r="881" spans="1:10" ht="31.5" x14ac:dyDescent="0.25">
      <c r="A881" s="2"/>
      <c r="B881" s="2" t="s">
        <v>14</v>
      </c>
      <c r="C881" s="2">
        <v>880</v>
      </c>
      <c r="D881" s="2" t="s">
        <v>15</v>
      </c>
      <c r="E881" s="2"/>
      <c r="F881" s="2"/>
      <c r="G881" s="2" t="s">
        <v>15</v>
      </c>
      <c r="H881" s="2"/>
      <c r="I881" s="2" t="s">
        <v>17</v>
      </c>
      <c r="J881" s="2"/>
    </row>
    <row r="882" spans="1:10" ht="31.5" x14ac:dyDescent="0.25">
      <c r="A882" s="2"/>
      <c r="B882" s="2" t="s">
        <v>14</v>
      </c>
      <c r="C882" s="2">
        <v>881</v>
      </c>
      <c r="D882" s="2" t="s">
        <v>15</v>
      </c>
      <c r="E882" s="2"/>
      <c r="F882" s="2"/>
      <c r="G882" s="2" t="s">
        <v>15</v>
      </c>
      <c r="H882" s="2"/>
      <c r="I882" s="2" t="s">
        <v>17</v>
      </c>
      <c r="J882" s="2"/>
    </row>
    <row r="883" spans="1:10" ht="31.5" x14ac:dyDescent="0.25">
      <c r="A883" s="2"/>
      <c r="B883" s="2" t="s">
        <v>14</v>
      </c>
      <c r="C883" s="2">
        <v>882</v>
      </c>
      <c r="D883" s="2" t="s">
        <v>15</v>
      </c>
      <c r="E883" s="2"/>
      <c r="F883" s="2"/>
      <c r="G883" s="2" t="s">
        <v>15</v>
      </c>
      <c r="H883" s="2"/>
      <c r="I883" s="2" t="s">
        <v>17</v>
      </c>
      <c r="J883" s="2"/>
    </row>
    <row r="884" spans="1:10" ht="31.5" x14ac:dyDescent="0.25">
      <c r="A884" s="2"/>
      <c r="B884" s="2" t="s">
        <v>14</v>
      </c>
      <c r="C884" s="2">
        <v>883</v>
      </c>
      <c r="D884" s="2" t="s">
        <v>15</v>
      </c>
      <c r="E884" s="2"/>
      <c r="F884" s="2"/>
      <c r="G884" s="2" t="s">
        <v>15</v>
      </c>
      <c r="H884" s="2"/>
      <c r="I884" s="2" t="s">
        <v>17</v>
      </c>
      <c r="J884" s="2"/>
    </row>
    <row r="885" spans="1:10" ht="31.5" x14ac:dyDescent="0.25">
      <c r="A885" s="2"/>
      <c r="B885" s="2" t="s">
        <v>14</v>
      </c>
      <c r="C885" s="2">
        <v>884</v>
      </c>
      <c r="D885" s="2" t="s">
        <v>15</v>
      </c>
      <c r="E885" s="2"/>
      <c r="F885" s="2"/>
      <c r="G885" s="2" t="s">
        <v>15</v>
      </c>
      <c r="H885" s="2"/>
      <c r="I885" s="2" t="s">
        <v>17</v>
      </c>
      <c r="J885" s="2"/>
    </row>
    <row r="886" spans="1:10" ht="31.5" x14ac:dyDescent="0.25">
      <c r="A886" s="2"/>
      <c r="B886" s="2" t="s">
        <v>14</v>
      </c>
      <c r="C886" s="2">
        <v>885</v>
      </c>
      <c r="D886" s="2" t="s">
        <v>15</v>
      </c>
      <c r="E886" s="2"/>
      <c r="F886" s="2"/>
      <c r="G886" s="2" t="s">
        <v>15</v>
      </c>
      <c r="H886" s="2"/>
      <c r="I886" s="2" t="s">
        <v>17</v>
      </c>
      <c r="J886" s="2"/>
    </row>
    <row r="887" spans="1:10" ht="31.5" x14ac:dyDescent="0.25">
      <c r="A887" s="2"/>
      <c r="B887" s="2" t="s">
        <v>14</v>
      </c>
      <c r="C887" s="2">
        <v>886</v>
      </c>
      <c r="D887" s="2" t="s">
        <v>15</v>
      </c>
      <c r="E887" s="2"/>
      <c r="F887" s="2"/>
      <c r="G887" s="2" t="s">
        <v>15</v>
      </c>
      <c r="H887" s="2"/>
      <c r="I887" s="2" t="s">
        <v>17</v>
      </c>
      <c r="J887" s="2"/>
    </row>
    <row r="888" spans="1:10" ht="31.5" x14ac:dyDescent="0.25">
      <c r="A888" s="2"/>
      <c r="B888" s="2" t="s">
        <v>14</v>
      </c>
      <c r="C888" s="2">
        <v>887</v>
      </c>
      <c r="D888" s="2" t="s">
        <v>15</v>
      </c>
      <c r="E888" s="2"/>
      <c r="F888" s="2"/>
      <c r="G888" s="2" t="s">
        <v>15</v>
      </c>
      <c r="H888" s="2"/>
      <c r="I888" s="2" t="s">
        <v>17</v>
      </c>
      <c r="J888" s="2"/>
    </row>
    <row r="889" spans="1:10" ht="31.5" x14ac:dyDescent="0.25">
      <c r="A889" s="2"/>
      <c r="B889" s="2" t="s">
        <v>14</v>
      </c>
      <c r="C889" s="2">
        <v>888</v>
      </c>
      <c r="D889" s="2" t="s">
        <v>15</v>
      </c>
      <c r="E889" s="2"/>
      <c r="F889" s="2"/>
      <c r="G889" s="2" t="s">
        <v>15</v>
      </c>
      <c r="H889" s="2"/>
      <c r="I889" s="2" t="s">
        <v>17</v>
      </c>
      <c r="J889" s="2"/>
    </row>
    <row r="890" spans="1:10" ht="31.5" x14ac:dyDescent="0.25">
      <c r="A890" s="2"/>
      <c r="B890" s="2" t="s">
        <v>14</v>
      </c>
      <c r="C890" s="2">
        <v>889</v>
      </c>
      <c r="D890" s="2" t="s">
        <v>15</v>
      </c>
      <c r="E890" s="2"/>
      <c r="F890" s="2"/>
      <c r="G890" s="2" t="s">
        <v>15</v>
      </c>
      <c r="H890" s="2"/>
      <c r="I890" s="2" t="s">
        <v>17</v>
      </c>
      <c r="J890" s="2"/>
    </row>
    <row r="891" spans="1:10" ht="31.5" x14ac:dyDescent="0.25">
      <c r="A891" s="2"/>
      <c r="B891" s="2" t="s">
        <v>14</v>
      </c>
      <c r="C891" s="2">
        <v>890</v>
      </c>
      <c r="D891" s="2" t="s">
        <v>15</v>
      </c>
      <c r="E891" s="2"/>
      <c r="F891" s="2"/>
      <c r="G891" s="2" t="s">
        <v>15</v>
      </c>
      <c r="H891" s="2"/>
      <c r="I891" s="2" t="s">
        <v>17</v>
      </c>
      <c r="J891" s="2"/>
    </row>
    <row r="892" spans="1:10" ht="31.5" x14ac:dyDescent="0.25">
      <c r="A892" s="2"/>
      <c r="B892" s="2" t="s">
        <v>14</v>
      </c>
      <c r="C892" s="2">
        <v>891</v>
      </c>
      <c r="D892" s="2" t="s">
        <v>15</v>
      </c>
      <c r="E892" s="2"/>
      <c r="F892" s="2"/>
      <c r="G892" s="2" t="s">
        <v>15</v>
      </c>
      <c r="H892" s="2"/>
      <c r="I892" s="2" t="s">
        <v>17</v>
      </c>
      <c r="J892" s="2"/>
    </row>
    <row r="893" spans="1:10" ht="31.5" x14ac:dyDescent="0.25">
      <c r="A893" s="2"/>
      <c r="B893" s="2" t="s">
        <v>14</v>
      </c>
      <c r="C893" s="2">
        <v>892</v>
      </c>
      <c r="D893" s="2" t="s">
        <v>15</v>
      </c>
      <c r="E893" s="2"/>
      <c r="F893" s="2"/>
      <c r="G893" s="2" t="s">
        <v>15</v>
      </c>
      <c r="H893" s="2"/>
      <c r="I893" s="2" t="s">
        <v>17</v>
      </c>
      <c r="J893" s="2"/>
    </row>
    <row r="894" spans="1:10" ht="31.5" x14ac:dyDescent="0.25">
      <c r="A894" s="2"/>
      <c r="B894" s="2" t="s">
        <v>14</v>
      </c>
      <c r="C894" s="2">
        <v>893</v>
      </c>
      <c r="D894" s="2" t="s">
        <v>15</v>
      </c>
      <c r="E894" s="2"/>
      <c r="F894" s="2"/>
      <c r="G894" s="2" t="s">
        <v>15</v>
      </c>
      <c r="H894" s="2"/>
      <c r="I894" s="2" t="s">
        <v>17</v>
      </c>
      <c r="J894" s="2"/>
    </row>
    <row r="895" spans="1:10" ht="31.5" x14ac:dyDescent="0.25">
      <c r="A895" s="2"/>
      <c r="B895" s="2" t="s">
        <v>14</v>
      </c>
      <c r="C895" s="2">
        <v>894</v>
      </c>
      <c r="D895" s="2" t="s">
        <v>15</v>
      </c>
      <c r="E895" s="2"/>
      <c r="F895" s="2"/>
      <c r="G895" s="2" t="s">
        <v>15</v>
      </c>
      <c r="H895" s="2"/>
      <c r="I895" s="2" t="s">
        <v>17</v>
      </c>
      <c r="J895" s="2"/>
    </row>
    <row r="896" spans="1:10" ht="31.5" x14ac:dyDescent="0.25">
      <c r="A896" s="2"/>
      <c r="B896" s="2" t="s">
        <v>14</v>
      </c>
      <c r="C896" s="2">
        <v>895</v>
      </c>
      <c r="D896" s="2" t="s">
        <v>15</v>
      </c>
      <c r="E896" s="2"/>
      <c r="F896" s="2"/>
      <c r="G896" s="2" t="s">
        <v>15</v>
      </c>
      <c r="H896" s="2"/>
      <c r="I896" s="2" t="s">
        <v>17</v>
      </c>
      <c r="J896" s="2"/>
    </row>
    <row r="897" spans="1:10" ht="31.5" x14ac:dyDescent="0.25">
      <c r="A897" s="2"/>
      <c r="B897" s="2" t="s">
        <v>14</v>
      </c>
      <c r="C897" s="2">
        <v>896</v>
      </c>
      <c r="D897" s="2" t="s">
        <v>15</v>
      </c>
      <c r="E897" s="2"/>
      <c r="F897" s="2"/>
      <c r="G897" s="2" t="s">
        <v>15</v>
      </c>
      <c r="H897" s="2"/>
      <c r="I897" s="2" t="s">
        <v>17</v>
      </c>
      <c r="J897" s="2"/>
    </row>
    <row r="898" spans="1:10" ht="31.5" x14ac:dyDescent="0.25">
      <c r="A898" s="2"/>
      <c r="B898" s="2" t="s">
        <v>14</v>
      </c>
      <c r="C898" s="2">
        <v>897</v>
      </c>
      <c r="D898" s="2" t="s">
        <v>15</v>
      </c>
      <c r="E898" s="2"/>
      <c r="F898" s="2"/>
      <c r="G898" s="2" t="s">
        <v>15</v>
      </c>
      <c r="H898" s="2"/>
      <c r="I898" s="2" t="s">
        <v>17</v>
      </c>
      <c r="J898" s="2"/>
    </row>
    <row r="899" spans="1:10" ht="31.5" x14ac:dyDescent="0.25">
      <c r="A899" s="2"/>
      <c r="B899" s="2" t="s">
        <v>14</v>
      </c>
      <c r="C899" s="2">
        <v>898</v>
      </c>
      <c r="D899" s="2" t="s">
        <v>15</v>
      </c>
      <c r="E899" s="2"/>
      <c r="F899" s="2"/>
      <c r="G899" s="2" t="s">
        <v>15</v>
      </c>
      <c r="H899" s="2"/>
      <c r="I899" s="2" t="s">
        <v>17</v>
      </c>
      <c r="J899" s="2"/>
    </row>
    <row r="900" spans="1:10" ht="31.5" x14ac:dyDescent="0.25">
      <c r="A900" s="2"/>
      <c r="B900" s="2" t="s">
        <v>14</v>
      </c>
      <c r="C900" s="2">
        <v>899</v>
      </c>
      <c r="D900" s="2" t="s">
        <v>15</v>
      </c>
      <c r="E900" s="2"/>
      <c r="F900" s="2"/>
      <c r="G900" s="2" t="s">
        <v>15</v>
      </c>
      <c r="H900" s="2"/>
      <c r="I900" s="2" t="s">
        <v>17</v>
      </c>
      <c r="J900" s="2"/>
    </row>
    <row r="901" spans="1:10" ht="31.5" x14ac:dyDescent="0.25">
      <c r="A901" s="2"/>
      <c r="B901" s="2" t="s">
        <v>14</v>
      </c>
      <c r="C901" s="2">
        <v>900</v>
      </c>
      <c r="D901" s="2" t="s">
        <v>15</v>
      </c>
      <c r="E901" s="2"/>
      <c r="F901" s="2"/>
      <c r="G901" s="2" t="s">
        <v>15</v>
      </c>
      <c r="H901" s="2"/>
      <c r="I901" s="2" t="s">
        <v>17</v>
      </c>
      <c r="J901" s="2"/>
    </row>
    <row r="902" spans="1:10" ht="31.5" x14ac:dyDescent="0.25">
      <c r="A902" s="2"/>
      <c r="B902" s="2" t="s">
        <v>14</v>
      </c>
      <c r="C902" s="2">
        <v>901</v>
      </c>
      <c r="D902" s="2" t="s">
        <v>15</v>
      </c>
      <c r="E902" s="2"/>
      <c r="F902" s="2"/>
      <c r="G902" s="2" t="s">
        <v>15</v>
      </c>
      <c r="H902" s="2"/>
      <c r="I902" s="2" t="s">
        <v>17</v>
      </c>
      <c r="J902" s="2"/>
    </row>
    <row r="903" spans="1:10" ht="31.5" x14ac:dyDescent="0.25">
      <c r="A903" s="2"/>
      <c r="B903" s="2" t="s">
        <v>14</v>
      </c>
      <c r="C903" s="2">
        <v>902</v>
      </c>
      <c r="D903" s="2" t="s">
        <v>15</v>
      </c>
      <c r="E903" s="2"/>
      <c r="F903" s="2"/>
      <c r="G903" s="2" t="s">
        <v>15</v>
      </c>
      <c r="H903" s="2"/>
      <c r="I903" s="2" t="s">
        <v>17</v>
      </c>
      <c r="J903" s="2"/>
    </row>
    <row r="904" spans="1:10" ht="31.5" x14ac:dyDescent="0.25">
      <c r="A904" s="2"/>
      <c r="B904" s="2" t="s">
        <v>14</v>
      </c>
      <c r="C904" s="2">
        <v>903</v>
      </c>
      <c r="D904" s="2" t="s">
        <v>15</v>
      </c>
      <c r="E904" s="2"/>
      <c r="F904" s="2"/>
      <c r="G904" s="2" t="s">
        <v>15</v>
      </c>
      <c r="H904" s="2"/>
      <c r="I904" s="2" t="s">
        <v>17</v>
      </c>
      <c r="J904" s="2"/>
    </row>
    <row r="905" spans="1:10" ht="31.5" x14ac:dyDescent="0.25">
      <c r="A905" s="2"/>
      <c r="B905" s="2" t="s">
        <v>14</v>
      </c>
      <c r="C905" s="2">
        <v>904</v>
      </c>
      <c r="D905" s="2" t="s">
        <v>15</v>
      </c>
      <c r="E905" s="2"/>
      <c r="F905" s="2"/>
      <c r="G905" s="2" t="s">
        <v>15</v>
      </c>
      <c r="H905" s="2"/>
      <c r="I905" s="2" t="s">
        <v>17</v>
      </c>
      <c r="J905" s="2"/>
    </row>
    <row r="906" spans="1:10" ht="31.5" x14ac:dyDescent="0.25">
      <c r="A906" s="2"/>
      <c r="B906" s="2" t="s">
        <v>14</v>
      </c>
      <c r="C906" s="2">
        <v>905</v>
      </c>
      <c r="D906" s="2" t="s">
        <v>15</v>
      </c>
      <c r="E906" s="2"/>
      <c r="F906" s="2"/>
      <c r="G906" s="2" t="s">
        <v>15</v>
      </c>
      <c r="H906" s="2"/>
      <c r="I906" s="2" t="s">
        <v>17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opLeftCell="B1" workbookViewId="0">
      <selection activeCell="O2" sqref="O2:O5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793</v>
      </c>
    </row>
    <row r="2" spans="1:15" x14ac:dyDescent="0.25">
      <c r="B2" t="s">
        <v>794</v>
      </c>
      <c r="C2">
        <v>7585027</v>
      </c>
      <c r="D2" s="16" t="s">
        <v>15</v>
      </c>
      <c r="E2" t="s">
        <v>853</v>
      </c>
      <c r="F2" t="s">
        <v>15</v>
      </c>
      <c r="G2" t="s">
        <v>796</v>
      </c>
      <c r="H2" t="s">
        <v>15</v>
      </c>
      <c r="I2" t="s">
        <v>849</v>
      </c>
      <c r="J2" t="s">
        <v>15</v>
      </c>
      <c r="K2" s="17">
        <f ca="1">TODAY()</f>
        <v>42748</v>
      </c>
      <c r="L2" s="17" t="s">
        <v>15</v>
      </c>
      <c r="M2" s="17" t="s">
        <v>795</v>
      </c>
      <c r="N2" t="s">
        <v>17</v>
      </c>
      <c r="O2" s="18" t="str">
        <f t="shared" ref="O2" ca="1" si="0">_xlfn.CONCAT(B2,C2,D2,"'",E2,"'",F2,"'",G2,"'",H2,"'",I2,"'",J2,"'",TEXT(K2,"yyyy-mm-dd"),"'",L2,"'",M2,"'",N2)</f>
        <v>Insert into cliente(id_cliente,nom_cliente,tipo_cliente,division_cliente,freg_cliente,usureg_cliente) values (7585027,'PERALTA ALVAREZ ANDRES FELIPE   ','AGRICULTOR','Periferia','2017-01-13','dzambrano');</v>
      </c>
    </row>
    <row r="3" spans="1:15" x14ac:dyDescent="0.25">
      <c r="B3" t="s">
        <v>794</v>
      </c>
      <c r="C3">
        <v>821002268</v>
      </c>
      <c r="D3" s="16" t="s">
        <v>15</v>
      </c>
      <c r="E3" t="s">
        <v>854</v>
      </c>
      <c r="F3" t="s">
        <v>15</v>
      </c>
      <c r="G3" t="s">
        <v>858</v>
      </c>
      <c r="H3" t="s">
        <v>15</v>
      </c>
      <c r="I3" t="s">
        <v>849</v>
      </c>
      <c r="J3" t="s">
        <v>15</v>
      </c>
      <c r="K3" s="17">
        <f t="shared" ref="K3:K5" ca="1" si="1">TODAY()</f>
        <v>42748</v>
      </c>
      <c r="L3" s="17" t="s">
        <v>15</v>
      </c>
      <c r="M3" s="17" t="s">
        <v>795</v>
      </c>
      <c r="N3" t="s">
        <v>17</v>
      </c>
      <c r="O3" s="18" t="str">
        <f t="shared" ref="O3:O5" ca="1" si="2">_xlfn.CONCAT(B3,C3,D3,"'",E3,"'",F3,"'",G3,"'",H3,"'",I3,"'",J3,"'",TEXT(K3,"yyyy-mm-dd"),"'",L3,"'",M3,"'",N3)</f>
        <v>Insert into cliente(id_cliente,nom_cliente,tipo_cliente,division_cliente,freg_cliente,usureg_cliente) values (821002268,'CASA DEL AGRICULTOR LTDA   ','DISTRIBUIDOR','Periferia','2017-01-13','dzambrano');</v>
      </c>
    </row>
    <row r="4" spans="1:15" x14ac:dyDescent="0.25">
      <c r="B4" t="s">
        <v>794</v>
      </c>
      <c r="C4">
        <v>162038858</v>
      </c>
      <c r="D4" s="16" t="s">
        <v>15</v>
      </c>
      <c r="E4" t="s">
        <v>855</v>
      </c>
      <c r="F4" t="s">
        <v>15</v>
      </c>
      <c r="G4" t="s">
        <v>858</v>
      </c>
      <c r="H4" t="s">
        <v>15</v>
      </c>
      <c r="I4" t="s">
        <v>849</v>
      </c>
      <c r="J4" t="s">
        <v>15</v>
      </c>
      <c r="K4" s="17">
        <f t="shared" ca="1" si="1"/>
        <v>42748</v>
      </c>
      <c r="L4" s="17" t="s">
        <v>15</v>
      </c>
      <c r="M4" s="17" t="s">
        <v>795</v>
      </c>
      <c r="N4" t="s">
        <v>17</v>
      </c>
      <c r="O4" s="18" t="str">
        <f t="shared" ca="1" si="2"/>
        <v>Insert into cliente(id_cliente,nom_cliente,tipo_cliente,division_cliente,freg_cliente,usureg_cliente) values (162038858,'GOMEZ JARAMILLO CARLOS ALBERTO   ','DISTRIBUIDOR','Periferia','2017-01-13','dzambrano');</v>
      </c>
    </row>
    <row r="5" spans="1:15" x14ac:dyDescent="0.25">
      <c r="B5" t="s">
        <v>794</v>
      </c>
      <c r="C5">
        <v>900129168</v>
      </c>
      <c r="D5" s="16" t="s">
        <v>15</v>
      </c>
      <c r="E5" t="s">
        <v>856</v>
      </c>
      <c r="F5" t="s">
        <v>15</v>
      </c>
      <c r="G5" t="s">
        <v>858</v>
      </c>
      <c r="H5" t="s">
        <v>15</v>
      </c>
      <c r="I5" t="s">
        <v>849</v>
      </c>
      <c r="J5" t="s">
        <v>15</v>
      </c>
      <c r="K5" s="17">
        <f t="shared" ca="1" si="1"/>
        <v>42748</v>
      </c>
      <c r="L5" s="17" t="s">
        <v>15</v>
      </c>
      <c r="M5" s="17" t="s">
        <v>795</v>
      </c>
      <c r="N5" t="s">
        <v>17</v>
      </c>
      <c r="O5" s="18" t="str">
        <f t="shared" ca="1" si="2"/>
        <v>Insert into cliente(id_cliente,nom_cliente,tipo_cliente,division_cliente,freg_cliente,usureg_cliente) values (900129168,'EL FARO LTDA   ','DISTRIBUIDOR','Periferia','2017-01-13','dzambrano');</v>
      </c>
    </row>
    <row r="6" spans="1:15" x14ac:dyDescent="0.25">
      <c r="D6" s="16"/>
      <c r="K6" s="17"/>
      <c r="L6" s="17"/>
      <c r="M6" s="17"/>
      <c r="O6" s="18"/>
    </row>
    <row r="7" spans="1:15" x14ac:dyDescent="0.25">
      <c r="D7" s="16"/>
      <c r="K7" s="17"/>
      <c r="L7" s="17"/>
      <c r="M7" s="17"/>
      <c r="O7" s="18"/>
    </row>
    <row r="8" spans="1:15" x14ac:dyDescent="0.25">
      <c r="C8" s="16"/>
      <c r="D8" s="16"/>
      <c r="K8" s="17"/>
      <c r="L8" s="17"/>
      <c r="M8" s="17"/>
      <c r="O8" s="18"/>
    </row>
    <row r="9" spans="1:15" x14ac:dyDescent="0.25">
      <c r="C9" s="16"/>
      <c r="D9" s="16"/>
      <c r="K9" s="17"/>
      <c r="L9" s="17"/>
      <c r="M9" s="17"/>
      <c r="O9" s="18"/>
    </row>
    <row r="10" spans="1:15" x14ac:dyDescent="0.25">
      <c r="C10" s="16"/>
      <c r="D10" s="16"/>
      <c r="K10" s="17"/>
      <c r="L10" s="17"/>
      <c r="M10" s="17"/>
      <c r="O10" s="18"/>
    </row>
    <row r="11" spans="1:15" x14ac:dyDescent="0.25">
      <c r="C11" s="16"/>
      <c r="D11" s="16"/>
      <c r="K11" s="17"/>
      <c r="L11" s="17"/>
      <c r="M11" s="17"/>
      <c r="O11" s="18"/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2017-01-13T21:28:46Z</dcterms:modified>
</cp:coreProperties>
</file>