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915" windowHeight="10485" activeTab="2"/>
  </bookViews>
  <sheets>
    <sheet name="Materiales" sheetId="1" r:id="rId1"/>
    <sheet name="Coste I+D" sheetId="2" r:id="rId2"/>
    <sheet name="Hoja3" sheetId="3" r:id="rId3"/>
  </sheets>
  <calcPr calcId="124519"/>
  <pivotCaches>
    <pivotCache cacheId="36" r:id="rId4"/>
  </pivotCaches>
</workbook>
</file>

<file path=xl/calcChain.xml><?xml version="1.0" encoding="utf-8"?>
<calcChain xmlns="http://schemas.openxmlformats.org/spreadsheetml/2006/main">
  <c r="E9" i="2"/>
  <c r="H22" i="1"/>
  <c r="H28" i="3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3" i="2"/>
  <c r="E4"/>
  <c r="E5"/>
  <c r="E6"/>
  <c r="E7"/>
  <c r="E8"/>
  <c r="E2"/>
  <c r="H20" i="1"/>
  <c r="H21"/>
  <c r="H12"/>
  <c r="H13"/>
  <c r="H14"/>
  <c r="H15"/>
  <c r="H16"/>
  <c r="H17"/>
  <c r="H18"/>
  <c r="H19"/>
  <c r="H3"/>
  <c r="H4"/>
  <c r="H5"/>
  <c r="H6"/>
  <c r="H7"/>
  <c r="H8"/>
  <c r="H9"/>
  <c r="H10"/>
  <c r="H11"/>
  <c r="H2"/>
</calcChain>
</file>

<file path=xl/sharedStrings.xml><?xml version="1.0" encoding="utf-8"?>
<sst xmlns="http://schemas.openxmlformats.org/spreadsheetml/2006/main" count="279" uniqueCount="52">
  <si>
    <t>Id</t>
  </si>
  <si>
    <t>Material</t>
  </si>
  <si>
    <t>descripción</t>
  </si>
  <si>
    <t>coste  unitario</t>
  </si>
  <si>
    <t>unidades</t>
  </si>
  <si>
    <t>total</t>
  </si>
  <si>
    <t>Servo Motores Tower 995</t>
  </si>
  <si>
    <t>MiniServo  9G</t>
  </si>
  <si>
    <t>Motor DC TT Encoder</t>
  </si>
  <si>
    <t>PuenteH L298N</t>
  </si>
  <si>
    <t>Adafruit 16-Channel 12-bit PWM/Servo Driver</t>
  </si>
  <si>
    <t>Sensor de Ultrasonidos HC-SR04</t>
  </si>
  <si>
    <t>Consumibles electrónica</t>
  </si>
  <si>
    <t>WebCamara USB Logitech C170</t>
  </si>
  <si>
    <t>Comprado en Bricogeek.com</t>
  </si>
  <si>
    <t>Comprado en Dx.com</t>
  </si>
  <si>
    <t>Comprado en modmypi.com</t>
  </si>
  <si>
    <t>Comprado en amazon.es</t>
  </si>
  <si>
    <t>Interfaz BattBorg, transformador electrónico 5V</t>
  </si>
  <si>
    <t>Base montaje</t>
  </si>
  <si>
    <r>
      <t xml:space="preserve">Servomotor de rotación </t>
    </r>
    <r>
      <rPr>
        <sz val="9"/>
        <color theme="1"/>
        <rFont val="Tahoma"/>
        <family val="2"/>
      </rPr>
      <t>continua</t>
    </r>
    <r>
      <rPr>
        <sz val="9"/>
        <color rgb="FF00000A"/>
        <rFont val="Tahoma"/>
        <family val="2"/>
      </rPr>
      <t xml:space="preserve"> SM-S4303R</t>
    </r>
  </si>
  <si>
    <t>Placa portotipo</t>
  </si>
  <si>
    <t>Comprado en ebay.com</t>
  </si>
  <si>
    <t>Cableado variado</t>
  </si>
  <si>
    <t>RaspberryPi B+</t>
  </si>
  <si>
    <t>TarjetaSD</t>
  </si>
  <si>
    <t>Comprada en amazon.es</t>
  </si>
  <si>
    <t>Caja RasperryPi</t>
  </si>
  <si>
    <t>usb wifi</t>
  </si>
  <si>
    <t>usb bluettoth</t>
  </si>
  <si>
    <t xml:space="preserve">Documentación de análisis funcional y antecedentes
</t>
  </si>
  <si>
    <t>Análisis del software de control ( RaspberryPi)</t>
  </si>
  <si>
    <t>Análisis del Software de gestión (Android)</t>
  </si>
  <si>
    <t>Diseño Software</t>
  </si>
  <si>
    <t>Pruebas</t>
  </si>
  <si>
    <t>Tornillería</t>
  </si>
  <si>
    <t>Baterías y portabaterias</t>
  </si>
  <si>
    <t>Montaje prototipo</t>
  </si>
  <si>
    <t>Tipo</t>
  </si>
  <si>
    <t>material</t>
  </si>
  <si>
    <t>Subtipo</t>
  </si>
  <si>
    <t>Humano</t>
  </si>
  <si>
    <t>Analisis</t>
  </si>
  <si>
    <t>Estudio de alternativas y posibilidades</t>
  </si>
  <si>
    <t>I+D</t>
  </si>
  <si>
    <t>Producción</t>
  </si>
  <si>
    <t>Testing</t>
  </si>
  <si>
    <t>Diseño</t>
  </si>
  <si>
    <t>Servomotor de rotación continua SM-S4303R</t>
  </si>
  <si>
    <t>Rótulos de fila</t>
  </si>
  <si>
    <t>Total general</t>
  </si>
  <si>
    <t>Suma de total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</si>
</sst>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ahoma"/>
      <family val="2"/>
    </font>
    <font>
      <sz val="9"/>
      <color rgb="FF00000A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164" fontId="0" fillId="0" borderId="0" xfId="0" applyNumberFormat="1"/>
    <xf numFmtId="8" fontId="2" fillId="0" borderId="0" xfId="0" applyNumberFormat="1" applyFont="1"/>
    <xf numFmtId="0" fontId="0" fillId="0" borderId="0" xfId="0" applyBorder="1"/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8" fontId="1" fillId="2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2" fillId="3" borderId="0" xfId="0" applyNumberFormat="1" applyFont="1" applyFill="1"/>
  </cellXfs>
  <cellStyles count="1">
    <cellStyle name="Normal" xfId="0" builtinId="0"/>
  </cellStyles>
  <dxfs count="13">
    <dxf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[Librocostes.xlsx]Hoja3!Tabla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coste por origen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Hoja3!$K$4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Percent val="1"/>
            <c:showLeaderLines val="1"/>
          </c:dLbls>
          <c:cat>
            <c:multiLvlStrRef>
              <c:f>Hoja3!$J$5:$J$13</c:f>
              <c:multiLvlStrCache>
                <c:ptCount val="6"/>
                <c:lvl>
                  <c:pt idx="0">
                    <c:v>Analisis</c:v>
                  </c:pt>
                  <c:pt idx="1">
                    <c:v>Diseño</c:v>
                  </c:pt>
                  <c:pt idx="2">
                    <c:v>I+D</c:v>
                  </c:pt>
                  <c:pt idx="3">
                    <c:v>Producción</c:v>
                  </c:pt>
                  <c:pt idx="4">
                    <c:v>Testing</c:v>
                  </c:pt>
                  <c:pt idx="5">
                    <c:v>material</c:v>
                  </c:pt>
                </c:lvl>
                <c:lvl>
                  <c:pt idx="0">
                    <c:v>Humano</c:v>
                  </c:pt>
                  <c:pt idx="5">
                    <c:v>material</c:v>
                  </c:pt>
                </c:lvl>
              </c:multiLvlStrCache>
            </c:multiLvlStrRef>
          </c:cat>
          <c:val>
            <c:numRef>
              <c:f>Hoja3!$K$5:$K$13</c:f>
              <c:numCache>
                <c:formatCode>General</c:formatCode>
                <c:ptCount val="6"/>
                <c:pt idx="0">
                  <c:v>6500</c:v>
                </c:pt>
                <c:pt idx="1">
                  <c:v>5400</c:v>
                </c:pt>
                <c:pt idx="2">
                  <c:v>1425</c:v>
                </c:pt>
                <c:pt idx="3">
                  <c:v>1400</c:v>
                </c:pt>
                <c:pt idx="4">
                  <c:v>2000</c:v>
                </c:pt>
                <c:pt idx="5">
                  <c:v>324.72999999999996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[Librocostes.xlsx]Hoja3!Tabla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coste por tipo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Hoja3!$N$4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Percent val="1"/>
            <c:showLeaderLines val="1"/>
          </c:dLbls>
          <c:cat>
            <c:strRef>
              <c:f>Hoja3!$M$5:$M$7</c:f>
              <c:strCache>
                <c:ptCount val="2"/>
                <c:pt idx="0">
                  <c:v>Humano</c:v>
                </c:pt>
                <c:pt idx="1">
                  <c:v>material</c:v>
                </c:pt>
              </c:strCache>
            </c:strRef>
          </c:cat>
          <c:val>
            <c:numRef>
              <c:f>Hoja3!$N$5:$N$7</c:f>
              <c:numCache>
                <c:formatCode>General</c:formatCode>
                <c:ptCount val="2"/>
                <c:pt idx="0">
                  <c:v>16725</c:v>
                </c:pt>
                <c:pt idx="1">
                  <c:v>324.72999999999996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3</xdr:row>
      <xdr:rowOff>47625</xdr:rowOff>
    </xdr:from>
    <xdr:to>
      <xdr:col>20</xdr:col>
      <xdr:colOff>723900</xdr:colOff>
      <xdr:row>18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638175</xdr:colOff>
      <xdr:row>19</xdr:row>
      <xdr:rowOff>171450</xdr:rowOff>
    </xdr:from>
    <xdr:to>
      <xdr:col>20</xdr:col>
      <xdr:colOff>638175</xdr:colOff>
      <xdr:row>34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xman-w7" refreshedDate="42164.821668171295" createdVersion="3" refreshedVersion="3" minRefreshableVersion="3" recordCount="27">
  <cacheSource type="worksheet">
    <worksheetSource name="Tabla15[#Todo]"/>
  </cacheSource>
  <cacheFields count="8">
    <cacheField name="Id" numFmtId="0">
      <sharedItems containsSemiMixedTypes="0" containsString="0" containsNumber="1" containsInteger="1" minValue="1" maxValue="20"/>
    </cacheField>
    <cacheField name="Tipo" numFmtId="0">
      <sharedItems count="2">
        <s v="material"/>
        <s v="Humano"/>
      </sharedItems>
    </cacheField>
    <cacheField name="Subtipo" numFmtId="0">
      <sharedItems count="6">
        <s v="material"/>
        <s v="Analisis"/>
        <s v="Diseño"/>
        <s v="Testing"/>
        <s v="Producción"/>
        <s v="I+D"/>
      </sharedItems>
    </cacheField>
    <cacheField name="Material" numFmtId="0">
      <sharedItems count="27">
        <s v="Servo Motores Tower 995"/>
        <s v="MiniServo  9G"/>
        <s v="Servomotor de rotación continua SM-S4303R"/>
        <s v="Motor DC TT Encoder"/>
        <s v="PuenteH L298N"/>
        <s v="Adafruit 16-Channel 12-bit PWM/Servo Driver"/>
        <s v="Sensor de Ultrasonidos HC-SR04"/>
        <s v="Consumibles electrónica"/>
        <s v="Interfaz BattBorg, transformador electrónico 5V"/>
        <s v="WebCamara USB Logitech C170"/>
        <s v="Base montaje"/>
        <s v="Placa portotipo"/>
        <s v="Cableado variado"/>
        <s v="RaspberryPi B+"/>
        <s v="TarjetaSD"/>
        <s v="Caja RasperryPi"/>
        <s v="usb wifi"/>
        <s v="usb bluettoth"/>
        <s v="Tornillería"/>
        <s v="Baterías y portabaterias"/>
        <s v="Documentación de análisis funcional y antecedentes&#10;"/>
        <s v="Análisis del software de control ( RaspberryPi)"/>
        <s v="Análisis del Software de gestión (Android)"/>
        <s v="Diseño Software"/>
        <s v="Pruebas"/>
        <s v="Montaje prototipo"/>
        <s v="Estudio de alternativas y posibilidades"/>
      </sharedItems>
    </cacheField>
    <cacheField name="descripción" numFmtId="0">
      <sharedItems containsBlank="1"/>
    </cacheField>
    <cacheField name="coste  unitario" numFmtId="0">
      <sharedItems containsSemiMixedTypes="0" containsString="0" containsNumber="1" minValue="1.05" maxValue="37.99"/>
    </cacheField>
    <cacheField name="unidades" numFmtId="0">
      <sharedItems containsSemiMixedTypes="0" containsString="0" containsNumber="1" containsInteger="1" minValue="1" maxValue="300"/>
    </cacheField>
    <cacheField name="total" numFmtId="0">
      <sharedItems containsSemiMixedTypes="0" containsString="0" containsNumber="1" minValue="3.85" maxValue="5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  <x v="0"/>
    <s v="Comprado en Dx.com"/>
    <n v="6.67"/>
    <n v="4"/>
    <n v="26.68"/>
  </r>
  <r>
    <n v="2"/>
    <x v="0"/>
    <x v="0"/>
    <x v="1"/>
    <s v="Comprado en Dx.com"/>
    <n v="2.69"/>
    <n v="4"/>
    <n v="10.76"/>
  </r>
  <r>
    <n v="3"/>
    <x v="0"/>
    <x v="0"/>
    <x v="2"/>
    <s v="Comprado en Bricogeek.com"/>
    <n v="15.52"/>
    <n v="4"/>
    <n v="62.08"/>
  </r>
  <r>
    <n v="4"/>
    <x v="0"/>
    <x v="0"/>
    <x v="3"/>
    <s v="Comprado en Dx.com"/>
    <n v="2.59"/>
    <n v="6"/>
    <n v="15.54"/>
  </r>
  <r>
    <n v="5"/>
    <x v="0"/>
    <x v="0"/>
    <x v="4"/>
    <s v="Comprado en Dx.com"/>
    <n v="5.61"/>
    <n v="2"/>
    <n v="11.22"/>
  </r>
  <r>
    <n v="6"/>
    <x v="0"/>
    <x v="0"/>
    <x v="5"/>
    <s v="Comprado en modmypi.com"/>
    <n v="14.92"/>
    <n v="1"/>
    <n v="14.92"/>
  </r>
  <r>
    <n v="7"/>
    <x v="0"/>
    <x v="0"/>
    <x v="6"/>
    <s v="Comprado en modmypi.com"/>
    <n v="4.0599999999999996"/>
    <n v="1"/>
    <n v="4.0599999999999996"/>
  </r>
  <r>
    <n v="8"/>
    <x v="0"/>
    <x v="0"/>
    <x v="7"/>
    <s v="Comprado en modmypi.com"/>
    <n v="5.42"/>
    <n v="1"/>
    <n v="5.42"/>
  </r>
  <r>
    <n v="9"/>
    <x v="0"/>
    <x v="0"/>
    <x v="8"/>
    <s v="Comprado en modmypi.com"/>
    <n v="20.34"/>
    <n v="1"/>
    <n v="20.34"/>
  </r>
  <r>
    <n v="10"/>
    <x v="0"/>
    <x v="0"/>
    <x v="9"/>
    <s v="Comprado en amazon.es"/>
    <n v="15.99"/>
    <n v="2"/>
    <n v="31.98"/>
  </r>
  <r>
    <n v="11"/>
    <x v="0"/>
    <x v="0"/>
    <x v="10"/>
    <s v="Comprado en Dx.com"/>
    <n v="20.82"/>
    <n v="1"/>
    <n v="20.82"/>
  </r>
  <r>
    <n v="12"/>
    <x v="0"/>
    <x v="0"/>
    <x v="11"/>
    <s v="Comprado en ebay.com"/>
    <n v="3.85"/>
    <n v="1"/>
    <n v="3.85"/>
  </r>
  <r>
    <n v="13"/>
    <x v="0"/>
    <x v="0"/>
    <x v="12"/>
    <s v="Comprado en Dx.com"/>
    <n v="2.89"/>
    <n v="2"/>
    <n v="5.78"/>
  </r>
  <r>
    <n v="14"/>
    <x v="0"/>
    <x v="0"/>
    <x v="13"/>
    <s v="Comprado en modmypi.com"/>
    <n v="37.99"/>
    <n v="1"/>
    <n v="37.99"/>
  </r>
  <r>
    <n v="15"/>
    <x v="0"/>
    <x v="0"/>
    <x v="14"/>
    <s v="Comprada en amazon.es"/>
    <n v="7.23"/>
    <n v="1"/>
    <n v="7.23"/>
  </r>
  <r>
    <n v="16"/>
    <x v="0"/>
    <x v="0"/>
    <x v="15"/>
    <s v="Comprado en modmypi.com"/>
    <n v="8.1300000000000008"/>
    <n v="1"/>
    <n v="8.1300000000000008"/>
  </r>
  <r>
    <n v="17"/>
    <x v="0"/>
    <x v="0"/>
    <x v="16"/>
    <s v="Comprada en amazon.es"/>
    <n v="9.9"/>
    <n v="1"/>
    <n v="9.9"/>
  </r>
  <r>
    <n v="18"/>
    <x v="0"/>
    <x v="0"/>
    <x v="17"/>
    <s v="Comprada en amazon.es"/>
    <n v="11.85"/>
    <n v="1"/>
    <n v="11.85"/>
  </r>
  <r>
    <n v="19"/>
    <x v="0"/>
    <x v="0"/>
    <x v="18"/>
    <s v="Comprado en modmypi.com"/>
    <n v="1.05"/>
    <n v="10"/>
    <n v="10.5"/>
  </r>
  <r>
    <n v="20"/>
    <x v="0"/>
    <x v="0"/>
    <x v="19"/>
    <s v="Comprado en modmypi.com"/>
    <n v="5.68"/>
    <n v="1"/>
    <n v="5.68"/>
  </r>
  <r>
    <n v="1"/>
    <x v="1"/>
    <x v="1"/>
    <x v="20"/>
    <m/>
    <n v="24"/>
    <n v="150"/>
    <n v="3600"/>
  </r>
  <r>
    <n v="2"/>
    <x v="1"/>
    <x v="1"/>
    <x v="21"/>
    <m/>
    <n v="20"/>
    <n v="120"/>
    <n v="2400"/>
  </r>
  <r>
    <n v="3"/>
    <x v="1"/>
    <x v="1"/>
    <x v="22"/>
    <m/>
    <n v="20"/>
    <n v="25"/>
    <n v="500"/>
  </r>
  <r>
    <n v="4"/>
    <x v="1"/>
    <x v="2"/>
    <x v="23"/>
    <m/>
    <n v="18"/>
    <n v="300"/>
    <n v="5400"/>
  </r>
  <r>
    <n v="5"/>
    <x v="1"/>
    <x v="3"/>
    <x v="24"/>
    <m/>
    <n v="16"/>
    <n v="125"/>
    <n v="2000"/>
  </r>
  <r>
    <n v="6"/>
    <x v="1"/>
    <x v="4"/>
    <x v="25"/>
    <m/>
    <n v="14"/>
    <n v="100"/>
    <n v="1400"/>
  </r>
  <r>
    <n v="7"/>
    <x v="1"/>
    <x v="5"/>
    <x v="26"/>
    <m/>
    <n v="19"/>
    <n v="75"/>
    <n v="1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16:K52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1"/>
        <item x="2"/>
        <item x="5"/>
        <item x="0"/>
        <item x="4"/>
        <item x="3"/>
        <item t="default"/>
      </items>
    </pivotField>
    <pivotField axis="axisRow" showAll="0">
      <items count="28">
        <item x="5"/>
        <item x="21"/>
        <item x="22"/>
        <item x="10"/>
        <item x="19"/>
        <item x="12"/>
        <item x="15"/>
        <item x="7"/>
        <item x="23"/>
        <item x="20"/>
        <item x="26"/>
        <item x="8"/>
        <item x="1"/>
        <item x="25"/>
        <item x="3"/>
        <item x="11"/>
        <item x="24"/>
        <item x="4"/>
        <item x="13"/>
        <item x="6"/>
        <item x="0"/>
        <item x="2"/>
        <item x="14"/>
        <item x="18"/>
        <item x="17"/>
        <item x="16"/>
        <item x="9"/>
        <item t="default"/>
      </items>
    </pivotField>
    <pivotField showAll="0"/>
    <pivotField showAll="0"/>
    <pivotField showAll="0"/>
    <pivotField dataField="1" showAll="0"/>
  </pivotFields>
  <rowFields count="3">
    <field x="1"/>
    <field x="2"/>
    <field x="3"/>
  </rowFields>
  <rowItems count="36">
    <i>
      <x/>
    </i>
    <i r="1">
      <x/>
    </i>
    <i r="2">
      <x v="1"/>
    </i>
    <i r="2">
      <x v="2"/>
    </i>
    <i r="2">
      <x v="9"/>
    </i>
    <i r="1">
      <x v="1"/>
    </i>
    <i r="2">
      <x v="8"/>
    </i>
    <i r="1">
      <x v="2"/>
    </i>
    <i r="2">
      <x v="10"/>
    </i>
    <i r="1">
      <x v="4"/>
    </i>
    <i r="2">
      <x v="13"/>
    </i>
    <i r="1">
      <x v="5"/>
    </i>
    <i r="2">
      <x v="16"/>
    </i>
    <i>
      <x v="1"/>
    </i>
    <i r="1">
      <x v="3"/>
    </i>
    <i r="2">
      <x/>
    </i>
    <i r="2">
      <x v="3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t="grand">
      <x/>
    </i>
  </rowItems>
  <colItems count="1">
    <i/>
  </colItems>
  <dataFields count="1">
    <dataField name="Suma de total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M4:N7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3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J4:K13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1"/>
        <item x="2"/>
        <item x="5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 v="3"/>
    </i>
    <i t="grand">
      <x/>
    </i>
  </rowItems>
  <colItems count="1">
    <i/>
  </colItems>
  <dataFields count="1">
    <dataField name="Suma de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H22" totalsRowCount="1">
  <autoFilter ref="A1:H22">
    <filterColumn colId="1"/>
    <filterColumn colId="2"/>
  </autoFilter>
  <tableColumns count="8">
    <tableColumn id="1" name="Id" totalsRowDxfId="9"/>
    <tableColumn id="8" name="Tipo" totalsRowDxfId="8"/>
    <tableColumn id="7" name="Subtipo" totalsRowDxfId="7"/>
    <tableColumn id="2" name="Material" totalsRowDxfId="6"/>
    <tableColumn id="3" name="descripción" totalsRowDxfId="5"/>
    <tableColumn id="4" name="coste  unitario" dataDxfId="0" totalsRowDxfId="4"/>
    <tableColumn id="5" name="unidades" totalsRowDxfId="3"/>
    <tableColumn id="6" name="total" totalsRowFunction="sum" dataDxfId="1" totalsRow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E19" totalsRowShown="0" headerRowDxfId="10" headerRowBorderDxfId="11" tableBorderDxfId="12">
  <autoFilter ref="A1:E19"/>
  <tableColumns count="5">
    <tableColumn id="1" name="Id"/>
    <tableColumn id="4" name="Material"/>
    <tableColumn id="6" name="coste  unitario"/>
    <tableColumn id="7" name="unidades"/>
    <tableColumn id="8" name="total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Tabla15" displayName="Tabla15" ref="A1:H28" totalsRowShown="0">
  <autoFilter ref="A1:H28"/>
  <tableColumns count="8">
    <tableColumn id="1" name="Id"/>
    <tableColumn id="8" name="Tipo"/>
    <tableColumn id="7" name="Subtipo"/>
    <tableColumn id="2" name="Material"/>
    <tableColumn id="3" name="descripción"/>
    <tableColumn id="4" name="coste  unitario"/>
    <tableColumn id="5" name="unidades"/>
    <tableColumn id="6" name="total">
      <calculatedColumnFormula>G2*F2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sqref="A1:H22"/>
    </sheetView>
  </sheetViews>
  <sheetFormatPr baseColWidth="10" defaultRowHeight="15"/>
  <cols>
    <col min="1" max="1" width="8.7109375" customWidth="1"/>
    <col min="2" max="2" width="8.7109375" style="5" customWidth="1"/>
    <col min="3" max="3" width="8.42578125" style="5" bestFit="1" customWidth="1"/>
    <col min="4" max="4" width="47" customWidth="1"/>
    <col min="5" max="5" width="41.7109375" customWidth="1"/>
    <col min="6" max="6" width="19.140625" style="1" customWidth="1"/>
    <col min="7" max="7" width="15.28515625" customWidth="1"/>
    <col min="8" max="8" width="13.7109375" style="1" customWidth="1"/>
  </cols>
  <sheetData>
    <row r="1" spans="1:8" ht="15" customHeight="1">
      <c r="A1" t="s">
        <v>0</v>
      </c>
      <c r="B1" s="5" t="s">
        <v>38</v>
      </c>
      <c r="C1" s="5" t="s">
        <v>40</v>
      </c>
      <c r="D1" t="s">
        <v>1</v>
      </c>
      <c r="E1" t="s">
        <v>2</v>
      </c>
      <c r="F1" s="3" t="s">
        <v>3</v>
      </c>
      <c r="G1" t="s">
        <v>4</v>
      </c>
      <c r="H1" s="3" t="s">
        <v>5</v>
      </c>
    </row>
    <row r="2" spans="1:8" ht="15" customHeight="1">
      <c r="A2">
        <v>1</v>
      </c>
      <c r="B2" s="5" t="s">
        <v>39</v>
      </c>
      <c r="C2" s="5" t="s">
        <v>39</v>
      </c>
      <c r="D2" t="s">
        <v>6</v>
      </c>
      <c r="E2" t="s">
        <v>15</v>
      </c>
      <c r="F2" s="2">
        <v>6.67</v>
      </c>
      <c r="G2">
        <v>4</v>
      </c>
      <c r="H2" s="2">
        <f>G2*F2</f>
        <v>26.68</v>
      </c>
    </row>
    <row r="3" spans="1:8" ht="15" customHeight="1">
      <c r="A3">
        <v>2</v>
      </c>
      <c r="B3" s="5" t="s">
        <v>39</v>
      </c>
      <c r="C3" s="5" t="s">
        <v>39</v>
      </c>
      <c r="D3" t="s">
        <v>7</v>
      </c>
      <c r="E3" t="s">
        <v>15</v>
      </c>
      <c r="F3" s="2">
        <v>2.69</v>
      </c>
      <c r="G3">
        <v>4</v>
      </c>
      <c r="H3" s="2">
        <f t="shared" ref="H3:H21" si="0">G3*F3</f>
        <v>10.76</v>
      </c>
    </row>
    <row r="4" spans="1:8" ht="15" customHeight="1">
      <c r="A4">
        <v>3</v>
      </c>
      <c r="B4" s="5" t="s">
        <v>39</v>
      </c>
      <c r="C4" s="5" t="s">
        <v>39</v>
      </c>
      <c r="D4" t="s">
        <v>20</v>
      </c>
      <c r="E4" t="s">
        <v>14</v>
      </c>
      <c r="F4" s="2">
        <v>15.52</v>
      </c>
      <c r="G4">
        <v>4</v>
      </c>
      <c r="H4" s="2">
        <f t="shared" si="0"/>
        <v>62.08</v>
      </c>
    </row>
    <row r="5" spans="1:8" ht="15" customHeight="1">
      <c r="A5">
        <v>4</v>
      </c>
      <c r="B5" s="5" t="s">
        <v>39</v>
      </c>
      <c r="C5" s="5" t="s">
        <v>39</v>
      </c>
      <c r="D5" t="s">
        <v>8</v>
      </c>
      <c r="E5" t="s">
        <v>15</v>
      </c>
      <c r="F5" s="2">
        <v>2.59</v>
      </c>
      <c r="G5">
        <v>6</v>
      </c>
      <c r="H5" s="2">
        <f t="shared" si="0"/>
        <v>15.54</v>
      </c>
    </row>
    <row r="6" spans="1:8" ht="15" customHeight="1">
      <c r="A6">
        <v>5</v>
      </c>
      <c r="B6" s="5" t="s">
        <v>39</v>
      </c>
      <c r="C6" s="5" t="s">
        <v>39</v>
      </c>
      <c r="D6" t="s">
        <v>9</v>
      </c>
      <c r="E6" t="s">
        <v>15</v>
      </c>
      <c r="F6" s="2">
        <v>5.61</v>
      </c>
      <c r="G6">
        <v>2</v>
      </c>
      <c r="H6" s="2">
        <f t="shared" si="0"/>
        <v>11.22</v>
      </c>
    </row>
    <row r="7" spans="1:8" ht="15" customHeight="1">
      <c r="A7">
        <v>6</v>
      </c>
      <c r="B7" s="5" t="s">
        <v>39</v>
      </c>
      <c r="C7" s="5" t="s">
        <v>39</v>
      </c>
      <c r="D7" t="s">
        <v>10</v>
      </c>
      <c r="E7" t="s">
        <v>16</v>
      </c>
      <c r="F7" s="2">
        <v>14.92</v>
      </c>
      <c r="G7">
        <v>1</v>
      </c>
      <c r="H7" s="2">
        <f t="shared" si="0"/>
        <v>14.92</v>
      </c>
    </row>
    <row r="8" spans="1:8" ht="15" customHeight="1">
      <c r="A8">
        <v>7</v>
      </c>
      <c r="B8" s="5" t="s">
        <v>39</v>
      </c>
      <c r="C8" s="5" t="s">
        <v>39</v>
      </c>
      <c r="D8" t="s">
        <v>11</v>
      </c>
      <c r="E8" t="s">
        <v>16</v>
      </c>
      <c r="F8" s="2">
        <v>4.0599999999999996</v>
      </c>
      <c r="G8">
        <v>1</v>
      </c>
      <c r="H8" s="2">
        <f t="shared" si="0"/>
        <v>4.0599999999999996</v>
      </c>
    </row>
    <row r="9" spans="1:8" ht="15" customHeight="1">
      <c r="A9">
        <v>8</v>
      </c>
      <c r="B9" s="5" t="s">
        <v>39</v>
      </c>
      <c r="C9" s="5" t="s">
        <v>39</v>
      </c>
      <c r="D9" t="s">
        <v>12</v>
      </c>
      <c r="E9" t="s">
        <v>16</v>
      </c>
      <c r="F9" s="2">
        <v>5.42</v>
      </c>
      <c r="G9">
        <v>1</v>
      </c>
      <c r="H9" s="2">
        <f t="shared" si="0"/>
        <v>5.42</v>
      </c>
    </row>
    <row r="10" spans="1:8" ht="18" customHeight="1">
      <c r="A10">
        <v>9</v>
      </c>
      <c r="B10" s="5" t="s">
        <v>39</v>
      </c>
      <c r="C10" s="5" t="s">
        <v>39</v>
      </c>
      <c r="D10" t="s">
        <v>18</v>
      </c>
      <c r="E10" t="s">
        <v>16</v>
      </c>
      <c r="F10" s="2">
        <v>20.34</v>
      </c>
      <c r="G10">
        <v>1</v>
      </c>
      <c r="H10" s="2">
        <f t="shared" si="0"/>
        <v>20.34</v>
      </c>
    </row>
    <row r="11" spans="1:8" ht="15" customHeight="1">
      <c r="A11">
        <v>10</v>
      </c>
      <c r="B11" s="5" t="s">
        <v>39</v>
      </c>
      <c r="C11" s="5" t="s">
        <v>39</v>
      </c>
      <c r="D11" t="s">
        <v>13</v>
      </c>
      <c r="E11" t="s">
        <v>17</v>
      </c>
      <c r="F11" s="2">
        <v>15.99</v>
      </c>
      <c r="G11">
        <v>2</v>
      </c>
      <c r="H11" s="2">
        <f t="shared" si="0"/>
        <v>31.98</v>
      </c>
    </row>
    <row r="12" spans="1:8">
      <c r="A12">
        <v>11</v>
      </c>
      <c r="B12" s="5" t="s">
        <v>39</v>
      </c>
      <c r="C12" s="5" t="s">
        <v>39</v>
      </c>
      <c r="D12" t="s">
        <v>19</v>
      </c>
      <c r="E12" t="s">
        <v>15</v>
      </c>
      <c r="F12" s="2">
        <v>20.82</v>
      </c>
      <c r="G12">
        <v>1</v>
      </c>
      <c r="H12" s="2">
        <f t="shared" si="0"/>
        <v>20.82</v>
      </c>
    </row>
    <row r="13" spans="1:8">
      <c r="A13">
        <v>12</v>
      </c>
      <c r="B13" s="5" t="s">
        <v>39</v>
      </c>
      <c r="C13" s="5" t="s">
        <v>39</v>
      </c>
      <c r="D13" t="s">
        <v>21</v>
      </c>
      <c r="E13" t="s">
        <v>22</v>
      </c>
      <c r="F13" s="2">
        <v>3.85</v>
      </c>
      <c r="G13">
        <v>1</v>
      </c>
      <c r="H13" s="2">
        <f t="shared" si="0"/>
        <v>3.85</v>
      </c>
    </row>
    <row r="14" spans="1:8">
      <c r="A14">
        <v>13</v>
      </c>
      <c r="B14" s="5" t="s">
        <v>39</v>
      </c>
      <c r="C14" s="5" t="s">
        <v>39</v>
      </c>
      <c r="D14" t="s">
        <v>23</v>
      </c>
      <c r="E14" t="s">
        <v>15</v>
      </c>
      <c r="F14" s="2">
        <v>2.89</v>
      </c>
      <c r="G14">
        <v>2</v>
      </c>
      <c r="H14" s="2">
        <f t="shared" si="0"/>
        <v>5.78</v>
      </c>
    </row>
    <row r="15" spans="1:8">
      <c r="A15">
        <v>14</v>
      </c>
      <c r="B15" s="5" t="s">
        <v>39</v>
      </c>
      <c r="C15" s="5" t="s">
        <v>39</v>
      </c>
      <c r="D15" t="s">
        <v>24</v>
      </c>
      <c r="E15" t="s">
        <v>16</v>
      </c>
      <c r="F15" s="2">
        <v>37.99</v>
      </c>
      <c r="G15">
        <v>1</v>
      </c>
      <c r="H15" s="2">
        <f t="shared" si="0"/>
        <v>37.99</v>
      </c>
    </row>
    <row r="16" spans="1:8">
      <c r="A16">
        <v>15</v>
      </c>
      <c r="B16" s="5" t="s">
        <v>39</v>
      </c>
      <c r="C16" s="5" t="s">
        <v>39</v>
      </c>
      <c r="D16" t="s">
        <v>25</v>
      </c>
      <c r="E16" t="s">
        <v>26</v>
      </c>
      <c r="F16" s="2">
        <v>7.23</v>
      </c>
      <c r="G16">
        <v>1</v>
      </c>
      <c r="H16" s="2">
        <f t="shared" si="0"/>
        <v>7.23</v>
      </c>
    </row>
    <row r="17" spans="1:13">
      <c r="A17">
        <v>16</v>
      </c>
      <c r="B17" s="5" t="s">
        <v>39</v>
      </c>
      <c r="C17" s="5" t="s">
        <v>39</v>
      </c>
      <c r="D17" t="s">
        <v>27</v>
      </c>
      <c r="E17" t="s">
        <v>16</v>
      </c>
      <c r="F17" s="2">
        <v>8.1300000000000008</v>
      </c>
      <c r="G17">
        <v>1</v>
      </c>
      <c r="H17" s="2">
        <f t="shared" si="0"/>
        <v>8.1300000000000008</v>
      </c>
      <c r="M17" s="4"/>
    </row>
    <row r="18" spans="1:13">
      <c r="A18">
        <v>17</v>
      </c>
      <c r="B18" s="5" t="s">
        <v>39</v>
      </c>
      <c r="C18" s="5" t="s">
        <v>39</v>
      </c>
      <c r="D18" t="s">
        <v>28</v>
      </c>
      <c r="E18" t="s">
        <v>26</v>
      </c>
      <c r="F18" s="2">
        <v>9.9</v>
      </c>
      <c r="G18">
        <v>1</v>
      </c>
      <c r="H18" s="2">
        <f t="shared" si="0"/>
        <v>9.9</v>
      </c>
      <c r="M18" s="4"/>
    </row>
    <row r="19" spans="1:13">
      <c r="A19">
        <v>18</v>
      </c>
      <c r="B19" s="5" t="s">
        <v>39</v>
      </c>
      <c r="C19" s="5" t="s">
        <v>39</v>
      </c>
      <c r="D19" t="s">
        <v>29</v>
      </c>
      <c r="E19" t="s">
        <v>26</v>
      </c>
      <c r="F19" s="2">
        <v>11.85</v>
      </c>
      <c r="G19">
        <v>1</v>
      </c>
      <c r="H19" s="2">
        <f t="shared" si="0"/>
        <v>11.85</v>
      </c>
    </row>
    <row r="20" spans="1:13">
      <c r="A20">
        <v>19</v>
      </c>
      <c r="B20" s="5" t="s">
        <v>39</v>
      </c>
      <c r="C20" s="5" t="s">
        <v>39</v>
      </c>
      <c r="D20" t="s">
        <v>35</v>
      </c>
      <c r="E20" s="5" t="s">
        <v>16</v>
      </c>
      <c r="F20" s="2">
        <v>1.05</v>
      </c>
      <c r="G20">
        <v>10</v>
      </c>
      <c r="H20" s="2">
        <f t="shared" si="0"/>
        <v>10.5</v>
      </c>
    </row>
    <row r="21" spans="1:13">
      <c r="A21">
        <v>20</v>
      </c>
      <c r="B21" s="5" t="s">
        <v>39</v>
      </c>
      <c r="C21" s="5" t="s">
        <v>39</v>
      </c>
      <c r="D21" s="5" t="s">
        <v>36</v>
      </c>
      <c r="E21" s="5" t="s">
        <v>16</v>
      </c>
      <c r="F21" s="2">
        <v>5.68</v>
      </c>
      <c r="G21">
        <v>1</v>
      </c>
      <c r="H21" s="2">
        <f t="shared" si="0"/>
        <v>5.68</v>
      </c>
    </row>
    <row r="22" spans="1:13" s="5" customFormat="1">
      <c r="A22" s="15"/>
      <c r="B22" s="15"/>
      <c r="C22" s="15"/>
      <c r="D22" s="15"/>
      <c r="E22" s="15"/>
      <c r="F22" s="15"/>
      <c r="G22" s="15"/>
      <c r="H22" s="16">
        <f>SUBTOTAL(109,[total])</f>
        <v>324.72999999999996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20" sqref="C20"/>
    </sheetView>
  </sheetViews>
  <sheetFormatPr baseColWidth="10" defaultRowHeight="15"/>
  <cols>
    <col min="2" max="2" width="55.85546875" customWidth="1"/>
    <col min="3" max="3" width="15.7109375" customWidth="1"/>
    <col min="5" max="5" width="14.85546875" customWidth="1"/>
    <col min="6" max="7" width="11.42578125" style="5"/>
  </cols>
  <sheetData>
    <row r="1" spans="1:7" ht="15.75" thickBot="1">
      <c r="A1" s="7" t="s">
        <v>0</v>
      </c>
      <c r="B1" s="8" t="s">
        <v>1</v>
      </c>
      <c r="C1" s="9" t="s">
        <v>3</v>
      </c>
      <c r="D1" s="8" t="s">
        <v>4</v>
      </c>
      <c r="E1" s="9" t="s">
        <v>5</v>
      </c>
      <c r="F1" s="8" t="s">
        <v>38</v>
      </c>
      <c r="G1" s="8" t="s">
        <v>40</v>
      </c>
    </row>
    <row r="2" spans="1:7">
      <c r="A2">
        <v>1</v>
      </c>
      <c r="B2" t="s">
        <v>30</v>
      </c>
      <c r="C2" s="2">
        <v>24</v>
      </c>
      <c r="D2">
        <v>150</v>
      </c>
      <c r="E2" s="2">
        <f>D2*C2</f>
        <v>3600</v>
      </c>
      <c r="F2" s="5" t="s">
        <v>41</v>
      </c>
      <c r="G2" s="5" t="s">
        <v>42</v>
      </c>
    </row>
    <row r="3" spans="1:7">
      <c r="A3">
        <v>2</v>
      </c>
      <c r="B3" t="s">
        <v>31</v>
      </c>
      <c r="C3" s="2">
        <v>20</v>
      </c>
      <c r="D3">
        <v>120</v>
      </c>
      <c r="E3" s="2">
        <f t="shared" ref="E3:E8" si="0">D3*C3</f>
        <v>2400</v>
      </c>
      <c r="F3" s="5" t="s">
        <v>41</v>
      </c>
      <c r="G3" s="5" t="s">
        <v>42</v>
      </c>
    </row>
    <row r="4" spans="1:7">
      <c r="A4">
        <v>3</v>
      </c>
      <c r="B4" t="s">
        <v>32</v>
      </c>
      <c r="C4" s="2">
        <v>20</v>
      </c>
      <c r="D4">
        <v>25</v>
      </c>
      <c r="E4" s="2">
        <f t="shared" si="0"/>
        <v>500</v>
      </c>
      <c r="F4" s="5" t="s">
        <v>41</v>
      </c>
      <c r="G4" s="5" t="s">
        <v>42</v>
      </c>
    </row>
    <row r="5" spans="1:7">
      <c r="A5">
        <v>4</v>
      </c>
      <c r="B5" t="s">
        <v>33</v>
      </c>
      <c r="C5" s="2">
        <v>18</v>
      </c>
      <c r="D5">
        <v>300</v>
      </c>
      <c r="E5" s="2">
        <f t="shared" si="0"/>
        <v>5400</v>
      </c>
      <c r="F5" s="5" t="s">
        <v>41</v>
      </c>
      <c r="G5" s="5" t="s">
        <v>47</v>
      </c>
    </row>
    <row r="6" spans="1:7">
      <c r="A6">
        <v>5</v>
      </c>
      <c r="B6" t="s">
        <v>34</v>
      </c>
      <c r="C6" s="2">
        <v>16</v>
      </c>
      <c r="D6">
        <v>125</v>
      </c>
      <c r="E6" s="2">
        <f t="shared" si="0"/>
        <v>2000</v>
      </c>
      <c r="F6" s="5" t="s">
        <v>41</v>
      </c>
      <c r="G6" s="5" t="s">
        <v>46</v>
      </c>
    </row>
    <row r="7" spans="1:7">
      <c r="A7">
        <v>6</v>
      </c>
      <c r="B7" t="s">
        <v>37</v>
      </c>
      <c r="C7" s="2">
        <v>14</v>
      </c>
      <c r="D7">
        <v>24</v>
      </c>
      <c r="E7" s="2">
        <f t="shared" si="0"/>
        <v>336</v>
      </c>
      <c r="F7" s="5" t="s">
        <v>41</v>
      </c>
      <c r="G7" s="5" t="s">
        <v>45</v>
      </c>
    </row>
    <row r="8" spans="1:7">
      <c r="A8">
        <v>7</v>
      </c>
      <c r="B8" s="5" t="s">
        <v>43</v>
      </c>
      <c r="C8" s="2">
        <v>19</v>
      </c>
      <c r="D8">
        <v>75</v>
      </c>
      <c r="E8" s="2">
        <f t="shared" si="0"/>
        <v>1425</v>
      </c>
      <c r="F8" s="5" t="s">
        <v>41</v>
      </c>
      <c r="G8" s="5" t="s">
        <v>44</v>
      </c>
    </row>
    <row r="9" spans="1:7">
      <c r="A9" s="17"/>
      <c r="B9" s="17"/>
      <c r="C9" s="17"/>
      <c r="D9" s="17"/>
      <c r="E9" s="18">
        <f>SUBTOTAL(109,E2:E8)</f>
        <v>15661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52"/>
  <sheetViews>
    <sheetView tabSelected="1" topLeftCell="E37" workbookViewId="0">
      <selection activeCell="J16" sqref="J16:K52"/>
    </sheetView>
  </sheetViews>
  <sheetFormatPr baseColWidth="10" defaultRowHeight="15"/>
  <cols>
    <col min="4" max="4" width="48.28515625" bestFit="1" customWidth="1"/>
    <col min="5" max="5" width="26.7109375" bestFit="1" customWidth="1"/>
    <col min="10" max="10" width="53.85546875" bestFit="1" customWidth="1"/>
    <col min="11" max="11" width="19" customWidth="1"/>
    <col min="13" max="13" width="16" customWidth="1"/>
    <col min="14" max="14" width="13.140625" customWidth="1"/>
  </cols>
  <sheetData>
    <row r="1" spans="1:14">
      <c r="A1" s="5" t="s">
        <v>0</v>
      </c>
      <c r="B1" s="5" t="s">
        <v>38</v>
      </c>
      <c r="C1" s="5" t="s">
        <v>40</v>
      </c>
      <c r="D1" s="5" t="s">
        <v>1</v>
      </c>
      <c r="E1" s="5" t="s">
        <v>2</v>
      </c>
      <c r="F1" s="3" t="s">
        <v>3</v>
      </c>
      <c r="G1" s="5" t="s">
        <v>4</v>
      </c>
      <c r="H1" s="3" t="s">
        <v>5</v>
      </c>
    </row>
    <row r="2" spans="1:14">
      <c r="A2" s="5">
        <v>1</v>
      </c>
      <c r="B2" s="5" t="s">
        <v>39</v>
      </c>
      <c r="C2" s="5" t="s">
        <v>39</v>
      </c>
      <c r="D2" s="5" t="s">
        <v>6</v>
      </c>
      <c r="E2" s="5" t="s">
        <v>15</v>
      </c>
      <c r="F2" s="5">
        <v>6.67</v>
      </c>
      <c r="G2" s="5">
        <v>4</v>
      </c>
      <c r="H2" s="5">
        <f>G2*F2</f>
        <v>26.68</v>
      </c>
    </row>
    <row r="3" spans="1:14">
      <c r="A3" s="5">
        <v>2</v>
      </c>
      <c r="B3" s="5" t="s">
        <v>39</v>
      </c>
      <c r="C3" s="5" t="s">
        <v>39</v>
      </c>
      <c r="D3" s="5" t="s">
        <v>7</v>
      </c>
      <c r="E3" s="5" t="s">
        <v>15</v>
      </c>
      <c r="F3" s="5">
        <v>2.69</v>
      </c>
      <c r="G3" s="5">
        <v>4</v>
      </c>
      <c r="H3" s="5">
        <f t="shared" ref="H3:H21" si="0">G3*F3</f>
        <v>10.76</v>
      </c>
    </row>
    <row r="4" spans="1:14">
      <c r="A4" s="5">
        <v>3</v>
      </c>
      <c r="B4" s="5" t="s">
        <v>39</v>
      </c>
      <c r="C4" s="5" t="s">
        <v>39</v>
      </c>
      <c r="D4" s="5" t="s">
        <v>20</v>
      </c>
      <c r="E4" s="5" t="s">
        <v>14</v>
      </c>
      <c r="F4" s="5">
        <v>15.52</v>
      </c>
      <c r="G4" s="5">
        <v>4</v>
      </c>
      <c r="H4" s="5">
        <f t="shared" si="0"/>
        <v>62.08</v>
      </c>
      <c r="J4" s="10" t="s">
        <v>49</v>
      </c>
      <c r="K4" t="s">
        <v>51</v>
      </c>
      <c r="M4" s="10" t="s">
        <v>49</v>
      </c>
      <c r="N4" t="s">
        <v>51</v>
      </c>
    </row>
    <row r="5" spans="1:14">
      <c r="A5" s="5">
        <v>4</v>
      </c>
      <c r="B5" s="5" t="s">
        <v>39</v>
      </c>
      <c r="C5" s="5" t="s">
        <v>39</v>
      </c>
      <c r="D5" s="5" t="s">
        <v>8</v>
      </c>
      <c r="E5" s="5" t="s">
        <v>15</v>
      </c>
      <c r="F5" s="5">
        <v>2.59</v>
      </c>
      <c r="G5" s="5">
        <v>6</v>
      </c>
      <c r="H5" s="5">
        <f t="shared" si="0"/>
        <v>15.54</v>
      </c>
      <c r="J5" s="11" t="s">
        <v>41</v>
      </c>
      <c r="K5" s="13">
        <v>16725</v>
      </c>
      <c r="M5" s="11" t="s">
        <v>41</v>
      </c>
      <c r="N5" s="13">
        <v>16725</v>
      </c>
    </row>
    <row r="6" spans="1:14">
      <c r="A6" s="5">
        <v>5</v>
      </c>
      <c r="B6" s="5" t="s">
        <v>39</v>
      </c>
      <c r="C6" s="5" t="s">
        <v>39</v>
      </c>
      <c r="D6" s="5" t="s">
        <v>9</v>
      </c>
      <c r="E6" s="5" t="s">
        <v>15</v>
      </c>
      <c r="F6" s="5">
        <v>5.61</v>
      </c>
      <c r="G6" s="5">
        <v>2</v>
      </c>
      <c r="H6" s="5">
        <f t="shared" si="0"/>
        <v>11.22</v>
      </c>
      <c r="J6" s="12" t="s">
        <v>42</v>
      </c>
      <c r="K6" s="13">
        <v>6500</v>
      </c>
      <c r="M6" s="11" t="s">
        <v>39</v>
      </c>
      <c r="N6" s="13">
        <v>324.72999999999996</v>
      </c>
    </row>
    <row r="7" spans="1:14">
      <c r="A7" s="5">
        <v>6</v>
      </c>
      <c r="B7" s="5" t="s">
        <v>39</v>
      </c>
      <c r="C7" s="5" t="s">
        <v>39</v>
      </c>
      <c r="D7" s="5" t="s">
        <v>10</v>
      </c>
      <c r="E7" s="5" t="s">
        <v>16</v>
      </c>
      <c r="F7" s="5">
        <v>14.92</v>
      </c>
      <c r="G7" s="5">
        <v>1</v>
      </c>
      <c r="H7" s="5">
        <f t="shared" si="0"/>
        <v>14.92</v>
      </c>
      <c r="J7" s="12" t="s">
        <v>47</v>
      </c>
      <c r="K7" s="13">
        <v>5400</v>
      </c>
      <c r="M7" s="11" t="s">
        <v>50</v>
      </c>
      <c r="N7" s="13">
        <v>17049.73</v>
      </c>
    </row>
    <row r="8" spans="1:14">
      <c r="A8" s="5">
        <v>7</v>
      </c>
      <c r="B8" s="5" t="s">
        <v>39</v>
      </c>
      <c r="C8" s="5" t="s">
        <v>39</v>
      </c>
      <c r="D8" s="5" t="s">
        <v>11</v>
      </c>
      <c r="E8" s="5" t="s">
        <v>16</v>
      </c>
      <c r="F8" s="5">
        <v>4.0599999999999996</v>
      </c>
      <c r="G8" s="5">
        <v>1</v>
      </c>
      <c r="H8" s="5">
        <f t="shared" si="0"/>
        <v>4.0599999999999996</v>
      </c>
      <c r="J8" s="12" t="s">
        <v>44</v>
      </c>
      <c r="K8" s="13">
        <v>1425</v>
      </c>
    </row>
    <row r="9" spans="1:14">
      <c r="A9" s="5">
        <v>8</v>
      </c>
      <c r="B9" s="5" t="s">
        <v>39</v>
      </c>
      <c r="C9" s="5" t="s">
        <v>39</v>
      </c>
      <c r="D9" s="5" t="s">
        <v>12</v>
      </c>
      <c r="E9" s="5" t="s">
        <v>16</v>
      </c>
      <c r="F9" s="5">
        <v>5.42</v>
      </c>
      <c r="G9" s="5">
        <v>1</v>
      </c>
      <c r="H9" s="5">
        <f t="shared" si="0"/>
        <v>5.42</v>
      </c>
      <c r="J9" s="12" t="s">
        <v>45</v>
      </c>
      <c r="K9" s="13">
        <v>1400</v>
      </c>
    </row>
    <row r="10" spans="1:14">
      <c r="A10" s="5">
        <v>9</v>
      </c>
      <c r="B10" s="5" t="s">
        <v>39</v>
      </c>
      <c r="C10" s="5" t="s">
        <v>39</v>
      </c>
      <c r="D10" s="5" t="s">
        <v>18</v>
      </c>
      <c r="E10" s="5" t="s">
        <v>16</v>
      </c>
      <c r="F10" s="5">
        <v>20.34</v>
      </c>
      <c r="G10" s="5">
        <v>1</v>
      </c>
      <c r="H10" s="5">
        <f t="shared" si="0"/>
        <v>20.34</v>
      </c>
      <c r="J10" s="12" t="s">
        <v>46</v>
      </c>
      <c r="K10" s="13">
        <v>2000</v>
      </c>
    </row>
    <row r="11" spans="1:14">
      <c r="A11" s="5">
        <v>10</v>
      </c>
      <c r="B11" s="5" t="s">
        <v>39</v>
      </c>
      <c r="C11" s="5" t="s">
        <v>39</v>
      </c>
      <c r="D11" s="5" t="s">
        <v>13</v>
      </c>
      <c r="E11" s="5" t="s">
        <v>17</v>
      </c>
      <c r="F11" s="5">
        <v>15.99</v>
      </c>
      <c r="G11" s="5">
        <v>2</v>
      </c>
      <c r="H11" s="5">
        <f t="shared" si="0"/>
        <v>31.98</v>
      </c>
      <c r="J11" s="11" t="s">
        <v>39</v>
      </c>
      <c r="K11" s="13">
        <v>324.72999999999996</v>
      </c>
    </row>
    <row r="12" spans="1:14">
      <c r="A12" s="5">
        <v>11</v>
      </c>
      <c r="B12" s="5" t="s">
        <v>39</v>
      </c>
      <c r="C12" s="5" t="s">
        <v>39</v>
      </c>
      <c r="D12" s="5" t="s">
        <v>19</v>
      </c>
      <c r="E12" s="5" t="s">
        <v>15</v>
      </c>
      <c r="F12" s="5">
        <v>20.82</v>
      </c>
      <c r="G12" s="5">
        <v>1</v>
      </c>
      <c r="H12" s="5">
        <f t="shared" si="0"/>
        <v>20.82</v>
      </c>
      <c r="J12" s="12" t="s">
        <v>39</v>
      </c>
      <c r="K12" s="13">
        <v>324.72999999999996</v>
      </c>
    </row>
    <row r="13" spans="1:14">
      <c r="A13" s="5">
        <v>12</v>
      </c>
      <c r="B13" s="5" t="s">
        <v>39</v>
      </c>
      <c r="C13" s="5" t="s">
        <v>39</v>
      </c>
      <c r="D13" s="5" t="s">
        <v>21</v>
      </c>
      <c r="E13" s="5" t="s">
        <v>22</v>
      </c>
      <c r="F13" s="5">
        <v>3.85</v>
      </c>
      <c r="G13" s="5">
        <v>1</v>
      </c>
      <c r="H13" s="5">
        <f t="shared" si="0"/>
        <v>3.85</v>
      </c>
      <c r="J13" s="11" t="s">
        <v>50</v>
      </c>
      <c r="K13" s="13">
        <v>17049.73</v>
      </c>
    </row>
    <row r="14" spans="1:14">
      <c r="A14" s="5">
        <v>13</v>
      </c>
      <c r="B14" s="5" t="s">
        <v>39</v>
      </c>
      <c r="C14" s="5" t="s">
        <v>39</v>
      </c>
      <c r="D14" s="5" t="s">
        <v>23</v>
      </c>
      <c r="E14" s="5" t="s">
        <v>15</v>
      </c>
      <c r="F14" s="5">
        <v>2.89</v>
      </c>
      <c r="G14" s="5">
        <v>2</v>
      </c>
      <c r="H14" s="5">
        <f t="shared" si="0"/>
        <v>5.78</v>
      </c>
    </row>
    <row r="15" spans="1:14">
      <c r="A15" s="5">
        <v>14</v>
      </c>
      <c r="B15" s="5" t="s">
        <v>39</v>
      </c>
      <c r="C15" s="5" t="s">
        <v>39</v>
      </c>
      <c r="D15" s="5" t="s">
        <v>24</v>
      </c>
      <c r="E15" s="5" t="s">
        <v>16</v>
      </c>
      <c r="F15" s="5">
        <v>37.99</v>
      </c>
      <c r="G15" s="5">
        <v>1</v>
      </c>
      <c r="H15" s="5">
        <f t="shared" si="0"/>
        <v>37.99</v>
      </c>
    </row>
    <row r="16" spans="1:14">
      <c r="A16" s="5">
        <v>15</v>
      </c>
      <c r="B16" s="5" t="s">
        <v>39</v>
      </c>
      <c r="C16" s="5" t="s">
        <v>39</v>
      </c>
      <c r="D16" s="5" t="s">
        <v>25</v>
      </c>
      <c r="E16" s="5" t="s">
        <v>26</v>
      </c>
      <c r="F16" s="5">
        <v>7.23</v>
      </c>
      <c r="G16" s="5">
        <v>1</v>
      </c>
      <c r="H16" s="5">
        <f t="shared" si="0"/>
        <v>7.23</v>
      </c>
      <c r="J16" s="10" t="s">
        <v>49</v>
      </c>
      <c r="K16" t="s">
        <v>51</v>
      </c>
    </row>
    <row r="17" spans="1:11">
      <c r="A17" s="5">
        <v>16</v>
      </c>
      <c r="B17" s="5" t="s">
        <v>39</v>
      </c>
      <c r="C17" s="5" t="s">
        <v>39</v>
      </c>
      <c r="D17" s="5" t="s">
        <v>27</v>
      </c>
      <c r="E17" s="5" t="s">
        <v>16</v>
      </c>
      <c r="F17" s="5">
        <v>8.1300000000000008</v>
      </c>
      <c r="G17" s="5">
        <v>1</v>
      </c>
      <c r="H17" s="5">
        <f t="shared" si="0"/>
        <v>8.1300000000000008</v>
      </c>
      <c r="J17" s="11" t="s">
        <v>41</v>
      </c>
      <c r="K17" s="13">
        <v>16725</v>
      </c>
    </row>
    <row r="18" spans="1:11">
      <c r="A18" s="5">
        <v>17</v>
      </c>
      <c r="B18" s="5" t="s">
        <v>39</v>
      </c>
      <c r="C18" s="5" t="s">
        <v>39</v>
      </c>
      <c r="D18" s="5" t="s">
        <v>28</v>
      </c>
      <c r="E18" s="5" t="s">
        <v>26</v>
      </c>
      <c r="F18" s="5">
        <v>9.9</v>
      </c>
      <c r="G18" s="5">
        <v>1</v>
      </c>
      <c r="H18" s="5">
        <f t="shared" si="0"/>
        <v>9.9</v>
      </c>
      <c r="J18" s="12" t="s">
        <v>42</v>
      </c>
      <c r="K18" s="13">
        <v>6500</v>
      </c>
    </row>
    <row r="19" spans="1:11">
      <c r="A19" s="5">
        <v>18</v>
      </c>
      <c r="B19" s="5" t="s">
        <v>39</v>
      </c>
      <c r="C19" s="5" t="s">
        <v>39</v>
      </c>
      <c r="D19" s="5" t="s">
        <v>29</v>
      </c>
      <c r="E19" s="5" t="s">
        <v>26</v>
      </c>
      <c r="F19" s="5">
        <v>11.85</v>
      </c>
      <c r="G19" s="5">
        <v>1</v>
      </c>
      <c r="H19" s="5">
        <f t="shared" si="0"/>
        <v>11.85</v>
      </c>
      <c r="J19" s="14" t="s">
        <v>31</v>
      </c>
      <c r="K19" s="13">
        <v>2400</v>
      </c>
    </row>
    <row r="20" spans="1:11">
      <c r="A20" s="5">
        <v>19</v>
      </c>
      <c r="B20" s="5" t="s">
        <v>39</v>
      </c>
      <c r="C20" s="5" t="s">
        <v>39</v>
      </c>
      <c r="D20" s="5" t="s">
        <v>35</v>
      </c>
      <c r="E20" s="5" t="s">
        <v>16</v>
      </c>
      <c r="F20" s="5">
        <v>1.05</v>
      </c>
      <c r="G20" s="5">
        <v>10</v>
      </c>
      <c r="H20" s="5">
        <f t="shared" si="0"/>
        <v>10.5</v>
      </c>
      <c r="J20" s="14" t="s">
        <v>32</v>
      </c>
      <c r="K20" s="13">
        <v>500</v>
      </c>
    </row>
    <row r="21" spans="1:11">
      <c r="A21" s="5">
        <v>20</v>
      </c>
      <c r="B21" s="5" t="s">
        <v>39</v>
      </c>
      <c r="C21" s="5" t="s">
        <v>39</v>
      </c>
      <c r="D21" s="5" t="s">
        <v>36</v>
      </c>
      <c r="E21" s="5" t="s">
        <v>16</v>
      </c>
      <c r="F21" s="5">
        <v>5.68</v>
      </c>
      <c r="G21" s="5">
        <v>1</v>
      </c>
      <c r="H21" s="5">
        <f t="shared" si="0"/>
        <v>5.68</v>
      </c>
      <c r="J21" s="14" t="s">
        <v>30</v>
      </c>
      <c r="K21" s="13">
        <v>3600</v>
      </c>
    </row>
    <row r="22" spans="1:11">
      <c r="A22" s="5">
        <v>1</v>
      </c>
      <c r="B22" s="5" t="s">
        <v>41</v>
      </c>
      <c r="C22" s="5" t="s">
        <v>42</v>
      </c>
      <c r="D22" s="5" t="s">
        <v>30</v>
      </c>
      <c r="E22" s="6"/>
      <c r="F22" s="5">
        <v>24</v>
      </c>
      <c r="G22" s="5">
        <v>150</v>
      </c>
      <c r="H22" s="5">
        <f>G22*F22</f>
        <v>3600</v>
      </c>
      <c r="J22" s="12" t="s">
        <v>47</v>
      </c>
      <c r="K22" s="13">
        <v>5400</v>
      </c>
    </row>
    <row r="23" spans="1:11">
      <c r="A23" s="5">
        <v>2</v>
      </c>
      <c r="B23" s="5" t="s">
        <v>41</v>
      </c>
      <c r="C23" s="5" t="s">
        <v>42</v>
      </c>
      <c r="D23" s="5" t="s">
        <v>31</v>
      </c>
      <c r="E23" s="6"/>
      <c r="F23" s="5">
        <v>20</v>
      </c>
      <c r="G23" s="5">
        <v>120</v>
      </c>
      <c r="H23" s="5">
        <f t="shared" ref="H23:H28" si="1">G23*F23</f>
        <v>2400</v>
      </c>
      <c r="J23" s="14" t="s">
        <v>33</v>
      </c>
      <c r="K23" s="13">
        <v>5400</v>
      </c>
    </row>
    <row r="24" spans="1:11">
      <c r="A24" s="5">
        <v>3</v>
      </c>
      <c r="B24" s="5" t="s">
        <v>41</v>
      </c>
      <c r="C24" s="5" t="s">
        <v>42</v>
      </c>
      <c r="D24" s="5" t="s">
        <v>32</v>
      </c>
      <c r="E24" s="6"/>
      <c r="F24" s="5">
        <v>20</v>
      </c>
      <c r="G24" s="5">
        <v>25</v>
      </c>
      <c r="H24" s="5">
        <f t="shared" si="1"/>
        <v>500</v>
      </c>
      <c r="J24" s="12" t="s">
        <v>44</v>
      </c>
      <c r="K24" s="13">
        <v>1425</v>
      </c>
    </row>
    <row r="25" spans="1:11">
      <c r="A25" s="5">
        <v>4</v>
      </c>
      <c r="B25" s="5" t="s">
        <v>41</v>
      </c>
      <c r="C25" s="5" t="s">
        <v>47</v>
      </c>
      <c r="D25" s="5" t="s">
        <v>33</v>
      </c>
      <c r="E25" s="6"/>
      <c r="F25" s="5">
        <v>18</v>
      </c>
      <c r="G25" s="5">
        <v>300</v>
      </c>
      <c r="H25" s="5">
        <f t="shared" si="1"/>
        <v>5400</v>
      </c>
      <c r="J25" s="14" t="s">
        <v>43</v>
      </c>
      <c r="K25" s="13">
        <v>1425</v>
      </c>
    </row>
    <row r="26" spans="1:11">
      <c r="A26" s="5">
        <v>5</v>
      </c>
      <c r="B26" s="5" t="s">
        <v>41</v>
      </c>
      <c r="C26" s="5" t="s">
        <v>46</v>
      </c>
      <c r="D26" s="5" t="s">
        <v>34</v>
      </c>
      <c r="E26" s="6"/>
      <c r="F26" s="5">
        <v>16</v>
      </c>
      <c r="G26" s="5">
        <v>125</v>
      </c>
      <c r="H26" s="5">
        <f t="shared" si="1"/>
        <v>2000</v>
      </c>
      <c r="J26" s="12" t="s">
        <v>45</v>
      </c>
      <c r="K26" s="13">
        <v>1400</v>
      </c>
    </row>
    <row r="27" spans="1:11">
      <c r="A27" s="5">
        <v>6</v>
      </c>
      <c r="B27" s="5" t="s">
        <v>41</v>
      </c>
      <c r="C27" s="5" t="s">
        <v>45</v>
      </c>
      <c r="D27" s="5" t="s">
        <v>37</v>
      </c>
      <c r="E27" s="6"/>
      <c r="F27" s="5">
        <v>14</v>
      </c>
      <c r="G27" s="5">
        <v>100</v>
      </c>
      <c r="H27" s="5">
        <f t="shared" si="1"/>
        <v>1400</v>
      </c>
      <c r="J27" s="14" t="s">
        <v>37</v>
      </c>
      <c r="K27" s="13">
        <v>1400</v>
      </c>
    </row>
    <row r="28" spans="1:11">
      <c r="A28" s="5">
        <v>7</v>
      </c>
      <c r="B28" s="5" t="s">
        <v>41</v>
      </c>
      <c r="C28" s="5" t="s">
        <v>44</v>
      </c>
      <c r="D28" s="5" t="s">
        <v>43</v>
      </c>
      <c r="E28" s="6"/>
      <c r="F28" s="5">
        <v>19</v>
      </c>
      <c r="G28" s="5">
        <v>75</v>
      </c>
      <c r="H28" s="5">
        <f t="shared" si="1"/>
        <v>1425</v>
      </c>
      <c r="J28" s="12" t="s">
        <v>46</v>
      </c>
      <c r="K28" s="13">
        <v>2000</v>
      </c>
    </row>
    <row r="29" spans="1:11">
      <c r="J29" s="14" t="s">
        <v>34</v>
      </c>
      <c r="K29" s="13">
        <v>2000</v>
      </c>
    </row>
    <row r="30" spans="1:11">
      <c r="J30" s="11" t="s">
        <v>39</v>
      </c>
      <c r="K30" s="13">
        <v>324.73000000000008</v>
      </c>
    </row>
    <row r="31" spans="1:11">
      <c r="J31" s="12" t="s">
        <v>39</v>
      </c>
      <c r="K31" s="13">
        <v>324.73000000000008</v>
      </c>
    </row>
    <row r="32" spans="1:11">
      <c r="J32" s="14" t="s">
        <v>10</v>
      </c>
      <c r="K32" s="13">
        <v>14.92</v>
      </c>
    </row>
    <row r="33" spans="10:11">
      <c r="J33" s="14" t="s">
        <v>19</v>
      </c>
      <c r="K33" s="13">
        <v>20.82</v>
      </c>
    </row>
    <row r="34" spans="10:11">
      <c r="J34" s="14" t="s">
        <v>36</v>
      </c>
      <c r="K34" s="13">
        <v>5.68</v>
      </c>
    </row>
    <row r="35" spans="10:11">
      <c r="J35" s="14" t="s">
        <v>23</v>
      </c>
      <c r="K35" s="13">
        <v>5.78</v>
      </c>
    </row>
    <row r="36" spans="10:11">
      <c r="J36" s="14" t="s">
        <v>27</v>
      </c>
      <c r="K36" s="13">
        <v>8.1300000000000008</v>
      </c>
    </row>
    <row r="37" spans="10:11">
      <c r="J37" s="14" t="s">
        <v>12</v>
      </c>
      <c r="K37" s="13">
        <v>5.42</v>
      </c>
    </row>
    <row r="38" spans="10:11">
      <c r="J38" s="14" t="s">
        <v>18</v>
      </c>
      <c r="K38" s="13">
        <v>20.34</v>
      </c>
    </row>
    <row r="39" spans="10:11">
      <c r="J39" s="14" t="s">
        <v>7</v>
      </c>
      <c r="K39" s="13">
        <v>10.76</v>
      </c>
    </row>
    <row r="40" spans="10:11">
      <c r="J40" s="14" t="s">
        <v>8</v>
      </c>
      <c r="K40" s="13">
        <v>15.54</v>
      </c>
    </row>
    <row r="41" spans="10:11">
      <c r="J41" s="14" t="s">
        <v>21</v>
      </c>
      <c r="K41" s="13">
        <v>3.85</v>
      </c>
    </row>
    <row r="42" spans="10:11">
      <c r="J42" s="14" t="s">
        <v>9</v>
      </c>
      <c r="K42" s="13">
        <v>11.22</v>
      </c>
    </row>
    <row r="43" spans="10:11">
      <c r="J43" s="14" t="s">
        <v>24</v>
      </c>
      <c r="K43" s="13">
        <v>37.99</v>
      </c>
    </row>
    <row r="44" spans="10:11">
      <c r="J44" s="14" t="s">
        <v>11</v>
      </c>
      <c r="K44" s="13">
        <v>4.0599999999999996</v>
      </c>
    </row>
    <row r="45" spans="10:11">
      <c r="J45" s="14" t="s">
        <v>6</v>
      </c>
      <c r="K45" s="13">
        <v>26.68</v>
      </c>
    </row>
    <row r="46" spans="10:11">
      <c r="J46" s="14" t="s">
        <v>48</v>
      </c>
      <c r="K46" s="13">
        <v>62.08</v>
      </c>
    </row>
    <row r="47" spans="10:11">
      <c r="J47" s="14" t="s">
        <v>25</v>
      </c>
      <c r="K47" s="13">
        <v>7.23</v>
      </c>
    </row>
    <row r="48" spans="10:11">
      <c r="J48" s="14" t="s">
        <v>35</v>
      </c>
      <c r="K48" s="13">
        <v>10.5</v>
      </c>
    </row>
    <row r="49" spans="10:11">
      <c r="J49" s="14" t="s">
        <v>29</v>
      </c>
      <c r="K49" s="13">
        <v>11.85</v>
      </c>
    </row>
    <row r="50" spans="10:11">
      <c r="J50" s="14" t="s">
        <v>28</v>
      </c>
      <c r="K50" s="13">
        <v>9.9</v>
      </c>
    </row>
    <row r="51" spans="10:11">
      <c r="J51" s="14" t="s">
        <v>13</v>
      </c>
      <c r="K51" s="13">
        <v>31.98</v>
      </c>
    </row>
    <row r="52" spans="10:11">
      <c r="J52" s="11" t="s">
        <v>50</v>
      </c>
      <c r="K52" s="13">
        <v>17049.73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Materiales</vt:lpstr>
      <vt:lpstr>Coste I+D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duxman-w7</dc:creator>
  <cp:lastModifiedBy>duxman-w7</cp:lastModifiedBy>
  <dcterms:created xsi:type="dcterms:W3CDTF">2015-06-09T16:48:32Z</dcterms:created>
  <dcterms:modified xsi:type="dcterms:W3CDTF">2015-06-09T18:32:14Z</dcterms:modified>
</cp:coreProperties>
</file>