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623746C8-6B09-410F-9C62-A0C642842864}" xr6:coauthVersionLast="47" xr6:coauthVersionMax="47" xr10:uidLastSave="{00000000-0000-0000-0000-000000000000}"/>
  <bookViews>
    <workbookView xWindow="-108" yWindow="-108" windowWidth="23256" windowHeight="12456" xr2:uid="{9C19BC88-3FA1-4512-8E48-C8848A7907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  <c r="H6" i="1"/>
  <c r="H7" i="1"/>
  <c r="H8" i="1"/>
  <c r="H9" i="1"/>
  <c r="H10" i="1"/>
  <c r="H11" i="1"/>
  <c r="H12" i="1"/>
  <c r="H13" i="1"/>
  <c r="H14" i="1"/>
  <c r="H5" i="1"/>
  <c r="G6" i="1"/>
  <c r="G7" i="1"/>
  <c r="G8" i="1"/>
  <c r="G9" i="1"/>
  <c r="G10" i="1"/>
  <c r="G11" i="1"/>
  <c r="G12" i="1"/>
  <c r="G13" i="1"/>
  <c r="G14" i="1"/>
  <c r="G5" i="1"/>
  <c r="F6" i="1"/>
  <c r="F7" i="1"/>
  <c r="F8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<sst xmlns="http://schemas.openxmlformats.org/spreadsheetml/2006/main" count="55" uniqueCount="55">
  <si>
    <t>BẢNG ĐIỂM - XẾP LOẠI HỌC TẬP</t>
  </si>
  <si>
    <t>STT</t>
  </si>
  <si>
    <t>MÃ SV</t>
  </si>
  <si>
    <t>HỌ TÊN</t>
  </si>
  <si>
    <t>NGÀY SINH</t>
  </si>
  <si>
    <t>ĐIỂM HỌC PHẦN</t>
  </si>
  <si>
    <t>ĐTB CHUNG</t>
  </si>
  <si>
    <t>XẾP LOẠI</t>
  </si>
  <si>
    <t>XÉT DUYỆT</t>
  </si>
  <si>
    <t>MÔN THI LẠI</t>
  </si>
  <si>
    <t>HỌC BỔNG</t>
  </si>
  <si>
    <t>THCS</t>
  </si>
  <si>
    <t>TH THCS</t>
  </si>
  <si>
    <t>TIẾNG ANH</t>
  </si>
  <si>
    <t>TƯ TƯỞNG HCM</t>
  </si>
  <si>
    <t>GDTC</t>
  </si>
  <si>
    <t>GDQP</t>
  </si>
  <si>
    <t>Nguyễn Thị Thu Hiền</t>
  </si>
  <si>
    <t>Huỳnh Kim Liên</t>
  </si>
  <si>
    <t>Trần Văn Huy</t>
  </si>
  <si>
    <t>Lê Quốc Trường</t>
  </si>
  <si>
    <t>Lê Pháp</t>
  </si>
  <si>
    <t>Nguyễn Mỹ Trâm</t>
  </si>
  <si>
    <t>Nguyễn Thị An</t>
  </si>
  <si>
    <t>Ngô Anh Thư</t>
  </si>
  <si>
    <t>Nguyễn Dân</t>
  </si>
  <si>
    <t>VỊ     THỨ</t>
  </si>
  <si>
    <t>01</t>
  </si>
  <si>
    <t>10</t>
  </si>
  <si>
    <t>02</t>
  </si>
  <si>
    <t>03</t>
  </si>
  <si>
    <t>04</t>
  </si>
  <si>
    <t>05</t>
  </si>
  <si>
    <t>06</t>
  </si>
  <si>
    <t>07</t>
  </si>
  <si>
    <t>08</t>
  </si>
  <si>
    <t>09</t>
  </si>
  <si>
    <t>Trương Quang Tuấn</t>
  </si>
  <si>
    <t>TÊN</t>
  </si>
  <si>
    <t>Hiền</t>
  </si>
  <si>
    <t>Liên</t>
  </si>
  <si>
    <t>Huy</t>
  </si>
  <si>
    <t>Trường</t>
  </si>
  <si>
    <t>Pháp</t>
  </si>
  <si>
    <t>Trâm</t>
  </si>
  <si>
    <t>An</t>
  </si>
  <si>
    <t>Tuấn</t>
  </si>
  <si>
    <t>Thư</t>
  </si>
  <si>
    <t>Dân</t>
  </si>
  <si>
    <t>Ngày sinh</t>
  </si>
  <si>
    <t>Ngày</t>
  </si>
  <si>
    <t>Tháng</t>
  </si>
  <si>
    <t>Năm</t>
  </si>
  <si>
    <t>Tuổi</t>
  </si>
  <si>
    <t>KHOÁ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</si>
</sst>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" fillId="0" borderId="7" xfId="0" applyFont="1" applyBorder="1"/>
    <xf numFmtId="0" fontId="1" fillId="0" borderId="0" xfId="0" applyFont="1"/>
    <xf numFmtId="0" fontId="1" fillId="0" borderId="6" xfId="0" applyFont="1" applyBorder="1"/>
    <xf numFmtId="0" fontId="1" fillId="0" borderId="9" xfId="0" applyFont="1" applyBorder="1"/>
    <xf numFmtId="0" fontId="3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14" fontId="1" fillId="2" borderId="15" xfId="0" applyNumberFormat="1" applyFont="1" applyFill="1" applyBorder="1" applyAlignment="1">
      <alignment horizontal="center" vertical="center"/>
    </xf>
    <xf numFmtId="14" fontId="1" fillId="2" borderId="20" xfId="0" applyNumberFormat="1" applyFont="1" applyFill="1" applyBorder="1" applyAlignment="1">
      <alignment horizontal="center" vertical="center"/>
    </xf>
    <xf numFmtId="168" fontId="1" fillId="2" borderId="5" xfId="0" applyNumberFormat="1" applyFont="1" applyFill="1" applyBorder="1" applyAlignment="1">
      <alignment horizontal="center" vertical="center" textRotation="180"/>
    </xf>
    <xf numFmtId="14" fontId="1" fillId="0" borderId="5" xfId="0" applyNumberFormat="1" applyFont="1" applyBorder="1" applyAlignment="1">
      <alignment horizontal="center"/>
    </xf>
    <xf numFmtId="168" fontId="1" fillId="0" borderId="5" xfId="0" applyNumberFormat="1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0" fontId="1" fillId="0" borderId="22" xfId="0" quotePrefix="1" applyNumberFormat="1" applyFont="1" applyBorder="1" applyAlignment="1">
      <alignment horizontal="center" vertical="center"/>
    </xf>
    <xf numFmtId="0" fontId="1" fillId="0" borderId="23" xfId="0" quotePrefix="1" applyNumberFormat="1" applyFont="1" applyBorder="1" applyAlignment="1">
      <alignment horizontal="center" vertical="center"/>
    </xf>
    <xf numFmtId="0" fontId="1" fillId="0" borderId="19" xfId="0" applyFont="1" applyBorder="1"/>
    <xf numFmtId="0" fontId="1" fillId="0" borderId="17" xfId="0" applyFont="1" applyBorder="1"/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22" xfId="0" applyFont="1" applyBorder="1"/>
    <xf numFmtId="0" fontId="1" fillId="0" borderId="23" xfId="0" applyFont="1" applyBorder="1"/>
    <xf numFmtId="0" fontId="1" fillId="2" borderId="18" xfId="0" applyNumberFormat="1" applyFont="1" applyFill="1" applyBorder="1" applyAlignment="1">
      <alignment horizontal="center" vertical="center" textRotation="180"/>
    </xf>
    <xf numFmtId="0" fontId="1" fillId="0" borderId="18" xfId="0" applyNumberFormat="1" applyFont="1" applyBorder="1"/>
    <xf numFmtId="14" fontId="1" fillId="2" borderId="24" xfId="0" applyNumberFormat="1" applyFont="1" applyFill="1" applyBorder="1" applyAlignment="1">
      <alignment horizontal="center" vertical="center" wrapText="1"/>
    </xf>
    <xf numFmtId="14" fontId="1" fillId="2" borderId="25" xfId="0" applyNumberFormat="1" applyFont="1" applyFill="1" applyBorder="1" applyAlignment="1">
      <alignment horizontal="center" vertical="center" wrapText="1"/>
    </xf>
    <xf numFmtId="0" fontId="1" fillId="0" borderId="22" xfId="0" applyNumberFormat="1" applyFont="1" applyBorder="1"/>
    <xf numFmtId="0" fontId="1" fillId="0" borderId="23" xfId="0" applyNumberFormat="1" applyFont="1" applyBorder="1"/>
    <xf numFmtId="168" fontId="1" fillId="0" borderId="7" xfId="0" applyNumberFormat="1" applyFont="1" applyBorder="1" applyAlignment="1">
      <alignment horizontal="center"/>
    </xf>
    <xf numFmtId="0" fontId="1" fillId="0" borderId="9" xfId="0" applyNumberFormat="1" applyFont="1" applyBorder="1"/>
    <xf numFmtId="0" fontId="1" fillId="2" borderId="16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1" fillId="0" borderId="8" xfId="0" applyFont="1" applyBorder="1"/>
  </cellXfs>
  <cellStyles count="1"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DDA38-F379-459E-9827-E2EC44E6B56D}">
  <dimension ref="A1:V15"/>
  <sheetViews>
    <sheetView tabSelected="1" topLeftCell="B1" workbookViewId="0">
      <selection activeCell="J23" sqref="J23"/>
    </sheetView>
  </sheetViews>
  <sheetFormatPr defaultRowHeight="15.6" x14ac:dyDescent="0.3"/>
  <cols>
    <col min="1" max="1" width="4.6640625" style="6" customWidth="1"/>
    <col min="2" max="2" width="14.21875" style="6" customWidth="1"/>
    <col min="3" max="3" width="20.44140625" style="6" customWidth="1"/>
    <col min="4" max="4" width="13" style="6" hidden="1" customWidth="1"/>
    <col min="5" max="5" width="13.6640625" style="6" customWidth="1"/>
    <col min="6" max="10" width="8.77734375" style="6" customWidth="1"/>
    <col min="11" max="16" width="8.88671875" style="6"/>
    <col min="17" max="17" width="8.88671875" style="6" customWidth="1"/>
    <col min="18" max="16384" width="8.88671875" style="6"/>
  </cols>
  <sheetData>
    <row r="1" spans="1:22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2" ht="16.2" thickBot="1" x14ac:dyDescent="0.35"/>
    <row r="3" spans="1:22" ht="16.2" customHeight="1" thickTop="1" x14ac:dyDescent="0.3">
      <c r="A3" s="24" t="s">
        <v>1</v>
      </c>
      <c r="B3" s="30" t="s">
        <v>2</v>
      </c>
      <c r="C3" s="30" t="s">
        <v>3</v>
      </c>
      <c r="D3" s="34" t="s">
        <v>38</v>
      </c>
      <c r="E3" s="16" t="s">
        <v>4</v>
      </c>
      <c r="F3" s="17"/>
      <c r="G3" s="17"/>
      <c r="H3" s="17"/>
      <c r="I3" s="17"/>
      <c r="J3" s="40" t="s">
        <v>54</v>
      </c>
      <c r="K3" s="48" t="s">
        <v>5</v>
      </c>
      <c r="L3" s="1"/>
      <c r="M3" s="1"/>
      <c r="N3" s="1"/>
      <c r="O3" s="1"/>
      <c r="P3" s="2"/>
      <c r="Q3" s="46" t="s">
        <v>6</v>
      </c>
      <c r="R3" s="15" t="s">
        <v>26</v>
      </c>
      <c r="S3" s="15" t="s">
        <v>7</v>
      </c>
      <c r="T3" s="15" t="s">
        <v>8</v>
      </c>
      <c r="U3" s="15" t="s">
        <v>9</v>
      </c>
      <c r="V3" s="14" t="s">
        <v>10</v>
      </c>
    </row>
    <row r="4" spans="1:22" ht="46.8" x14ac:dyDescent="0.3">
      <c r="A4" s="25"/>
      <c r="B4" s="31"/>
      <c r="C4" s="31"/>
      <c r="D4" s="35"/>
      <c r="E4" s="10" t="s">
        <v>49</v>
      </c>
      <c r="F4" s="18" t="s">
        <v>50</v>
      </c>
      <c r="G4" s="18" t="s">
        <v>51</v>
      </c>
      <c r="H4" s="18" t="s">
        <v>52</v>
      </c>
      <c r="I4" s="38" t="s">
        <v>53</v>
      </c>
      <c r="J4" s="41"/>
      <c r="K4" s="49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13" t="s">
        <v>16</v>
      </c>
      <c r="Q4" s="47"/>
      <c r="R4" s="11"/>
      <c r="S4" s="11"/>
      <c r="T4" s="11"/>
      <c r="U4" s="11"/>
      <c r="V4" s="12"/>
    </row>
    <row r="5" spans="1:22" x14ac:dyDescent="0.3">
      <c r="A5" s="26" t="s">
        <v>27</v>
      </c>
      <c r="B5" s="32">
        <v>59161418</v>
      </c>
      <c r="C5" s="36" t="s">
        <v>23</v>
      </c>
      <c r="D5" s="22" t="s">
        <v>45</v>
      </c>
      <c r="E5" s="19">
        <v>36501</v>
      </c>
      <c r="F5" s="20">
        <f>DAY(E5)</f>
        <v>7</v>
      </c>
      <c r="G5" s="20">
        <f>MONTH(E5)</f>
        <v>12</v>
      </c>
      <c r="H5" s="20">
        <f>YEAR(E5)</f>
        <v>1999</v>
      </c>
      <c r="I5" s="39"/>
      <c r="J5" s="42" t="str">
        <f>LEFT(B5, 2)</f>
        <v>59</v>
      </c>
      <c r="K5" s="50">
        <v>6.7</v>
      </c>
      <c r="L5" s="4">
        <v>9.5</v>
      </c>
      <c r="M5" s="4">
        <v>9</v>
      </c>
      <c r="N5" s="4">
        <v>9</v>
      </c>
      <c r="O5" s="4">
        <v>10</v>
      </c>
      <c r="P5" s="7">
        <v>8.9</v>
      </c>
      <c r="Q5" s="28"/>
      <c r="R5" s="4"/>
      <c r="S5" s="4"/>
      <c r="T5" s="4"/>
      <c r="U5" s="4"/>
      <c r="V5" s="7"/>
    </row>
    <row r="6" spans="1:22" x14ac:dyDescent="0.3">
      <c r="A6" s="26" t="s">
        <v>29</v>
      </c>
      <c r="B6" s="32">
        <v>59169294</v>
      </c>
      <c r="C6" s="36" t="s">
        <v>25</v>
      </c>
      <c r="D6" s="22" t="s">
        <v>48</v>
      </c>
      <c r="E6" s="19">
        <v>36390</v>
      </c>
      <c r="F6" s="20">
        <f t="shared" ref="F6:F14" si="0">DAY(E6)</f>
        <v>18</v>
      </c>
      <c r="G6" s="20">
        <f t="shared" ref="G6:G14" si="1">MONTH(E6)</f>
        <v>8</v>
      </c>
      <c r="H6" s="20">
        <f t="shared" ref="H6:H14" si="2">YEAR(E6)</f>
        <v>1999</v>
      </c>
      <c r="I6" s="39"/>
      <c r="J6" s="42" t="str">
        <f t="shared" ref="J6:J14" si="3">LEFT(B6, 2)</f>
        <v>59</v>
      </c>
      <c r="K6" s="50">
        <v>7.6</v>
      </c>
      <c r="L6" s="4">
        <v>4</v>
      </c>
      <c r="M6" s="4">
        <v>7.8</v>
      </c>
      <c r="N6" s="4">
        <v>8</v>
      </c>
      <c r="O6" s="4">
        <v>6.6</v>
      </c>
      <c r="P6" s="7">
        <v>5.5</v>
      </c>
      <c r="Q6" s="28"/>
      <c r="R6" s="4"/>
      <c r="S6" s="4"/>
      <c r="T6" s="4"/>
      <c r="U6" s="4"/>
      <c r="V6" s="7"/>
    </row>
    <row r="7" spans="1:22" x14ac:dyDescent="0.3">
      <c r="A7" s="26" t="s">
        <v>30</v>
      </c>
      <c r="B7" s="32">
        <v>59160060</v>
      </c>
      <c r="C7" s="36" t="s">
        <v>17</v>
      </c>
      <c r="D7" s="22" t="s">
        <v>39</v>
      </c>
      <c r="E7" s="19">
        <v>36505</v>
      </c>
      <c r="F7" s="20">
        <f t="shared" si="0"/>
        <v>11</v>
      </c>
      <c r="G7" s="20">
        <f t="shared" si="1"/>
        <v>12</v>
      </c>
      <c r="H7" s="20">
        <f t="shared" si="2"/>
        <v>1999</v>
      </c>
      <c r="I7" s="39"/>
      <c r="J7" s="42" t="str">
        <f t="shared" si="3"/>
        <v>59</v>
      </c>
      <c r="K7" s="50">
        <v>7.5</v>
      </c>
      <c r="L7" s="4">
        <v>4.8</v>
      </c>
      <c r="M7" s="4">
        <v>6</v>
      </c>
      <c r="N7" s="4">
        <v>9.1</v>
      </c>
      <c r="O7" s="4">
        <v>4.5</v>
      </c>
      <c r="P7" s="7">
        <v>8.5</v>
      </c>
      <c r="Q7" s="28"/>
      <c r="R7" s="4"/>
      <c r="S7" s="4"/>
      <c r="T7" s="4"/>
      <c r="U7" s="4"/>
      <c r="V7" s="7"/>
    </row>
    <row r="8" spans="1:22" x14ac:dyDescent="0.3">
      <c r="A8" s="26" t="s">
        <v>31</v>
      </c>
      <c r="B8" s="32">
        <v>59061597</v>
      </c>
      <c r="C8" s="36" t="s">
        <v>19</v>
      </c>
      <c r="D8" s="22" t="s">
        <v>41</v>
      </c>
      <c r="E8" s="19">
        <v>36449</v>
      </c>
      <c r="F8" s="20">
        <f t="shared" si="0"/>
        <v>16</v>
      </c>
      <c r="G8" s="20">
        <f t="shared" si="1"/>
        <v>10</v>
      </c>
      <c r="H8" s="20">
        <f t="shared" si="2"/>
        <v>1999</v>
      </c>
      <c r="I8" s="39"/>
      <c r="J8" s="42" t="str">
        <f t="shared" si="3"/>
        <v>59</v>
      </c>
      <c r="K8" s="50">
        <v>6</v>
      </c>
      <c r="L8" s="4">
        <v>4.5999999999999996</v>
      </c>
      <c r="M8" s="4">
        <v>8</v>
      </c>
      <c r="N8" s="4">
        <v>3.5</v>
      </c>
      <c r="O8" s="4">
        <v>4.5</v>
      </c>
      <c r="P8" s="7">
        <v>4.9000000000000004</v>
      </c>
      <c r="Q8" s="28"/>
      <c r="R8" s="4"/>
      <c r="S8" s="4"/>
      <c r="T8" s="4"/>
      <c r="U8" s="4"/>
      <c r="V8" s="7"/>
    </row>
    <row r="9" spans="1:22" x14ac:dyDescent="0.3">
      <c r="A9" s="26" t="s">
        <v>32</v>
      </c>
      <c r="B9" s="32">
        <v>58161652</v>
      </c>
      <c r="C9" s="36" t="s">
        <v>18</v>
      </c>
      <c r="D9" s="22" t="s">
        <v>40</v>
      </c>
      <c r="E9" s="19">
        <v>36105</v>
      </c>
      <c r="F9" s="20">
        <f t="shared" si="0"/>
        <v>6</v>
      </c>
      <c r="G9" s="20">
        <f t="shared" si="1"/>
        <v>11</v>
      </c>
      <c r="H9" s="20">
        <f t="shared" si="2"/>
        <v>1998</v>
      </c>
      <c r="I9" s="39"/>
      <c r="J9" s="42" t="str">
        <f t="shared" si="3"/>
        <v>58</v>
      </c>
      <c r="K9" s="50">
        <v>5.0999999999999996</v>
      </c>
      <c r="L9" s="4">
        <v>3.5</v>
      </c>
      <c r="M9" s="4">
        <v>7.2</v>
      </c>
      <c r="N9" s="4">
        <v>4.5</v>
      </c>
      <c r="O9" s="4">
        <v>6.5</v>
      </c>
      <c r="P9" s="7">
        <v>3</v>
      </c>
      <c r="Q9" s="28"/>
      <c r="R9" s="4"/>
      <c r="S9" s="4"/>
      <c r="T9" s="4"/>
      <c r="U9" s="4"/>
      <c r="V9" s="7"/>
    </row>
    <row r="10" spans="1:22" x14ac:dyDescent="0.3">
      <c r="A10" s="26" t="s">
        <v>33</v>
      </c>
      <c r="B10" s="32">
        <v>58031506</v>
      </c>
      <c r="C10" s="36" t="s">
        <v>21</v>
      </c>
      <c r="D10" s="22" t="s">
        <v>43</v>
      </c>
      <c r="E10" s="19">
        <v>35961</v>
      </c>
      <c r="F10" s="20">
        <f t="shared" si="0"/>
        <v>15</v>
      </c>
      <c r="G10" s="20">
        <f t="shared" si="1"/>
        <v>6</v>
      </c>
      <c r="H10" s="20">
        <f t="shared" si="2"/>
        <v>1998</v>
      </c>
      <c r="I10" s="39"/>
      <c r="J10" s="42" t="str">
        <f t="shared" si="3"/>
        <v>58</v>
      </c>
      <c r="K10" s="50">
        <v>3.5</v>
      </c>
      <c r="L10" s="4">
        <v>7.5</v>
      </c>
      <c r="M10" s="4">
        <v>9</v>
      </c>
      <c r="N10" s="4">
        <v>5.5</v>
      </c>
      <c r="O10" s="4">
        <v>7.5</v>
      </c>
      <c r="P10" s="7">
        <v>7</v>
      </c>
      <c r="Q10" s="28"/>
      <c r="R10" s="4"/>
      <c r="S10" s="4"/>
      <c r="T10" s="4"/>
      <c r="U10" s="4"/>
      <c r="V10" s="7"/>
    </row>
    <row r="11" spans="1:22" x14ac:dyDescent="0.3">
      <c r="A11" s="26" t="s">
        <v>34</v>
      </c>
      <c r="B11" s="32">
        <v>57161914</v>
      </c>
      <c r="C11" s="36" t="s">
        <v>24</v>
      </c>
      <c r="D11" s="22" t="s">
        <v>47</v>
      </c>
      <c r="E11" s="19">
        <v>35738</v>
      </c>
      <c r="F11" s="20">
        <f t="shared" si="0"/>
        <v>4</v>
      </c>
      <c r="G11" s="20">
        <f t="shared" si="1"/>
        <v>11</v>
      </c>
      <c r="H11" s="20">
        <f t="shared" si="2"/>
        <v>1997</v>
      </c>
      <c r="I11" s="39"/>
      <c r="J11" s="42" t="str">
        <f t="shared" si="3"/>
        <v>57</v>
      </c>
      <c r="K11" s="50">
        <v>8.8000000000000007</v>
      </c>
      <c r="L11" s="4">
        <v>5</v>
      </c>
      <c r="M11" s="4">
        <v>4.4000000000000004</v>
      </c>
      <c r="N11" s="4">
        <v>9</v>
      </c>
      <c r="O11" s="4">
        <v>7.5</v>
      </c>
      <c r="P11" s="7">
        <v>5</v>
      </c>
      <c r="Q11" s="28"/>
      <c r="R11" s="4"/>
      <c r="S11" s="4"/>
      <c r="T11" s="4"/>
      <c r="U11" s="4"/>
      <c r="V11" s="7"/>
    </row>
    <row r="12" spans="1:22" x14ac:dyDescent="0.3">
      <c r="A12" s="26" t="s">
        <v>35</v>
      </c>
      <c r="B12" s="32">
        <v>59161958</v>
      </c>
      <c r="C12" s="36" t="s">
        <v>22</v>
      </c>
      <c r="D12" s="22" t="s">
        <v>44</v>
      </c>
      <c r="E12" s="19">
        <v>36394</v>
      </c>
      <c r="F12" s="20">
        <f t="shared" si="0"/>
        <v>22</v>
      </c>
      <c r="G12" s="20">
        <f t="shared" si="1"/>
        <v>8</v>
      </c>
      <c r="H12" s="20">
        <f t="shared" si="2"/>
        <v>1999</v>
      </c>
      <c r="I12" s="39"/>
      <c r="J12" s="42" t="str">
        <f t="shared" si="3"/>
        <v>59</v>
      </c>
      <c r="K12" s="50">
        <v>4.2</v>
      </c>
      <c r="L12" s="4">
        <v>8.5</v>
      </c>
      <c r="M12" s="4">
        <v>6.4</v>
      </c>
      <c r="N12" s="4">
        <v>4</v>
      </c>
      <c r="O12" s="4">
        <v>9.1999999999999993</v>
      </c>
      <c r="P12" s="7">
        <v>7.5</v>
      </c>
      <c r="Q12" s="28"/>
      <c r="R12" s="4"/>
      <c r="S12" s="4"/>
      <c r="T12" s="4"/>
      <c r="U12" s="4"/>
      <c r="V12" s="7"/>
    </row>
    <row r="13" spans="1:22" x14ac:dyDescent="0.3">
      <c r="A13" s="26" t="s">
        <v>36</v>
      </c>
      <c r="B13" s="32">
        <v>57062004</v>
      </c>
      <c r="C13" s="36" t="s">
        <v>20</v>
      </c>
      <c r="D13" s="22" t="s">
        <v>42</v>
      </c>
      <c r="E13" s="19">
        <v>35621</v>
      </c>
      <c r="F13" s="20">
        <f t="shared" si="0"/>
        <v>10</v>
      </c>
      <c r="G13" s="20">
        <f t="shared" si="1"/>
        <v>7</v>
      </c>
      <c r="H13" s="20">
        <f t="shared" si="2"/>
        <v>1997</v>
      </c>
      <c r="I13" s="39"/>
      <c r="J13" s="42" t="str">
        <f t="shared" si="3"/>
        <v>57</v>
      </c>
      <c r="K13" s="50">
        <v>4.8</v>
      </c>
      <c r="L13" s="4">
        <v>6.1</v>
      </c>
      <c r="M13" s="4">
        <v>6.4</v>
      </c>
      <c r="N13" s="4">
        <v>6.8</v>
      </c>
      <c r="O13" s="4">
        <v>8.1999999999999993</v>
      </c>
      <c r="P13" s="7">
        <v>4</v>
      </c>
      <c r="Q13" s="28"/>
      <c r="R13" s="4"/>
      <c r="S13" s="4"/>
      <c r="T13" s="4"/>
      <c r="U13" s="4"/>
      <c r="V13" s="7"/>
    </row>
    <row r="14" spans="1:22" ht="16.2" thickBot="1" x14ac:dyDescent="0.35">
      <c r="A14" s="27" t="s">
        <v>28</v>
      </c>
      <c r="B14" s="33">
        <v>58031540</v>
      </c>
      <c r="C14" s="37" t="s">
        <v>37</v>
      </c>
      <c r="D14" s="23" t="s">
        <v>46</v>
      </c>
      <c r="E14" s="21">
        <v>35838</v>
      </c>
      <c r="F14" s="44">
        <f t="shared" si="0"/>
        <v>12</v>
      </c>
      <c r="G14" s="44">
        <f t="shared" si="1"/>
        <v>2</v>
      </c>
      <c r="H14" s="44">
        <f t="shared" si="2"/>
        <v>1998</v>
      </c>
      <c r="I14" s="45"/>
      <c r="J14" s="43" t="str">
        <f t="shared" si="3"/>
        <v>58</v>
      </c>
      <c r="K14" s="51">
        <v>7.8</v>
      </c>
      <c r="L14" s="5">
        <v>6.4</v>
      </c>
      <c r="M14" s="5">
        <v>4.8</v>
      </c>
      <c r="N14" s="5">
        <v>7</v>
      </c>
      <c r="O14" s="5">
        <v>7.5</v>
      </c>
      <c r="P14" s="8">
        <v>4</v>
      </c>
      <c r="Q14" s="29"/>
      <c r="R14" s="5"/>
      <c r="S14" s="5"/>
      <c r="T14" s="5"/>
      <c r="U14" s="5"/>
      <c r="V14" s="8"/>
    </row>
    <row r="15" spans="1:22" ht="16.2" thickTop="1" x14ac:dyDescent="0.3"/>
  </sheetData>
  <sortState xmlns:xlrd2="http://schemas.microsoft.com/office/spreadsheetml/2017/richdata2" ref="B5:V14">
    <sortCondition ref="D5:D14"/>
    <sortCondition ref="C5:C14"/>
  </sortState>
  <mergeCells count="14">
    <mergeCell ref="U3:U4"/>
    <mergeCell ref="V3:V4"/>
    <mergeCell ref="E3:I3"/>
    <mergeCell ref="D3:D4"/>
    <mergeCell ref="J3:J4"/>
    <mergeCell ref="A1:U1"/>
    <mergeCell ref="A3:A4"/>
    <mergeCell ref="B3:B4"/>
    <mergeCell ref="C3:C4"/>
    <mergeCell ref="K3:P3"/>
    <mergeCell ref="Q3:Q4"/>
    <mergeCell ref="R3:R4"/>
    <mergeCell ref="S3:S4"/>
    <mergeCell ref="T3:T4"/>
  </mergeCells>
  <phoneticPr fontId="2" type="noConversion"/>
  <conditionalFormatting sqref="K5:P14">
    <cfRule type="cellIs" dxfId="8" priority="1" operator="between">
      <formula>5</formula>
      <formula>10</formula>
    </cfRule>
    <cfRule type="cellIs" dxfId="7" priority="2" operator="between">
      <formula>5</formula>
      <formula>10</formula>
    </cfRule>
    <cfRule type="cellIs" dxfId="6" priority="3" operator="between">
      <formula>0</formula>
      <formula>"&gt;=5"</formula>
    </cfRule>
    <cfRule type="cellIs" dxfId="5" priority="4" operator="between">
      <formula>0</formula>
      <formula>"&gt;5"</formula>
    </cfRule>
    <cfRule type="cellIs" dxfId="4" priority="5" operator="between">
      <formula>5</formula>
      <formula>10</formula>
    </cfRule>
    <cfRule type="cellIs" dxfId="3" priority="6" operator="between">
      <formula>0</formula>
      <formula>5</formula>
    </cfRule>
    <cfRule type="cellIs" dxfId="2" priority="7" operator="between">
      <formula>0</formula>
      <formula>"&lt;5"</formula>
    </cfRule>
    <cfRule type="cellIs" dxfId="1" priority="8" operator="between">
      <formula>0</formula>
      <formula>5</formula>
    </cfRule>
    <cfRule type="cellIs" dxfId="0" priority="9" operator="between">
      <formula>5</formula>
      <formula>10</formula>
    </cfRule>
  </conditionalFormatting>
  <dataValidations count="1">
    <dataValidation type="decimal" allowBlank="1" showInputMessage="1" showErrorMessage="1" error="Nhập điểm sai. Vui lòng nhập lại." sqref="K5:P14" xr:uid="{943666A1-16A2-4119-B0EB-1F2874A0249F}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</dc:creator>
  <cp:lastModifiedBy>Luc Van</cp:lastModifiedBy>
  <dcterms:created xsi:type="dcterms:W3CDTF">2023-10-21T06:04:03Z</dcterms:created>
  <dcterms:modified xsi:type="dcterms:W3CDTF">2023-10-21T08:06:53Z</dcterms:modified>
</cp:coreProperties>
</file>