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880" windowHeight="8025"/>
  </bookViews>
  <sheets>
    <sheet name="PACKING (2)" sheetId="1" r:id="rId1"/>
  </sheets>
  <definedNames>
    <definedName name="_xlnm.Print_Area" localSheetId="0">'PACKING (2)'!$B$1:$K$31</definedName>
  </definedNames>
  <calcPr calcId="124519"/>
</workbook>
</file>

<file path=xl/calcChain.xml><?xml version="1.0" encoding="utf-8"?>
<calcChain xmlns="http://schemas.openxmlformats.org/spreadsheetml/2006/main">
  <c r="G31" i="1"/>
  <c r="I26"/>
  <c r="I20"/>
  <c r="H20"/>
  <c r="I16"/>
  <c r="H16"/>
  <c r="C31"/>
  <c r="C20"/>
  <c r="C15"/>
  <c r="H26"/>
  <c r="G26"/>
  <c r="C26"/>
  <c r="J25"/>
  <c r="D25"/>
  <c r="J26" s="1"/>
  <c r="G20" l="1"/>
  <c r="J20"/>
  <c r="J19"/>
  <c r="J16"/>
  <c r="I31" l="1"/>
  <c r="H31"/>
  <c r="J31"/>
  <c r="G16"/>
  <c r="J15"/>
  <c r="F31" l="1"/>
</calcChain>
</file>

<file path=xl/sharedStrings.xml><?xml version="1.0" encoding="utf-8"?>
<sst xmlns="http://schemas.openxmlformats.org/spreadsheetml/2006/main" count="55" uniqueCount="45">
  <si>
    <t>TISU PAPER COMPANY LTD.</t>
  </si>
  <si>
    <t>TS 13 ROAD ,TIEN SON INDUSTRIAL ZONE TU SON DIST,BAC NINH PROVINCE</t>
  </si>
  <si>
    <t>TEL : (84)241714288    FAX : (84)241714491</t>
  </si>
  <si>
    <t>PACKING LIST</t>
  </si>
  <si>
    <t xml:space="preserve">ORDER NO : </t>
  </si>
  <si>
    <t>TO:</t>
  </si>
  <si>
    <t>FM:</t>
  </si>
  <si>
    <t>Mark &amp; Nos.</t>
  </si>
  <si>
    <t>C/S</t>
  </si>
  <si>
    <t>Description of Goods</t>
  </si>
  <si>
    <t>Pcs</t>
  </si>
  <si>
    <t>N.W.(kgs)</t>
  </si>
  <si>
    <t>G.W.(kgs)</t>
  </si>
  <si>
    <t>Meas(cbm)</t>
  </si>
  <si>
    <t xml:space="preserve">SHIP DATE : </t>
  </si>
  <si>
    <t>COMPBOOK</t>
  </si>
  <si>
    <t>21*13*26.5 cm</t>
  </si>
  <si>
    <t>Bìa PP</t>
  </si>
  <si>
    <t>ACCO-WMT</t>
  </si>
  <si>
    <t>Vở may gáy</t>
  </si>
  <si>
    <t>Kích thước : 24.7*19 cm</t>
  </si>
  <si>
    <t xml:space="preserve">Số trang: 100 </t>
  </si>
  <si>
    <t>Edna</t>
  </si>
  <si>
    <t>Ms,LAN</t>
  </si>
  <si>
    <t>carton: 04/JUN/2020</t>
  </si>
  <si>
    <t>PO:4118561176</t>
  </si>
  <si>
    <t>HVN20089</t>
  </si>
  <si>
    <t xml:space="preserve"> #09389KZ0</t>
  </si>
  <si>
    <t>ctns</t>
  </si>
  <si>
    <t>pcs/Ctns</t>
  </si>
  <si>
    <t>PO:4118561182</t>
  </si>
  <si>
    <t xml:space="preserve"> #09343AA2</t>
  </si>
  <si>
    <t>HVN20090</t>
  </si>
  <si>
    <t>NOTE BOOK</t>
  </si>
  <si>
    <t>CTNS</t>
  </si>
  <si>
    <t>29.6x18.5x29.2CM</t>
  </si>
  <si>
    <t>vở lò xo, bìa PP,100 trang, 27.9x21.5cm</t>
  </si>
  <si>
    <t>PO #4118561188</t>
  </si>
  <si>
    <t>#11125AA2</t>
  </si>
  <si>
    <t>HVN20089/90/91</t>
  </si>
  <si>
    <t>DATE: 10/JUL/2020</t>
  </si>
  <si>
    <t>HVN20091</t>
  </si>
  <si>
    <t>TOTAL</t>
  </si>
  <si>
    <t>S26</t>
  </si>
  <si>
    <t>S35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</si>
</sst>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 * #,##0_ ;_ * \-#,##0_ ;_ * &quot;-&quot;_ ;_ @_ "/>
    <numFmt numFmtId="165" formatCode="0_);[Red]\(0\)"/>
    <numFmt numFmtId="166" formatCode="0.000_);[Red]\(0.000\)"/>
    <numFmt numFmtId="167" formatCode="&quot;PO#&quot;#######"/>
    <numFmt numFmtId="168" formatCode="_-&quot;$&quot;* #,##0_-;\-&quot;$&quot;* #,##0_-;_-&quot;$&quot;* &quot;-&quot;_-;_-@_-"/>
    <numFmt numFmtId="169" formatCode="_(* #,##0_);_(* \(#,##0\);_(* &quot;-&quot;??_);_(@_)"/>
    <numFmt numFmtId="170" formatCode="0.00_);[Red]\(0.00\)"/>
  </numFmts>
  <fonts count="34">
    <font>
      <sz val="12"/>
      <name val="新細明體"/>
      <family val="1"/>
      <charset val="134"/>
    </font>
    <font>
      <sz val="12"/>
      <name val="新細明體"/>
      <family val="1"/>
      <charset val="134"/>
    </font>
    <font>
      <b/>
      <sz val="2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宋体"/>
      <charset val="134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indexed="8"/>
      <name val="新細明體"/>
      <family val="1"/>
      <charset val="134"/>
    </font>
    <font>
      <sz val="12"/>
      <color indexed="9"/>
      <name val="新細明體"/>
      <family val="1"/>
      <charset val="134"/>
    </font>
    <font>
      <sz val="12"/>
      <color indexed="20"/>
      <name val="新細明體"/>
      <family val="1"/>
      <charset val="134"/>
    </font>
    <font>
      <b/>
      <sz val="18"/>
      <color indexed="56"/>
      <name val="新細明體"/>
      <family val="1"/>
      <charset val="134"/>
    </font>
    <font>
      <b/>
      <sz val="15"/>
      <color indexed="56"/>
      <name val="新細明體"/>
      <family val="1"/>
      <charset val="134"/>
    </font>
    <font>
      <b/>
      <sz val="13"/>
      <color indexed="56"/>
      <name val="新細明體"/>
      <family val="1"/>
      <charset val="134"/>
    </font>
    <font>
      <b/>
      <sz val="11"/>
      <color indexed="56"/>
      <name val="新細明體"/>
      <family val="1"/>
      <charset val="134"/>
    </font>
    <font>
      <b/>
      <sz val="12"/>
      <color indexed="9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i/>
      <sz val="12"/>
      <color indexed="23"/>
      <name val="新細明體"/>
      <family val="1"/>
      <charset val="134"/>
    </font>
    <font>
      <sz val="12"/>
      <color indexed="10"/>
      <name val="新細明體"/>
      <family val="1"/>
      <charset val="134"/>
    </font>
    <font>
      <b/>
      <sz val="12"/>
      <color indexed="52"/>
      <name val="新細明體"/>
      <family val="1"/>
      <charset val="134"/>
    </font>
    <font>
      <sz val="12"/>
      <color indexed="62"/>
      <name val="新細明體"/>
      <family val="1"/>
      <charset val="134"/>
    </font>
    <font>
      <b/>
      <sz val="12"/>
      <color indexed="63"/>
      <name val="新細明體"/>
      <family val="1"/>
      <charset val="134"/>
    </font>
    <font>
      <sz val="12"/>
      <color indexed="60"/>
      <name val="新細明體"/>
      <family val="1"/>
      <charset val="134"/>
    </font>
    <font>
      <sz val="12"/>
      <color indexed="52"/>
      <name val="新細明體"/>
      <family val="1"/>
      <charset val="134"/>
    </font>
    <font>
      <sz val="11"/>
      <name val="Calibri"/>
      <family val="2"/>
    </font>
    <font>
      <b/>
      <sz val="16"/>
      <name val="新細明體"/>
    </font>
    <font>
      <b/>
      <sz val="16"/>
      <name val="Times New Roman"/>
      <family val="1"/>
    </font>
    <font>
      <sz val="12"/>
      <name val="細明體"/>
      <family val="3"/>
      <charset val="134"/>
    </font>
    <font>
      <sz val="12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1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" fillId="22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23" borderId="13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43" fontId="1" fillId="0" borderId="0" applyFont="0" applyFill="0" applyBorder="0" applyAlignment="0" applyProtection="0"/>
  </cellStyleXfs>
  <cellXfs count="132">
    <xf numFmtId="0" fontId="0" fillId="0" borderId="0" xfId="0">
      <alignment vertical="center"/>
    </xf>
    <xf numFmtId="0" fontId="3" fillId="0" borderId="0" xfId="1" applyFont="1"/>
    <xf numFmtId="0" fontId="3" fillId="0" borderId="0" xfId="0" applyFont="1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165" fontId="3" fillId="0" borderId="0" xfId="2" applyNumberFormat="1" applyFont="1" applyBorder="1" applyAlignment="1">
      <alignment horizontal="right"/>
    </xf>
    <xf numFmtId="166" fontId="3" fillId="0" borderId="0" xfId="1" applyNumberFormat="1" applyFont="1"/>
    <xf numFmtId="0" fontId="3" fillId="0" borderId="0" xfId="1" applyFont="1" applyBorder="1" applyAlignment="1">
      <alignment horizontal="right"/>
    </xf>
    <xf numFmtId="49" fontId="7" fillId="0" borderId="1" xfId="1" applyNumberFormat="1" applyFont="1" applyBorder="1" applyAlignment="1">
      <alignment horizontal="left"/>
    </xf>
    <xf numFmtId="167" fontId="8" fillId="0" borderId="0" xfId="2" applyNumberFormat="1" applyFont="1" applyBorder="1" applyAlignment="1">
      <alignment horizontal="centerContinuous"/>
    </xf>
    <xf numFmtId="0" fontId="6" fillId="0" borderId="0" xfId="1" applyFont="1" applyBorder="1" applyAlignment="1"/>
    <xf numFmtId="165" fontId="6" fillId="0" borderId="0" xfId="1" applyNumberFormat="1" applyFont="1" applyBorder="1"/>
    <xf numFmtId="0" fontId="9" fillId="0" borderId="1" xfId="1" applyFont="1" applyBorder="1"/>
    <xf numFmtId="0" fontId="6" fillId="0" borderId="0" xfId="1" applyFont="1" applyBorder="1" applyAlignment="1">
      <alignment horizontal="center"/>
    </xf>
    <xf numFmtId="0" fontId="6" fillId="0" borderId="0" xfId="1" applyFont="1" applyBorder="1"/>
    <xf numFmtId="165" fontId="3" fillId="0" borderId="0" xfId="1" applyNumberFormat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/>
    <xf numFmtId="0" fontId="3" fillId="0" borderId="2" xfId="0" applyFont="1" applyBorder="1">
      <alignment vertical="center"/>
    </xf>
    <xf numFmtId="0" fontId="10" fillId="0" borderId="3" xfId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166" fontId="7" fillId="0" borderId="3" xfId="1" applyNumberFormat="1" applyFont="1" applyBorder="1"/>
    <xf numFmtId="0" fontId="3" fillId="0" borderId="2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Continuous"/>
    </xf>
    <xf numFmtId="0" fontId="12" fillId="0" borderId="0" xfId="1" applyFont="1" applyBorder="1" applyAlignment="1">
      <alignment horizontal="center"/>
    </xf>
    <xf numFmtId="164" fontId="12" fillId="0" borderId="0" xfId="2" applyFont="1" applyBorder="1" applyAlignment="1">
      <alignment horizontal="center"/>
    </xf>
    <xf numFmtId="165" fontId="3" fillId="0" borderId="0" xfId="0" applyNumberFormat="1" applyFont="1">
      <alignment vertical="center"/>
    </xf>
    <xf numFmtId="165" fontId="12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>
      <alignment vertical="center"/>
    </xf>
    <xf numFmtId="0" fontId="29" fillId="0" borderId="15" xfId="0" applyFont="1" applyBorder="1">
      <alignment vertical="center"/>
    </xf>
    <xf numFmtId="2" fontId="6" fillId="0" borderId="0" xfId="2" applyNumberFormat="1" applyFont="1" applyBorder="1"/>
    <xf numFmtId="2" fontId="6" fillId="0" borderId="0" xfId="1" applyNumberFormat="1" applyFont="1" applyBorder="1"/>
    <xf numFmtId="2" fontId="3" fillId="0" borderId="0" xfId="2" applyNumberFormat="1" applyFont="1" applyBorder="1"/>
    <xf numFmtId="2" fontId="3" fillId="0" borderId="0" xfId="1" applyNumberFormat="1" applyFont="1" applyBorder="1"/>
    <xf numFmtId="2" fontId="10" fillId="0" borderId="3" xfId="1" applyNumberFormat="1" applyFont="1" applyBorder="1" applyAlignment="1">
      <alignment horizontal="center"/>
    </xf>
    <xf numFmtId="2" fontId="10" fillId="0" borderId="3" xfId="3" applyNumberFormat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2" fontId="12" fillId="0" borderId="0" xfId="3" applyNumberFormat="1" applyFont="1" applyBorder="1" applyAlignment="1">
      <alignment horizontal="center"/>
    </xf>
    <xf numFmtId="2" fontId="3" fillId="0" borderId="0" xfId="0" applyNumberFormat="1" applyFont="1">
      <alignment vertical="center"/>
    </xf>
    <xf numFmtId="164" fontId="10" fillId="0" borderId="2" xfId="2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4" fontId="6" fillId="0" borderId="1" xfId="1" applyNumberFormat="1" applyFont="1" applyBorder="1" applyAlignment="1">
      <alignment horizontal="centerContinuous"/>
    </xf>
    <xf numFmtId="14" fontId="6" fillId="0" borderId="0" xfId="1" applyNumberFormat="1" applyFont="1" applyBorder="1" applyAlignment="1">
      <alignment horizontal="centerContinuous"/>
    </xf>
    <xf numFmtId="165" fontId="3" fillId="0" borderId="0" xfId="1" applyNumberFormat="1" applyFont="1" applyFill="1" applyBorder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31" fillId="0" borderId="0" xfId="0" applyFont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166" fontId="3" fillId="0" borderId="16" xfId="1" applyNumberFormat="1" applyFont="1" applyBorder="1"/>
    <xf numFmtId="0" fontId="30" fillId="0" borderId="4" xfId="0" applyFont="1" applyBorder="1" applyAlignment="1">
      <alignment horizontal="center" vertical="center"/>
    </xf>
    <xf numFmtId="0" fontId="31" fillId="2" borderId="0" xfId="0" applyFont="1" applyFill="1" applyBorder="1" applyAlignment="1">
      <alignment horizontal="center"/>
    </xf>
    <xf numFmtId="0" fontId="3" fillId="0" borderId="15" xfId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left" vertical="center"/>
    </xf>
    <xf numFmtId="0" fontId="11" fillId="0" borderId="0" xfId="4" applyFill="1" applyBorder="1" applyAlignment="1"/>
    <xf numFmtId="0" fontId="10" fillId="0" borderId="2" xfId="1" applyFont="1" applyBorder="1" applyAlignment="1">
      <alignment horizontal="center"/>
    </xf>
    <xf numFmtId="165" fontId="12" fillId="0" borderId="5" xfId="1" applyNumberFormat="1" applyFont="1" applyBorder="1" applyAlignment="1">
      <alignment horizontal="center"/>
    </xf>
    <xf numFmtId="2" fontId="12" fillId="0" borderId="5" xfId="1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164" fontId="12" fillId="0" borderId="0" xfId="1" applyNumberFormat="1" applyFont="1" applyBorder="1" applyAlignment="1">
      <alignment horizontal="center"/>
    </xf>
    <xf numFmtId="170" fontId="3" fillId="0" borderId="17" xfId="1" applyNumberFormat="1" applyFont="1" applyBorder="1"/>
    <xf numFmtId="0" fontId="12" fillId="25" borderId="0" xfId="1" applyFont="1" applyFill="1" applyBorder="1" applyAlignment="1">
      <alignment horizontal="center"/>
    </xf>
    <xf numFmtId="164" fontId="11" fillId="0" borderId="0" xfId="4" applyNumberFormat="1" applyFill="1" applyBorder="1" applyAlignment="1"/>
    <xf numFmtId="0" fontId="29" fillId="0" borderId="18" xfId="0" applyFont="1" applyBorder="1">
      <alignment vertical="center"/>
    </xf>
    <xf numFmtId="0" fontId="4" fillId="0" borderId="19" xfId="4" applyFont="1" applyFill="1" applyBorder="1" applyAlignment="1"/>
    <xf numFmtId="164" fontId="3" fillId="25" borderId="19" xfId="0" applyNumberFormat="1" applyFont="1" applyFill="1" applyBorder="1">
      <alignment vertical="center"/>
    </xf>
    <xf numFmtId="0" fontId="30" fillId="0" borderId="19" xfId="0" applyFont="1" applyBorder="1" applyAlignment="1">
      <alignment horizontal="center" vertical="center"/>
    </xf>
    <xf numFmtId="164" fontId="12" fillId="0" borderId="19" xfId="2" applyFont="1" applyBorder="1" applyAlignment="1">
      <alignment horizontal="center"/>
    </xf>
    <xf numFmtId="165" fontId="12" fillId="0" borderId="19" xfId="1" applyNumberFormat="1" applyFont="1" applyBorder="1" applyAlignment="1">
      <alignment horizontal="center"/>
    </xf>
    <xf numFmtId="2" fontId="12" fillId="0" borderId="19" xfId="1" applyNumberFormat="1" applyFont="1" applyBorder="1" applyAlignment="1">
      <alignment horizontal="center"/>
    </xf>
    <xf numFmtId="2" fontId="12" fillId="0" borderId="19" xfId="3" applyNumberFormat="1" applyFont="1" applyBorder="1" applyAlignment="1">
      <alignment horizontal="center"/>
    </xf>
    <xf numFmtId="166" fontId="3" fillId="0" borderId="20" xfId="1" applyNumberFormat="1" applyFont="1" applyBorder="1"/>
    <xf numFmtId="0" fontId="29" fillId="0" borderId="21" xfId="0" applyFont="1" applyBorder="1">
      <alignment vertical="center"/>
    </xf>
    <xf numFmtId="0" fontId="11" fillId="0" borderId="22" xfId="4" applyFill="1" applyBorder="1" applyAlignment="1"/>
    <xf numFmtId="0" fontId="12" fillId="25" borderId="22" xfId="1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/>
    </xf>
    <xf numFmtId="164" fontId="12" fillId="0" borderId="22" xfId="2" applyFont="1" applyBorder="1" applyAlignment="1">
      <alignment horizontal="center"/>
    </xf>
    <xf numFmtId="165" fontId="12" fillId="0" borderId="22" xfId="1" applyNumberFormat="1" applyFont="1" applyBorder="1" applyAlignment="1">
      <alignment horizontal="center"/>
    </xf>
    <xf numFmtId="2" fontId="12" fillId="0" borderId="22" xfId="1" applyNumberFormat="1" applyFont="1" applyBorder="1" applyAlignment="1">
      <alignment horizontal="center"/>
    </xf>
    <xf numFmtId="2" fontId="12" fillId="0" borderId="22" xfId="3" applyNumberFormat="1" applyFont="1" applyBorder="1" applyAlignment="1">
      <alignment horizontal="center"/>
    </xf>
    <xf numFmtId="166" fontId="3" fillId="0" borderId="23" xfId="1" applyNumberFormat="1" applyFont="1" applyBorder="1"/>
    <xf numFmtId="0" fontId="12" fillId="25" borderId="5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 vertical="center"/>
    </xf>
    <xf numFmtId="170" fontId="3" fillId="0" borderId="24" xfId="1" applyNumberFormat="1" applyFont="1" applyBorder="1"/>
    <xf numFmtId="0" fontId="3" fillId="0" borderId="4" xfId="0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170" fontId="3" fillId="0" borderId="0" xfId="0" applyNumberFormat="1" applyFont="1" applyFill="1" applyBorder="1">
      <alignment vertical="center"/>
    </xf>
    <xf numFmtId="165" fontId="3" fillId="0" borderId="4" xfId="0" applyNumberFormat="1" applyFont="1" applyFill="1" applyBorder="1">
      <alignment vertical="center"/>
    </xf>
    <xf numFmtId="2" fontId="3" fillId="0" borderId="4" xfId="0" applyNumberFormat="1" applyFont="1" applyFill="1" applyBorder="1">
      <alignment vertical="center"/>
    </xf>
    <xf numFmtId="2" fontId="3" fillId="0" borderId="4" xfId="0" applyNumberFormat="1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/>
    </xf>
    <xf numFmtId="0" fontId="3" fillId="0" borderId="26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5" fontId="3" fillId="0" borderId="1" xfId="45" applyNumberFormat="1" applyFont="1" applyFill="1" applyBorder="1" applyAlignment="1">
      <alignment horizontal="center"/>
    </xf>
    <xf numFmtId="2" fontId="33" fillId="0" borderId="1" xfId="45" applyNumberFormat="1" applyFont="1" applyFill="1" applyBorder="1" applyAlignment="1">
      <alignment horizontal="center"/>
    </xf>
    <xf numFmtId="166" fontId="33" fillId="0" borderId="1" xfId="45" applyNumberFormat="1" applyFont="1" applyFill="1" applyBorder="1" applyAlignment="1">
      <alignment horizontal="center"/>
    </xf>
    <xf numFmtId="169" fontId="3" fillId="0" borderId="27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3" fillId="0" borderId="5" xfId="45" applyNumberFormat="1" applyFont="1" applyFill="1" applyBorder="1" applyAlignment="1">
      <alignment horizontal="center"/>
    </xf>
    <xf numFmtId="166" fontId="33" fillId="0" borderId="5" xfId="45" applyNumberFormat="1" applyFont="1" applyFill="1" applyBorder="1" applyAlignment="1">
      <alignment horizontal="center"/>
    </xf>
    <xf numFmtId="0" fontId="12" fillId="0" borderId="26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164" fontId="12" fillId="0" borderId="0" xfId="2" applyFont="1" applyFill="1" applyBorder="1" applyAlignment="1">
      <alignment horizontal="center"/>
    </xf>
    <xf numFmtId="165" fontId="12" fillId="0" borderId="0" xfId="1" applyNumberFormat="1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66" fontId="3" fillId="0" borderId="0" xfId="1" applyNumberFormat="1" applyFont="1" applyFill="1" applyBorder="1"/>
    <xf numFmtId="0" fontId="12" fillId="0" borderId="26" xfId="1" applyFont="1" applyBorder="1" applyAlignment="1">
      <alignment horizontal="center"/>
    </xf>
    <xf numFmtId="166" fontId="3" fillId="0" borderId="0" xfId="1" applyNumberFormat="1" applyFont="1" applyBorder="1"/>
    <xf numFmtId="0" fontId="11" fillId="0" borderId="26" xfId="4" applyFill="1" applyBorder="1" applyAlignment="1"/>
    <xf numFmtId="0" fontId="12" fillId="0" borderId="0" xfId="1" applyFont="1" applyBorder="1" applyAlignment="1">
      <alignment horizontal="center" wrapText="1"/>
    </xf>
    <xf numFmtId="0" fontId="10" fillId="26" borderId="0" xfId="1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7" fillId="0" borderId="25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69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1" fillId="0" borderId="0" xfId="4" applyFill="1" applyBorder="1" applyAlignment="1">
      <alignment horizontal="center"/>
    </xf>
    <xf numFmtId="164" fontId="11" fillId="0" borderId="0" xfId="4" applyNumberFormat="1" applyFill="1" applyBorder="1" applyAlignment="1">
      <alignment horizontal="center"/>
    </xf>
  </cellXfs>
  <cellStyles count="46">
    <cellStyle name="20% - 强调文字颜色 1" xfId="5"/>
    <cellStyle name="20% - 强调文字颜色 2" xfId="6"/>
    <cellStyle name="20% - 强调文字颜色 3" xfId="7"/>
    <cellStyle name="20% - 强调文字颜色 4" xfId="8"/>
    <cellStyle name="20% - 强调文字颜色 5" xfId="9"/>
    <cellStyle name="20% - 强调文字颜色 6" xfId="10"/>
    <cellStyle name="40% - 强调文字颜色 1" xfId="11"/>
    <cellStyle name="40% - 强调文字颜色 2" xfId="12"/>
    <cellStyle name="40% - 强调文字颜色 3" xfId="13"/>
    <cellStyle name="40% - 强调文字颜色 4" xfId="14"/>
    <cellStyle name="40% - 强调文字颜色 5" xfId="15"/>
    <cellStyle name="40% - 强调文字颜色 6" xfId="16"/>
    <cellStyle name="60% - 强调文字颜色 1" xfId="17"/>
    <cellStyle name="60% - 强调文字颜色 2" xfId="18"/>
    <cellStyle name="60% - 强调文字颜色 3" xfId="19"/>
    <cellStyle name="60% - 强调文字颜色 4" xfId="20"/>
    <cellStyle name="60% - 强调文字颜色 5" xfId="21"/>
    <cellStyle name="60% - 强调文字颜色 6" xfId="22"/>
    <cellStyle name="Comma" xfId="45" builtinId="3"/>
    <cellStyle name="Normal" xfId="0" builtinId="0"/>
    <cellStyle name="Normal_INV &amp; PL" xfId="4"/>
    <cellStyle name="一般_Sheet1_T-12178验货PACKING" xfId="1"/>
    <cellStyle name="千分位[0]_Sheet1" xfId="2"/>
    <cellStyle name="差" xfId="23"/>
    <cellStyle name="强调文字颜色 1" xfId="24"/>
    <cellStyle name="强调文字颜色 2" xfId="25"/>
    <cellStyle name="强调文字颜色 3" xfId="26"/>
    <cellStyle name="强调文字颜色 4" xfId="27"/>
    <cellStyle name="强调文字颜色 5" xfId="28"/>
    <cellStyle name="强调文字颜色 6" xfId="29"/>
    <cellStyle name="标题" xfId="30"/>
    <cellStyle name="标题 1" xfId="31"/>
    <cellStyle name="标题 2" xfId="32"/>
    <cellStyle name="标题 3" xfId="33"/>
    <cellStyle name="标题 4" xfId="34"/>
    <cellStyle name="检查单元格" xfId="35"/>
    <cellStyle name="汇总" xfId="36"/>
    <cellStyle name="注释" xfId="37"/>
    <cellStyle name="解释性文本" xfId="38"/>
    <cellStyle name="警告文本" xfId="39"/>
    <cellStyle name="计算" xfId="40"/>
    <cellStyle name="貨幣 [0]_Sheet1" xfId="3"/>
    <cellStyle name="输入" xfId="41"/>
    <cellStyle name="输出" xfId="42"/>
    <cellStyle name="适中" xfId="43"/>
    <cellStyle name="链接单元格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1"/>
  <sheetViews>
    <sheetView tabSelected="1" view="pageBreakPreview" topLeftCell="B10" zoomScaleNormal="80" zoomScaleSheetLayoutView="100" workbookViewId="0">
      <selection activeCell="D29" sqref="D29"/>
    </sheetView>
  </sheetViews>
  <sheetFormatPr defaultRowHeight="16.5"/>
  <cols>
    <col min="1" max="1" width="10.375" style="2" hidden="1" customWidth="1"/>
    <col min="2" max="2" width="21.625" style="2" customWidth="1"/>
    <col min="3" max="3" width="14.75" style="2" customWidth="1"/>
    <col min="4" max="4" width="9.625" style="2" customWidth="1"/>
    <col min="5" max="5" width="25.875" style="28" customWidth="1"/>
    <col min="6" max="6" width="10.25" style="2" customWidth="1"/>
    <col min="7" max="7" width="10" style="2" customWidth="1"/>
    <col min="8" max="8" width="12.75" style="26" customWidth="1"/>
    <col min="9" max="10" width="13.625" style="39" customWidth="1"/>
    <col min="11" max="11" width="13.5" style="29" customWidth="1"/>
    <col min="12" max="12" width="10" style="2" customWidth="1"/>
    <col min="13" max="256" width="9" style="2"/>
  </cols>
  <sheetData>
    <row r="1" spans="1:256" ht="27.7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6" ht="20.25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6" ht="17.100000000000001" customHeight="1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6" ht="17.100000000000001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6" ht="17.100000000000001" customHeight="1">
      <c r="A5" s="41"/>
      <c r="B5" s="41"/>
      <c r="C5" s="41"/>
      <c r="D5" s="41"/>
      <c r="E5" s="41"/>
      <c r="F5" s="41"/>
      <c r="G5" s="41"/>
      <c r="H5" s="41"/>
      <c r="I5" s="41"/>
      <c r="J5" s="41" t="s">
        <v>18</v>
      </c>
      <c r="K5" s="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6" ht="26.25">
      <c r="A6" s="128" t="s">
        <v>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6" ht="18" customHeight="1">
      <c r="B7" s="3"/>
      <c r="C7" s="3"/>
      <c r="D7" s="3"/>
      <c r="E7" s="4"/>
      <c r="F7" s="3"/>
      <c r="G7" s="3"/>
      <c r="H7" s="5" t="s">
        <v>14</v>
      </c>
      <c r="I7" s="43">
        <v>43929</v>
      </c>
      <c r="J7" s="43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6" ht="18" customHeight="1">
      <c r="B8" s="3"/>
      <c r="C8" s="3"/>
      <c r="D8" s="3"/>
      <c r="E8" s="4"/>
      <c r="F8" s="3"/>
      <c r="G8" s="3"/>
      <c r="H8" s="5"/>
      <c r="I8" s="44"/>
      <c r="J8" s="44"/>
      <c r="K8" s="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6" ht="19.149999999999999" customHeight="1">
      <c r="B9" s="7" t="s">
        <v>4</v>
      </c>
      <c r="C9" s="8" t="s">
        <v>39</v>
      </c>
      <c r="E9" s="9"/>
      <c r="F9" s="10"/>
      <c r="G9" s="10"/>
      <c r="H9" s="11"/>
      <c r="I9" s="31"/>
      <c r="J9" s="32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6" ht="19.149999999999999" customHeight="1">
      <c r="B10" s="7" t="s">
        <v>5</v>
      </c>
      <c r="C10" s="12" t="s">
        <v>23</v>
      </c>
      <c r="D10" s="10"/>
      <c r="E10" s="13"/>
      <c r="F10" s="14"/>
      <c r="G10" s="14"/>
      <c r="H10" s="15"/>
      <c r="I10" s="33"/>
      <c r="J10" s="34"/>
      <c r="K10" s="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6" ht="19.149999999999999" customHeight="1">
      <c r="B11" s="7" t="s">
        <v>6</v>
      </c>
      <c r="C11" s="3" t="s">
        <v>22</v>
      </c>
      <c r="D11" s="46"/>
      <c r="E11" s="49"/>
      <c r="G11" s="47"/>
      <c r="H11" s="45"/>
      <c r="I11" s="33"/>
      <c r="J11" s="34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6" ht="17.25" thickBot="1">
      <c r="B12" s="13"/>
      <c r="C12" s="16"/>
      <c r="D12" s="17"/>
      <c r="E12" s="4"/>
      <c r="F12" s="3"/>
      <c r="G12" s="3"/>
      <c r="H12" s="15"/>
      <c r="I12" s="33"/>
      <c r="J12" s="34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6" ht="20.45" customHeight="1" thickBot="1">
      <c r="A13" s="18"/>
      <c r="B13" s="56" t="s">
        <v>7</v>
      </c>
      <c r="C13" s="129" t="s">
        <v>8</v>
      </c>
      <c r="D13" s="129"/>
      <c r="E13" s="19" t="s">
        <v>9</v>
      </c>
      <c r="F13" s="40" t="s">
        <v>29</v>
      </c>
      <c r="G13" s="20" t="s">
        <v>10</v>
      </c>
      <c r="H13" s="35" t="s">
        <v>11</v>
      </c>
      <c r="I13" s="36" t="s">
        <v>12</v>
      </c>
      <c r="J13" s="21" t="s">
        <v>13</v>
      </c>
      <c r="K13" s="2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IV13"/>
    </row>
    <row r="14" spans="1:256" ht="21">
      <c r="B14" s="30" t="s">
        <v>19</v>
      </c>
      <c r="C14" s="54" t="s">
        <v>26</v>
      </c>
      <c r="D14" s="60"/>
      <c r="E14" s="51" t="s">
        <v>27</v>
      </c>
      <c r="F14" s="25"/>
      <c r="G14" s="27"/>
      <c r="H14" s="37"/>
      <c r="I14" s="38"/>
      <c r="J14" s="50"/>
      <c r="K14" s="53"/>
      <c r="IV14"/>
    </row>
    <row r="15" spans="1:256" ht="20.25">
      <c r="B15" s="30" t="s">
        <v>20</v>
      </c>
      <c r="C15" s="63">
        <f>G15/F15</f>
        <v>414</v>
      </c>
      <c r="D15" s="23" t="s">
        <v>28</v>
      </c>
      <c r="E15" s="48" t="s">
        <v>15</v>
      </c>
      <c r="F15" s="25">
        <v>12</v>
      </c>
      <c r="G15" s="27">
        <v>4968</v>
      </c>
      <c r="H15" s="37">
        <v>3.7</v>
      </c>
      <c r="I15" s="38">
        <v>4</v>
      </c>
      <c r="J15" s="50">
        <f>0.21*0.13*0.265</f>
        <v>7.2345000000000005E-3</v>
      </c>
      <c r="K15" s="53"/>
      <c r="IV15"/>
    </row>
    <row r="16" spans="1:256" ht="20.25">
      <c r="B16" s="30" t="s">
        <v>21</v>
      </c>
      <c r="C16" s="130" t="s">
        <v>43</v>
      </c>
      <c r="D16" s="24"/>
      <c r="E16" s="48" t="s">
        <v>16</v>
      </c>
      <c r="F16" s="25"/>
      <c r="G16" s="57">
        <f>G15</f>
        <v>4968</v>
      </c>
      <c r="H16" s="58">
        <f>H15*C15</f>
        <v>1531.8000000000002</v>
      </c>
      <c r="I16" s="59">
        <f>I15*C15</f>
        <v>1656</v>
      </c>
      <c r="J16" s="61">
        <f>J15*D14</f>
        <v>0</v>
      </c>
      <c r="K16" s="53"/>
      <c r="IV16"/>
    </row>
    <row r="17" spans="2:256" ht="20.25">
      <c r="B17" s="30" t="s">
        <v>17</v>
      </c>
      <c r="C17" s="55"/>
      <c r="D17" s="24"/>
      <c r="E17" s="48" t="s">
        <v>24</v>
      </c>
      <c r="F17" s="25"/>
      <c r="G17" s="27"/>
      <c r="H17" s="37"/>
      <c r="I17" s="38"/>
      <c r="J17" s="50"/>
      <c r="K17" s="53"/>
      <c r="IV17"/>
    </row>
    <row r="18" spans="2:256" ht="21" thickBot="1">
      <c r="B18" s="30"/>
      <c r="C18" s="55"/>
      <c r="D18" s="24"/>
      <c r="E18" s="52" t="s">
        <v>25</v>
      </c>
      <c r="F18" s="25"/>
      <c r="G18" s="27"/>
      <c r="H18" s="37"/>
      <c r="I18" s="38"/>
      <c r="J18" s="50"/>
      <c r="K18" s="53"/>
      <c r="IV18"/>
    </row>
    <row r="19" spans="2:256" ht="21.75" thickTop="1">
      <c r="B19" s="64" t="s">
        <v>19</v>
      </c>
      <c r="C19" s="65" t="s">
        <v>32</v>
      </c>
      <c r="D19" s="66"/>
      <c r="E19" s="67" t="s">
        <v>31</v>
      </c>
      <c r="F19" s="68"/>
      <c r="G19" s="69">
        <v>7176</v>
      </c>
      <c r="H19" s="70">
        <v>3.7</v>
      </c>
      <c r="I19" s="71">
        <v>4</v>
      </c>
      <c r="J19" s="72">
        <f>0.21*0.13*0.265</f>
        <v>7.2345000000000005E-3</v>
      </c>
      <c r="K19" s="53"/>
      <c r="IV19"/>
    </row>
    <row r="20" spans="2:256" ht="20.25">
      <c r="B20" s="30" t="s">
        <v>20</v>
      </c>
      <c r="C20" s="63">
        <f>G19/F20</f>
        <v>598</v>
      </c>
      <c r="D20" s="82" t="s">
        <v>28</v>
      </c>
      <c r="E20" s="48" t="s">
        <v>15</v>
      </c>
      <c r="F20" s="25">
        <v>12</v>
      </c>
      <c r="G20" s="57">
        <f>G19</f>
        <v>7176</v>
      </c>
      <c r="H20" s="58">
        <f>H19*C20</f>
        <v>2212.6</v>
      </c>
      <c r="I20" s="59">
        <f>I19*C20</f>
        <v>2392</v>
      </c>
      <c r="J20" s="84">
        <f>J19*D19</f>
        <v>0</v>
      </c>
      <c r="K20" s="83"/>
      <c r="IV20"/>
    </row>
    <row r="21" spans="2:256" ht="20.25">
      <c r="B21" s="30" t="s">
        <v>21</v>
      </c>
      <c r="C21" s="131" t="s">
        <v>43</v>
      </c>
      <c r="D21" s="62"/>
      <c r="E21" s="48" t="s">
        <v>16</v>
      </c>
      <c r="F21" s="25"/>
      <c r="G21" s="27"/>
      <c r="H21" s="37"/>
      <c r="I21" s="38"/>
      <c r="J21" s="50"/>
      <c r="K21" s="53"/>
      <c r="IV21"/>
    </row>
    <row r="22" spans="2:256" ht="20.25">
      <c r="B22" s="30" t="s">
        <v>17</v>
      </c>
      <c r="C22" s="55"/>
      <c r="D22" s="62"/>
      <c r="E22" s="48" t="s">
        <v>24</v>
      </c>
      <c r="F22" s="25"/>
      <c r="G22" s="27"/>
      <c r="H22" s="37"/>
      <c r="I22" s="38"/>
      <c r="J22" s="50"/>
      <c r="K22" s="53"/>
      <c r="IV22"/>
    </row>
    <row r="23" spans="2:256" ht="21" thickBot="1">
      <c r="B23" s="73"/>
      <c r="C23" s="74"/>
      <c r="D23" s="75"/>
      <c r="E23" s="76" t="s">
        <v>30</v>
      </c>
      <c r="F23" s="77"/>
      <c r="G23" s="78"/>
      <c r="H23" s="79"/>
      <c r="I23" s="80"/>
      <c r="J23" s="81"/>
      <c r="K23" s="53"/>
      <c r="IV23"/>
    </row>
    <row r="24" spans="2:256" ht="17.25" thickTop="1">
      <c r="B24" s="30"/>
      <c r="C24" s="116" t="s">
        <v>41</v>
      </c>
      <c r="D24" s="85"/>
      <c r="E24" s="86" t="s">
        <v>38</v>
      </c>
      <c r="F24" s="87"/>
      <c r="G24" s="88"/>
      <c r="H24" s="89"/>
      <c r="I24" s="90"/>
      <c r="J24" s="91"/>
      <c r="K24" s="53"/>
      <c r="IV24"/>
    </row>
    <row r="25" spans="2:256">
      <c r="B25" s="30"/>
      <c r="C25" s="92"/>
      <c r="D25" s="93">
        <f>G25/F25</f>
        <v>598</v>
      </c>
      <c r="E25" s="94" t="s">
        <v>33</v>
      </c>
      <c r="F25" s="95">
        <v>15</v>
      </c>
      <c r="G25" s="96">
        <v>8970</v>
      </c>
      <c r="H25" s="97">
        <v>7.45</v>
      </c>
      <c r="I25" s="97">
        <v>7.9</v>
      </c>
      <c r="J25" s="98">
        <f>0.296*0.185*0.292</f>
        <v>1.5989919999999998E-2</v>
      </c>
      <c r="K25" s="53"/>
      <c r="IV25"/>
    </row>
    <row r="26" spans="2:256">
      <c r="B26" s="30"/>
      <c r="C26" s="99">
        <f>D25</f>
        <v>598</v>
      </c>
      <c r="D26" s="23" t="s">
        <v>34</v>
      </c>
      <c r="E26" s="100" t="s">
        <v>35</v>
      </c>
      <c r="F26" s="95"/>
      <c r="G26" s="96">
        <f>G25</f>
        <v>8970</v>
      </c>
      <c r="H26" s="101">
        <f>H25*D25</f>
        <v>4455.1000000000004</v>
      </c>
      <c r="I26" s="97">
        <f>I25*D25</f>
        <v>4724.2</v>
      </c>
      <c r="J26" s="102">
        <f>J25*D25</f>
        <v>9.5619721599999981</v>
      </c>
      <c r="K26" s="53"/>
      <c r="IV26"/>
    </row>
    <row r="27" spans="2:256">
      <c r="B27" s="30"/>
      <c r="C27" s="103"/>
      <c r="D27" s="104"/>
      <c r="E27" s="104"/>
      <c r="F27" s="105"/>
      <c r="G27" s="106"/>
      <c r="H27" s="107"/>
      <c r="I27" s="108"/>
      <c r="J27" s="109"/>
      <c r="K27" s="53"/>
      <c r="IV27"/>
    </row>
    <row r="28" spans="2:256">
      <c r="B28" s="30"/>
      <c r="C28" s="110" t="s">
        <v>44</v>
      </c>
      <c r="D28" s="24"/>
      <c r="E28" s="114" t="s">
        <v>37</v>
      </c>
      <c r="F28" s="25"/>
      <c r="G28" s="26"/>
      <c r="H28" s="37"/>
      <c r="I28" s="38"/>
      <c r="J28" s="111"/>
      <c r="K28" s="53"/>
      <c r="IV28"/>
    </row>
    <row r="29" spans="2:256">
      <c r="B29" s="30"/>
      <c r="C29" s="112"/>
      <c r="D29" s="24"/>
      <c r="E29" s="115" t="s">
        <v>40</v>
      </c>
      <c r="F29" s="25"/>
      <c r="G29" s="27"/>
      <c r="H29" s="37"/>
      <c r="I29" s="38"/>
      <c r="J29" s="111"/>
      <c r="K29" s="53"/>
      <c r="IV29"/>
    </row>
    <row r="30" spans="2:256" ht="29.25" thickBot="1">
      <c r="B30" s="30"/>
      <c r="C30" s="112"/>
      <c r="D30" s="24"/>
      <c r="E30" s="113" t="s">
        <v>36</v>
      </c>
      <c r="F30" s="25"/>
      <c r="G30" s="27"/>
      <c r="H30" s="37"/>
      <c r="I30" s="38"/>
      <c r="J30" s="111"/>
      <c r="K30" s="53"/>
      <c r="IV30"/>
    </row>
    <row r="31" spans="2:256" s="28" customFormat="1" ht="17.25" thickBot="1">
      <c r="B31" s="124" t="s">
        <v>42</v>
      </c>
      <c r="C31" s="118">
        <f>C26+C20+C15</f>
        <v>1610</v>
      </c>
      <c r="D31" s="119" t="s">
        <v>28</v>
      </c>
      <c r="E31" s="120"/>
      <c r="F31" s="121">
        <f t="shared" ref="F31" si="0">F15</f>
        <v>12</v>
      </c>
      <c r="G31" s="121">
        <f>G15+G20+G26</f>
        <v>21114</v>
      </c>
      <c r="H31" s="122">
        <f>H16+H26+H20</f>
        <v>8199.5</v>
      </c>
      <c r="I31" s="122">
        <f t="shared" ref="I31:J31" si="1">I16+I26+I20</f>
        <v>8772.2000000000007</v>
      </c>
      <c r="J31" s="122">
        <f t="shared" si="1"/>
        <v>9.5619721599999981</v>
      </c>
      <c r="K31" s="117"/>
      <c r="L31" s="123"/>
      <c r="IV31" s="42"/>
    </row>
  </sheetData>
  <mergeCells count="5">
    <mergeCell ref="A1:K1"/>
    <mergeCell ref="A2:K2"/>
    <mergeCell ref="A3:K3"/>
    <mergeCell ref="A6:K6"/>
    <mergeCell ref="C13:D13"/>
  </mergeCells>
  <printOptions horizontalCentered="1"/>
  <pageMargins left="0.11811023622047245" right="0.11811023622047245" top="0" bottom="0" header="0" footer="0"/>
  <pageSetup paperSize="9"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(2)</vt:lpstr>
      <vt:lpstr>'PACKING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2020-07-27T08:29:26Z</cp:lastPrinted>
  <dcterms:created xsi:type="dcterms:W3CDTF">2019-03-14T01:36:15Z</dcterms:created>
  <dcterms:modified xsi:type="dcterms:W3CDTF">2020-08-03T03:55:25Z</dcterms:modified>
</cp:coreProperties>
</file>