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7960" windowHeight="12600"/>
  </bookViews>
  <sheets>
    <sheet name="PACKING (2)" sheetId="1" r:id="rId1"/>
  </sheets>
  <definedNames>
    <definedName name="_xlnm.Print_Area" localSheetId="0">'PACKING (2)'!$B$1:$L$30</definedName>
  </definedNames>
  <calcPr calcId="144525" concurrentCalc="0"/>
</workbook>
</file>

<file path=xl/calcChain.xml><?xml version="1.0" encoding="utf-8"?>
<calcChain xmlns="http://schemas.openxmlformats.org/spreadsheetml/2006/main">
  <c r="K16" i="1"/>
  <c r="K30"/>
  <c r="J30"/>
  <c r="I30"/>
  <c r="H30"/>
  <c r="G30"/>
  <c r="C30"/>
  <c r="G15"/>
  <c r="J16"/>
  <c r="G23"/>
  <c r="J24"/>
  <c r="K23"/>
  <c r="K24"/>
  <c r="K15"/>
  <c r="I24"/>
  <c r="I16"/>
  <c r="H16"/>
  <c r="H24"/>
  <c r="D15"/>
  <c r="C16"/>
  <c r="D23"/>
  <c r="C24"/>
</calcChain>
</file>

<file path=xl/sharedStrings.xml><?xml version="1.0" encoding="utf-8"?>
<sst xmlns="http://schemas.openxmlformats.org/spreadsheetml/2006/main" count="34" uniqueCount="29">
  <si>
    <t>TISU PAPER COMPANY LTD.</t>
  </si>
  <si>
    <t>TS 13 ROAD ,TIEN SON INDUSTRIAL ZONE TU SON DIST,BAC NINH PROVINCE</t>
  </si>
  <si>
    <t>TEL : (84)241714288    FAX : (84)241714491</t>
  </si>
  <si>
    <t>PACKING LIST</t>
  </si>
  <si>
    <t xml:space="preserve">ORDER NO : </t>
  </si>
  <si>
    <t>TO:</t>
  </si>
  <si>
    <t>FM:</t>
  </si>
  <si>
    <t>Mark &amp; Nos.</t>
  </si>
  <si>
    <t>C/S</t>
  </si>
  <si>
    <t>Description of Goods</t>
  </si>
  <si>
    <t>Pcs</t>
  </si>
  <si>
    <t>N.W.(kgs)</t>
  </si>
  <si>
    <t>G.W.(kgs)</t>
  </si>
  <si>
    <t>Meas(cbm)</t>
  </si>
  <si>
    <t>NOTE BOOK</t>
  </si>
  <si>
    <t>#11163</t>
  </si>
  <si>
    <t>vở lò xo, bìa PP, 27.9x21.5cm, 200 trang</t>
  </si>
  <si>
    <t>PALLET</t>
  </si>
  <si>
    <t>Ctn/pallet</t>
  </si>
  <si>
    <t>Ctns</t>
  </si>
  <si>
    <t xml:space="preserve">SHIP DATE : </t>
  </si>
  <si>
    <t>31.2x18.4x29.4CM</t>
  </si>
  <si>
    <t>#11125</t>
  </si>
  <si>
    <t>29.6x18.5x29.2CM</t>
  </si>
  <si>
    <t>vở lò xo, bìa PP,100 trang, 27.9x21.5cm</t>
  </si>
  <si>
    <t xml:space="preserve"> </t>
  </si>
  <si>
    <t>ACCO-WMT</t>
  </si>
  <si>
    <t>HVN20009</t>
  </si>
  <si>
    <t>PO #5418093997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</si>
</sst>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 * #,##0_ ;_ * \-#,##0_ ;_ * &quot;-&quot;_ ;_ @_ "/>
    <numFmt numFmtId="165" formatCode="0_);[Red]\(0\)"/>
    <numFmt numFmtId="166" formatCode="0.00_);[Red]\(0.00\)"/>
    <numFmt numFmtId="167" formatCode="0.000_);[Red]\(0.000\)"/>
    <numFmt numFmtId="168" formatCode="&quot;PO#&quot;#######"/>
    <numFmt numFmtId="169" formatCode="_-&quot;$&quot;* #,##0_-;\-&quot;$&quot;* #,##0_-;_-&quot;$&quot;* &quot;-&quot;_-;_-@_-"/>
    <numFmt numFmtId="170" formatCode="_(* #,##0_);_(* \(#,##0\);_(* &quot;-&quot;??_);_(@_)"/>
  </numFmts>
  <fonts count="32">
    <font>
      <sz val="12"/>
      <name val="新細明體"/>
      <family val="1"/>
      <charset val="134"/>
    </font>
    <font>
      <sz val="12"/>
      <name val="新細明體"/>
      <family val="1"/>
      <charset val="134"/>
    </font>
    <font>
      <b/>
      <sz val="2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宋体"/>
      <charset val="134"/>
    </font>
    <font>
      <b/>
      <sz val="11"/>
      <name val="Arial"/>
      <family val="2"/>
    </font>
    <font>
      <sz val="10"/>
      <name val="Arial"/>
      <family val="2"/>
    </font>
    <font>
      <sz val="12"/>
      <name val="細明體"/>
      <family val="3"/>
      <charset val="134"/>
    </font>
    <font>
      <sz val="12"/>
      <color indexed="8"/>
      <name val="Arial"/>
      <family val="2"/>
    </font>
    <font>
      <sz val="11"/>
      <name val="Arial"/>
      <family val="2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1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" fillId="23" borderId="1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4" borderId="16" applyNumberFormat="0" applyAlignment="0" applyProtection="0">
      <alignment vertical="center"/>
    </xf>
    <xf numFmtId="0" fontId="27" fillId="9" borderId="16" applyNumberFormat="0" applyAlignment="0" applyProtection="0">
      <alignment vertical="center"/>
    </xf>
    <xf numFmtId="0" fontId="28" fillId="24" borderId="17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/>
    <xf numFmtId="0" fontId="3" fillId="0" borderId="0" xfId="0" applyFont="1">
      <alignment vertic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165" fontId="3" fillId="0" borderId="0" xfId="3" applyNumberFormat="1" applyFont="1" applyBorder="1" applyAlignment="1">
      <alignment horizontal="right"/>
    </xf>
    <xf numFmtId="167" fontId="3" fillId="0" borderId="0" xfId="2" applyNumberFormat="1" applyFont="1"/>
    <xf numFmtId="0" fontId="3" fillId="0" borderId="0" xfId="2" applyFont="1" applyBorder="1" applyAlignment="1">
      <alignment horizontal="right"/>
    </xf>
    <xf numFmtId="49" fontId="7" fillId="0" borderId="1" xfId="2" applyNumberFormat="1" applyFont="1" applyBorder="1" applyAlignment="1">
      <alignment horizontal="left"/>
    </xf>
    <xf numFmtId="168" fontId="8" fillId="0" borderId="0" xfId="3" applyNumberFormat="1" applyFont="1" applyBorder="1" applyAlignment="1">
      <alignment horizontal="centerContinuous"/>
    </xf>
    <xf numFmtId="0" fontId="6" fillId="0" borderId="0" xfId="2" applyFont="1" applyBorder="1" applyAlignment="1"/>
    <xf numFmtId="165" fontId="6" fillId="0" borderId="0" xfId="2" applyNumberFormat="1" applyFont="1" applyBorder="1"/>
    <xf numFmtId="0" fontId="9" fillId="0" borderId="1" xfId="2" applyFont="1" applyBorder="1"/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165" fontId="3" fillId="0" borderId="0" xfId="2" applyNumberFormat="1" applyFont="1" applyBorder="1"/>
    <xf numFmtId="0" fontId="3" fillId="0" borderId="0" xfId="2" applyFont="1" applyBorder="1" applyAlignment="1">
      <alignment horizontal="left"/>
    </xf>
    <xf numFmtId="0" fontId="3" fillId="0" borderId="0" xfId="2" applyFont="1" applyBorder="1" applyAlignment="1"/>
    <xf numFmtId="0" fontId="3" fillId="0" borderId="2" xfId="0" applyFont="1" applyBorder="1">
      <alignment vertical="center"/>
    </xf>
    <xf numFmtId="164" fontId="10" fillId="0" borderId="3" xfId="3" applyFont="1" applyBorder="1" applyAlignment="1">
      <alignment horizontal="center"/>
    </xf>
    <xf numFmtId="165" fontId="10" fillId="0" borderId="3" xfId="2" applyNumberFormat="1" applyFont="1" applyBorder="1" applyAlignment="1">
      <alignment horizontal="center"/>
    </xf>
    <xf numFmtId="167" fontId="7" fillId="0" borderId="3" xfId="2" applyNumberFormat="1" applyFont="1" applyBorder="1"/>
    <xf numFmtId="0" fontId="3" fillId="0" borderId="2" xfId="2" applyFont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166" fontId="3" fillId="0" borderId="5" xfId="0" applyNumberFormat="1" applyFont="1" applyFill="1" applyBorder="1">
      <alignment vertical="center"/>
    </xf>
    <xf numFmtId="165" fontId="3" fillId="0" borderId="5" xfId="0" applyNumberFormat="1" applyFont="1" applyFill="1" applyBorder="1">
      <alignment vertical="center"/>
    </xf>
    <xf numFmtId="167" fontId="3" fillId="0" borderId="5" xfId="2" applyNumberFormat="1" applyFont="1" applyBorder="1" applyAlignment="1">
      <alignment horizontal="right"/>
    </xf>
    <xf numFmtId="0" fontId="3" fillId="0" borderId="6" xfId="0" applyFont="1" applyFill="1" applyBorder="1" applyAlignment="1">
      <alignment horizontal="center"/>
    </xf>
    <xf numFmtId="170" fontId="3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7" fontId="13" fillId="0" borderId="1" xfId="1" applyNumberFormat="1" applyFont="1" applyFill="1" applyBorder="1" applyAlignment="1">
      <alignment horizontal="center"/>
    </xf>
    <xf numFmtId="170" fontId="3" fillId="0" borderId="7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 vertical="center"/>
    </xf>
    <xf numFmtId="0" fontId="14" fillId="0" borderId="6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164" fontId="14" fillId="0" borderId="0" xfId="3" applyFont="1" applyFill="1" applyBorder="1" applyAlignment="1">
      <alignment horizontal="center"/>
    </xf>
    <xf numFmtId="165" fontId="14" fillId="0" borderId="0" xfId="2" applyNumberFormat="1" applyFont="1" applyFill="1" applyBorder="1" applyAlignment="1">
      <alignment horizontal="center"/>
    </xf>
    <xf numFmtId="0" fontId="14" fillId="0" borderId="6" xfId="2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164" fontId="14" fillId="0" borderId="0" xfId="3" applyFont="1" applyBorder="1" applyAlignment="1">
      <alignment horizontal="center"/>
    </xf>
    <xf numFmtId="165" fontId="3" fillId="0" borderId="0" xfId="0" applyNumberFormat="1" applyFont="1">
      <alignment vertical="center"/>
    </xf>
    <xf numFmtId="0" fontId="11" fillId="0" borderId="6" xfId="5" applyFill="1" applyBorder="1" applyAlignment="1"/>
    <xf numFmtId="165" fontId="14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>
      <alignment vertical="center"/>
    </xf>
    <xf numFmtId="0" fontId="31" fillId="0" borderId="19" xfId="0" applyFont="1" applyBorder="1">
      <alignment vertical="center"/>
    </xf>
    <xf numFmtId="0" fontId="31" fillId="0" borderId="20" xfId="0" applyFont="1" applyBorder="1">
      <alignment vertical="center"/>
    </xf>
    <xf numFmtId="2" fontId="6" fillId="0" borderId="0" xfId="3" applyNumberFormat="1" applyFont="1" applyBorder="1"/>
    <xf numFmtId="2" fontId="6" fillId="0" borderId="0" xfId="2" applyNumberFormat="1" applyFont="1" applyBorder="1"/>
    <xf numFmtId="2" fontId="3" fillId="0" borderId="0" xfId="3" applyNumberFormat="1" applyFont="1" applyBorder="1"/>
    <xf numFmtId="2" fontId="3" fillId="0" borderId="0" xfId="2" applyNumberFormat="1" applyFont="1" applyBorder="1"/>
    <xf numFmtId="2" fontId="10" fillId="0" borderId="3" xfId="2" applyNumberFormat="1" applyFont="1" applyBorder="1" applyAlignment="1">
      <alignment horizontal="center"/>
    </xf>
    <xf numFmtId="2" fontId="10" fillId="0" borderId="3" xfId="4" applyNumberFormat="1" applyFont="1" applyBorder="1" applyAlignment="1">
      <alignment horizontal="center"/>
    </xf>
    <xf numFmtId="2" fontId="3" fillId="0" borderId="5" xfId="0" applyNumberFormat="1" applyFont="1" applyFill="1" applyBorder="1">
      <alignment vertical="center"/>
    </xf>
    <xf numFmtId="2" fontId="3" fillId="0" borderId="5" xfId="0" applyNumberFormat="1" applyFont="1" applyFill="1" applyBorder="1" applyAlignment="1">
      <alignment horizontal="right" vertical="center"/>
    </xf>
    <xf numFmtId="2" fontId="13" fillId="0" borderId="1" xfId="1" applyNumberFormat="1" applyFont="1" applyFill="1" applyBorder="1" applyAlignment="1">
      <alignment horizontal="center"/>
    </xf>
    <xf numFmtId="2" fontId="13" fillId="0" borderId="8" xfId="1" applyNumberFormat="1" applyFont="1" applyFill="1" applyBorder="1" applyAlignment="1">
      <alignment horizontal="center"/>
    </xf>
    <xf numFmtId="2" fontId="14" fillId="0" borderId="0" xfId="2" applyNumberFormat="1" applyFont="1" applyFill="1" applyBorder="1" applyAlignment="1">
      <alignment horizontal="center"/>
    </xf>
    <xf numFmtId="2" fontId="14" fillId="0" borderId="0" xfId="4" applyNumberFormat="1" applyFont="1" applyFill="1" applyBorder="1" applyAlignment="1">
      <alignment horizontal="center"/>
    </xf>
    <xf numFmtId="2" fontId="14" fillId="0" borderId="0" xfId="2" applyNumberFormat="1" applyFont="1" applyBorder="1" applyAlignment="1">
      <alignment horizontal="center"/>
    </xf>
    <xf numFmtId="2" fontId="14" fillId="0" borderId="0" xfId="4" applyNumberFormat="1" applyFont="1" applyBorder="1" applyAlignment="1">
      <alignment horizontal="center"/>
    </xf>
    <xf numFmtId="2" fontId="3" fillId="0" borderId="0" xfId="0" applyNumberFormat="1" applyFont="1">
      <alignment vertical="center"/>
    </xf>
    <xf numFmtId="0" fontId="14" fillId="0" borderId="0" xfId="2" applyFont="1" applyBorder="1" applyAlignment="1">
      <alignment horizontal="center" wrapText="1"/>
    </xf>
    <xf numFmtId="164" fontId="10" fillId="0" borderId="2" xfId="3" applyFont="1" applyBorder="1" applyAlignment="1">
      <alignment horizontal="center"/>
    </xf>
    <xf numFmtId="0" fontId="3" fillId="0" borderId="0" xfId="2" applyFont="1" applyAlignment="1">
      <alignment horizontal="center"/>
    </xf>
    <xf numFmtId="0" fontId="7" fillId="0" borderId="4" xfId="0" applyFont="1" applyFill="1" applyBorder="1">
      <alignment vertical="center"/>
    </xf>
    <xf numFmtId="0" fontId="7" fillId="2" borderId="22" xfId="0" applyFont="1" applyFill="1" applyBorder="1" applyAlignment="1">
      <alignment horizontal="center" vertical="center"/>
    </xf>
    <xf numFmtId="170" fontId="7" fillId="2" borderId="22" xfId="0" applyNumberFormat="1" applyFont="1" applyFill="1" applyBorder="1" applyAlignment="1">
      <alignment horizontal="center" vertical="center"/>
    </xf>
    <xf numFmtId="2" fontId="7" fillId="2" borderId="22" xfId="0" applyNumberFormat="1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Continuous"/>
    </xf>
    <xf numFmtId="2" fontId="3" fillId="0" borderId="0" xfId="2" applyNumberFormat="1" applyFont="1" applyFill="1" applyBorder="1"/>
    <xf numFmtId="14" fontId="6" fillId="0" borderId="0" xfId="2" applyNumberFormat="1" applyFont="1" applyBorder="1" applyAlignment="1">
      <alignment horizontal="centerContinuous"/>
    </xf>
    <xf numFmtId="165" fontId="3" fillId="0" borderId="0" xfId="2" applyNumberFormat="1" applyFont="1" applyFill="1" applyBorder="1"/>
    <xf numFmtId="0" fontId="6" fillId="0" borderId="0" xfId="2" applyFont="1" applyFill="1" applyBorder="1" applyAlignment="1"/>
    <xf numFmtId="0" fontId="7" fillId="0" borderId="0" xfId="2" applyFont="1" applyFill="1" applyBorder="1" applyAlignment="1"/>
    <xf numFmtId="0" fontId="7" fillId="0" borderId="0" xfId="2" applyFont="1" applyFill="1" applyBorder="1" applyAlignment="1">
      <alignment horizontal="center" vertical="center"/>
    </xf>
    <xf numFmtId="0" fontId="31" fillId="0" borderId="4" xfId="0" applyFont="1" applyBorder="1">
      <alignment vertical="center"/>
    </xf>
    <xf numFmtId="167" fontId="3" fillId="0" borderId="23" xfId="2" applyNumberFormat="1" applyFont="1" applyBorder="1" applyAlignment="1">
      <alignment horizontal="right"/>
    </xf>
    <xf numFmtId="0" fontId="31" fillId="0" borderId="6" xfId="0" applyFont="1" applyBorder="1">
      <alignment vertical="center"/>
    </xf>
    <xf numFmtId="167" fontId="13" fillId="0" borderId="27" xfId="1" applyNumberFormat="1" applyFont="1" applyFill="1" applyBorder="1" applyAlignment="1">
      <alignment horizontal="center"/>
    </xf>
    <xf numFmtId="167" fontId="13" fillId="0" borderId="26" xfId="1" applyNumberFormat="1" applyFont="1" applyFill="1" applyBorder="1" applyAlignment="1">
      <alignment horizontal="center"/>
    </xf>
    <xf numFmtId="167" fontId="3" fillId="0" borderId="24" xfId="2" applyNumberFormat="1" applyFont="1" applyFill="1" applyBorder="1"/>
    <xf numFmtId="165" fontId="3" fillId="0" borderId="0" xfId="0" applyNumberFormat="1" applyFont="1" applyBorder="1">
      <alignment vertical="center"/>
    </xf>
    <xf numFmtId="167" fontId="3" fillId="0" borderId="24" xfId="2" applyNumberFormat="1" applyFont="1" applyBorder="1"/>
    <xf numFmtId="0" fontId="31" fillId="0" borderId="9" xfId="0" applyFont="1" applyBorder="1">
      <alignment vertical="center"/>
    </xf>
    <xf numFmtId="0" fontId="11" fillId="0" borderId="9" xfId="5" applyFill="1" applyBorder="1" applyAlignment="1"/>
    <xf numFmtId="0" fontId="14" fillId="0" borderId="22" xfId="2" applyFont="1" applyBorder="1" applyAlignment="1">
      <alignment horizontal="center"/>
    </xf>
    <xf numFmtId="164" fontId="14" fillId="0" borderId="22" xfId="3" applyFont="1" applyBorder="1" applyAlignment="1">
      <alignment horizontal="center"/>
    </xf>
    <xf numFmtId="165" fontId="14" fillId="0" borderId="22" xfId="2" applyNumberFormat="1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2" fontId="14" fillId="0" borderId="22" xfId="4" applyNumberFormat="1" applyFont="1" applyBorder="1" applyAlignment="1">
      <alignment horizontal="center"/>
    </xf>
    <xf numFmtId="167" fontId="3" fillId="0" borderId="25" xfId="2" applyNumberFormat="1" applyFont="1" applyBorder="1"/>
    <xf numFmtId="3" fontId="13" fillId="0" borderId="1" xfId="1" applyNumberFormat="1" applyFont="1" applyFill="1" applyBorder="1" applyAlignment="1">
      <alignment horizontal="center"/>
    </xf>
    <xf numFmtId="0" fontId="10" fillId="0" borderId="3" xfId="2" applyFont="1" applyBorder="1" applyAlignment="1">
      <alignment horizontal="center"/>
    </xf>
    <xf numFmtId="1" fontId="7" fillId="2" borderId="22" xfId="0" applyNumberFormat="1" applyFont="1" applyFill="1" applyBorder="1" applyAlignment="1">
      <alignment horizontal="center" vertical="center"/>
    </xf>
    <xf numFmtId="0" fontId="10" fillId="0" borderId="28" xfId="2" applyFont="1" applyBorder="1" applyAlignment="1">
      <alignment horizontal="center"/>
    </xf>
    <xf numFmtId="0" fontId="0" fillId="0" borderId="24" xfId="0" applyBorder="1">
      <alignment vertical="center"/>
    </xf>
    <xf numFmtId="0" fontId="7" fillId="2" borderId="22" xfId="0" applyFont="1" applyFill="1" applyBorder="1" applyAlignment="1">
      <alignment horizontal="center"/>
    </xf>
    <xf numFmtId="0" fontId="3" fillId="0" borderId="19" xfId="2" applyFont="1" applyFill="1" applyBorder="1" applyAlignment="1">
      <alignment horizontal="center" vertical="center"/>
    </xf>
    <xf numFmtId="0" fontId="3" fillId="0" borderId="20" xfId="2" applyFont="1" applyFill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0" fillId="0" borderId="3" xfId="2" applyFont="1" applyBorder="1" applyAlignment="1">
      <alignment horizontal="center"/>
    </xf>
  </cellXfs>
  <cellStyles count="46">
    <cellStyle name="20% - 强调文字颜色 1" xfId="6"/>
    <cellStyle name="20% - 强调文字颜色 2" xfId="7"/>
    <cellStyle name="20% - 强调文字颜色 3" xfId="8"/>
    <cellStyle name="20% - 强调文字颜色 4" xfId="9"/>
    <cellStyle name="20% - 强调文字颜色 5" xfId="10"/>
    <cellStyle name="20% - 强调文字颜色 6" xfId="11"/>
    <cellStyle name="40% - 强调文字颜色 1" xfId="12"/>
    <cellStyle name="40% - 强调文字颜色 2" xfId="13"/>
    <cellStyle name="40% - 强调文字颜色 3" xfId="14"/>
    <cellStyle name="40% - 强调文字颜色 4" xfId="15"/>
    <cellStyle name="40% - 强调文字颜色 5" xfId="16"/>
    <cellStyle name="40% - 强调文字颜色 6" xfId="17"/>
    <cellStyle name="60% - 强调文字颜色 1" xfId="18"/>
    <cellStyle name="60% - 强调文字颜色 2" xfId="19"/>
    <cellStyle name="60% - 强调文字颜色 3" xfId="20"/>
    <cellStyle name="60% - 强调文字颜色 4" xfId="21"/>
    <cellStyle name="60% - 强调文字颜色 5" xfId="22"/>
    <cellStyle name="60% - 强调文字颜色 6" xfId="23"/>
    <cellStyle name="Comma" xfId="1" builtinId="3"/>
    <cellStyle name="Normal" xfId="0" builtinId="0"/>
    <cellStyle name="Normal_INV &amp; PL" xfId="5"/>
    <cellStyle name="一般_Sheet1_T-12178验货PACKING" xfId="2"/>
    <cellStyle name="千分位[0]_Sheet1" xfId="3"/>
    <cellStyle name="差" xfId="24"/>
    <cellStyle name="强调文字颜色 1" xfId="25"/>
    <cellStyle name="强调文字颜色 2" xfId="26"/>
    <cellStyle name="强调文字颜色 3" xfId="27"/>
    <cellStyle name="强调文字颜色 4" xfId="28"/>
    <cellStyle name="强调文字颜色 5" xfId="29"/>
    <cellStyle name="强调文字颜色 6" xfId="30"/>
    <cellStyle name="标题" xfId="31"/>
    <cellStyle name="标题 1" xfId="32"/>
    <cellStyle name="标题 2" xfId="33"/>
    <cellStyle name="标题 3" xfId="34"/>
    <cellStyle name="标题 4" xfId="35"/>
    <cellStyle name="检查单元格" xfId="36"/>
    <cellStyle name="汇总" xfId="37"/>
    <cellStyle name="注释" xfId="38"/>
    <cellStyle name="解释性文本" xfId="39"/>
    <cellStyle name="警告文本" xfId="40"/>
    <cellStyle name="计算" xfId="41"/>
    <cellStyle name="貨幣 [0]_Sheet1" xfId="4"/>
    <cellStyle name="输入" xfId="42"/>
    <cellStyle name="输出" xfId="43"/>
    <cellStyle name="适中" xfId="44"/>
    <cellStyle name="链接单元格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398164</xdr:colOff>
      <xdr:row>6</xdr:row>
      <xdr:rowOff>9524</xdr:rowOff>
    </xdr:from>
    <xdr:to>
      <xdr:col>4</xdr:col>
      <xdr:colOff>1628775</xdr:colOff>
      <xdr:row>12</xdr:row>
      <xdr:rowOff>149017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3364" y="1581149"/>
          <a:ext cx="1230611" cy="153014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21</xdr:row>
      <xdr:rowOff>88995</xdr:rowOff>
    </xdr:from>
    <xdr:to>
      <xdr:col>1</xdr:col>
      <xdr:colOff>1552575</xdr:colOff>
      <xdr:row>28</xdr:row>
      <xdr:rowOff>47232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6823170"/>
          <a:ext cx="1295400" cy="1577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W30"/>
  <sheetViews>
    <sheetView tabSelected="1" view="pageBreakPreview" topLeftCell="B1" zoomScaleNormal="80" zoomScaleSheetLayoutView="100" workbookViewId="0">
      <selection activeCell="N11" sqref="N11"/>
    </sheetView>
  </sheetViews>
  <sheetFormatPr defaultRowHeight="16.5"/>
  <cols>
    <col min="1" max="1" width="10.375" style="2" hidden="1" customWidth="1"/>
    <col min="2" max="2" width="21.625" style="2" customWidth="1"/>
    <col min="3" max="3" width="14.75" style="2" customWidth="1"/>
    <col min="4" max="4" width="9.625" style="2" customWidth="1"/>
    <col min="5" max="5" width="25.875" style="47" customWidth="1"/>
    <col min="6" max="6" width="10.25" style="2" customWidth="1"/>
    <col min="7" max="7" width="10" style="2" customWidth="1"/>
    <col min="8" max="8" width="12.75" style="44" customWidth="1"/>
    <col min="9" max="10" width="13.625" style="65" customWidth="1"/>
    <col min="11" max="11" width="13.5" style="48" customWidth="1"/>
    <col min="12" max="12" width="10" style="2" customWidth="1"/>
    <col min="13" max="256" width="9" style="2"/>
  </cols>
  <sheetData>
    <row r="1" spans="1:25" ht="27.7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0.25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.100000000000001" customHeight="1">
      <c r="A3" s="110" t="s">
        <v>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7.100000000000001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7.100000000000001" customHeight="1">
      <c r="A5" s="68"/>
      <c r="B5" s="68"/>
      <c r="C5" s="68"/>
      <c r="D5" s="68"/>
      <c r="E5" s="68"/>
      <c r="F5" s="68"/>
      <c r="G5" s="68"/>
      <c r="H5" s="68"/>
      <c r="I5" s="68"/>
      <c r="J5" s="68" t="s">
        <v>26</v>
      </c>
      <c r="K5" s="6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6.25">
      <c r="A6" s="111" t="s">
        <v>3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" customHeight="1">
      <c r="B7" s="3"/>
      <c r="C7" s="3"/>
      <c r="D7" s="3"/>
      <c r="E7" s="4"/>
      <c r="F7" s="3"/>
      <c r="G7" s="3"/>
      <c r="H7" s="5" t="s">
        <v>20</v>
      </c>
      <c r="I7" s="77">
        <v>43992</v>
      </c>
      <c r="J7" s="77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" customHeight="1">
      <c r="B8" s="3"/>
      <c r="C8" s="3"/>
      <c r="D8" s="3"/>
      <c r="E8" s="4"/>
      <c r="F8" s="3"/>
      <c r="G8" s="3"/>
      <c r="H8" s="5"/>
      <c r="I8" s="79"/>
      <c r="J8" s="79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149999999999999" customHeight="1">
      <c r="B9" s="7" t="s">
        <v>4</v>
      </c>
      <c r="C9" s="8"/>
      <c r="E9" s="9"/>
      <c r="F9" s="10"/>
      <c r="G9" s="10"/>
      <c r="H9" s="11"/>
      <c r="I9" s="51"/>
      <c r="J9" s="52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149999999999999" customHeight="1">
      <c r="B10" s="7" t="s">
        <v>5</v>
      </c>
      <c r="C10" s="12"/>
      <c r="D10" s="10"/>
      <c r="E10" s="13"/>
      <c r="F10" s="14"/>
      <c r="G10" s="14"/>
      <c r="H10" s="15"/>
      <c r="I10" s="53"/>
      <c r="J10" s="54"/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.149999999999999" customHeight="1">
      <c r="B11" s="7" t="s">
        <v>6</v>
      </c>
      <c r="C11" s="3"/>
      <c r="D11" s="81"/>
      <c r="E11" s="83"/>
      <c r="G11" s="82"/>
      <c r="H11" s="80"/>
      <c r="I11" s="53"/>
      <c r="J11" s="54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7.25" thickBot="1">
      <c r="B12" s="13"/>
      <c r="C12" s="16"/>
      <c r="D12" s="17"/>
      <c r="E12" s="4"/>
      <c r="F12" s="3"/>
      <c r="G12" s="3"/>
      <c r="H12" s="15"/>
      <c r="I12" s="53"/>
      <c r="J12" s="54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45" customHeight="1" thickBot="1">
      <c r="A13" s="18"/>
      <c r="B13" s="103" t="s">
        <v>7</v>
      </c>
      <c r="C13" s="112" t="s">
        <v>8</v>
      </c>
      <c r="D13" s="112"/>
      <c r="E13" s="101" t="s">
        <v>9</v>
      </c>
      <c r="F13" s="19" t="s">
        <v>18</v>
      </c>
      <c r="G13" s="67" t="s">
        <v>19</v>
      </c>
      <c r="H13" s="20" t="s">
        <v>10</v>
      </c>
      <c r="I13" s="55" t="s">
        <v>11</v>
      </c>
      <c r="J13" s="56" t="s">
        <v>12</v>
      </c>
      <c r="K13" s="21" t="s">
        <v>13</v>
      </c>
      <c r="L13" s="2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B14" s="49"/>
      <c r="C14" s="69" t="s">
        <v>27</v>
      </c>
      <c r="D14" s="23"/>
      <c r="E14" s="24" t="s">
        <v>15</v>
      </c>
      <c r="F14" s="25"/>
      <c r="G14" s="25"/>
      <c r="H14" s="26"/>
      <c r="I14" s="57"/>
      <c r="J14" s="58"/>
      <c r="K14" s="27"/>
      <c r="L14" s="106"/>
    </row>
    <row r="15" spans="1:25">
      <c r="B15" s="50"/>
      <c r="C15" s="28"/>
      <c r="D15" s="29">
        <f>G15/F15</f>
        <v>2</v>
      </c>
      <c r="E15" s="30" t="s">
        <v>14</v>
      </c>
      <c r="F15" s="31">
        <v>76</v>
      </c>
      <c r="G15" s="31">
        <f>H15/7</f>
        <v>152</v>
      </c>
      <c r="H15" s="32">
        <v>1064</v>
      </c>
      <c r="I15" s="59">
        <v>7.26</v>
      </c>
      <c r="J15" s="59">
        <v>7.7789999999999999</v>
      </c>
      <c r="K15" s="33">
        <f>0.312*0.184*0.294</f>
        <v>1.6877951999999998E-2</v>
      </c>
      <c r="L15" s="107"/>
    </row>
    <row r="16" spans="1:25">
      <c r="B16" s="50"/>
      <c r="C16" s="34">
        <f>D15</f>
        <v>2</v>
      </c>
      <c r="D16" s="35" t="s">
        <v>17</v>
      </c>
      <c r="E16" s="36" t="s">
        <v>21</v>
      </c>
      <c r="F16" s="31"/>
      <c r="G16" s="31"/>
      <c r="H16" s="32">
        <f>H15</f>
        <v>1064</v>
      </c>
      <c r="I16" s="60">
        <f>I15*G15</f>
        <v>1103.52</v>
      </c>
      <c r="J16" s="100">
        <f>J15*G15</f>
        <v>1182.4079999999999</v>
      </c>
      <c r="K16" s="60">
        <f>K15*G15</f>
        <v>2.5654487039999996</v>
      </c>
      <c r="L16" s="107"/>
    </row>
    <row r="17" spans="1:257">
      <c r="B17" s="50"/>
      <c r="C17" s="37"/>
      <c r="D17" s="38"/>
      <c r="E17" s="36"/>
      <c r="F17" s="39"/>
      <c r="G17" s="39"/>
      <c r="H17" s="40"/>
      <c r="I17" s="61"/>
      <c r="J17" s="62"/>
      <c r="K17" s="78"/>
      <c r="L17" s="107"/>
    </row>
    <row r="18" spans="1:257">
      <c r="B18" s="50"/>
      <c r="C18" s="41"/>
      <c r="D18" s="42"/>
      <c r="E18" s="73" t="s">
        <v>28</v>
      </c>
      <c r="F18" s="43"/>
      <c r="G18" s="43"/>
      <c r="H18" s="90"/>
      <c r="I18" s="63"/>
      <c r="J18" s="64"/>
      <c r="K18" s="54"/>
      <c r="L18" s="107"/>
    </row>
    <row r="19" spans="1:257">
      <c r="B19" s="50"/>
      <c r="C19" s="45"/>
      <c r="D19" s="42"/>
      <c r="E19" s="42"/>
      <c r="F19" s="43"/>
      <c r="G19" s="43"/>
      <c r="H19" s="46"/>
      <c r="I19" s="63"/>
      <c r="J19" s="64"/>
      <c r="K19" s="54"/>
      <c r="L19" s="107"/>
    </row>
    <row r="20" spans="1:257" ht="28.5">
      <c r="B20" s="50"/>
      <c r="C20" s="45"/>
      <c r="D20" s="42"/>
      <c r="E20" s="66" t="s">
        <v>16</v>
      </c>
      <c r="F20" s="43"/>
      <c r="G20" s="43"/>
      <c r="H20" s="46"/>
      <c r="I20" s="63"/>
      <c r="J20" s="64"/>
      <c r="K20" s="54"/>
      <c r="L20" s="107"/>
    </row>
    <row r="21" spans="1:257" ht="17.25" thickBot="1">
      <c r="B21" s="50"/>
      <c r="C21" s="45"/>
      <c r="D21" s="42"/>
      <c r="E21" s="42"/>
      <c r="F21" s="43"/>
      <c r="G21" s="43"/>
      <c r="H21" s="46"/>
      <c r="I21" s="63"/>
      <c r="J21" s="64"/>
      <c r="K21" s="54"/>
      <c r="L21" s="107"/>
    </row>
    <row r="22" spans="1:257">
      <c r="A22"/>
      <c r="B22" s="84"/>
      <c r="C22" s="69" t="s">
        <v>27</v>
      </c>
      <c r="D22" s="23"/>
      <c r="E22" s="24" t="s">
        <v>22</v>
      </c>
      <c r="F22" s="25"/>
      <c r="G22" s="25"/>
      <c r="H22" s="26"/>
      <c r="I22" s="57"/>
      <c r="J22" s="58"/>
      <c r="K22" s="85"/>
      <c r="L22" s="104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7">
      <c r="A23"/>
      <c r="B23" s="86"/>
      <c r="C23" s="28"/>
      <c r="D23" s="29">
        <f>G23/F23</f>
        <v>1</v>
      </c>
      <c r="E23" s="30" t="s">
        <v>14</v>
      </c>
      <c r="F23" s="31">
        <v>72</v>
      </c>
      <c r="G23" s="31">
        <f>H23/15</f>
        <v>72</v>
      </c>
      <c r="H23" s="32">
        <v>1080</v>
      </c>
      <c r="I23" s="59">
        <v>7.49</v>
      </c>
      <c r="J23" s="59">
        <v>7.9409999999999998</v>
      </c>
      <c r="K23" s="87">
        <f>0.302*0.191*0.294</f>
        <v>1.6958507999999997E-2</v>
      </c>
      <c r="L23" s="104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7">
      <c r="A24"/>
      <c r="B24" s="86"/>
      <c r="C24" s="34">
        <f>D23</f>
        <v>1</v>
      </c>
      <c r="D24" s="35" t="s">
        <v>17</v>
      </c>
      <c r="E24" s="36" t="s">
        <v>23</v>
      </c>
      <c r="F24" s="31"/>
      <c r="G24" s="31"/>
      <c r="H24" s="32">
        <f>H23</f>
        <v>1080</v>
      </c>
      <c r="I24" s="60">
        <f>I23*G23</f>
        <v>539.28</v>
      </c>
      <c r="J24" s="59">
        <f>J23*G23</f>
        <v>571.75199999999995</v>
      </c>
      <c r="K24" s="88">
        <f>K23*G23</f>
        <v>1.2210125759999997</v>
      </c>
      <c r="L24" s="10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7">
      <c r="A25"/>
      <c r="B25" s="86"/>
      <c r="C25" s="37"/>
      <c r="D25" s="38"/>
      <c r="E25" s="38"/>
      <c r="F25" s="39"/>
      <c r="G25" s="39" t="s">
        <v>25</v>
      </c>
      <c r="H25" s="40"/>
      <c r="I25" s="61"/>
      <c r="J25" s="62"/>
      <c r="K25" s="89"/>
      <c r="L25" s="10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7">
      <c r="A26"/>
      <c r="B26" s="86"/>
      <c r="C26" s="41"/>
      <c r="D26" s="42"/>
      <c r="E26" s="73" t="s">
        <v>28</v>
      </c>
      <c r="F26" s="43"/>
      <c r="G26" s="43"/>
      <c r="H26" s="90"/>
      <c r="I26" s="63"/>
      <c r="J26" s="64"/>
      <c r="K26" s="91"/>
      <c r="L26" s="10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7">
      <c r="A27"/>
      <c r="B27" s="86"/>
      <c r="C27" s="45"/>
      <c r="D27" s="42"/>
      <c r="E27" s="42"/>
      <c r="F27" s="43"/>
      <c r="G27" s="43"/>
      <c r="H27" s="46"/>
      <c r="I27" s="63"/>
      <c r="J27" s="64"/>
      <c r="K27" s="91"/>
      <c r="L27" s="10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7" ht="28.5">
      <c r="A28"/>
      <c r="B28" s="86"/>
      <c r="C28" s="45"/>
      <c r="D28" s="42"/>
      <c r="E28" s="66" t="s">
        <v>24</v>
      </c>
      <c r="F28" s="43"/>
      <c r="G28" s="43"/>
      <c r="H28" s="46"/>
      <c r="I28" s="63"/>
      <c r="J28" s="64"/>
      <c r="K28" s="91"/>
      <c r="L28" s="10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7" ht="17.25" thickBot="1">
      <c r="A29"/>
      <c r="B29" s="92"/>
      <c r="C29" s="93"/>
      <c r="D29" s="94"/>
      <c r="E29" s="94"/>
      <c r="F29" s="95"/>
      <c r="G29" s="95"/>
      <c r="H29" s="96"/>
      <c r="I29" s="97"/>
      <c r="J29" s="98"/>
      <c r="K29" s="99"/>
      <c r="L29" s="10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7" s="47" customFormat="1" ht="17.25" thickBot="1">
      <c r="B30" s="74"/>
      <c r="C30" s="71">
        <f>C16+C24</f>
        <v>3</v>
      </c>
      <c r="D30" s="105" t="s">
        <v>17</v>
      </c>
      <c r="E30" s="70"/>
      <c r="F30" s="70"/>
      <c r="G30" s="71">
        <f>G15+G23</f>
        <v>224</v>
      </c>
      <c r="H30" s="71">
        <f>H16+H24</f>
        <v>2144</v>
      </c>
      <c r="I30" s="72">
        <f>I16+I24</f>
        <v>1642.8</v>
      </c>
      <c r="J30" s="102">
        <f>J16+J24</f>
        <v>1754.1599999999999</v>
      </c>
      <c r="K30" s="72">
        <f>K16+K24</f>
        <v>3.7864612799999993</v>
      </c>
      <c r="L30" s="76"/>
      <c r="IW30" s="75"/>
    </row>
  </sheetData>
  <mergeCells count="6">
    <mergeCell ref="L14:L21"/>
    <mergeCell ref="A1:K1"/>
    <mergeCell ref="A2:K2"/>
    <mergeCell ref="A3:K3"/>
    <mergeCell ref="A6:K6"/>
    <mergeCell ref="C13:D13"/>
  </mergeCells>
  <printOptions horizontalCentered="1"/>
  <pageMargins left="0.11811023622047245" right="0.11811023622047245" top="0" bottom="0" header="0" footer="0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(2)</vt:lpstr>
      <vt:lpstr>'PACKING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2020-06-01T07:11:15Z</cp:lastPrinted>
  <dcterms:created xsi:type="dcterms:W3CDTF">2019-03-14T01:36:15Z</dcterms:created>
  <dcterms:modified xsi:type="dcterms:W3CDTF">2020-06-04T04:37:27Z</dcterms:modified>
</cp:coreProperties>
</file>