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610" windowHeight="11640"/>
  </bookViews>
  <sheets>
    <sheet name="00000" sheetId="1" r:id="rId1"/>
  </sheets>
  <definedNames>
    <definedName name="_xlnm.Print_Area" localSheetId="0">'00000'!$A$1:$L$42</definedName>
  </definedNames>
  <calcPr calcId="144525"/>
</workbook>
</file>

<file path=xl/calcChain.xml><?xml version="1.0" encoding="utf-8"?>
<calcChain xmlns="http://schemas.openxmlformats.org/spreadsheetml/2006/main">
  <c r="K32" i="1" l="1"/>
  <c r="I32" i="1"/>
  <c r="H32" i="1"/>
  <c r="B32" i="1"/>
  <c r="G32" i="1"/>
  <c r="K27" i="1"/>
  <c r="K26" i="1"/>
  <c r="I17" i="1"/>
  <c r="J27" i="1"/>
  <c r="I27" i="1"/>
  <c r="H27" i="1"/>
  <c r="G27" i="1"/>
  <c r="D27" i="1"/>
  <c r="B28" i="1" s="1"/>
  <c r="D16" i="1"/>
  <c r="G16" i="1"/>
  <c r="G26" i="1"/>
  <c r="B22" i="1"/>
  <c r="B17" i="1"/>
  <c r="B16" i="1"/>
  <c r="K21" i="1"/>
  <c r="K17" i="1"/>
  <c r="K20" i="1"/>
  <c r="K16" i="1"/>
  <c r="J21" i="1"/>
  <c r="I21" i="1"/>
  <c r="J17" i="1"/>
  <c r="H21" i="1"/>
  <c r="G21" i="1"/>
  <c r="G17" i="1"/>
  <c r="G20" i="1"/>
  <c r="B27" i="1" l="1"/>
  <c r="H17" i="1"/>
  <c r="C32" i="1"/>
</calcChain>
</file>

<file path=xl/sharedStrings.xml><?xml version="1.0" encoding="utf-8"?>
<sst xmlns="http://schemas.openxmlformats.org/spreadsheetml/2006/main" count="54" uniqueCount="37">
  <si>
    <t>散货</t>
  </si>
  <si>
    <t>CTNS</t>
  </si>
  <si>
    <t>TOTAL</t>
  </si>
  <si>
    <t>Meas(cbm)</t>
  </si>
  <si>
    <t>G.W.(kgs)</t>
  </si>
  <si>
    <t>N.W.(kgs)</t>
  </si>
  <si>
    <t>Description of Goods</t>
  </si>
  <si>
    <t>C/S</t>
  </si>
  <si>
    <t>Mark &amp; Nos.</t>
  </si>
  <si>
    <t>FM:</t>
  </si>
  <si>
    <t xml:space="preserve"> </t>
    <phoneticPr fontId="11" type="noConversion"/>
  </si>
  <si>
    <t>A Bắc</t>
  </si>
  <si>
    <t>TO:</t>
  </si>
  <si>
    <t xml:space="preserve">ORDER NO : </t>
  </si>
  <si>
    <t xml:space="preserve">SHIP DATE : </t>
  </si>
  <si>
    <t>PACKING LIST</t>
  </si>
  <si>
    <t>TEL : (84)241714288    FAX : (84)241714491</t>
  </si>
  <si>
    <t>TS 13 ROAD ,TIEN SON INDUSTRIAL ZONE TU SON DIST,BAC NINH PROVINCE</t>
  </si>
  <si>
    <t>TISU PAPER COMPANY LTD.</t>
  </si>
  <si>
    <t>Vở may gáy</t>
  </si>
  <si>
    <t>Số trang: 100</t>
  </si>
  <si>
    <t>KT: 24.7*19cm</t>
  </si>
  <si>
    <t>Bìa nhựa PP</t>
  </si>
  <si>
    <t xml:space="preserve"> #09343</t>
  </si>
  <si>
    <t>PCS</t>
  </si>
  <si>
    <t>Ctns/Pallet</t>
  </si>
  <si>
    <t>HVN19183</t>
  </si>
  <si>
    <t>Edna</t>
  </si>
  <si>
    <t>21*13*26.5cm</t>
  </si>
  <si>
    <t>slip sheet</t>
  </si>
  <si>
    <t>13/01/2020</t>
  </si>
  <si>
    <t>HVN19183/42</t>
  </si>
  <si>
    <t>HVN19142</t>
  </si>
  <si>
    <t>#09389</t>
  </si>
  <si>
    <t>COMPBOOK</t>
  </si>
  <si>
    <t>PO#:2616532988</t>
  </si>
  <si>
    <t>PO#:2616534589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</si>
</sst>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0_);[Red]\(0.00\)"/>
    <numFmt numFmtId="166" formatCode="_(* #,##0_);_(* \(#,##0\);_(* &quot;-&quot;??_);_(@_)"/>
    <numFmt numFmtId="167" formatCode="#,##0_ "/>
    <numFmt numFmtId="168" formatCode="0.000_);[Red]\(0.000\)"/>
    <numFmt numFmtId="169" formatCode="_-* #,##0.000_-;\-* #,##0.000_-;_-* &quot;-&quot;??_-;_-@_-"/>
    <numFmt numFmtId="170" formatCode="#,##0.000_);[Red]\(#,##0.000\)"/>
    <numFmt numFmtId="171" formatCode="m/d/yyyy;@"/>
    <numFmt numFmtId="172" formatCode="0;[Red]0"/>
    <numFmt numFmtId="173" formatCode="0.0"/>
  </numFmts>
  <fonts count="47">
    <font>
      <sz val="12"/>
      <name val="新細明體"/>
      <family val="1"/>
      <charset val="134"/>
    </font>
    <font>
      <sz val="12"/>
      <name val="新細明體"/>
      <family val="1"/>
      <charset val="134"/>
    </font>
    <font>
      <b/>
      <sz val="18"/>
      <name val="新細明體"/>
      <family val="1"/>
      <charset val="134"/>
    </font>
    <font>
      <i/>
      <sz val="12"/>
      <name val="新細明體"/>
      <family val="1"/>
      <charset val="134"/>
    </font>
    <font>
      <sz val="14"/>
      <name val="新細明體"/>
      <family val="1"/>
      <charset val="134"/>
    </font>
    <font>
      <b/>
      <sz val="16"/>
      <name val="宋体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6"/>
      <name val="新細明體"/>
      <family val="1"/>
      <charset val="134"/>
    </font>
    <font>
      <b/>
      <sz val="14"/>
      <name val="新細明體"/>
      <family val="1"/>
      <charset val="134"/>
    </font>
    <font>
      <sz val="16"/>
      <color indexed="8"/>
      <name val="新細明體"/>
      <family val="1"/>
      <charset val="134"/>
    </font>
    <font>
      <sz val="16"/>
      <name val="Times New Roman"/>
      <family val="1"/>
    </font>
    <font>
      <sz val="16"/>
      <name val="新細明體"/>
      <family val="1"/>
      <charset val="134"/>
    </font>
    <font>
      <b/>
      <sz val="12"/>
      <name val="新細明體"/>
      <family val="1"/>
      <charset val="134"/>
    </font>
    <font>
      <sz val="16"/>
      <color indexed="8"/>
      <name val="宋体"/>
    </font>
    <font>
      <sz val="16"/>
      <name val="宋体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6"/>
      <name val="新細明體"/>
      <family val="1"/>
      <charset val="134"/>
    </font>
    <font>
      <b/>
      <i/>
      <sz val="16"/>
      <name val="新細明體"/>
      <family val="1"/>
      <charset val="136"/>
    </font>
    <font>
      <b/>
      <i/>
      <sz val="16"/>
      <name val="新細明體"/>
      <family val="1"/>
      <charset val="134"/>
    </font>
    <font>
      <sz val="14"/>
      <name val="宋体"/>
    </font>
    <font>
      <i/>
      <sz val="16"/>
      <name val="Times New Roman"/>
      <family val="1"/>
    </font>
    <font>
      <sz val="19"/>
      <name val="新細明體"/>
      <family val="1"/>
      <charset val="134"/>
    </font>
    <font>
      <b/>
      <i/>
      <sz val="19"/>
      <name val="新細明體"/>
      <family val="1"/>
      <charset val="134"/>
    </font>
    <font>
      <sz val="11"/>
      <name val="新細明體"/>
      <family val="1"/>
      <charset val="134"/>
    </font>
    <font>
      <sz val="20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20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color indexed="10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60"/>
      <name val="新細明體"/>
      <family val="1"/>
      <charset val="134"/>
    </font>
    <font>
      <sz val="12"/>
      <color indexed="52"/>
      <name val="新細明體"/>
      <family val="1"/>
      <charset val="134"/>
    </font>
    <font>
      <sz val="9"/>
      <name val="細明體"/>
      <family val="3"/>
      <charset val="136"/>
    </font>
    <font>
      <sz val="12"/>
      <name val="Arial"/>
      <family val="2"/>
    </font>
    <font>
      <b/>
      <sz val="16"/>
      <name val="新細明體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2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1" fillId="23" borderId="23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4" borderId="24" applyNumberFormat="0" applyAlignment="0" applyProtection="0">
      <alignment vertical="center"/>
    </xf>
    <xf numFmtId="0" fontId="40" fillId="9" borderId="24" applyNumberFormat="0" applyAlignment="0" applyProtection="0">
      <alignment vertical="center"/>
    </xf>
    <xf numFmtId="0" fontId="41" fillId="24" borderId="25" applyNumberFormat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</cellStyleXfs>
  <cellXfs count="151">
    <xf numFmtId="0" fontId="0" fillId="0" borderId="0" xfId="0">
      <alignment vertical="center"/>
    </xf>
    <xf numFmtId="165" fontId="0" fillId="0" borderId="0" xfId="0" applyNumberFormat="1">
      <alignment vertical="center"/>
    </xf>
    <xf numFmtId="165" fontId="3" fillId="0" borderId="0" xfId="0" applyNumberFormat="1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1" xfId="2" applyFont="1" applyBorder="1" applyAlignment="1">
      <alignment horizontal="centerContinuous" vertical="center"/>
    </xf>
    <xf numFmtId="166" fontId="7" fillId="0" borderId="2" xfId="1" applyNumberFormat="1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166" fontId="8" fillId="0" borderId="3" xfId="0" applyNumberFormat="1" applyFont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5" xfId="2" applyFont="1" applyBorder="1" applyAlignment="1">
      <alignment vertical="center"/>
    </xf>
    <xf numFmtId="40" fontId="10" fillId="0" borderId="3" xfId="1" applyNumberFormat="1" applyFont="1" applyBorder="1" applyAlignment="1">
      <alignment horizontal="center"/>
    </xf>
    <xf numFmtId="166" fontId="11" fillId="0" borderId="3" xfId="1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Continuous"/>
    </xf>
    <xf numFmtId="0" fontId="12" fillId="0" borderId="3" xfId="0" applyFont="1" applyBorder="1" applyAlignment="1">
      <alignment horizontal="centerContinuous"/>
    </xf>
    <xf numFmtId="167" fontId="12" fillId="0" borderId="3" xfId="0" applyNumberFormat="1" applyFont="1" applyBorder="1" applyAlignment="1">
      <alignment horizontal="center"/>
    </xf>
    <xf numFmtId="0" fontId="13" fillId="0" borderId="4" xfId="0" applyFont="1" applyBorder="1">
      <alignment vertical="center"/>
    </xf>
    <xf numFmtId="40" fontId="10" fillId="0" borderId="7" xfId="1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166" fontId="11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3" fillId="0" borderId="8" xfId="0" applyFont="1" applyBorder="1">
      <alignment vertical="center"/>
    </xf>
    <xf numFmtId="0" fontId="1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0" fontId="14" fillId="0" borderId="6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0" fontId="0" fillId="0" borderId="0" xfId="0" applyFont="1" applyBorder="1">
      <alignment vertical="center"/>
    </xf>
    <xf numFmtId="166" fontId="11" fillId="0" borderId="9" xfId="1" applyNumberFormat="1" applyFont="1" applyBorder="1" applyAlignment="1">
      <alignment horizontal="center"/>
    </xf>
    <xf numFmtId="168" fontId="10" fillId="0" borderId="6" xfId="1" applyNumberFormat="1" applyFont="1" applyBorder="1" applyAlignment="1">
      <alignment horizontal="center"/>
    </xf>
    <xf numFmtId="0" fontId="13" fillId="0" borderId="8" xfId="0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8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3" fillId="0" borderId="12" xfId="0" applyFont="1" applyBorder="1">
      <alignment vertical="center"/>
    </xf>
    <xf numFmtId="0" fontId="12" fillId="0" borderId="13" xfId="2" applyFont="1" applyBorder="1" applyAlignment="1"/>
    <xf numFmtId="169" fontId="10" fillId="0" borderId="6" xfId="1" applyNumberFormat="1" applyFont="1" applyBorder="1" applyAlignment="1">
      <alignment horizontal="center"/>
    </xf>
    <xf numFmtId="0" fontId="17" fillId="0" borderId="8" xfId="0" applyFont="1" applyBorder="1">
      <alignment vertical="center"/>
    </xf>
    <xf numFmtId="0" fontId="0" fillId="0" borderId="0" xfId="0" applyFont="1">
      <alignment vertical="center"/>
    </xf>
    <xf numFmtId="0" fontId="0" fillId="0" borderId="0" xfId="2" applyFont="1"/>
    <xf numFmtId="0" fontId="8" fillId="0" borderId="14" xfId="2" applyFont="1" applyBorder="1" applyAlignment="1"/>
    <xf numFmtId="0" fontId="7" fillId="0" borderId="15" xfId="2" applyFont="1" applyBorder="1"/>
    <xf numFmtId="165" fontId="7" fillId="0" borderId="15" xfId="2" applyNumberFormat="1" applyFont="1" applyBorder="1" applyAlignment="1">
      <alignment horizontal="center"/>
    </xf>
    <xf numFmtId="164" fontId="7" fillId="0" borderId="15" xfId="4" applyNumberFormat="1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18" fillId="0" borderId="16" xfId="2" applyFont="1" applyBorder="1" applyAlignment="1">
      <alignment horizontal="center"/>
    </xf>
    <xf numFmtId="0" fontId="1" fillId="0" borderId="0" xfId="2"/>
    <xf numFmtId="0" fontId="12" fillId="0" borderId="6" xfId="2" applyFont="1" applyBorder="1" applyAlignment="1"/>
    <xf numFmtId="0" fontId="12" fillId="0" borderId="0" xfId="2" applyFont="1" applyBorder="1"/>
    <xf numFmtId="165" fontId="12" fillId="0" borderId="0" xfId="2" applyNumberFormat="1" applyFont="1" applyBorder="1"/>
    <xf numFmtId="0" fontId="12" fillId="0" borderId="0" xfId="2" applyFont="1" applyBorder="1" applyAlignment="1"/>
    <xf numFmtId="0" fontId="12" fillId="0" borderId="0" xfId="2" applyFont="1" applyBorder="1" applyAlignment="1">
      <alignment horizontal="left"/>
    </xf>
    <xf numFmtId="0" fontId="3" fillId="0" borderId="8" xfId="2" applyFont="1" applyBorder="1" applyAlignment="1">
      <alignment horizontal="center"/>
    </xf>
    <xf numFmtId="0" fontId="19" fillId="3" borderId="0" xfId="2" applyFont="1" applyFill="1" applyBorder="1"/>
    <xf numFmtId="0" fontId="21" fillId="3" borderId="0" xfId="2" applyFont="1" applyFill="1" applyBorder="1" applyAlignment="1">
      <alignment wrapText="1"/>
    </xf>
    <xf numFmtId="0" fontId="22" fillId="0" borderId="9" xfId="2" applyNumberFormat="1" applyFont="1" applyBorder="1" applyAlignment="1">
      <alignment wrapText="1"/>
    </xf>
    <xf numFmtId="0" fontId="17" fillId="0" borderId="8" xfId="2" applyFont="1" applyBorder="1" applyAlignment="1">
      <alignment horizontal="right"/>
    </xf>
    <xf numFmtId="0" fontId="12" fillId="0" borderId="0" xfId="2" applyNumberFormat="1" applyFont="1" applyBorder="1"/>
    <xf numFmtId="0" fontId="19" fillId="0" borderId="0" xfId="2" applyFont="1" applyBorder="1"/>
    <xf numFmtId="0" fontId="19" fillId="0" borderId="0" xfId="2" applyFont="1" applyBorder="1" applyAlignment="1"/>
    <xf numFmtId="0" fontId="15" fillId="0" borderId="17" xfId="2" applyNumberFormat="1" applyFont="1" applyBorder="1"/>
    <xf numFmtId="0" fontId="0" fillId="0" borderId="8" xfId="2" applyFont="1" applyBorder="1" applyAlignment="1">
      <alignment horizontal="right"/>
    </xf>
    <xf numFmtId="165" fontId="19" fillId="0" borderId="0" xfId="2" applyNumberFormat="1" applyFont="1" applyBorder="1"/>
    <xf numFmtId="0" fontId="19" fillId="0" borderId="0" xfId="2" applyNumberFormat="1" applyFont="1" applyBorder="1"/>
    <xf numFmtId="41" fontId="19" fillId="0" borderId="0" xfId="4" applyNumberFormat="1" applyFont="1" applyBorder="1" applyAlignment="1">
      <alignment horizontal="centerContinuous"/>
    </xf>
    <xf numFmtId="0" fontId="0" fillId="0" borderId="8" xfId="2" applyFont="1" applyBorder="1"/>
    <xf numFmtId="41" fontId="21" fillId="0" borderId="0" xfId="4" applyNumberFormat="1" applyFont="1" applyBorder="1" applyAlignment="1">
      <alignment horizontal="centerContinuous"/>
    </xf>
    <xf numFmtId="0" fontId="12" fillId="0" borderId="17" xfId="2" applyFont="1" applyBorder="1"/>
    <xf numFmtId="49" fontId="7" fillId="0" borderId="17" xfId="2" applyNumberFormat="1" applyFont="1" applyBorder="1" applyAlignment="1">
      <alignment horizontal="left"/>
    </xf>
    <xf numFmtId="165" fontId="12" fillId="0" borderId="0" xfId="4" applyNumberFormat="1" applyFont="1" applyBorder="1" applyAlignment="1">
      <alignment horizontal="right"/>
    </xf>
    <xf numFmtId="0" fontId="1" fillId="0" borderId="6" xfId="2" applyBorder="1" applyAlignment="1"/>
    <xf numFmtId="0" fontId="1" fillId="0" borderId="0" xfId="2" applyBorder="1"/>
    <xf numFmtId="165" fontId="24" fillId="0" borderId="0" xfId="2" applyNumberFormat="1" applyFont="1" applyBorder="1" applyAlignment="1">
      <alignment horizontal="centerContinuous"/>
    </xf>
    <xf numFmtId="0" fontId="24" fillId="0" borderId="0" xfId="2" applyFont="1" applyBorder="1" applyAlignment="1">
      <alignment horizontal="centerContinuous"/>
    </xf>
    <xf numFmtId="0" fontId="25" fillId="0" borderId="0" xfId="2" applyFont="1" applyBorder="1" applyAlignment="1">
      <alignment horizontal="centerContinuous"/>
    </xf>
    <xf numFmtId="0" fontId="25" fillId="0" borderId="8" xfId="2" applyFont="1" applyBorder="1" applyAlignment="1">
      <alignment horizontal="centerContinuous"/>
    </xf>
    <xf numFmtId="165" fontId="0" fillId="0" borderId="0" xfId="2" applyNumberFormat="1" applyFont="1" applyBorder="1" applyAlignment="1">
      <alignment horizontal="centerContinuous"/>
    </xf>
    <xf numFmtId="0" fontId="0" fillId="0" borderId="0" xfId="2" applyFont="1" applyBorder="1" applyAlignment="1">
      <alignment horizontal="centerContinuous"/>
    </xf>
    <xf numFmtId="0" fontId="0" fillId="0" borderId="8" xfId="2" applyFont="1" applyBorder="1" applyAlignment="1">
      <alignment horizontal="centerContinuous"/>
    </xf>
    <xf numFmtId="165" fontId="26" fillId="0" borderId="0" xfId="4" applyNumberFormat="1" applyFont="1" applyBorder="1" applyAlignment="1">
      <alignment horizontal="centerContinuous"/>
    </xf>
    <xf numFmtId="0" fontId="26" fillId="0" borderId="0" xfId="2" applyFont="1" applyBorder="1" applyAlignment="1">
      <alignment horizontal="centerContinuous"/>
    </xf>
    <xf numFmtId="164" fontId="26" fillId="0" borderId="0" xfId="4" applyNumberFormat="1" applyFont="1" applyBorder="1" applyAlignment="1">
      <alignment horizontal="centerContinuous"/>
    </xf>
    <xf numFmtId="0" fontId="26" fillId="0" borderId="8" xfId="2" applyFont="1" applyBorder="1" applyAlignment="1">
      <alignment horizontal="centerContinuous"/>
    </xf>
    <xf numFmtId="165" fontId="27" fillId="0" borderId="0" xfId="4" applyNumberFormat="1" applyFont="1" applyBorder="1" applyAlignment="1">
      <alignment horizontal="centerContinuous"/>
    </xf>
    <xf numFmtId="0" fontId="27" fillId="0" borderId="0" xfId="2" applyFont="1" applyBorder="1" applyAlignment="1">
      <alignment horizontal="centerContinuous"/>
    </xf>
    <xf numFmtId="164" fontId="27" fillId="0" borderId="0" xfId="4" applyNumberFormat="1" applyFont="1" applyBorder="1" applyAlignment="1">
      <alignment horizontal="centerContinuous"/>
    </xf>
    <xf numFmtId="0" fontId="2" fillId="0" borderId="8" xfId="2" applyFont="1" applyBorder="1" applyAlignment="1">
      <alignment horizontal="centerContinuous"/>
    </xf>
    <xf numFmtId="0" fontId="7" fillId="0" borderId="8" xfId="2" applyFont="1" applyBorder="1" applyAlignment="1">
      <alignment horizontal="centerContinuous"/>
    </xf>
    <xf numFmtId="0" fontId="1" fillId="0" borderId="10" xfId="2" applyBorder="1" applyAlignment="1"/>
    <xf numFmtId="0" fontId="1" fillId="0" borderId="11" xfId="2" applyBorder="1"/>
    <xf numFmtId="165" fontId="27" fillId="0" borderId="11" xfId="4" applyNumberFormat="1" applyFont="1" applyBorder="1" applyAlignment="1">
      <alignment horizontal="centerContinuous"/>
    </xf>
    <xf numFmtId="0" fontId="27" fillId="0" borderId="11" xfId="2" applyFont="1" applyBorder="1" applyAlignment="1">
      <alignment horizontal="centerContinuous"/>
    </xf>
    <xf numFmtId="164" fontId="27" fillId="0" borderId="11" xfId="4" applyNumberFormat="1" applyFont="1" applyBorder="1" applyAlignment="1">
      <alignment horizontal="centerContinuous"/>
    </xf>
    <xf numFmtId="0" fontId="2" fillId="0" borderId="12" xfId="2" applyFont="1" applyBorder="1" applyAlignment="1">
      <alignment horizontal="centerContinuous"/>
    </xf>
    <xf numFmtId="0" fontId="6" fillId="0" borderId="12" xfId="2" applyFont="1" applyBorder="1" applyAlignment="1">
      <alignment horizontal="centerContinuous"/>
    </xf>
    <xf numFmtId="166" fontId="12" fillId="0" borderId="0" xfId="0" applyNumberFormat="1" applyFont="1" applyFill="1" applyBorder="1" applyAlignment="1">
      <alignment horizontal="left"/>
    </xf>
    <xf numFmtId="0" fontId="45" fillId="0" borderId="9" xfId="0" applyFont="1" applyFill="1" applyBorder="1" applyAlignment="1">
      <alignment horizontal="centerContinuous"/>
    </xf>
    <xf numFmtId="0" fontId="13" fillId="0" borderId="0" xfId="0" applyFont="1" applyBorder="1">
      <alignment vertical="center"/>
    </xf>
    <xf numFmtId="15" fontId="7" fillId="0" borderId="27" xfId="0" applyNumberFormat="1" applyFont="1" applyFill="1" applyBorder="1" applyAlignment="1">
      <alignment horizontal="center"/>
    </xf>
    <xf numFmtId="39" fontId="6" fillId="0" borderId="2" xfId="1" applyNumberFormat="1" applyFont="1" applyBorder="1" applyAlignment="1">
      <alignment horizontal="center" vertical="center"/>
    </xf>
    <xf numFmtId="0" fontId="7" fillId="0" borderId="15" xfId="2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0" fillId="3" borderId="0" xfId="2" applyNumberFormat="1" applyFont="1" applyFill="1" applyBorder="1" applyAlignment="1">
      <alignment horizontal="left"/>
    </xf>
    <xf numFmtId="15" fontId="7" fillId="0" borderId="0" xfId="0" applyNumberFormat="1" applyFont="1" applyFill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166" fontId="11" fillId="0" borderId="0" xfId="0" applyNumberFormat="1" applyFont="1" applyBorder="1" applyAlignment="1">
      <alignment horizontal="right"/>
    </xf>
    <xf numFmtId="2" fontId="27" fillId="0" borderId="11" xfId="4" applyNumberFormat="1" applyFont="1" applyBorder="1" applyAlignment="1">
      <alignment horizontal="centerContinuous"/>
    </xf>
    <xf numFmtId="2" fontId="27" fillId="0" borderId="0" xfId="4" applyNumberFormat="1" applyFont="1" applyBorder="1" applyAlignment="1">
      <alignment horizontal="centerContinuous"/>
    </xf>
    <xf numFmtId="2" fontId="26" fillId="0" borderId="0" xfId="4" applyNumberFormat="1" applyFont="1" applyBorder="1" applyAlignment="1">
      <alignment horizontal="centerContinuous"/>
    </xf>
    <xf numFmtId="2" fontId="0" fillId="0" borderId="0" xfId="4" applyNumberFormat="1" applyFont="1" applyBorder="1" applyAlignment="1">
      <alignment horizontal="centerContinuous"/>
    </xf>
    <xf numFmtId="2" fontId="0" fillId="0" borderId="0" xfId="2" applyNumberFormat="1" applyFont="1" applyBorder="1" applyAlignment="1">
      <alignment horizontal="centerContinuous"/>
    </xf>
    <xf numFmtId="2" fontId="24" fillId="0" borderId="0" xfId="4" applyNumberFormat="1" applyFont="1" applyBorder="1" applyAlignment="1">
      <alignment horizontal="centerContinuous"/>
    </xf>
    <xf numFmtId="2" fontId="24" fillId="0" borderId="0" xfId="2" applyNumberFormat="1" applyFont="1" applyBorder="1" applyAlignment="1">
      <alignment horizontal="centerContinuous"/>
    </xf>
    <xf numFmtId="2" fontId="0" fillId="0" borderId="0" xfId="0" applyNumberFormat="1">
      <alignment vertical="center"/>
    </xf>
    <xf numFmtId="2" fontId="19" fillId="0" borderId="0" xfId="4" applyNumberFormat="1" applyFont="1" applyBorder="1"/>
    <xf numFmtId="2" fontId="19" fillId="0" borderId="0" xfId="2" applyNumberFormat="1" applyFont="1" applyBorder="1"/>
    <xf numFmtId="2" fontId="12" fillId="0" borderId="0" xfId="4" applyNumberFormat="1" applyFont="1" applyBorder="1"/>
    <xf numFmtId="2" fontId="12" fillId="0" borderId="0" xfId="2" applyNumberFormat="1" applyFont="1" applyBorder="1"/>
    <xf numFmtId="2" fontId="7" fillId="0" borderId="15" xfId="2" applyNumberFormat="1" applyFont="1" applyBorder="1" applyAlignment="1">
      <alignment horizontal="center"/>
    </xf>
    <xf numFmtId="2" fontId="7" fillId="0" borderId="15" xfId="3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12" fillId="0" borderId="11" xfId="0" applyNumberFormat="1" applyFont="1" applyBorder="1">
      <alignment vertical="center"/>
    </xf>
    <xf numFmtId="2" fontId="15" fillId="0" borderId="0" xfId="1" applyNumberFormat="1" applyFont="1" applyBorder="1" applyAlignment="1">
      <alignment horizontal="center"/>
    </xf>
    <xf numFmtId="2" fontId="10" fillId="0" borderId="9" xfId="1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/>
    </xf>
    <xf numFmtId="2" fontId="7" fillId="0" borderId="2" xfId="1" applyNumberFormat="1" applyFont="1" applyBorder="1" applyAlignment="1">
      <alignment horizontal="center" vertical="center"/>
    </xf>
    <xf numFmtId="171" fontId="23" fillId="0" borderId="17" xfId="2" applyNumberFormat="1" applyFont="1" applyBorder="1" applyAlignment="1">
      <alignment horizontal="left"/>
    </xf>
    <xf numFmtId="172" fontId="10" fillId="0" borderId="9" xfId="1" applyNumberFormat="1" applyFont="1" applyBorder="1" applyAlignment="1">
      <alignment horizontal="center"/>
    </xf>
    <xf numFmtId="166" fontId="46" fillId="0" borderId="0" xfId="0" applyNumberFormat="1" applyFont="1" applyBorder="1" applyAlignment="1">
      <alignment horizontal="center"/>
    </xf>
    <xf numFmtId="170" fontId="14" fillId="0" borderId="6" xfId="1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Continuous"/>
    </xf>
    <xf numFmtId="173" fontId="7" fillId="0" borderId="2" xfId="1" applyNumberFormat="1" applyFont="1" applyBorder="1" applyAlignment="1">
      <alignment horizontal="center" vertical="center"/>
    </xf>
    <xf numFmtId="173" fontId="10" fillId="0" borderId="0" xfId="1" applyNumberFormat="1" applyFont="1" applyBorder="1" applyAlignment="1">
      <alignment horizontal="center"/>
    </xf>
    <xf numFmtId="166" fontId="12" fillId="0" borderId="3" xfId="0" applyNumberFormat="1" applyFont="1" applyBorder="1" applyAlignment="1">
      <alignment horizontal="center"/>
    </xf>
    <xf numFmtId="15" fontId="7" fillId="0" borderId="3" xfId="0" applyNumberFormat="1" applyFont="1" applyFill="1" applyBorder="1" applyAlignment="1">
      <alignment horizontal="center"/>
    </xf>
    <xf numFmtId="170" fontId="10" fillId="0" borderId="28" xfId="1" applyNumberFormat="1" applyFont="1" applyBorder="1" applyAlignment="1">
      <alignment horizontal="center"/>
    </xf>
    <xf numFmtId="40" fontId="14" fillId="0" borderId="7" xfId="1" applyNumberFormat="1" applyFont="1" applyBorder="1" applyAlignment="1">
      <alignment horizontal="center"/>
    </xf>
    <xf numFmtId="0" fontId="21" fillId="26" borderId="3" xfId="2" applyFont="1" applyFill="1" applyBorder="1" applyAlignment="1">
      <alignment wrapText="1"/>
    </xf>
    <xf numFmtId="0" fontId="21" fillId="3" borderId="3" xfId="2" applyFont="1" applyFill="1" applyBorder="1" applyAlignment="1">
      <alignment wrapText="1"/>
    </xf>
    <xf numFmtId="0" fontId="7" fillId="0" borderId="15" xfId="2" applyFont="1" applyBorder="1" applyAlignment="1">
      <alignment horizontal="center"/>
    </xf>
    <xf numFmtId="0" fontId="8" fillId="0" borderId="15" xfId="2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6" fillId="0" borderId="11" xfId="0" applyFont="1" applyBorder="1" applyAlignment="1">
      <alignment horizontal="left" vertical="center"/>
    </xf>
  </cellXfs>
  <cellStyles count="45">
    <cellStyle name="20% - 强调文字颜色 1" xfId="5"/>
    <cellStyle name="20% - 强调文字颜色 2" xfId="6"/>
    <cellStyle name="20% - 强调文字颜色 3" xfId="7"/>
    <cellStyle name="20% - 强调文字颜色 4" xfId="8"/>
    <cellStyle name="20% - 强调文字颜色 5" xfId="9"/>
    <cellStyle name="20% - 强调文字颜色 6" xfId="10"/>
    <cellStyle name="40% - 强调文字颜色 1" xfId="11"/>
    <cellStyle name="40% - 强调文字颜色 2" xfId="12"/>
    <cellStyle name="40% - 强调文字颜色 3" xfId="13"/>
    <cellStyle name="40% - 强调文字颜色 4" xfId="14"/>
    <cellStyle name="40% - 强调文字颜色 5" xfId="15"/>
    <cellStyle name="40% - 强调文字颜色 6" xfId="16"/>
    <cellStyle name="60% - 强调文字颜色 1" xfId="17"/>
    <cellStyle name="60% - 强调文字颜色 2" xfId="18"/>
    <cellStyle name="60% - 强调文字颜色 3" xfId="19"/>
    <cellStyle name="60% - 强调文字颜色 4" xfId="20"/>
    <cellStyle name="60% - 强调文字颜色 5" xfId="21"/>
    <cellStyle name="60% - 强调文字颜色 6" xfId="22"/>
    <cellStyle name="Comma" xfId="1" builtinId="3"/>
    <cellStyle name="Normal" xfId="0" builtinId="0"/>
    <cellStyle name="一般_Sheet1_HVN8041PACKINGLIST" xfId="2"/>
    <cellStyle name="千分位[0]_Sheet1" xfId="4"/>
    <cellStyle name="差" xfId="23"/>
    <cellStyle name="强调文字颜色 1" xfId="24"/>
    <cellStyle name="强调文字颜色 2" xfId="25"/>
    <cellStyle name="强调文字颜色 3" xfId="26"/>
    <cellStyle name="强调文字颜色 4" xfId="27"/>
    <cellStyle name="强调文字颜色 5" xfId="28"/>
    <cellStyle name="强调文字颜色 6" xfId="29"/>
    <cellStyle name="标题" xfId="30"/>
    <cellStyle name="标题 1" xfId="31"/>
    <cellStyle name="标题 2" xfId="32"/>
    <cellStyle name="标题 3" xfId="33"/>
    <cellStyle name="标题 4" xfId="34"/>
    <cellStyle name="检查单元格" xfId="35"/>
    <cellStyle name="汇总" xfId="36"/>
    <cellStyle name="注释" xfId="37"/>
    <cellStyle name="解释性文本" xfId="38"/>
    <cellStyle name="警告文本" xfId="39"/>
    <cellStyle name="计算" xfId="40"/>
    <cellStyle name="貨幣 [0]_Sheet1" xfId="3"/>
    <cellStyle name="输入" xfId="41"/>
    <cellStyle name="输出" xfId="42"/>
    <cellStyle name="适中" xfId="43"/>
    <cellStyle name="链接单元格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view="pageBreakPreview" topLeftCell="A19" zoomScale="85" zoomScaleNormal="90" zoomScaleSheetLayoutView="85" workbookViewId="0">
      <selection activeCell="G32" sqref="G32"/>
    </sheetView>
  </sheetViews>
  <sheetFormatPr defaultRowHeight="16.5"/>
  <cols>
    <col min="1" max="1" width="30.125" customWidth="1"/>
    <col min="2" max="2" width="13.375" customWidth="1"/>
    <col min="3" max="3" width="7.75" customWidth="1"/>
    <col min="4" max="4" width="12.875" customWidth="1"/>
    <col min="5" max="5" width="29.625" customWidth="1"/>
    <col min="6" max="6" width="13.75" customWidth="1"/>
    <col min="7" max="7" width="11.375" customWidth="1"/>
    <col min="8" max="8" width="10.75" style="1" customWidth="1"/>
    <col min="9" max="9" width="15.875" style="119" customWidth="1"/>
    <col min="10" max="10" width="16" style="119" customWidth="1"/>
    <col min="11" max="12" width="11.125" customWidth="1"/>
  </cols>
  <sheetData>
    <row r="1" spans="1:27" ht="27.75">
      <c r="A1" s="99" t="s">
        <v>18</v>
      </c>
      <c r="B1" s="98"/>
      <c r="C1" s="96"/>
      <c r="D1" s="97"/>
      <c r="E1" s="96"/>
      <c r="F1" s="96"/>
      <c r="G1" s="96"/>
      <c r="H1" s="95"/>
      <c r="I1" s="112"/>
      <c r="J1" s="112"/>
      <c r="K1" s="94"/>
      <c r="L1" s="93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27.75">
      <c r="A2" s="92" t="s">
        <v>17</v>
      </c>
      <c r="B2" s="91"/>
      <c r="C2" s="89"/>
      <c r="D2" s="90"/>
      <c r="E2" s="89"/>
      <c r="F2" s="89"/>
      <c r="G2" s="89"/>
      <c r="H2" s="88"/>
      <c r="I2" s="113"/>
      <c r="J2" s="113"/>
      <c r="K2" s="76"/>
      <c r="L2" s="75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>
      <c r="A3" s="87"/>
      <c r="B3" s="85"/>
      <c r="C3" s="85"/>
      <c r="D3" s="86"/>
      <c r="E3" s="85"/>
      <c r="F3" s="85"/>
      <c r="G3" s="85"/>
      <c r="H3" s="84"/>
      <c r="I3" s="114"/>
      <c r="J3" s="114"/>
      <c r="K3" s="76"/>
      <c r="L3" s="75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>
      <c r="A4" s="87" t="s">
        <v>16</v>
      </c>
      <c r="B4" s="85"/>
      <c r="C4" s="85"/>
      <c r="D4" s="86"/>
      <c r="E4" s="85"/>
      <c r="F4" s="85"/>
      <c r="G4" s="85"/>
      <c r="H4" s="84"/>
      <c r="I4" s="114"/>
      <c r="J4" s="114"/>
      <c r="K4" s="76"/>
      <c r="L4" s="75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ht="12.75" customHeight="1">
      <c r="A5" s="83"/>
      <c r="B5" s="82"/>
      <c r="C5" s="82"/>
      <c r="D5" s="82"/>
      <c r="E5" s="82"/>
      <c r="F5" s="82"/>
      <c r="G5" s="82"/>
      <c r="H5" s="81"/>
      <c r="I5" s="115"/>
      <c r="J5" s="116"/>
      <c r="K5" s="76"/>
      <c r="L5" s="75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ht="26.25">
      <c r="A6" s="80" t="s">
        <v>15</v>
      </c>
      <c r="B6" s="79"/>
      <c r="C6" s="79"/>
      <c r="D6" s="79"/>
      <c r="E6" s="78"/>
      <c r="F6" s="78"/>
      <c r="G6" s="78"/>
      <c r="H6" s="77"/>
      <c r="I6" s="117"/>
      <c r="J6" s="118"/>
      <c r="K6" s="76"/>
      <c r="L6" s="75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ht="21">
      <c r="A7" s="70"/>
      <c r="B7" s="53"/>
      <c r="C7" s="53"/>
      <c r="D7" s="53"/>
      <c r="E7" s="53"/>
      <c r="F7" s="53"/>
      <c r="G7" s="53"/>
      <c r="H7" s="74" t="s">
        <v>14</v>
      </c>
      <c r="I7" s="132" t="s">
        <v>30</v>
      </c>
      <c r="K7" s="53"/>
      <c r="L7" s="52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 ht="21">
      <c r="A8" s="66" t="s">
        <v>13</v>
      </c>
      <c r="B8" s="73" t="s">
        <v>31</v>
      </c>
      <c r="C8" s="72"/>
      <c r="D8" s="71"/>
      <c r="E8" s="63"/>
      <c r="F8" s="63"/>
      <c r="G8" s="64"/>
      <c r="H8" s="67"/>
      <c r="I8" s="120"/>
      <c r="J8" s="121"/>
      <c r="K8" s="53"/>
      <c r="L8" s="5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13.5" customHeight="1">
      <c r="A9" s="70"/>
      <c r="B9" s="53"/>
      <c r="C9" s="53"/>
      <c r="D9" s="69"/>
      <c r="E9" s="63"/>
      <c r="F9" s="63"/>
      <c r="G9" s="64"/>
      <c r="H9" s="68"/>
      <c r="I9" s="120"/>
      <c r="J9" s="121"/>
      <c r="K9" s="53"/>
      <c r="L9" s="52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ht="21">
      <c r="A10" s="66" t="s">
        <v>12</v>
      </c>
      <c r="B10" s="65" t="s">
        <v>11</v>
      </c>
      <c r="C10" s="53"/>
      <c r="D10" s="64"/>
      <c r="E10" s="63" t="s">
        <v>10</v>
      </c>
      <c r="F10" s="63"/>
      <c r="G10" s="63"/>
      <c r="H10" s="62"/>
      <c r="I10" s="122"/>
      <c r="J10" s="123"/>
      <c r="K10" s="53"/>
      <c r="L10" s="52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ht="42" customHeight="1">
      <c r="A11" s="61" t="s">
        <v>9</v>
      </c>
      <c r="B11" s="60" t="s">
        <v>27</v>
      </c>
      <c r="C11" s="53"/>
      <c r="D11" s="59"/>
      <c r="E11" s="107"/>
      <c r="F11" s="107"/>
      <c r="G11" s="58"/>
      <c r="H11" s="54"/>
      <c r="I11" s="122"/>
      <c r="J11" s="123"/>
      <c r="K11" s="53"/>
      <c r="L11" s="52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ht="21.75" thickBot="1">
      <c r="A12" s="57"/>
      <c r="B12" s="56"/>
      <c r="C12" s="53"/>
      <c r="D12" s="55"/>
      <c r="E12" s="53"/>
      <c r="F12" s="53"/>
      <c r="G12" s="53"/>
      <c r="H12" s="54"/>
      <c r="I12" s="122"/>
      <c r="J12" s="123"/>
      <c r="K12" s="53"/>
      <c r="L12" s="52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s="43" customFormat="1" ht="28.5" customHeight="1" thickBot="1">
      <c r="A13" s="50" t="s">
        <v>8</v>
      </c>
      <c r="B13" s="145" t="s">
        <v>7</v>
      </c>
      <c r="C13" s="146"/>
      <c r="D13" s="146"/>
      <c r="E13" s="49" t="s">
        <v>6</v>
      </c>
      <c r="F13" s="105" t="s">
        <v>25</v>
      </c>
      <c r="G13" s="48" t="s">
        <v>1</v>
      </c>
      <c r="H13" s="47" t="s">
        <v>24</v>
      </c>
      <c r="I13" s="124" t="s">
        <v>5</v>
      </c>
      <c r="J13" s="125" t="s">
        <v>4</v>
      </c>
      <c r="K13" s="46" t="s">
        <v>3</v>
      </c>
      <c r="L13" s="4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 s="30" customFormat="1" ht="10.5" hidden="1" customHeight="1">
      <c r="A14" s="42"/>
      <c r="B14" s="25"/>
      <c r="C14" s="22"/>
      <c r="D14" s="23"/>
      <c r="E14" s="26"/>
      <c r="F14" s="26"/>
      <c r="G14" s="25"/>
      <c r="H14" s="21"/>
      <c r="I14" s="126"/>
      <c r="J14" s="126"/>
      <c r="K14" s="41"/>
      <c r="L14" s="40"/>
    </row>
    <row r="15" spans="1:27" s="30" customFormat="1" ht="32.25" customHeight="1">
      <c r="A15" s="39" t="s">
        <v>19</v>
      </c>
      <c r="B15" s="150" t="s">
        <v>26</v>
      </c>
      <c r="C15" s="150"/>
      <c r="D15" s="38"/>
      <c r="E15" s="37" t="s">
        <v>23</v>
      </c>
      <c r="F15" s="37"/>
      <c r="G15" s="36"/>
      <c r="H15" s="36"/>
      <c r="I15" s="127"/>
      <c r="J15" s="127"/>
      <c r="K15" s="35"/>
      <c r="L15" s="147"/>
      <c r="M15" s="34"/>
    </row>
    <row r="16" spans="1:27" s="30" customFormat="1" ht="27.75" customHeight="1">
      <c r="A16" s="33" t="s">
        <v>20</v>
      </c>
      <c r="B16" s="111">
        <f>D16</f>
        <v>2</v>
      </c>
      <c r="C16" s="25"/>
      <c r="D16" s="100">
        <f>G16/F16</f>
        <v>2</v>
      </c>
      <c r="E16" s="28" t="s">
        <v>34</v>
      </c>
      <c r="F16" s="110">
        <v>156</v>
      </c>
      <c r="G16" s="109">
        <f>H16/12</f>
        <v>312</v>
      </c>
      <c r="H16" s="21">
        <v>3744</v>
      </c>
      <c r="I16" s="128">
        <v>3.7</v>
      </c>
      <c r="J16" s="128">
        <v>3.98</v>
      </c>
      <c r="K16" s="32">
        <f>(0.265*0.21*0.13)</f>
        <v>7.2344999999999996E-3</v>
      </c>
      <c r="L16" s="148"/>
    </row>
    <row r="17" spans="1:12" s="30" customFormat="1" ht="34.5" customHeight="1">
      <c r="A17" s="24" t="s">
        <v>21</v>
      </c>
      <c r="B17" s="29">
        <f>D16</f>
        <v>2</v>
      </c>
      <c r="C17" s="22"/>
      <c r="D17" s="101" t="s">
        <v>29</v>
      </c>
      <c r="E17" s="28" t="s">
        <v>28</v>
      </c>
      <c r="F17" s="110"/>
      <c r="G17" s="29">
        <f>G16</f>
        <v>312</v>
      </c>
      <c r="H17" s="31">
        <f>H16</f>
        <v>3744</v>
      </c>
      <c r="I17" s="129">
        <f>I16*G17</f>
        <v>1154.4000000000001</v>
      </c>
      <c r="J17" s="133">
        <f>J16*G17</f>
        <v>1241.76</v>
      </c>
      <c r="K17" s="141">
        <f>K16*G16</f>
        <v>2.2571639999999999</v>
      </c>
      <c r="L17" s="148"/>
    </row>
    <row r="18" spans="1:12" ht="21">
      <c r="A18" s="102" t="s">
        <v>22</v>
      </c>
      <c r="B18" s="29"/>
      <c r="C18" s="22"/>
      <c r="D18" s="23"/>
      <c r="E18" s="103">
        <v>43724</v>
      </c>
      <c r="F18" s="108"/>
      <c r="G18" s="25"/>
      <c r="H18" s="21"/>
      <c r="I18" s="126"/>
      <c r="J18" s="126"/>
      <c r="K18" s="27"/>
      <c r="L18" s="148"/>
    </row>
    <row r="19" spans="1:12" ht="21.75" thickBot="1">
      <c r="A19" s="102"/>
      <c r="B19" s="139"/>
      <c r="C19" s="16"/>
      <c r="D19" s="15"/>
      <c r="E19" s="59" t="s">
        <v>35</v>
      </c>
      <c r="F19" s="140"/>
      <c r="G19" s="13"/>
      <c r="H19" s="12"/>
      <c r="I19" s="130"/>
      <c r="J19" s="130"/>
      <c r="K19" s="142"/>
      <c r="L19" s="148"/>
    </row>
    <row r="20" spans="1:12" ht="21">
      <c r="A20" s="39" t="s">
        <v>19</v>
      </c>
      <c r="B20" s="134" t="s">
        <v>32</v>
      </c>
      <c r="C20" s="22"/>
      <c r="D20" s="23"/>
      <c r="E20" s="108" t="s">
        <v>33</v>
      </c>
      <c r="F20" s="110">
        <v>156</v>
      </c>
      <c r="G20" s="29">
        <f>H20/12</f>
        <v>156</v>
      </c>
      <c r="H20" s="21">
        <v>1872</v>
      </c>
      <c r="I20" s="126">
        <v>3.7</v>
      </c>
      <c r="J20" s="126">
        <v>3.98</v>
      </c>
      <c r="K20" s="135">
        <f>0.21*0.13*0.265</f>
        <v>7.2345000000000005E-3</v>
      </c>
      <c r="L20" s="148"/>
    </row>
    <row r="21" spans="1:12" ht="21">
      <c r="A21" s="33" t="s">
        <v>20</v>
      </c>
      <c r="B21" s="29">
        <v>1</v>
      </c>
      <c r="C21" s="22"/>
      <c r="D21" s="23">
        <v>1</v>
      </c>
      <c r="E21" s="108" t="s">
        <v>34</v>
      </c>
      <c r="F21" s="108"/>
      <c r="G21" s="29">
        <f>G20</f>
        <v>156</v>
      </c>
      <c r="H21" s="21">
        <f>H20</f>
        <v>1872</v>
      </c>
      <c r="I21" s="126">
        <f>I20*G21</f>
        <v>577.20000000000005</v>
      </c>
      <c r="J21" s="138">
        <f>J20*G21</f>
        <v>620.88</v>
      </c>
      <c r="K21" s="135">
        <f>K20*G21</f>
        <v>1.128582</v>
      </c>
      <c r="L21" s="148"/>
    </row>
    <row r="22" spans="1:12" ht="21">
      <c r="A22" s="24" t="s">
        <v>21</v>
      </c>
      <c r="B22" s="29">
        <f>D21</f>
        <v>1</v>
      </c>
      <c r="C22" s="22"/>
      <c r="D22" s="101" t="s">
        <v>29</v>
      </c>
      <c r="E22" s="28" t="s">
        <v>28</v>
      </c>
      <c r="F22" s="108"/>
      <c r="G22" s="25"/>
      <c r="H22" s="21"/>
      <c r="I22" s="126"/>
      <c r="J22" s="126"/>
      <c r="K22" s="27"/>
      <c r="L22" s="148"/>
    </row>
    <row r="23" spans="1:12" ht="21">
      <c r="A23" s="102" t="s">
        <v>22</v>
      </c>
      <c r="B23" s="29"/>
      <c r="C23" s="22"/>
      <c r="D23" s="23"/>
      <c r="E23" s="108">
        <v>43784</v>
      </c>
      <c r="F23" s="108"/>
      <c r="G23" s="25"/>
      <c r="H23" s="21"/>
      <c r="I23" s="126"/>
      <c r="J23" s="126"/>
      <c r="K23" s="27"/>
      <c r="L23" s="148"/>
    </row>
    <row r="24" spans="1:12" ht="21">
      <c r="A24" s="102"/>
      <c r="B24" s="29"/>
      <c r="C24" s="22"/>
      <c r="D24" s="23"/>
      <c r="E24" s="59" t="s">
        <v>35</v>
      </c>
      <c r="F24" s="108"/>
      <c r="G24" s="25"/>
      <c r="H24" s="21"/>
      <c r="I24" s="126"/>
      <c r="J24" s="126"/>
      <c r="K24" s="27"/>
      <c r="L24" s="148"/>
    </row>
    <row r="25" spans="1:12" ht="21.75" thickBot="1">
      <c r="A25" s="102"/>
      <c r="B25" s="139"/>
      <c r="C25" s="16"/>
      <c r="D25" s="15"/>
      <c r="E25" s="143"/>
      <c r="F25" s="140"/>
      <c r="G25" s="13"/>
      <c r="H25" s="12"/>
      <c r="I25" s="130"/>
      <c r="J25" s="130"/>
      <c r="K25" s="142"/>
      <c r="L25" s="148"/>
    </row>
    <row r="26" spans="1:12" ht="21">
      <c r="A26" s="39" t="s">
        <v>19</v>
      </c>
      <c r="B26" s="134" t="s">
        <v>32</v>
      </c>
      <c r="C26" s="22"/>
      <c r="D26" s="23"/>
      <c r="E26" s="108" t="s">
        <v>33</v>
      </c>
      <c r="F26" s="110">
        <v>156</v>
      </c>
      <c r="G26" s="29">
        <f>H26/12</f>
        <v>468</v>
      </c>
      <c r="H26" s="21">
        <v>5616</v>
      </c>
      <c r="I26" s="126">
        <v>3.7</v>
      </c>
      <c r="J26" s="126">
        <v>3.98</v>
      </c>
      <c r="K26" s="135">
        <f>0.21*0.13*0.265</f>
        <v>7.2345000000000005E-3</v>
      </c>
      <c r="L26" s="148"/>
    </row>
    <row r="27" spans="1:12" ht="21">
      <c r="A27" s="33" t="s">
        <v>20</v>
      </c>
      <c r="B27" s="29">
        <f>D27</f>
        <v>3</v>
      </c>
      <c r="C27" s="22"/>
      <c r="D27" s="136">
        <f>G26/F26</f>
        <v>3</v>
      </c>
      <c r="E27" s="108" t="s">
        <v>34</v>
      </c>
      <c r="F27" s="108"/>
      <c r="G27" s="29">
        <f>G26</f>
        <v>468</v>
      </c>
      <c r="H27" s="21">
        <f>H26</f>
        <v>5616</v>
      </c>
      <c r="I27" s="126">
        <f>I26*G27</f>
        <v>1731.6000000000001</v>
      </c>
      <c r="J27" s="138">
        <f>J26*G27</f>
        <v>1862.64</v>
      </c>
      <c r="K27" s="135">
        <f>K26*G27</f>
        <v>3.3857460000000001</v>
      </c>
      <c r="L27" s="148"/>
    </row>
    <row r="28" spans="1:12" ht="21">
      <c r="A28" s="24" t="s">
        <v>21</v>
      </c>
      <c r="B28" s="29">
        <f>D27</f>
        <v>3</v>
      </c>
      <c r="C28" s="22"/>
      <c r="D28" s="101" t="s">
        <v>29</v>
      </c>
      <c r="E28" s="28" t="s">
        <v>28</v>
      </c>
      <c r="F28" s="108"/>
      <c r="G28" s="25"/>
      <c r="H28" s="21"/>
      <c r="I28" s="126"/>
      <c r="J28" s="126"/>
      <c r="K28" s="27"/>
      <c r="L28" s="148"/>
    </row>
    <row r="29" spans="1:12" ht="21">
      <c r="A29" s="102" t="s">
        <v>22</v>
      </c>
      <c r="B29" s="29"/>
      <c r="C29" s="22"/>
      <c r="D29" s="23"/>
      <c r="E29" s="108">
        <v>43784</v>
      </c>
      <c r="F29" s="108"/>
      <c r="G29" s="25"/>
      <c r="H29" s="21"/>
      <c r="I29" s="126"/>
      <c r="J29" s="126"/>
      <c r="K29" s="27"/>
      <c r="L29" s="148"/>
    </row>
    <row r="30" spans="1:12" ht="21.75" thickBot="1">
      <c r="A30" s="18"/>
      <c r="B30" s="20"/>
      <c r="C30" s="16"/>
      <c r="D30" s="15"/>
      <c r="E30" s="144" t="s">
        <v>36</v>
      </c>
      <c r="F30" s="14"/>
      <c r="G30" s="13"/>
      <c r="H30" s="12"/>
      <c r="I30" s="130"/>
      <c r="J30" s="130"/>
      <c r="K30" s="19"/>
      <c r="L30" s="148"/>
    </row>
    <row r="31" spans="1:12" ht="26.25" customHeight="1" thickBot="1">
      <c r="A31" s="18"/>
      <c r="B31" s="17"/>
      <c r="C31" s="16"/>
      <c r="D31" s="15"/>
      <c r="E31" s="14"/>
      <c r="F31" s="14"/>
      <c r="G31" s="13"/>
      <c r="H31" s="12"/>
      <c r="I31" s="130"/>
      <c r="J31" s="130"/>
      <c r="K31" s="11"/>
      <c r="L31" s="10"/>
    </row>
    <row r="32" spans="1:12" s="4" customFormat="1" ht="30" customHeight="1" thickBot="1">
      <c r="A32" s="9" t="s">
        <v>2</v>
      </c>
      <c r="B32" s="8">
        <f>SUM(B17,B22,B28)</f>
        <v>6</v>
      </c>
      <c r="C32" s="7" t="str">
        <f>D17</f>
        <v>slip sheet</v>
      </c>
      <c r="D32" s="7"/>
      <c r="E32" s="7"/>
      <c r="F32" s="7"/>
      <c r="G32" s="8">
        <f>G16+G20+G26</f>
        <v>936</v>
      </c>
      <c r="H32" s="6">
        <f>H17+H21+H27</f>
        <v>11232</v>
      </c>
      <c r="I32" s="131">
        <f>SUM(I17,I21,I27)</f>
        <v>3463.2000000000003</v>
      </c>
      <c r="J32" s="137">
        <v>3725.5</v>
      </c>
      <c r="K32" s="104">
        <f>SUM(K17,K21,K27)</f>
        <v>6.7714920000000003</v>
      </c>
      <c r="L32" s="5" t="s">
        <v>0</v>
      </c>
    </row>
    <row r="34" spans="3:8" ht="12" customHeight="1"/>
    <row r="35" spans="3:8" ht="11.25" customHeight="1">
      <c r="C35" s="3"/>
    </row>
    <row r="36" spans="3:8" ht="12.75" customHeight="1">
      <c r="H36" s="2"/>
    </row>
    <row r="37" spans="3:8" ht="12.75" customHeight="1">
      <c r="D37" s="149"/>
      <c r="E37" s="149"/>
      <c r="F37" s="106"/>
    </row>
    <row r="38" spans="3:8" ht="25.5">
      <c r="D38" s="149"/>
      <c r="E38" s="149"/>
      <c r="F38" s="106"/>
    </row>
    <row r="39" spans="3:8" ht="25.5">
      <c r="D39" s="149"/>
      <c r="E39" s="149"/>
      <c r="F39" s="106"/>
    </row>
  </sheetData>
  <mergeCells count="4">
    <mergeCell ref="B13:D13"/>
    <mergeCell ref="L15:L30"/>
    <mergeCell ref="D37:E39"/>
    <mergeCell ref="B15:C15"/>
  </mergeCells>
  <phoneticPr fontId="44" type="noConversion"/>
  <printOptions horizontalCentered="1"/>
  <pageMargins left="0" right="0" top="1.5" bottom="0.31" header="0.24" footer="0.2"/>
  <pageSetup paperSize="9" scale="51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00000</vt:lpstr>
      <vt:lpstr>'00000'!Print_Area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2019-12-31T01:57:06Z</cp:lastPrinted>
  <dcterms:created xsi:type="dcterms:W3CDTF">2019-03-13T02:46:26Z</dcterms:created>
  <dcterms:modified xsi:type="dcterms:W3CDTF">2020-09-03T10:04:18Z</dcterms:modified>
</cp:coreProperties>
</file>