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0610" windowHeight="11640"/>
  </bookViews>
  <sheets>
    <sheet name="PACKING (2)" sheetId="1" r:id="rId1"/>
  </sheets>
  <definedNames>
    <definedName name="_xlnm.Print_Area" localSheetId="0">'PACKING (2)'!$B$1:$K$37</definedName>
  </definedNames>
  <calcPr calcId="144525"/>
</workbook>
</file>

<file path=xl/calcChain.xml><?xml version="1.0" encoding="utf-8"?>
<calcChain xmlns="http://schemas.openxmlformats.org/spreadsheetml/2006/main">
  <c r="G37" i="1" l="1"/>
  <c r="I35" i="1"/>
  <c r="J35" i="1"/>
  <c r="H35" i="1"/>
  <c r="G35" i="1"/>
  <c r="C35" i="1"/>
  <c r="B30" i="1"/>
  <c r="J12" i="1" l="1"/>
  <c r="B22" i="1"/>
  <c r="E15" i="1"/>
  <c r="G13" i="1"/>
  <c r="D12" i="1"/>
  <c r="C13" i="1" s="1"/>
  <c r="H13" i="1" s="1"/>
  <c r="E23" i="1"/>
  <c r="G21" i="1"/>
  <c r="J20" i="1"/>
  <c r="D20" i="1"/>
  <c r="C21" i="1" s="1"/>
  <c r="E31" i="1"/>
  <c r="G29" i="1"/>
  <c r="J28" i="1"/>
  <c r="D28" i="1"/>
  <c r="C29" i="1" s="1"/>
  <c r="C37" i="1" l="1"/>
  <c r="J21" i="1"/>
  <c r="J29" i="1"/>
  <c r="H21" i="1"/>
  <c r="J13" i="1"/>
  <c r="I29" i="1"/>
  <c r="H29" i="1"/>
  <c r="I21" i="1"/>
  <c r="I13" i="1"/>
  <c r="H37" i="1" l="1"/>
  <c r="I37" i="1"/>
  <c r="J37" i="1"/>
</calcChain>
</file>

<file path=xl/sharedStrings.xml><?xml version="1.0" encoding="utf-8"?>
<sst xmlns="http://schemas.openxmlformats.org/spreadsheetml/2006/main" count="47" uniqueCount="43">
  <si>
    <t>TISU PAPER COMPANY LTD.</t>
  </si>
  <si>
    <t>TS 13 ROAD ,TIEN SON INDUSTRIAL ZONE TU SON DIST,BAC NINH PROVINCE</t>
  </si>
  <si>
    <t>TEL : (84)241714288    FAX : (84)241714491</t>
  </si>
  <si>
    <t>PACKING LIST</t>
  </si>
  <si>
    <t xml:space="preserve">ORDER NO : </t>
  </si>
  <si>
    <t>TO:</t>
  </si>
  <si>
    <t>FM:</t>
  </si>
  <si>
    <t>Mark &amp; Nos.</t>
  </si>
  <si>
    <t>C/S</t>
  </si>
  <si>
    <t>Description of Goods</t>
  </si>
  <si>
    <t>Pcs/ctn</t>
  </si>
  <si>
    <t>Pcs</t>
  </si>
  <si>
    <t>N.W.(kgs)</t>
  </si>
  <si>
    <t>G.W.(kgs)</t>
  </si>
  <si>
    <t>Meas(cbm)</t>
  </si>
  <si>
    <t>NOTE BOOK</t>
  </si>
  <si>
    <t>CTNS</t>
  </si>
  <si>
    <t>HVN20006</t>
  </si>
  <si>
    <t>#07324</t>
  </si>
  <si>
    <t>28.0 x 25.7 x9.7 cm</t>
  </si>
  <si>
    <t>STYLE # 07324</t>
  </si>
  <si>
    <t>#07326</t>
  </si>
  <si>
    <t>28.0 x 26.8 x12.8 cm</t>
  </si>
  <si>
    <t>STYLE # 07326</t>
  </si>
  <si>
    <t>COMPBOOK</t>
  </si>
  <si>
    <t>28.7 x 23.8 x10.5 cm</t>
  </si>
  <si>
    <t>HVN20017</t>
  </si>
  <si>
    <t>#06642</t>
  </si>
  <si>
    <t>STYLE # 06642</t>
  </si>
  <si>
    <t>總計</t>
    <phoneticPr fontId="0" type="noConversion"/>
  </si>
  <si>
    <t>TOTAL</t>
  </si>
  <si>
    <t>VCP/SSP: 6/6</t>
  </si>
  <si>
    <t>VCP/SSP: 12/12</t>
  </si>
  <si>
    <t>DPCI # 081-01-4667</t>
  </si>
  <si>
    <t>DPCI # 081-01-5729</t>
  </si>
  <si>
    <t>VPC/SSP: 6/6</t>
  </si>
  <si>
    <t>DPCI # 081-01-9450</t>
  </si>
  <si>
    <t xml:space="preserve">SHIP DATE : </t>
  </si>
  <si>
    <t>bìa giấy, 80 trang, may gáy,27.9x21.5cm</t>
  </si>
  <si>
    <t>bìa PP, 200 trang, lò xo,26.6x20.3cm</t>
  </si>
  <si>
    <t>PO#8989497</t>
  </si>
  <si>
    <t>PO # 0081-8989497</t>
  </si>
  <si>
    <t>bìa PP, 150 trang, lò xo,26.6x20.3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</si>
</sst>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 * #,##0_ ;_ * \-#,##0_ ;_ * &quot;-&quot;_ ;_ @_ "/>
    <numFmt numFmtId="165" formatCode="0_);[Red]\(0\)"/>
    <numFmt numFmtId="166" formatCode="&quot;PO#&quot;#######"/>
    <numFmt numFmtId="167" formatCode="_-&quot;$&quot;* #,##0_-;\-&quot;$&quot;* #,##0_-;_-&quot;$&quot;* &quot;-&quot;_-;_-@_-"/>
    <numFmt numFmtId="168" formatCode="0.00_);[Red]\(0.00\)"/>
    <numFmt numFmtId="169" formatCode="_(* #,##0_);_(* \(#,##0\);_(* &quot;-&quot;??_);_(@_)"/>
    <numFmt numFmtId="170" formatCode="0.000"/>
  </numFmts>
  <fonts count="35">
    <font>
      <sz val="12"/>
      <name val="新細明體"/>
      <family val="1"/>
      <charset val="134"/>
    </font>
    <font>
      <sz val="12"/>
      <name val="新細明體"/>
      <family val="1"/>
      <charset val="134"/>
    </font>
    <font>
      <b/>
      <sz val="2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i/>
      <sz val="12"/>
      <name val="Arial"/>
      <family val="2"/>
    </font>
    <font>
      <b/>
      <i/>
      <sz val="12"/>
      <color rgb="FFFF000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宋体"/>
      <charset val="134"/>
    </font>
    <font>
      <b/>
      <sz val="11"/>
      <name val="Arial"/>
      <family val="2"/>
    </font>
    <font>
      <sz val="11"/>
      <name val="Calibri"/>
      <family val="2"/>
    </font>
    <font>
      <sz val="12"/>
      <name val="細明體"/>
      <family val="3"/>
      <charset val="134"/>
    </font>
    <font>
      <sz val="12"/>
      <color indexed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2"/>
      <color indexed="8"/>
      <name val="新細明體"/>
      <family val="1"/>
      <charset val="134"/>
    </font>
    <font>
      <sz val="12"/>
      <color indexed="9"/>
      <name val="新細明體"/>
      <family val="1"/>
      <charset val="134"/>
    </font>
    <font>
      <sz val="12"/>
      <color indexed="20"/>
      <name val="新細明體"/>
      <family val="1"/>
      <charset val="134"/>
    </font>
    <font>
      <b/>
      <sz val="18"/>
      <color indexed="56"/>
      <name val="新細明體"/>
      <family val="1"/>
      <charset val="134"/>
    </font>
    <font>
      <b/>
      <sz val="15"/>
      <color indexed="56"/>
      <name val="新細明體"/>
      <family val="1"/>
      <charset val="134"/>
    </font>
    <font>
      <b/>
      <sz val="13"/>
      <color indexed="56"/>
      <name val="新細明體"/>
      <family val="1"/>
      <charset val="134"/>
    </font>
    <font>
      <b/>
      <sz val="11"/>
      <color indexed="56"/>
      <name val="新細明體"/>
      <family val="1"/>
      <charset val="134"/>
    </font>
    <font>
      <b/>
      <sz val="12"/>
      <color indexed="9"/>
      <name val="新細明體"/>
      <family val="1"/>
      <charset val="134"/>
    </font>
    <font>
      <b/>
      <sz val="12"/>
      <color indexed="8"/>
      <name val="新細明體"/>
      <family val="1"/>
      <charset val="134"/>
    </font>
    <font>
      <i/>
      <sz val="12"/>
      <color indexed="23"/>
      <name val="新細明體"/>
      <family val="1"/>
      <charset val="134"/>
    </font>
    <font>
      <sz val="12"/>
      <color indexed="10"/>
      <name val="新細明體"/>
      <family val="1"/>
      <charset val="134"/>
    </font>
    <font>
      <b/>
      <sz val="12"/>
      <color indexed="52"/>
      <name val="新細明體"/>
      <family val="1"/>
      <charset val="134"/>
    </font>
    <font>
      <sz val="12"/>
      <color indexed="62"/>
      <name val="新細明體"/>
      <family val="1"/>
      <charset val="134"/>
    </font>
    <font>
      <b/>
      <sz val="12"/>
      <color indexed="63"/>
      <name val="新細明體"/>
      <family val="1"/>
      <charset val="134"/>
    </font>
    <font>
      <sz val="12"/>
      <color indexed="60"/>
      <name val="新細明體"/>
      <family val="1"/>
      <charset val="134"/>
    </font>
    <font>
      <sz val="12"/>
      <color indexed="52"/>
      <name val="新細明體"/>
      <family val="1"/>
      <charset val="134"/>
    </font>
    <font>
      <b/>
      <sz val="12"/>
      <name val="Arial"/>
      <charset val="134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4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6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3" borderId="16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5" borderId="19" applyNumberFormat="0" applyAlignment="0" applyProtection="0">
      <alignment vertical="center"/>
    </xf>
    <xf numFmtId="0" fontId="30" fillId="10" borderId="19" applyNumberFormat="0" applyAlignment="0" applyProtection="0">
      <alignment vertical="center"/>
    </xf>
    <xf numFmtId="0" fontId="31" fillId="25" borderId="20" applyNumberFormat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</cellStyleXfs>
  <cellXfs count="107">
    <xf numFmtId="0" fontId="0" fillId="0" borderId="0" xfId="0">
      <alignment vertical="center"/>
    </xf>
    <xf numFmtId="0" fontId="3" fillId="0" borderId="0" xfId="2" applyFont="1"/>
    <xf numFmtId="0" fontId="3" fillId="0" borderId="0" xfId="0" applyFont="1">
      <alignment vertical="center"/>
    </xf>
    <xf numFmtId="0" fontId="3" fillId="0" borderId="0" xfId="2" applyFont="1" applyBorder="1"/>
    <xf numFmtId="0" fontId="3" fillId="0" borderId="0" xfId="2" applyFont="1" applyBorder="1" applyAlignment="1">
      <alignment horizontal="center"/>
    </xf>
    <xf numFmtId="165" fontId="3" fillId="0" borderId="0" xfId="3" applyNumberFormat="1" applyFont="1" applyBorder="1" applyAlignment="1">
      <alignment horizontal="right"/>
    </xf>
    <xf numFmtId="2" fontId="6" fillId="0" borderId="1" xfId="2" applyNumberFormat="1" applyFont="1" applyBorder="1" applyAlignment="1">
      <alignment horizontal="centerContinuous"/>
    </xf>
    <xf numFmtId="14" fontId="7" fillId="0" borderId="1" xfId="2" applyNumberFormat="1" applyFont="1" applyBorder="1" applyAlignment="1">
      <alignment horizontal="centerContinuous"/>
    </xf>
    <xf numFmtId="0" fontId="3" fillId="0" borderId="0" xfId="2" applyFont="1" applyBorder="1" applyAlignment="1">
      <alignment horizontal="right"/>
    </xf>
    <xf numFmtId="49" fontId="8" fillId="0" borderId="1" xfId="2" applyNumberFormat="1" applyFont="1" applyBorder="1" applyAlignment="1">
      <alignment horizontal="left"/>
    </xf>
    <xf numFmtId="166" fontId="9" fillId="0" borderId="0" xfId="3" applyNumberFormat="1" applyFont="1" applyBorder="1" applyAlignment="1">
      <alignment horizontal="centerContinuous"/>
    </xf>
    <xf numFmtId="0" fontId="6" fillId="0" borderId="0" xfId="2" applyFont="1" applyBorder="1" applyAlignment="1"/>
    <xf numFmtId="165" fontId="6" fillId="0" borderId="0" xfId="2" applyNumberFormat="1" applyFont="1" applyBorder="1"/>
    <xf numFmtId="2" fontId="6" fillId="0" borderId="0" xfId="3" applyNumberFormat="1" applyFont="1" applyBorder="1"/>
    <xf numFmtId="2" fontId="6" fillId="0" borderId="0" xfId="2" applyNumberFormat="1" applyFont="1" applyBorder="1"/>
    <xf numFmtId="0" fontId="10" fillId="0" borderId="1" xfId="2" applyFont="1" applyBorder="1"/>
    <xf numFmtId="0" fontId="6" fillId="0" borderId="0" xfId="2" applyFont="1" applyBorder="1" applyAlignment="1">
      <alignment horizontal="center"/>
    </xf>
    <xf numFmtId="0" fontId="6" fillId="0" borderId="0" xfId="2" applyFont="1" applyBorder="1"/>
    <xf numFmtId="165" fontId="3" fillId="0" borderId="0" xfId="2" applyNumberFormat="1" applyFont="1" applyBorder="1"/>
    <xf numFmtId="2" fontId="3" fillId="0" borderId="0" xfId="3" applyNumberFormat="1" applyFont="1" applyBorder="1"/>
    <xf numFmtId="2" fontId="3" fillId="0" borderId="0" xfId="2" applyNumberFormat="1" applyFont="1" applyBorder="1"/>
    <xf numFmtId="0" fontId="6" fillId="2" borderId="0" xfId="2" applyFont="1" applyFill="1" applyBorder="1" applyAlignment="1"/>
    <xf numFmtId="0" fontId="8" fillId="2" borderId="2" xfId="2" applyFont="1" applyFill="1" applyBorder="1" applyAlignment="1">
      <alignment horizontal="center"/>
    </xf>
    <xf numFmtId="0" fontId="3" fillId="2" borderId="0" xfId="2" applyFont="1" applyFill="1" applyBorder="1"/>
    <xf numFmtId="165" fontId="3" fillId="2" borderId="0" xfId="2" applyNumberFormat="1" applyFont="1" applyFill="1" applyBorder="1"/>
    <xf numFmtId="0" fontId="3" fillId="0" borderId="0" xfId="2" applyFont="1" applyBorder="1" applyAlignment="1">
      <alignment horizontal="left"/>
    </xf>
    <xf numFmtId="0" fontId="3" fillId="0" borderId="0" xfId="2" applyFont="1" applyBorder="1" applyAlignment="1"/>
    <xf numFmtId="0" fontId="8" fillId="0" borderId="3" xfId="2" applyFont="1" applyFill="1" applyBorder="1" applyAlignment="1">
      <alignment horizontal="center"/>
    </xf>
    <xf numFmtId="0" fontId="3" fillId="0" borderId="2" xfId="0" applyFont="1" applyBorder="1">
      <alignment vertical="center"/>
    </xf>
    <xf numFmtId="0" fontId="11" fillId="0" borderId="3" xfId="2" applyFont="1" applyBorder="1" applyAlignment="1">
      <alignment horizontal="center"/>
    </xf>
    <xf numFmtId="164" fontId="11" fillId="0" borderId="3" xfId="3" applyFont="1" applyBorder="1" applyAlignment="1">
      <alignment horizontal="center"/>
    </xf>
    <xf numFmtId="165" fontId="11" fillId="0" borderId="3" xfId="2" applyNumberFormat="1" applyFont="1" applyBorder="1" applyAlignment="1">
      <alignment horizontal="center"/>
    </xf>
    <xf numFmtId="2" fontId="11" fillId="0" borderId="3" xfId="2" applyNumberFormat="1" applyFont="1" applyBorder="1" applyAlignment="1">
      <alignment horizontal="center"/>
    </xf>
    <xf numFmtId="2" fontId="11" fillId="0" borderId="3" xfId="4" applyNumberFormat="1" applyFont="1" applyBorder="1" applyAlignment="1">
      <alignment horizontal="center"/>
    </xf>
    <xf numFmtId="0" fontId="3" fillId="0" borderId="2" xfId="2" applyFont="1" applyBorder="1" applyAlignment="1">
      <alignment horizontal="center" vertical="center"/>
    </xf>
    <xf numFmtId="0" fontId="12" fillId="0" borderId="4" xfId="0" applyFont="1" applyBorder="1">
      <alignment vertical="center"/>
    </xf>
    <xf numFmtId="0" fontId="3" fillId="0" borderId="5" xfId="0" applyFont="1" applyFill="1" applyBorder="1">
      <alignment vertical="center"/>
    </xf>
    <xf numFmtId="0" fontId="3" fillId="0" borderId="5" xfId="0" applyFont="1" applyFill="1" applyBorder="1" applyAlignment="1">
      <alignment horizontal="center" vertical="center"/>
    </xf>
    <xf numFmtId="168" fontId="3" fillId="0" borderId="5" xfId="0" applyNumberFormat="1" applyFont="1" applyFill="1" applyBorder="1">
      <alignment vertical="center"/>
    </xf>
    <xf numFmtId="165" fontId="3" fillId="0" borderId="5" xfId="0" applyNumberFormat="1" applyFont="1" applyFill="1" applyBorder="1">
      <alignment vertical="center"/>
    </xf>
    <xf numFmtId="2" fontId="3" fillId="0" borderId="5" xfId="0" applyNumberFormat="1" applyFont="1" applyFill="1" applyBorder="1">
      <alignment vertical="center"/>
    </xf>
    <xf numFmtId="2" fontId="3" fillId="0" borderId="5" xfId="0" applyNumberFormat="1" applyFont="1" applyFill="1" applyBorder="1" applyAlignment="1">
      <alignment horizontal="right" vertical="center"/>
    </xf>
    <xf numFmtId="0" fontId="12" fillId="0" borderId="7" xfId="0" applyFont="1" applyBorder="1">
      <alignment vertical="center"/>
    </xf>
    <xf numFmtId="0" fontId="3" fillId="0" borderId="0" xfId="0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/>
    </xf>
    <xf numFmtId="2" fontId="14" fillId="0" borderId="1" xfId="1" applyNumberFormat="1" applyFont="1" applyFill="1" applyBorder="1" applyAlignment="1">
      <alignment horizontal="center"/>
    </xf>
    <xf numFmtId="170" fontId="14" fillId="0" borderId="1" xfId="1" applyNumberFormat="1" applyFont="1" applyFill="1" applyBorder="1" applyAlignment="1">
      <alignment horizontal="center"/>
    </xf>
    <xf numFmtId="169" fontId="3" fillId="0" borderId="8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 vertical="center"/>
    </xf>
    <xf numFmtId="2" fontId="14" fillId="0" borderId="8" xfId="1" applyNumberFormat="1" applyFont="1" applyFill="1" applyBorder="1" applyAlignment="1">
      <alignment horizontal="center"/>
    </xf>
    <xf numFmtId="0" fontId="15" fillId="0" borderId="0" xfId="2" applyFont="1" applyFill="1" applyBorder="1" applyAlignment="1">
      <alignment horizontal="center"/>
    </xf>
    <xf numFmtId="164" fontId="15" fillId="0" borderId="0" xfId="3" applyFont="1" applyFill="1" applyBorder="1" applyAlignment="1">
      <alignment horizontal="center"/>
    </xf>
    <xf numFmtId="165" fontId="15" fillId="0" borderId="0" xfId="2" applyNumberFormat="1" applyFont="1" applyFill="1" applyBorder="1" applyAlignment="1">
      <alignment horizontal="center"/>
    </xf>
    <xf numFmtId="2" fontId="15" fillId="0" borderId="0" xfId="2" applyNumberFormat="1" applyFont="1" applyFill="1" applyBorder="1" applyAlignment="1">
      <alignment horizontal="center"/>
    </xf>
    <xf numFmtId="2" fontId="15" fillId="0" borderId="0" xfId="4" applyNumberFormat="1" applyFont="1" applyFill="1" applyBorder="1" applyAlignment="1">
      <alignment horizontal="center"/>
    </xf>
    <xf numFmtId="0" fontId="15" fillId="0" borderId="0" xfId="2" applyFont="1" applyBorder="1" applyAlignment="1">
      <alignment horizontal="center"/>
    </xf>
    <xf numFmtId="0" fontId="15" fillId="3" borderId="0" xfId="2" applyFont="1" applyFill="1" applyBorder="1" applyAlignment="1">
      <alignment horizontal="center"/>
    </xf>
    <xf numFmtId="164" fontId="15" fillId="0" borderId="0" xfId="3" applyFont="1" applyBorder="1" applyAlignment="1">
      <alignment horizontal="center"/>
    </xf>
    <xf numFmtId="165" fontId="3" fillId="0" borderId="0" xfId="0" applyNumberFormat="1" applyFont="1" applyBorder="1">
      <alignment vertical="center"/>
    </xf>
    <xf numFmtId="2" fontId="15" fillId="0" borderId="0" xfId="2" applyNumberFormat="1" applyFont="1" applyBorder="1" applyAlignment="1">
      <alignment horizontal="center"/>
    </xf>
    <xf numFmtId="2" fontId="15" fillId="0" borderId="0" xfId="4" applyNumberFormat="1" applyFont="1" applyBorder="1" applyAlignment="1">
      <alignment horizontal="center"/>
    </xf>
    <xf numFmtId="0" fontId="16" fillId="0" borderId="0" xfId="5" applyFill="1" applyBorder="1" applyAlignment="1"/>
    <xf numFmtId="165" fontId="15" fillId="0" borderId="0" xfId="2" applyNumberFormat="1" applyFont="1" applyBorder="1" applyAlignment="1">
      <alignment horizontal="center"/>
    </xf>
    <xf numFmtId="0" fontId="12" fillId="0" borderId="9" xfId="0" applyFont="1" applyBorder="1">
      <alignment vertical="center"/>
    </xf>
    <xf numFmtId="0" fontId="16" fillId="0" borderId="10" xfId="5" applyFill="1" applyBorder="1" applyAlignment="1"/>
    <xf numFmtId="0" fontId="15" fillId="0" borderId="10" xfId="2" applyFont="1" applyBorder="1" applyAlignment="1">
      <alignment horizontal="center"/>
    </xf>
    <xf numFmtId="164" fontId="15" fillId="0" borderId="10" xfId="3" applyFont="1" applyBorder="1" applyAlignment="1">
      <alignment horizontal="center"/>
    </xf>
    <xf numFmtId="165" fontId="15" fillId="0" borderId="10" xfId="2" applyNumberFormat="1" applyFont="1" applyBorder="1" applyAlignment="1">
      <alignment horizontal="center"/>
    </xf>
    <xf numFmtId="2" fontId="15" fillId="0" borderId="10" xfId="2" applyNumberFormat="1" applyFont="1" applyBorder="1" applyAlignment="1">
      <alignment horizontal="center"/>
    </xf>
    <xf numFmtId="2" fontId="15" fillId="0" borderId="10" xfId="4" applyNumberFormat="1" applyFont="1" applyBorder="1" applyAlignment="1">
      <alignment horizontal="center"/>
    </xf>
    <xf numFmtId="0" fontId="13" fillId="4" borderId="2" xfId="0" applyFont="1" applyFill="1" applyBorder="1">
      <alignment vertical="center"/>
    </xf>
    <xf numFmtId="169" fontId="15" fillId="4" borderId="3" xfId="2" applyNumberFormat="1" applyFont="1" applyFill="1" applyBorder="1" applyAlignment="1">
      <alignment horizontal="center"/>
    </xf>
    <xf numFmtId="0" fontId="3" fillId="0" borderId="11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165" fontId="3" fillId="0" borderId="5" xfId="0" applyNumberFormat="1" applyFont="1" applyBorder="1">
      <alignment vertical="center"/>
    </xf>
    <xf numFmtId="2" fontId="3" fillId="0" borderId="5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17" fillId="2" borderId="2" xfId="0" applyFont="1" applyFill="1" applyBorder="1" applyAlignment="1">
      <alignment horizontal="center" vertical="center"/>
    </xf>
    <xf numFmtId="169" fontId="17" fillId="2" borderId="3" xfId="0" applyNumberFormat="1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170" fontId="17" fillId="2" borderId="3" xfId="0" applyNumberFormat="1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0" fontId="12" fillId="0" borderId="7" xfId="0" applyFont="1" applyBorder="1" applyAlignment="1">
      <alignment vertical="center"/>
    </xf>
    <xf numFmtId="170" fontId="3" fillId="0" borderId="0" xfId="2" applyNumberFormat="1" applyFont="1"/>
    <xf numFmtId="170" fontId="8" fillId="0" borderId="3" xfId="2" applyNumberFormat="1" applyFont="1" applyBorder="1"/>
    <xf numFmtId="170" fontId="14" fillId="0" borderId="8" xfId="1" applyNumberFormat="1" applyFont="1" applyFill="1" applyBorder="1" applyAlignment="1">
      <alignment horizontal="center"/>
    </xf>
    <xf numFmtId="170" fontId="3" fillId="0" borderId="5" xfId="0" applyNumberFormat="1" applyFont="1" applyBorder="1">
      <alignment vertical="center"/>
    </xf>
    <xf numFmtId="170" fontId="3" fillId="0" borderId="0" xfId="0" applyNumberFormat="1" applyFont="1">
      <alignment vertical="center"/>
    </xf>
    <xf numFmtId="170" fontId="3" fillId="0" borderId="10" xfId="2" applyNumberFormat="1" applyFont="1" applyBorder="1"/>
    <xf numFmtId="39" fontId="15" fillId="4" borderId="3" xfId="2" applyNumberFormat="1" applyFont="1" applyFill="1" applyBorder="1" applyAlignment="1">
      <alignment horizontal="center"/>
    </xf>
    <xf numFmtId="170" fontId="3" fillId="0" borderId="5" xfId="2" applyNumberFormat="1" applyFont="1" applyBorder="1" applyAlignment="1">
      <alignment horizontal="right"/>
    </xf>
    <xf numFmtId="170" fontId="3" fillId="0" borderId="0" xfId="2" applyNumberFormat="1" applyFont="1" applyFill="1" applyBorder="1"/>
    <xf numFmtId="170" fontId="3" fillId="0" borderId="0" xfId="2" applyNumberFormat="1" applyFont="1" applyBorder="1"/>
    <xf numFmtId="0" fontId="34" fillId="0" borderId="7" xfId="2" applyFont="1" applyFill="1" applyBorder="1" applyAlignment="1">
      <alignment horizontal="center" vertical="center"/>
    </xf>
    <xf numFmtId="0" fontId="34" fillId="0" borderId="9" xfId="2" applyFont="1" applyFill="1" applyBorder="1" applyAlignment="1">
      <alignment horizontal="center" vertical="center"/>
    </xf>
    <xf numFmtId="0" fontId="2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11" fillId="0" borderId="3" xfId="2" applyFont="1" applyBorder="1" applyAlignment="1">
      <alignment horizontal="center"/>
    </xf>
  </cellXfs>
  <cellStyles count="46">
    <cellStyle name="20% - 强调文字颜色 1" xfId="6"/>
    <cellStyle name="20% - 强调文字颜色 2" xfId="7"/>
    <cellStyle name="20% - 强调文字颜色 3" xfId="8"/>
    <cellStyle name="20% - 强调文字颜色 4" xfId="9"/>
    <cellStyle name="20% - 强调文字颜色 5" xfId="10"/>
    <cellStyle name="20% - 强调文字颜色 6" xfId="11"/>
    <cellStyle name="40% - 强调文字颜色 1" xfId="12"/>
    <cellStyle name="40% - 强调文字颜色 2" xfId="13"/>
    <cellStyle name="40% - 强调文字颜色 3" xfId="14"/>
    <cellStyle name="40% - 强调文字颜色 4" xfId="15"/>
    <cellStyle name="40% - 强调文字颜色 5" xfId="16"/>
    <cellStyle name="40% - 强调文字颜色 6" xfId="17"/>
    <cellStyle name="60% - 强调文字颜色 1" xfId="18"/>
    <cellStyle name="60% - 强调文字颜色 2" xfId="19"/>
    <cellStyle name="60% - 强调文字颜色 3" xfId="20"/>
    <cellStyle name="60% - 强调文字颜色 4" xfId="21"/>
    <cellStyle name="60% - 强调文字颜色 5" xfId="22"/>
    <cellStyle name="60% - 强调文字颜色 6" xfId="23"/>
    <cellStyle name="Comma" xfId="1" builtinId="3"/>
    <cellStyle name="Normal" xfId="0" builtinId="0"/>
    <cellStyle name="Normal_INV &amp; PL" xfId="5"/>
    <cellStyle name="一般_Sheet1_T-12178验货PACKING" xfId="2"/>
    <cellStyle name="千分位[0]_Sheet1" xfId="3"/>
    <cellStyle name="差" xfId="24"/>
    <cellStyle name="强调文字颜色 1" xfId="25"/>
    <cellStyle name="强调文字颜色 2" xfId="26"/>
    <cellStyle name="强调文字颜色 3" xfId="27"/>
    <cellStyle name="强调文字颜色 4" xfId="28"/>
    <cellStyle name="强调文字颜色 5" xfId="29"/>
    <cellStyle name="强调文字颜色 6" xfId="30"/>
    <cellStyle name="标题" xfId="31"/>
    <cellStyle name="标题 1" xfId="32"/>
    <cellStyle name="标题 2" xfId="33"/>
    <cellStyle name="标题 3" xfId="34"/>
    <cellStyle name="标题 4" xfId="35"/>
    <cellStyle name="检查单元格" xfId="36"/>
    <cellStyle name="汇总" xfId="37"/>
    <cellStyle name="注释" xfId="38"/>
    <cellStyle name="解释性文本" xfId="39"/>
    <cellStyle name="警告文本" xfId="40"/>
    <cellStyle name="计算" xfId="41"/>
    <cellStyle name="貨幣 [0]_Sheet1" xfId="4"/>
    <cellStyle name="输入" xfId="42"/>
    <cellStyle name="输出" xfId="43"/>
    <cellStyle name="适中" xfId="44"/>
    <cellStyle name="链接单元格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7"/>
  <sheetViews>
    <sheetView tabSelected="1" view="pageBreakPreview" topLeftCell="B13" zoomScaleNormal="80" zoomScaleSheetLayoutView="100" workbookViewId="0">
      <selection activeCell="E29" sqref="E29"/>
    </sheetView>
  </sheetViews>
  <sheetFormatPr defaultRowHeight="16.5"/>
  <cols>
    <col min="1" max="1" width="10.375" style="2" hidden="1" customWidth="1"/>
    <col min="2" max="2" width="30.875" style="2" customWidth="1"/>
    <col min="3" max="3" width="11.25" style="2" customWidth="1"/>
    <col min="4" max="4" width="9.625" style="2" customWidth="1"/>
    <col min="5" max="5" width="25.875" style="86" customWidth="1"/>
    <col min="6" max="6" width="8.625" style="2" customWidth="1"/>
    <col min="7" max="7" width="12.75" style="87" customWidth="1"/>
    <col min="8" max="9" width="13.625" style="88" customWidth="1"/>
    <col min="10" max="10" width="13.5" style="94" customWidth="1"/>
    <col min="11" max="11" width="10" style="2" customWidth="1"/>
    <col min="12" max="255" width="9" style="2"/>
  </cols>
  <sheetData>
    <row r="1" spans="1:24" ht="27.7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0.25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7.100000000000001" customHeight="1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26.25">
      <c r="A4" s="105" t="s">
        <v>3</v>
      </c>
      <c r="B4" s="105"/>
      <c r="C4" s="105"/>
      <c r="D4" s="105"/>
      <c r="E4" s="105"/>
      <c r="F4" s="105"/>
      <c r="G4" s="105"/>
      <c r="H4" s="105"/>
      <c r="I4" s="105"/>
      <c r="J4" s="10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8" customHeight="1">
      <c r="B5" s="3"/>
      <c r="C5" s="3"/>
      <c r="D5" s="3"/>
      <c r="E5" s="4"/>
      <c r="F5" s="3"/>
      <c r="G5" s="5" t="s">
        <v>37</v>
      </c>
      <c r="H5" s="6"/>
      <c r="I5" s="7">
        <v>44138</v>
      </c>
      <c r="J5" s="90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9.149999999999999" customHeight="1">
      <c r="B6" s="8" t="s">
        <v>4</v>
      </c>
      <c r="C6" s="9"/>
      <c r="E6" s="10"/>
      <c r="F6" s="11"/>
      <c r="G6" s="12"/>
      <c r="H6" s="13"/>
      <c r="I6" s="14"/>
      <c r="J6" s="90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9.149999999999999" customHeight="1" thickBot="1">
      <c r="B7" s="8" t="s">
        <v>5</v>
      </c>
      <c r="C7" s="15"/>
      <c r="D7" s="11"/>
      <c r="E7" s="16"/>
      <c r="F7" s="17"/>
      <c r="G7" s="18"/>
      <c r="H7" s="19"/>
      <c r="I7" s="20"/>
      <c r="J7" s="9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9.149999999999999" customHeight="1" thickBot="1">
      <c r="B8" s="8" t="s">
        <v>6</v>
      </c>
      <c r="C8" s="3"/>
      <c r="D8" s="21"/>
      <c r="E8" s="22" t="s">
        <v>40</v>
      </c>
      <c r="F8" s="23"/>
      <c r="G8" s="24"/>
      <c r="H8" s="19"/>
      <c r="I8" s="20"/>
      <c r="J8" s="90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7.25" thickBot="1">
      <c r="B9" s="16"/>
      <c r="C9" s="25"/>
      <c r="D9" s="26"/>
      <c r="E9" s="27"/>
      <c r="F9" s="3"/>
      <c r="G9" s="18"/>
      <c r="H9" s="19"/>
      <c r="I9" s="20"/>
      <c r="J9" s="9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20.45" customHeight="1" thickBot="1">
      <c r="A10" s="28"/>
      <c r="B10" s="29" t="s">
        <v>7</v>
      </c>
      <c r="C10" s="106" t="s">
        <v>8</v>
      </c>
      <c r="D10" s="106"/>
      <c r="E10" s="29" t="s">
        <v>9</v>
      </c>
      <c r="F10" s="30" t="s">
        <v>10</v>
      </c>
      <c r="G10" s="31" t="s">
        <v>11</v>
      </c>
      <c r="H10" s="32" t="s">
        <v>12</v>
      </c>
      <c r="I10" s="33" t="s">
        <v>13</v>
      </c>
      <c r="J10" s="91" t="s">
        <v>14</v>
      </c>
      <c r="K10" s="3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B11" s="35"/>
      <c r="C11" s="36" t="s">
        <v>26</v>
      </c>
      <c r="D11" s="36"/>
      <c r="E11" s="37" t="s">
        <v>27</v>
      </c>
      <c r="F11" s="38"/>
      <c r="G11" s="39"/>
      <c r="H11" s="40"/>
      <c r="I11" s="41"/>
      <c r="J11" s="97"/>
      <c r="K11" s="100"/>
    </row>
    <row r="12" spans="1:24">
      <c r="B12" s="42"/>
      <c r="C12" s="43"/>
      <c r="D12" s="44">
        <f>G12/F12</f>
        <v>62</v>
      </c>
      <c r="E12" s="45" t="s">
        <v>24</v>
      </c>
      <c r="F12" s="43">
        <v>12</v>
      </c>
      <c r="G12" s="46">
        <v>744</v>
      </c>
      <c r="H12" s="47">
        <v>4.82</v>
      </c>
      <c r="I12" s="47">
        <v>5.05</v>
      </c>
      <c r="J12" s="48">
        <f>0.287*0.238*0.105</f>
        <v>7.1721299999999988E-3</v>
      </c>
      <c r="K12" s="100"/>
    </row>
    <row r="13" spans="1:24">
      <c r="B13" s="89" t="s">
        <v>33</v>
      </c>
      <c r="C13" s="49">
        <f>D12</f>
        <v>62</v>
      </c>
      <c r="D13" s="50" t="s">
        <v>16</v>
      </c>
      <c r="E13" s="51" t="s">
        <v>25</v>
      </c>
      <c r="F13" s="43"/>
      <c r="G13" s="46">
        <f>G12</f>
        <v>744</v>
      </c>
      <c r="H13" s="52">
        <f>H12*C13</f>
        <v>298.84000000000003</v>
      </c>
      <c r="I13" s="52">
        <f>I12*C13</f>
        <v>313.09999999999997</v>
      </c>
      <c r="J13" s="92">
        <f>J12*C13</f>
        <v>0.44467205999999992</v>
      </c>
      <c r="K13" s="100"/>
    </row>
    <row r="14" spans="1:24">
      <c r="B14" s="89" t="s">
        <v>41</v>
      </c>
      <c r="C14" s="53"/>
      <c r="D14" s="53"/>
      <c r="E14" s="53"/>
      <c r="F14" s="54"/>
      <c r="G14" s="55"/>
      <c r="H14" s="56"/>
      <c r="I14" s="57"/>
      <c r="J14" s="98"/>
      <c r="K14" s="100"/>
    </row>
    <row r="15" spans="1:24">
      <c r="B15" s="89" t="s">
        <v>32</v>
      </c>
      <c r="C15" s="58"/>
      <c r="D15" s="58"/>
      <c r="E15" s="59" t="str">
        <f>E8</f>
        <v>PO#8989497</v>
      </c>
      <c r="F15" s="60"/>
      <c r="G15" s="61"/>
      <c r="H15" s="62"/>
      <c r="I15" s="63"/>
      <c r="J15" s="99"/>
      <c r="K15" s="100"/>
    </row>
    <row r="16" spans="1:24">
      <c r="B16" s="89" t="s">
        <v>28</v>
      </c>
      <c r="C16" s="64"/>
      <c r="D16" s="58"/>
      <c r="E16" s="58" t="s">
        <v>38</v>
      </c>
      <c r="F16" s="60"/>
      <c r="G16" s="65"/>
      <c r="H16" s="62"/>
      <c r="I16" s="63"/>
      <c r="J16" s="99"/>
      <c r="K16" s="100"/>
    </row>
    <row r="17" spans="2:256">
      <c r="B17" s="42"/>
      <c r="C17" s="64"/>
      <c r="D17" s="58"/>
      <c r="E17" s="58"/>
      <c r="F17" s="60"/>
      <c r="G17" s="65"/>
      <c r="H17" s="62"/>
      <c r="I17" s="63"/>
      <c r="J17" s="99"/>
      <c r="K17" s="100"/>
    </row>
    <row r="18" spans="2:256" ht="17.25" thickBot="1">
      <c r="B18" s="66"/>
      <c r="C18" s="67"/>
      <c r="D18" s="68"/>
      <c r="E18" s="68"/>
      <c r="F18" s="69"/>
      <c r="G18" s="70"/>
      <c r="H18" s="71"/>
      <c r="I18" s="72"/>
      <c r="J18" s="95"/>
      <c r="K18" s="100"/>
    </row>
    <row r="19" spans="2:256" s="2" customFormat="1">
      <c r="B19" s="35"/>
      <c r="C19" s="36" t="s">
        <v>17</v>
      </c>
      <c r="D19" s="36"/>
      <c r="E19" s="37" t="s">
        <v>21</v>
      </c>
      <c r="F19" s="38"/>
      <c r="G19" s="39"/>
      <c r="H19" s="40"/>
      <c r="I19" s="41"/>
      <c r="J19" s="97"/>
      <c r="K19" s="100"/>
      <c r="IV19"/>
    </row>
    <row r="20" spans="2:256" s="2" customFormat="1">
      <c r="B20" s="42"/>
      <c r="C20" s="43"/>
      <c r="D20" s="44">
        <f>G20/F20</f>
        <v>1900</v>
      </c>
      <c r="E20" s="45" t="s">
        <v>15</v>
      </c>
      <c r="F20" s="43">
        <v>6</v>
      </c>
      <c r="G20" s="46">
        <v>11400</v>
      </c>
      <c r="H20" s="47">
        <v>4.82</v>
      </c>
      <c r="I20" s="47">
        <v>5.0999999999999996</v>
      </c>
      <c r="J20" s="48">
        <f>0.28*0.268*0.128</f>
        <v>9.6051200000000017E-3</v>
      </c>
      <c r="K20" s="100"/>
      <c r="IV20"/>
    </row>
    <row r="21" spans="2:256" s="2" customFormat="1">
      <c r="B21" s="89" t="s">
        <v>34</v>
      </c>
      <c r="C21" s="49">
        <f>D20</f>
        <v>1900</v>
      </c>
      <c r="D21" s="50" t="s">
        <v>16</v>
      </c>
      <c r="E21" s="51" t="s">
        <v>22</v>
      </c>
      <c r="F21" s="43"/>
      <c r="G21" s="46">
        <f>G20</f>
        <v>11400</v>
      </c>
      <c r="H21" s="52">
        <f>H20*C21</f>
        <v>9158</v>
      </c>
      <c r="I21" s="52">
        <f>I20*C21</f>
        <v>9690</v>
      </c>
      <c r="J21" s="92">
        <f>J20*C21</f>
        <v>18.249728000000005</v>
      </c>
      <c r="K21" s="100"/>
      <c r="IV21"/>
    </row>
    <row r="22" spans="2:256" s="2" customFormat="1">
      <c r="B22" s="89" t="str">
        <f>B14</f>
        <v>PO # 0081-8989497</v>
      </c>
      <c r="C22" s="53"/>
      <c r="D22" s="53"/>
      <c r="E22" s="53"/>
      <c r="F22" s="54"/>
      <c r="G22" s="55"/>
      <c r="H22" s="56"/>
      <c r="I22" s="57"/>
      <c r="J22" s="98"/>
      <c r="K22" s="100"/>
      <c r="IV22"/>
    </row>
    <row r="23" spans="2:256" s="2" customFormat="1">
      <c r="B23" s="89" t="s">
        <v>31</v>
      </c>
      <c r="C23" s="58"/>
      <c r="D23" s="58"/>
      <c r="E23" s="59" t="str">
        <f>E8</f>
        <v>PO#8989497</v>
      </c>
      <c r="F23" s="60"/>
      <c r="G23" s="61"/>
      <c r="H23" s="62"/>
      <c r="I23" s="63"/>
      <c r="J23" s="99"/>
      <c r="K23" s="100"/>
      <c r="IV23"/>
    </row>
    <row r="24" spans="2:256" s="2" customFormat="1">
      <c r="B24" s="89" t="s">
        <v>23</v>
      </c>
      <c r="C24" s="64"/>
      <c r="D24" s="58"/>
      <c r="E24" s="58" t="s">
        <v>39</v>
      </c>
      <c r="F24" s="60"/>
      <c r="G24" s="65"/>
      <c r="H24" s="62"/>
      <c r="I24" s="63"/>
      <c r="J24" s="99"/>
      <c r="K24" s="100"/>
      <c r="IV24"/>
    </row>
    <row r="25" spans="2:256" s="2" customFormat="1">
      <c r="B25" s="42"/>
      <c r="C25" s="64"/>
      <c r="D25" s="58"/>
      <c r="E25" s="58"/>
      <c r="F25" s="60"/>
      <c r="G25" s="65"/>
      <c r="H25" s="62"/>
      <c r="I25" s="63"/>
      <c r="J25" s="99"/>
      <c r="K25" s="100"/>
      <c r="IV25"/>
    </row>
    <row r="26" spans="2:256" s="2" customFormat="1" ht="17.25" thickBot="1">
      <c r="B26" s="66"/>
      <c r="C26" s="67"/>
      <c r="D26" s="68"/>
      <c r="E26" s="68"/>
      <c r="F26" s="69"/>
      <c r="G26" s="70"/>
      <c r="H26" s="71"/>
      <c r="I26" s="72"/>
      <c r="J26" s="95"/>
      <c r="K26" s="100"/>
      <c r="IV26"/>
    </row>
    <row r="27" spans="2:256" s="2" customFormat="1">
      <c r="B27" s="35"/>
      <c r="C27" s="36" t="s">
        <v>17</v>
      </c>
      <c r="D27" s="36"/>
      <c r="E27" s="37" t="s">
        <v>18</v>
      </c>
      <c r="F27" s="38"/>
      <c r="G27" s="39"/>
      <c r="H27" s="40"/>
      <c r="I27" s="41"/>
      <c r="J27" s="97"/>
      <c r="K27" s="100"/>
      <c r="IV27"/>
    </row>
    <row r="28" spans="2:256" s="2" customFormat="1">
      <c r="B28" s="42"/>
      <c r="C28" s="43"/>
      <c r="D28" s="44">
        <f>G28/F28</f>
        <v>908</v>
      </c>
      <c r="E28" s="45" t="s">
        <v>15</v>
      </c>
      <c r="F28" s="43">
        <v>6</v>
      </c>
      <c r="G28" s="46">
        <v>5448</v>
      </c>
      <c r="H28" s="47">
        <v>3.55</v>
      </c>
      <c r="I28" s="48">
        <v>3.79</v>
      </c>
      <c r="J28" s="48">
        <f>0.28*0.257*0.097</f>
        <v>6.9801200000000011E-3</v>
      </c>
      <c r="K28" s="100"/>
      <c r="IV28"/>
    </row>
    <row r="29" spans="2:256" s="2" customFormat="1">
      <c r="B29" s="89" t="s">
        <v>36</v>
      </c>
      <c r="C29" s="49">
        <f>D28</f>
        <v>908</v>
      </c>
      <c r="D29" s="50" t="s">
        <v>16</v>
      </c>
      <c r="E29" s="51" t="s">
        <v>19</v>
      </c>
      <c r="F29" s="43"/>
      <c r="G29" s="46">
        <f>G28</f>
        <v>5448</v>
      </c>
      <c r="H29" s="52">
        <f>H28*C29</f>
        <v>3223.3999999999996</v>
      </c>
      <c r="I29" s="52">
        <f>I28*C29</f>
        <v>3441.32</v>
      </c>
      <c r="J29" s="92">
        <f>J28*C29</f>
        <v>6.3379489600000012</v>
      </c>
      <c r="K29" s="100"/>
      <c r="IV29"/>
    </row>
    <row r="30" spans="2:256" s="2" customFormat="1">
      <c r="B30" s="89" t="str">
        <f>B14</f>
        <v>PO # 0081-8989497</v>
      </c>
      <c r="C30" s="53"/>
      <c r="D30" s="53"/>
      <c r="E30" s="53"/>
      <c r="F30" s="54"/>
      <c r="G30" s="55"/>
      <c r="H30" s="56"/>
      <c r="I30" s="57"/>
      <c r="J30" s="98"/>
      <c r="K30" s="100"/>
      <c r="IV30"/>
    </row>
    <row r="31" spans="2:256" s="2" customFormat="1">
      <c r="B31" s="89" t="s">
        <v>35</v>
      </c>
      <c r="C31" s="58"/>
      <c r="D31" s="58"/>
      <c r="E31" s="59" t="str">
        <f>E8</f>
        <v>PO#8989497</v>
      </c>
      <c r="F31" s="60"/>
      <c r="G31" s="61"/>
      <c r="H31" s="62"/>
      <c r="I31" s="63"/>
      <c r="J31" s="99"/>
      <c r="K31" s="100"/>
      <c r="IV31"/>
    </row>
    <row r="32" spans="2:256" s="2" customFormat="1">
      <c r="B32" s="89" t="s">
        <v>20</v>
      </c>
      <c r="C32" s="64"/>
      <c r="D32" s="58"/>
      <c r="E32" s="58" t="s">
        <v>42</v>
      </c>
      <c r="F32" s="60"/>
      <c r="G32" s="65"/>
      <c r="H32" s="62"/>
      <c r="I32" s="63"/>
      <c r="J32" s="99"/>
      <c r="K32" s="100"/>
      <c r="IV32"/>
    </row>
    <row r="33" spans="2:256" s="2" customFormat="1">
      <c r="B33" s="42"/>
      <c r="C33" s="64"/>
      <c r="D33" s="58"/>
      <c r="E33" s="58"/>
      <c r="F33" s="60"/>
      <c r="G33" s="65"/>
      <c r="H33" s="62"/>
      <c r="I33" s="63"/>
      <c r="J33" s="99"/>
      <c r="K33" s="100"/>
      <c r="IV33"/>
    </row>
    <row r="34" spans="2:256" s="2" customFormat="1" ht="17.25" thickBot="1">
      <c r="B34" s="66"/>
      <c r="C34" s="67"/>
      <c r="D34" s="68"/>
      <c r="E34" s="68"/>
      <c r="F34" s="69"/>
      <c r="G34" s="70"/>
      <c r="H34" s="71"/>
      <c r="I34" s="72"/>
      <c r="J34" s="95"/>
      <c r="K34" s="100"/>
      <c r="IV34"/>
    </row>
    <row r="35" spans="2:256" s="2" customFormat="1" ht="17.25" thickBot="1">
      <c r="B35" s="73" t="s">
        <v>29</v>
      </c>
      <c r="C35" s="74">
        <f>C29+C21+C13</f>
        <v>2870</v>
      </c>
      <c r="D35" s="74"/>
      <c r="E35" s="74"/>
      <c r="F35" s="74"/>
      <c r="G35" s="74">
        <f>G29+G21+G13</f>
        <v>17592</v>
      </c>
      <c r="H35" s="96">
        <f>H29+H21+H13</f>
        <v>12680.24</v>
      </c>
      <c r="I35" s="96">
        <f t="shared" ref="I35:J35" si="0">I29+I21+I13</f>
        <v>13444.42</v>
      </c>
      <c r="J35" s="96">
        <f t="shared" si="0"/>
        <v>25.032349020000005</v>
      </c>
      <c r="K35" s="101"/>
      <c r="IV35"/>
    </row>
    <row r="36" spans="2:256" s="2" customFormat="1" ht="17.25" thickBot="1">
      <c r="B36" s="75"/>
      <c r="C36" s="76"/>
      <c r="D36" s="76"/>
      <c r="E36" s="77"/>
      <c r="F36" s="76"/>
      <c r="G36" s="78"/>
      <c r="H36" s="79"/>
      <c r="I36" s="79"/>
      <c r="J36" s="93"/>
      <c r="K36" s="80"/>
      <c r="IV36"/>
    </row>
    <row r="37" spans="2:256" s="2" customFormat="1" ht="18.75" thickBot="1">
      <c r="B37" s="81" t="s">
        <v>30</v>
      </c>
      <c r="C37" s="82">
        <f>C35</f>
        <v>2870</v>
      </c>
      <c r="D37" s="83"/>
      <c r="E37" s="83"/>
      <c r="F37" s="83"/>
      <c r="G37" s="82">
        <f>G35</f>
        <v>17592</v>
      </c>
      <c r="H37" s="84">
        <f>H35</f>
        <v>12680.24</v>
      </c>
      <c r="I37" s="84">
        <f>I35</f>
        <v>13444.42</v>
      </c>
      <c r="J37" s="84">
        <f>J35</f>
        <v>25.032349020000005</v>
      </c>
      <c r="K37" s="85"/>
      <c r="IV37"/>
    </row>
  </sheetData>
  <mergeCells count="6">
    <mergeCell ref="K11:K35"/>
    <mergeCell ref="A1:J1"/>
    <mergeCell ref="A2:J2"/>
    <mergeCell ref="A3:J3"/>
    <mergeCell ref="A4:J4"/>
    <mergeCell ref="C10:D10"/>
  </mergeCells>
  <printOptions horizontalCentered="1"/>
  <pageMargins left="0.11811023622047245" right="0.11811023622047245" top="0" bottom="0" header="0" footer="0"/>
  <pageSetup paperSize="9" scale="6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PACKING (2)</vt:lpstr>
      <vt:lpstr>'PACKING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2020-06-17T06:43:22Z</cp:lastPrinted>
  <dcterms:created xsi:type="dcterms:W3CDTF">2020-02-04T08:00:14Z</dcterms:created>
  <dcterms:modified xsi:type="dcterms:W3CDTF">2020-09-08T05:53:10Z</dcterms:modified>
</cp:coreProperties>
</file>