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80" yWindow="100" windowWidth="17240" windowHeight="98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J2" i="1"/>
  <c r="C27" i="1"/>
  <c r="C16" i="1"/>
  <c r="C5" i="1"/>
  <c r="C53" i="1"/>
  <c r="C47" i="1"/>
  <c r="C41" i="1"/>
  <c r="C35" i="1"/>
  <c r="C29" i="1"/>
  <c r="C23" i="1"/>
  <c r="C17" i="1"/>
  <c r="C11" i="1"/>
  <c r="C52" i="1"/>
  <c r="C51" i="1"/>
  <c r="C46" i="1"/>
  <c r="C45" i="1"/>
  <c r="C40" i="1"/>
  <c r="C39" i="1"/>
  <c r="C34" i="1"/>
  <c r="C33" i="1"/>
  <c r="C28" i="1"/>
  <c r="C22" i="1"/>
  <c r="C21" i="1"/>
  <c r="C15" i="1"/>
  <c r="C10" i="1"/>
  <c r="C9" i="1"/>
  <c r="C4" i="1"/>
</calcChain>
</file>

<file path=xl/sharedStrings.xml><?xml version="1.0" encoding="utf-8"?>
<sst xmlns="http://schemas.openxmlformats.org/spreadsheetml/2006/main" count="134" uniqueCount="66">
  <si>
    <t>Comparisons</t>
  </si>
  <si>
    <t>Overall</t>
  </si>
  <si>
    <t>Boston</t>
  </si>
  <si>
    <t>New York</t>
  </si>
  <si>
    <t># Normalized</t>
  </si>
  <si>
    <t># of Tweets</t>
  </si>
  <si>
    <t xml:space="preserve">Topsy Sentiment </t>
  </si>
  <si>
    <t>% Positive</t>
  </si>
  <si>
    <t>MBTA</t>
  </si>
  <si>
    <t>MTA</t>
  </si>
  <si>
    <t>San Francisco</t>
  </si>
  <si>
    <t>subway</t>
  </si>
  <si>
    <t>uber</t>
  </si>
  <si>
    <t>taxi</t>
  </si>
  <si>
    <t>airport</t>
  </si>
  <si>
    <t>ferry</t>
  </si>
  <si>
    <t>parking</t>
  </si>
  <si>
    <t>transportation</t>
  </si>
  <si>
    <t>KeyWords</t>
  </si>
  <si>
    <t>Avg Sentiment</t>
  </si>
  <si>
    <t>detoured (66)</t>
  </si>
  <si>
    <t>city (3)</t>
  </si>
  <si>
    <t>Note: NYC recently had a raise from $2.50 to $2.75 for subway)</t>
  </si>
  <si>
    <t>fatal(3), hobbled(3), incident(3), remains(3), system(3)</t>
  </si>
  <si>
    <t>data(60), drivers(46), city(26), better(25), Lyft(20), hours(20), plan(20), transportation(20), urba(20), paid(19), work(19)</t>
  </si>
  <si>
    <t>Uber(30), Lyft(16), Just(12), Why(12), data(11), drivers(8), sue(7), City(6), How(6), Live(6), help(6), over(6), owners(6), understand(6)</t>
  </si>
  <si>
    <t>Logan(187), flight(9), home(8), out(8), back(7), security(6), come(6)</t>
  </si>
  <si>
    <t>San Fran</t>
  </si>
  <si>
    <t>JFK(25), LaGuardia(15), JetBlue(11), like(11), from(9), snow(8), plan(8), Terminal(7)</t>
  </si>
  <si>
    <t>SFO(44), for (18), Hilton(9), Bayfront(8), from(6), travelling(4)</t>
  </si>
  <si>
    <t>whale(3), terminal(3), exam(2), dead(2), found(2), study(2)</t>
  </si>
  <si>
    <t>terminal(3), Space(3)</t>
  </si>
  <si>
    <t>Building(4), Japanese(2), unknown(2), warships(2), docked(2), date(2)</t>
  </si>
  <si>
    <t>…(22), via(20), permits(16), system(13), Event(11), Guarantee(11), Unlimited(11), strain(11), report(10), free(6)</t>
  </si>
  <si>
    <t>lot(13), Knicks(10), PASS(7), Ticket(7), car(6), fucking(6), GEICO(5), Off-duty(5), cop(5)</t>
  </si>
  <si>
    <t>49ers(4), carsharing(3), hacked(3), how(3), regs(3), Airport(2)</t>
  </si>
  <si>
    <t>Uber(45), Plan(37), data(35), better(32), plan(32), Innovation(29), urban(28), New(25), Transit(22), Aims(20), Improve(20)</t>
  </si>
  <si>
    <t>jobs(23), Barr-Nunn(22), Class(22), Drivers(22), Team(22), Truck(22), USA(22), infrastructure(3)</t>
  </si>
  <si>
    <t>walking(64), dog(17), school(15), Man(14), bus(14), Police(13), hit(12), ATLAS(9)</t>
  </si>
  <si>
    <t>walking</t>
  </si>
  <si>
    <t>around(29), streets(19), new(17), celebrity(16), sightings(16), through(12)</t>
  </si>
  <si>
    <t>around(8), with(6), love(5), via(4), hills(3)</t>
  </si>
  <si>
    <t>drivers(20), more(17), than(14), around(13), flights(13) minute(13), promises(12), cabbies(12)</t>
  </si>
  <si>
    <t>Reveals(79), Mind-Boggling(77), Statistic(77), Hate(67), Skeptics(67), taxi(64), bigger(42)</t>
  </si>
  <si>
    <t xml:space="preserve">Driver(20), Life(16), Visualized(16), citylab(16), driver(11), </t>
  </si>
  <si>
    <t xml:space="preserve">Uber(88), taxi(66), than(51), bigger(43), market(29), $(25), industry(22) </t>
  </si>
  <si>
    <t>Subway Boston</t>
  </si>
  <si>
    <t>Subway New York</t>
  </si>
  <si>
    <t>Uber Boston</t>
  </si>
  <si>
    <t>Uber New York</t>
  </si>
  <si>
    <t>Uber San Fran</t>
  </si>
  <si>
    <t>Taxi Boston</t>
  </si>
  <si>
    <t>Taxi New York</t>
  </si>
  <si>
    <t>Taxi San Fran</t>
  </si>
  <si>
    <t>Airport Boston</t>
  </si>
  <si>
    <t>Airport New York</t>
  </si>
  <si>
    <t>Airport San Fran</t>
  </si>
  <si>
    <t>Parking Boston</t>
  </si>
  <si>
    <t>Parking New York</t>
  </si>
  <si>
    <t>Walking Boston</t>
  </si>
  <si>
    <t>Walking New York</t>
  </si>
  <si>
    <t>Walking San Fran</t>
  </si>
  <si>
    <t>NYC</t>
  </si>
  <si>
    <t>SF</t>
  </si>
  <si>
    <t>Subway San Fran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</si>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</sst>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Sheet1!$U$4:$U$20</c:f>
              <c:strCache>
                <c:ptCount val="17"/>
                <c:pt idx="0">
                  <c:v>Subway Boston</c:v>
                </c:pt>
                <c:pt idx="1">
                  <c:v>Subway New York</c:v>
                </c:pt>
                <c:pt idx="2">
                  <c:v>Subway San Fran</c:v>
                </c:pt>
                <c:pt idx="3">
                  <c:v>Uber Boston</c:v>
                </c:pt>
                <c:pt idx="4">
                  <c:v>Uber New York</c:v>
                </c:pt>
                <c:pt idx="5">
                  <c:v>Uber San Fran</c:v>
                </c:pt>
                <c:pt idx="6">
                  <c:v>Taxi Boston</c:v>
                </c:pt>
                <c:pt idx="7">
                  <c:v>Taxi New York</c:v>
                </c:pt>
                <c:pt idx="8">
                  <c:v>Taxi San Fran</c:v>
                </c:pt>
                <c:pt idx="9">
                  <c:v>Airport Boston</c:v>
                </c:pt>
                <c:pt idx="10">
                  <c:v>Airport New York</c:v>
                </c:pt>
                <c:pt idx="11">
                  <c:v>Airport San Fran</c:v>
                </c:pt>
                <c:pt idx="12">
                  <c:v>Parking Boston</c:v>
                </c:pt>
                <c:pt idx="13">
                  <c:v>Parking New York</c:v>
                </c:pt>
                <c:pt idx="14">
                  <c:v>Walking Boston</c:v>
                </c:pt>
                <c:pt idx="15">
                  <c:v>Walking New York</c:v>
                </c:pt>
                <c:pt idx="16">
                  <c:v>Walking San Fran</c:v>
                </c:pt>
              </c:strCache>
            </c:strRef>
          </c:cat>
          <c:val>
            <c:numRef>
              <c:f>(Sheet1!$F$9,Sheet1!$F$10,Sheet1!$F$10,Sheet1!$F$15:$F$17,Sheet1!$F$21:$F$23,Sheet1!$F$27:$F$29,Sheet1!$F$39:$F$40,Sheet1!$F$51:$F$53)</c:f>
              <c:numCache>
                <c:formatCode>0.0%</c:formatCode>
                <c:ptCount val="17"/>
                <c:pt idx="0">
                  <c:v>0.722</c:v>
                </c:pt>
                <c:pt idx="1">
                  <c:v>0.906</c:v>
                </c:pt>
                <c:pt idx="2">
                  <c:v>0.906</c:v>
                </c:pt>
                <c:pt idx="3">
                  <c:v>0.886</c:v>
                </c:pt>
                <c:pt idx="4">
                  <c:v>0.884</c:v>
                </c:pt>
                <c:pt idx="5">
                  <c:v>0.661</c:v>
                </c:pt>
                <c:pt idx="6">
                  <c:v>0.722</c:v>
                </c:pt>
                <c:pt idx="7">
                  <c:v>0.868</c:v>
                </c:pt>
                <c:pt idx="8">
                  <c:v>0.852</c:v>
                </c:pt>
                <c:pt idx="9">
                  <c:v>0.731</c:v>
                </c:pt>
                <c:pt idx="10">
                  <c:v>0.851</c:v>
                </c:pt>
                <c:pt idx="11">
                  <c:v>0.706</c:v>
                </c:pt>
                <c:pt idx="12">
                  <c:v>0.717</c:v>
                </c:pt>
                <c:pt idx="13">
                  <c:v>0.814</c:v>
                </c:pt>
                <c:pt idx="14">
                  <c:v>0.673</c:v>
                </c:pt>
                <c:pt idx="15">
                  <c:v>0.819</c:v>
                </c:pt>
                <c:pt idx="16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26872"/>
        <c:axId val="2087224472"/>
      </c:barChart>
      <c:catAx>
        <c:axId val="2087226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crossAx val="2087224472"/>
        <c:crosses val="autoZero"/>
        <c:auto val="1"/>
        <c:lblAlgn val="ctr"/>
        <c:lblOffset val="100"/>
        <c:noMultiLvlLbl val="0"/>
      </c:catAx>
      <c:valAx>
        <c:axId val="20872244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87226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</xdr:row>
      <xdr:rowOff>76200</xdr:rowOff>
    </xdr:from>
    <xdr:to>
      <xdr:col>19</xdr:col>
      <xdr:colOff>200025</xdr:colOff>
      <xdr:row>29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E19" workbookViewId="0">
      <selection activeCell="U2" sqref="U2"/>
    </sheetView>
  </sheetViews>
  <sheetFormatPr baseColWidth="10" defaultColWidth="8.83203125" defaultRowHeight="14" x14ac:dyDescent="0"/>
  <cols>
    <col min="1" max="1" width="12.5" customWidth="1"/>
    <col min="2" max="2" width="11.33203125" customWidth="1"/>
    <col min="3" max="3" width="13" style="2" customWidth="1"/>
    <col min="4" max="4" width="15.83203125" customWidth="1"/>
    <col min="5" max="5" width="14" customWidth="1"/>
    <col min="6" max="6" width="10.33203125" style="3" customWidth="1"/>
  </cols>
  <sheetData>
    <row r="1" spans="1:21">
      <c r="A1" s="1" t="s">
        <v>0</v>
      </c>
      <c r="I1" t="s">
        <v>65</v>
      </c>
      <c r="J1" t="s">
        <v>2</v>
      </c>
      <c r="K1" t="s">
        <v>62</v>
      </c>
      <c r="L1" t="s">
        <v>63</v>
      </c>
    </row>
    <row r="2" spans="1:21">
      <c r="A2" t="s">
        <v>1</v>
      </c>
      <c r="B2" t="s">
        <v>8</v>
      </c>
      <c r="C2" s="2" t="s">
        <v>9</v>
      </c>
      <c r="J2" s="3">
        <f>AVERAGE(F9,F15,F21,F27,F39,F51)</f>
        <v>0.74183333333333346</v>
      </c>
      <c r="K2" s="3">
        <f>AVERAGE(F10,F16,F22,F28,F40,F52)</f>
        <v>0.85699999999999987</v>
      </c>
      <c r="L2" s="3">
        <f>AVERAGE(F17,F23,F29,F53,F11)</f>
        <v>0.78500000000000003</v>
      </c>
    </row>
    <row r="3" spans="1:21">
      <c r="B3" t="s">
        <v>5</v>
      </c>
      <c r="C3" s="2" t="s">
        <v>4</v>
      </c>
      <c r="D3" t="s">
        <v>6</v>
      </c>
      <c r="E3" t="s">
        <v>19</v>
      </c>
      <c r="F3" s="3" t="s">
        <v>7</v>
      </c>
      <c r="G3" t="s">
        <v>18</v>
      </c>
    </row>
    <row r="4" spans="1:21">
      <c r="A4" t="s">
        <v>2</v>
      </c>
      <c r="B4">
        <v>5297</v>
      </c>
      <c r="C4" s="2">
        <f>B4/6</f>
        <v>882.83333333333337</v>
      </c>
      <c r="D4">
        <v>26</v>
      </c>
      <c r="E4">
        <v>2.7699999999999999E-2</v>
      </c>
      <c r="F4" s="3">
        <v>0.55400000000000005</v>
      </c>
      <c r="U4" t="s">
        <v>46</v>
      </c>
    </row>
    <row r="5" spans="1:21">
      <c r="A5" t="s">
        <v>3</v>
      </c>
      <c r="B5">
        <v>125936</v>
      </c>
      <c r="C5" s="2">
        <f>B5/82</f>
        <v>1535.8048780487804</v>
      </c>
      <c r="D5">
        <v>35</v>
      </c>
      <c r="E5">
        <v>6.4000000000000001E-2</v>
      </c>
      <c r="F5" s="3">
        <v>0.63100000000000001</v>
      </c>
      <c r="G5" t="s">
        <v>20</v>
      </c>
      <c r="U5" t="s">
        <v>47</v>
      </c>
    </row>
    <row r="6" spans="1:21">
      <c r="U6" t="s">
        <v>64</v>
      </c>
    </row>
    <row r="7" spans="1:21">
      <c r="A7" t="s">
        <v>11</v>
      </c>
      <c r="U7" t="s">
        <v>48</v>
      </c>
    </row>
    <row r="8" spans="1:21">
      <c r="B8" t="s">
        <v>5</v>
      </c>
      <c r="C8" s="2" t="s">
        <v>4</v>
      </c>
      <c r="D8" t="s">
        <v>6</v>
      </c>
      <c r="E8" t="s">
        <v>19</v>
      </c>
      <c r="F8" s="3" t="s">
        <v>7</v>
      </c>
      <c r="G8" t="s">
        <v>18</v>
      </c>
      <c r="U8" t="s">
        <v>49</v>
      </c>
    </row>
    <row r="9" spans="1:21">
      <c r="A9" t="s">
        <v>2</v>
      </c>
      <c r="B9">
        <v>935</v>
      </c>
      <c r="C9" s="2">
        <f>B9/6</f>
        <v>155.83333333333334</v>
      </c>
      <c r="D9">
        <v>49</v>
      </c>
      <c r="E9">
        <v>2.2700000000000001E-2</v>
      </c>
      <c r="F9" s="3">
        <v>0.72199999999999998</v>
      </c>
      <c r="G9" t="s">
        <v>21</v>
      </c>
      <c r="I9" t="s">
        <v>22</v>
      </c>
      <c r="U9" t="s">
        <v>50</v>
      </c>
    </row>
    <row r="10" spans="1:21">
      <c r="A10" t="s">
        <v>3</v>
      </c>
      <c r="B10">
        <v>16643</v>
      </c>
      <c r="C10" s="2">
        <f>B10/82</f>
        <v>202.96341463414635</v>
      </c>
      <c r="D10">
        <v>39</v>
      </c>
      <c r="E10">
        <v>0.126</v>
      </c>
      <c r="F10" s="3">
        <v>0.90600000000000003</v>
      </c>
      <c r="U10" t="s">
        <v>51</v>
      </c>
    </row>
    <row r="11" spans="1:21">
      <c r="A11" t="s">
        <v>27</v>
      </c>
      <c r="B11">
        <v>130</v>
      </c>
      <c r="C11" s="2">
        <f>B11/7.77</f>
        <v>16.731016731016734</v>
      </c>
      <c r="D11">
        <v>50</v>
      </c>
      <c r="E11">
        <v>-6.5500000000000003E-2</v>
      </c>
      <c r="F11" s="3">
        <v>0.90600000000000003</v>
      </c>
      <c r="G11" t="s">
        <v>23</v>
      </c>
      <c r="U11" t="s">
        <v>52</v>
      </c>
    </row>
    <row r="12" spans="1:21">
      <c r="U12" t="s">
        <v>53</v>
      </c>
    </row>
    <row r="13" spans="1:21">
      <c r="A13" t="s">
        <v>12</v>
      </c>
      <c r="U13" t="s">
        <v>54</v>
      </c>
    </row>
    <row r="14" spans="1:21">
      <c r="B14" t="s">
        <v>5</v>
      </c>
      <c r="C14" s="2" t="s">
        <v>4</v>
      </c>
      <c r="D14" t="s">
        <v>6</v>
      </c>
      <c r="E14" t="s">
        <v>19</v>
      </c>
      <c r="F14" s="3" t="s">
        <v>7</v>
      </c>
      <c r="G14" t="s">
        <v>18</v>
      </c>
      <c r="U14" t="s">
        <v>55</v>
      </c>
    </row>
    <row r="15" spans="1:21">
      <c r="A15" t="s">
        <v>2</v>
      </c>
      <c r="B15">
        <v>6751</v>
      </c>
      <c r="C15" s="2">
        <f>B15/6</f>
        <v>1125.1666666666667</v>
      </c>
      <c r="D15">
        <v>35</v>
      </c>
      <c r="E15">
        <v>0.157</v>
      </c>
      <c r="F15" s="3">
        <v>0.88600000000000001</v>
      </c>
      <c r="G15" t="s">
        <v>24</v>
      </c>
      <c r="U15" t="s">
        <v>56</v>
      </c>
    </row>
    <row r="16" spans="1:21">
      <c r="A16" t="s">
        <v>3</v>
      </c>
      <c r="B16">
        <v>4587</v>
      </c>
      <c r="C16" s="2">
        <f>B16/82</f>
        <v>55.939024390243901</v>
      </c>
      <c r="D16">
        <v>31</v>
      </c>
      <c r="E16">
        <v>0.124</v>
      </c>
      <c r="F16" s="3">
        <v>0.88400000000000001</v>
      </c>
      <c r="G16" t="s">
        <v>42</v>
      </c>
      <c r="U16" t="s">
        <v>57</v>
      </c>
    </row>
    <row r="17" spans="1:21">
      <c r="A17" t="s">
        <v>10</v>
      </c>
      <c r="B17">
        <v>956</v>
      </c>
      <c r="C17" s="2">
        <f>B17/7.77</f>
        <v>123.03732303732305</v>
      </c>
      <c r="D17">
        <v>40</v>
      </c>
      <c r="E17">
        <v>0.126</v>
      </c>
      <c r="F17" s="3">
        <v>0.66100000000000003</v>
      </c>
      <c r="G17" t="s">
        <v>43</v>
      </c>
      <c r="U17" t="s">
        <v>58</v>
      </c>
    </row>
    <row r="18" spans="1:21">
      <c r="U18" t="s">
        <v>59</v>
      </c>
    </row>
    <row r="19" spans="1:21">
      <c r="A19" t="s">
        <v>13</v>
      </c>
      <c r="U19" t="s">
        <v>60</v>
      </c>
    </row>
    <row r="20" spans="1:21">
      <c r="B20" t="s">
        <v>5</v>
      </c>
      <c r="C20" s="2" t="s">
        <v>4</v>
      </c>
      <c r="D20" t="s">
        <v>6</v>
      </c>
      <c r="E20" t="s">
        <v>19</v>
      </c>
      <c r="F20" s="3" t="s">
        <v>7</v>
      </c>
      <c r="G20" t="s">
        <v>18</v>
      </c>
      <c r="U20" t="s">
        <v>61</v>
      </c>
    </row>
    <row r="21" spans="1:21">
      <c r="A21" t="s">
        <v>2</v>
      </c>
      <c r="B21">
        <v>713</v>
      </c>
      <c r="C21" s="2">
        <f>B21/6</f>
        <v>118.83333333333333</v>
      </c>
      <c r="D21">
        <v>53</v>
      </c>
      <c r="E21">
        <v>2.18E-2</v>
      </c>
      <c r="F21" s="3">
        <v>0.72199999999999998</v>
      </c>
      <c r="G21" t="s">
        <v>25</v>
      </c>
    </row>
    <row r="22" spans="1:21">
      <c r="A22" t="s">
        <v>3</v>
      </c>
      <c r="B22">
        <v>2588</v>
      </c>
      <c r="C22" s="2">
        <f>B22/82</f>
        <v>31.560975609756099</v>
      </c>
      <c r="D22">
        <v>46</v>
      </c>
      <c r="E22">
        <v>0.11899999999999999</v>
      </c>
      <c r="F22" s="3">
        <v>0.86799999999999999</v>
      </c>
      <c r="G22" t="s">
        <v>44</v>
      </c>
    </row>
    <row r="23" spans="1:21">
      <c r="A23" t="s">
        <v>10</v>
      </c>
      <c r="B23">
        <v>341</v>
      </c>
      <c r="C23" s="2">
        <f>B23/7.77</f>
        <v>43.886743886743886</v>
      </c>
      <c r="D23">
        <v>50</v>
      </c>
      <c r="E23">
        <v>0.122</v>
      </c>
      <c r="F23" s="3">
        <v>0.85199999999999998</v>
      </c>
      <c r="G23" t="s">
        <v>45</v>
      </c>
    </row>
    <row r="25" spans="1:21">
      <c r="A25" t="s">
        <v>14</v>
      </c>
    </row>
    <row r="26" spans="1:21">
      <c r="B26" t="s">
        <v>5</v>
      </c>
      <c r="C26" s="2" t="s">
        <v>4</v>
      </c>
      <c r="D26" t="s">
        <v>6</v>
      </c>
      <c r="E26" t="s">
        <v>19</v>
      </c>
      <c r="F26" s="3" t="s">
        <v>7</v>
      </c>
      <c r="G26" t="s">
        <v>18</v>
      </c>
    </row>
    <row r="27" spans="1:21">
      <c r="A27" t="s">
        <v>2</v>
      </c>
      <c r="B27">
        <v>3554</v>
      </c>
      <c r="C27" s="2">
        <f>B27/6</f>
        <v>592.33333333333337</v>
      </c>
      <c r="D27">
        <v>59</v>
      </c>
      <c r="E27">
        <v>4.82E-2</v>
      </c>
      <c r="F27" s="3">
        <v>0.73099999999999998</v>
      </c>
      <c r="G27" t="s">
        <v>26</v>
      </c>
    </row>
    <row r="28" spans="1:21">
      <c r="A28" t="s">
        <v>3</v>
      </c>
      <c r="B28">
        <v>7336</v>
      </c>
      <c r="C28" s="2">
        <f>B28/82</f>
        <v>89.463414634146346</v>
      </c>
      <c r="D28">
        <v>41</v>
      </c>
      <c r="E28">
        <v>0.123</v>
      </c>
      <c r="F28" s="3">
        <v>0.85099999999999998</v>
      </c>
      <c r="G28" t="s">
        <v>28</v>
      </c>
    </row>
    <row r="29" spans="1:21">
      <c r="A29" t="s">
        <v>10</v>
      </c>
      <c r="B29">
        <v>2909</v>
      </c>
      <c r="C29" s="2">
        <f>B29/7.77</f>
        <v>374.38867438867442</v>
      </c>
      <c r="D29">
        <v>53</v>
      </c>
      <c r="E29">
        <v>6.13E-2</v>
      </c>
      <c r="F29" s="3">
        <v>0.70599999999999996</v>
      </c>
      <c r="G29" t="s">
        <v>29</v>
      </c>
    </row>
    <row r="31" spans="1:21">
      <c r="A31" t="s">
        <v>15</v>
      </c>
    </row>
    <row r="32" spans="1:21">
      <c r="B32" t="s">
        <v>5</v>
      </c>
      <c r="C32" s="2" t="s">
        <v>4</v>
      </c>
      <c r="D32" t="s">
        <v>6</v>
      </c>
      <c r="E32" t="s">
        <v>19</v>
      </c>
      <c r="F32" s="3" t="s">
        <v>7</v>
      </c>
      <c r="G32" t="s">
        <v>18</v>
      </c>
    </row>
    <row r="33" spans="1:7">
      <c r="A33" t="s">
        <v>2</v>
      </c>
      <c r="B33">
        <v>102</v>
      </c>
      <c r="C33" s="2">
        <f>B33/6</f>
        <v>17</v>
      </c>
      <c r="D33">
        <v>49</v>
      </c>
      <c r="G33" t="s">
        <v>30</v>
      </c>
    </row>
    <row r="34" spans="1:7">
      <c r="A34" t="s">
        <v>3</v>
      </c>
      <c r="B34">
        <v>684</v>
      </c>
      <c r="C34" s="2">
        <f>B34/82</f>
        <v>8.3414634146341466</v>
      </c>
      <c r="D34">
        <v>26</v>
      </c>
      <c r="E34">
        <v>0.17499999999999999</v>
      </c>
      <c r="G34" t="s">
        <v>31</v>
      </c>
    </row>
    <row r="35" spans="1:7">
      <c r="A35" t="s">
        <v>10</v>
      </c>
      <c r="B35">
        <v>645</v>
      </c>
      <c r="C35" s="2">
        <f>B35/7.77</f>
        <v>83.011583011583014</v>
      </c>
      <c r="D35">
        <v>55</v>
      </c>
      <c r="E35">
        <v>2.92E-2</v>
      </c>
      <c r="G35" t="s">
        <v>32</v>
      </c>
    </row>
    <row r="37" spans="1:7">
      <c r="A37" t="s">
        <v>16</v>
      </c>
    </row>
    <row r="38" spans="1:7">
      <c r="B38" t="s">
        <v>5</v>
      </c>
      <c r="C38" s="2" t="s">
        <v>4</v>
      </c>
      <c r="D38" t="s">
        <v>6</v>
      </c>
      <c r="E38" t="s">
        <v>19</v>
      </c>
      <c r="F38" s="3" t="s">
        <v>7</v>
      </c>
    </row>
    <row r="39" spans="1:7">
      <c r="A39" t="s">
        <v>2</v>
      </c>
      <c r="B39">
        <v>1119</v>
      </c>
      <c r="C39" s="2">
        <f>B39/6</f>
        <v>186.5</v>
      </c>
      <c r="D39">
        <v>48</v>
      </c>
      <c r="E39">
        <v>4.58E-2</v>
      </c>
      <c r="F39" s="3">
        <v>0.71699999999999997</v>
      </c>
      <c r="G39" t="s">
        <v>33</v>
      </c>
    </row>
    <row r="40" spans="1:7">
      <c r="A40" t="s">
        <v>3</v>
      </c>
      <c r="B40">
        <v>2703</v>
      </c>
      <c r="C40" s="2">
        <f>B40/82</f>
        <v>32.963414634146339</v>
      </c>
      <c r="D40">
        <v>24</v>
      </c>
      <c r="E40">
        <v>0.104</v>
      </c>
      <c r="F40" s="3">
        <v>0.81399999999999995</v>
      </c>
      <c r="G40" t="s">
        <v>34</v>
      </c>
    </row>
    <row r="41" spans="1:7">
      <c r="A41" t="s">
        <v>10</v>
      </c>
      <c r="B41">
        <v>420</v>
      </c>
      <c r="C41" s="2">
        <f>B41/7.77</f>
        <v>54.054054054054056</v>
      </c>
      <c r="D41">
        <v>45</v>
      </c>
      <c r="E41">
        <v>2.98E-2</v>
      </c>
      <c r="G41" t="s">
        <v>35</v>
      </c>
    </row>
    <row r="43" spans="1:7">
      <c r="A43" t="s">
        <v>17</v>
      </c>
    </row>
    <row r="44" spans="1:7">
      <c r="B44" t="s">
        <v>5</v>
      </c>
      <c r="C44" s="2" t="s">
        <v>4</v>
      </c>
      <c r="D44" t="s">
        <v>6</v>
      </c>
      <c r="E44" t="s">
        <v>19</v>
      </c>
      <c r="F44" s="3" t="s">
        <v>7</v>
      </c>
    </row>
    <row r="45" spans="1:7">
      <c r="A45" t="s">
        <v>2</v>
      </c>
      <c r="B45">
        <v>954</v>
      </c>
      <c r="C45" s="2">
        <f>B45/6</f>
        <v>159</v>
      </c>
      <c r="D45">
        <v>59</v>
      </c>
      <c r="E45">
        <v>0.17299999999999999</v>
      </c>
      <c r="F45" s="3">
        <v>0.93200000000000005</v>
      </c>
      <c r="G45" t="s">
        <v>36</v>
      </c>
    </row>
    <row r="46" spans="1:7">
      <c r="A46" t="s">
        <v>3</v>
      </c>
      <c r="B46">
        <v>427</v>
      </c>
      <c r="C46" s="2">
        <f>B46/82</f>
        <v>5.2073170731707314</v>
      </c>
      <c r="D46">
        <v>47</v>
      </c>
      <c r="E46">
        <v>0.10199999999999999</v>
      </c>
      <c r="F46" s="3">
        <v>0.85699999999999998</v>
      </c>
      <c r="G46" t="s">
        <v>37</v>
      </c>
    </row>
    <row r="47" spans="1:7">
      <c r="A47" t="s">
        <v>10</v>
      </c>
      <c r="B47">
        <v>170</v>
      </c>
      <c r="C47" s="2">
        <f>B47/82</f>
        <v>2.0731707317073171</v>
      </c>
      <c r="D47">
        <v>51</v>
      </c>
    </row>
    <row r="49" spans="1:7">
      <c r="A49" t="s">
        <v>39</v>
      </c>
    </row>
    <row r="50" spans="1:7">
      <c r="B50" t="s">
        <v>5</v>
      </c>
      <c r="C50" s="2" t="s">
        <v>4</v>
      </c>
      <c r="D50" t="s">
        <v>6</v>
      </c>
      <c r="E50" t="s">
        <v>19</v>
      </c>
      <c r="F50" s="3" t="s">
        <v>7</v>
      </c>
    </row>
    <row r="51" spans="1:7">
      <c r="A51" t="s">
        <v>2</v>
      </c>
      <c r="B51">
        <v>138</v>
      </c>
      <c r="C51" s="2">
        <f>B51/6</f>
        <v>23</v>
      </c>
      <c r="D51">
        <v>41</v>
      </c>
      <c r="E51">
        <v>9.4799999999999995E-2</v>
      </c>
      <c r="F51" s="3">
        <v>0.67300000000000004</v>
      </c>
      <c r="G51" t="s">
        <v>38</v>
      </c>
    </row>
    <row r="52" spans="1:7">
      <c r="A52" t="s">
        <v>3</v>
      </c>
      <c r="B52">
        <v>970</v>
      </c>
      <c r="C52" s="2">
        <f>B52/82</f>
        <v>11.829268292682928</v>
      </c>
      <c r="D52">
        <v>23</v>
      </c>
      <c r="E52">
        <v>0.122</v>
      </c>
      <c r="F52" s="3">
        <v>0.81899999999999995</v>
      </c>
      <c r="G52" t="s">
        <v>40</v>
      </c>
    </row>
    <row r="53" spans="1:7">
      <c r="A53" t="s">
        <v>10</v>
      </c>
      <c r="B53">
        <v>107</v>
      </c>
      <c r="C53" s="2">
        <f>B53/82</f>
        <v>1.3048780487804879</v>
      </c>
      <c r="D53">
        <v>43</v>
      </c>
      <c r="E53">
        <v>0.182</v>
      </c>
      <c r="F53" s="3">
        <v>0.8</v>
      </c>
      <c r="G53" t="s">
        <v>41</v>
      </c>
    </row>
  </sheetData>
  <pageMargins left="0.7" right="0.7" top="0.75" bottom="0.75" header="0.3" footer="0.3"/>
  <pageSetup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Duy Ha</cp:lastModifiedBy>
  <dcterms:created xsi:type="dcterms:W3CDTF">2015-01-25T01:50:41Z</dcterms:created>
  <dcterms:modified xsi:type="dcterms:W3CDTF">2015-02-10T02:27:35Z</dcterms:modified>
</cp:coreProperties>
</file>