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hu\Desktop\UROP\transportation results\"/>
    </mc:Choice>
  </mc:AlternateContent>
  <bookViews>
    <workbookView xWindow="0" yWindow="0" windowWidth="15465" windowHeight="6435"/>
  </bookViews>
  <sheets>
    <sheet name="sfuber OR lyft" sheetId="1" r:id="rId1"/>
  </sheets>
  <calcPr calcId="0"/>
</workbook>
</file>

<file path=xl/calcChain.xml><?xml version="1.0" encoding="utf-8"?>
<calcChain xmlns="http://schemas.openxmlformats.org/spreadsheetml/2006/main">
  <c r="O40" i="1" l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39" i="1"/>
  <c r="M40" i="1"/>
  <c r="L40" i="1"/>
</calcChain>
</file>

<file path=xl/sharedStrings.xml><?xml version="1.0" encoding="utf-8"?>
<sst xmlns="http://schemas.openxmlformats.org/spreadsheetml/2006/main" count="352" uniqueCount="180">
  <si>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</si>
  <si>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</si>
  <si>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</si>
  <si>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</si>
  <si>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</si>
  <si>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</si>
  <si>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</si>
  <si>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</si>
  <si>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</si>
  <si>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</si>
  <si>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</si>
  <si>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age</t>
  </si>
  <si>
    <t>sentiment</t>
  </si>
  <si>
    <t>sign</t>
  </si>
  <si>
    <t>en</t>
  </si>
  <si>
    <t>United States</t>
  </si>
  <si>
    <t>San Francisco, CA</t>
  </si>
  <si>
    <t>[-122.41989677, 37.76179845]</t>
  </si>
  <si>
    <t>Alandria666</t>
  </si>
  <si>
    <t>Techno</t>
  </si>
  <si>
    <t>My uber driver "you are very unusual and unique,I can tell by your name"</t>
  </si>
  <si>
    <t>13-17</t>
  </si>
  <si>
    <t>[-122.41057916, 37.81092782]</t>
  </si>
  <si>
    <t>nat_mestevller</t>
  </si>
  <si>
    <t>Adventurous, international, shoe-loving, series-addicted + animal friendly yogi girl &amp; pilot, working on ideas and also at marketing @Uber_DUS. I love wine.</t>
  </si>
  <si>
    <t>Valencia - Dsseldorf</t>
  </si>
  <si>
    <t>#Uber all around the world, all countries part of the family  @ Players Sports Grill &amp;amp; Arcade http://t.co/inZ8XKhcx9</t>
  </si>
  <si>
    <t>26-35</t>
  </si>
  <si>
    <t>[-122.41758, 37.774727]</t>
  </si>
  <si>
    <t>Jobs_in_CA</t>
  </si>
  <si>
    <t>People Scientist - Uber -  San Francisco, CA: Project examples could includeorganization structure and design,... http://t.co/oV6040Idz9</t>
  </si>
  <si>
    <t>[-122.4439506, 37.7979126]</t>
  </si>
  <si>
    <t>lenert</t>
  </si>
  <si>
    <t>Fun-loving attorney, and adjunct professor of social innovation at The University of San Francisco. And some people know me as Michael</t>
  </si>
  <si>
    <t>San Francisco, California</t>
  </si>
  <si>
    <t>Stop saying Uber is part of the sharing economy. It's not: http://t.co/Uy4J7gHRve by @kfrenken /</t>
  </si>
  <si>
    <t>[-122.39273736, 37.72970382]</t>
  </si>
  <si>
    <t>mlejender</t>
  </si>
  <si>
    <t>scum of the earth</t>
  </si>
  <si>
    <t xml:space="preserve">bay area </t>
  </si>
  <si>
    <t>When yo uber driver pass you the aux cord&amp;gt;&amp;gt;&amp;gt;&amp;gt;</t>
  </si>
  <si>
    <t>[-122.43437943, 37.7736562]</t>
  </si>
  <si>
    <t>dianafdiaz</t>
  </si>
  <si>
    <t>Working towards a happier &amp; healthier life. Passionate about making a difference in this world.</t>
  </si>
  <si>
    <t>After 14 hours at work, all I want to do is get home as fast as possible. Thanks @lyft for making that a reality!</t>
  </si>
  <si>
    <t>[-122.45098748, 37.71047804]</t>
  </si>
  <si>
    <t>slinkyDenny</t>
  </si>
  <si>
    <t>reaching for the sky</t>
  </si>
  <si>
    <t>Bay Area, CA</t>
  </si>
  <si>
    <t>Taking a lyft xl to Waka cuz everybody too turnt</t>
  </si>
  <si>
    <t>[-122.4650769, 37.78489976]</t>
  </si>
  <si>
    <t>fioNNapple</t>
  </si>
  <si>
    <t>im a lover of randomness love and laughter</t>
  </si>
  <si>
    <t>stockton | san francisco</t>
  </si>
  <si>
    <t>i really appreciate how much @lyft cares about their passengers, drivers, and overall experience. &amp;lt;3</t>
  </si>
  <si>
    <t>[-122.43133759, 37.74358972]</t>
  </si>
  <si>
    <t>AnEloquentDane</t>
  </si>
  <si>
    <t>Compliance Officer. Voracious reader. I'm argumentative. Proud Aunt! I love football, hockey, &amp; social sports leagues. Fb employee - all views are my own</t>
  </si>
  <si>
    <t>@aventurene Lyft driver crashed last night. :( totaled both cars.</t>
  </si>
  <si>
    <t>California, US</t>
  </si>
  <si>
    <t>[-122.39456512, 37.61460277]</t>
  </si>
  <si>
    <t>bebrown2</t>
  </si>
  <si>
    <t>Emerging Payments Guy @FirstAnnapolis. Note that my tweets are my own personal opinions, except when I'm stealing them from others.</t>
  </si>
  <si>
    <t>Generally 35,000 feet</t>
  </si>
  <si>
    <t>Uber in NY/NJ is hideously expensive. First time a ride has broken $200. Won't do that again.</t>
  </si>
  <si>
    <t>[-122.41312149, 37.76538735]</t>
  </si>
  <si>
    <t>LeeesieLou</t>
  </si>
  <si>
    <t>I love to eat. I love to cook. I'm pretty musical.</t>
  </si>
  <si>
    <t xml:space="preserve">San Francisco </t>
  </si>
  <si>
    <t>Just had my second deaf @Uber driver this week. Happy to see companies that enable #diversity in the workforce</t>
  </si>
  <si>
    <t>[-122.44134951, 37.78793232]</t>
  </si>
  <si>
    <t>3 things @lyft driver:
- thanks(?) for assuming i have a bf
- i don't need to party to enjoy my life
- i don't need a bf to go party ;P</t>
  </si>
  <si>
    <t>Millbrae, CA</t>
  </si>
  <si>
    <t>[-122.38676442, 37.59960147]</t>
  </si>
  <si>
    <t>SEA2SFO</t>
  </si>
  <si>
    <t>Currently at @Twitter. Previously at @TuneIn and @Yahoo. Personal finance junkie. FI seeker. Bitcoin enthusiast. These tweets are my own.</t>
  </si>
  <si>
    <t>Any takers? Uber almost here. Headed from Millbrae to Hillsdale station.  #caltrain</t>
  </si>
  <si>
    <t>[-122.41353539, 37.76035665]</t>
  </si>
  <si>
    <t>LiminS</t>
  </si>
  <si>
    <t>A girl likes to code and Japanese anime.  My goal is to be smart, beautiful and healthy.  BTW, just found my new interests in snowboarding and pole dancing.</t>
  </si>
  <si>
    <t>Austin, TX, USA</t>
  </si>
  <si>
    <t>Busy day (@ Lyft engineering in San Francisco, CA) https://t.co/R2XTyUKS1w</t>
  </si>
  <si>
    <t>18-25</t>
  </si>
  <si>
    <t>[-122.4314563, 37.7846801]</t>
  </si>
  <si>
    <t>MiyukiJean</t>
  </si>
  <si>
    <t>Existential Crisis (and comedy?)</t>
  </si>
  <si>
    <t>Kansas City</t>
  </si>
  <si>
    <t>Problem with Uber... If your phone dies you can't call them from your friends non-smart phone to come get yo bitch ass.</t>
  </si>
  <si>
    <t>[-122.40331834, 37.79276834]</t>
  </si>
  <si>
    <t>MahmoudKaiyal</t>
  </si>
  <si>
    <t>Founder &amp; CEO http://t.co/jAP9wmosWf the most trusted source of online medical information in Arabic, physician father of two  #health #Palestine #MENA</t>
  </si>
  <si>
    <t>Ramallah, Palestine</t>
  </si>
  <si>
    <t>My first @Uber .. Amazing how comfortable @AspenMidEast @maysoumie</t>
  </si>
  <si>
    <t>[-122.41547066, 37.7671414]</t>
  </si>
  <si>
    <t>eileenmcarey</t>
  </si>
  <si>
    <t>Founder &amp; CEO @Glassbreakersco</t>
  </si>
  <si>
    <t>San Francisco</t>
  </si>
  <si>
    <t>In a lyft in my way to @lyft so meta / I love living in the future</t>
  </si>
  <si>
    <t>[-122.418015, 37.77582001]</t>
  </si>
  <si>
    <t>ayra1203</t>
  </si>
  <si>
    <t>I crochet, I eat, and have an unhealthy obsession with goldfish.</t>
  </si>
  <si>
    <t>Up up and away</t>
  </si>
  <si>
    <t>Oh haaayyyy (at @Uber HQ in San Francisco, CA) https://t.co/uj7LBtFuvF</t>
  </si>
  <si>
    <t>[-122.44867064, 37.78855115]</t>
  </si>
  <si>
    <t>kylekirchhoff</t>
  </si>
  <si>
    <t>ceo @leaptransit / photos at http://t.co/PUT9VQqFWP</t>
  </si>
  <si>
    <t>@Uber I left my backpack inside of my uber last night. help!</t>
  </si>
  <si>
    <t>[-122.41833823, 37.77584796]</t>
  </si>
  <si>
    <t>Visiting Uber's HQ @AspenMidEast #MEEP2015 http://t.co/PFY3OhwoFP</t>
  </si>
  <si>
    <t>[-122.39380656, 37.76072914]</t>
  </si>
  <si>
    <t>DanielleMorrill</t>
  </si>
  <si>
    <t>CEO &amp; Cofounder @Mattermark. Capitalist.</t>
  </si>
  <si>
    <t>I remember meeting the Uber founders, and the Airbnb team at their weekly happy hour in Yerba Buena gardens. And no one was a big deal</t>
  </si>
  <si>
    <t>[-122.39479805, 37.76088903]</t>
  </si>
  <si>
    <t>7) there would be no Uber for a year, I used another app called Cabulous but mostly to took the T from Dogpatch. It was actually dangerous</t>
  </si>
  <si>
    <t>[-122.40827533, 37.79771387]</t>
  </si>
  <si>
    <t>johnnormoyle</t>
  </si>
  <si>
    <t>Curious about what makes people tick. Advocate for LGBT equality, Ireland and cyclists. Strategist @AllisonPR.</t>
  </si>
  <si>
    <t>Oh hey Raudel. Second time with this @lyft driver. #superuser #brokenlegproblems #ridewithfriends</t>
  </si>
  <si>
    <t>[-122.48023102, 37.72791605]</t>
  </si>
  <si>
    <t>sailorbee</t>
  </si>
  <si>
    <t>SOCIAL  MEDIA  NERDCORE Pro Chuunibyou. Me  Brand Manager at http://t.co/q4fD8WBQMD  K If you ain't talking about anime I just don't give a fu-</t>
  </si>
  <si>
    <t>Doronjo and Lum both have a special place in my heart as Uber powerful, desperate, sad yet angry, sappy yet determined women.</t>
  </si>
  <si>
    <t>[-122.43667084, 37.79326815]</t>
  </si>
  <si>
    <t>jgrankvist</t>
  </si>
  <si>
    <t>Swedish Expat. SharesPost 100 Fund. Thiel Foundation's 20Under20 Mentor. Ex Attorney/Banker. LLM/MBA. Telemark Skier &amp; I'm Specialized. My own tweets</t>
  </si>
  <si>
    <t>That feeling. RT @Malecopywriter: I got carsick while reading my @Twitter feed in an @Uber. Naturally, I blame @sacca.</t>
  </si>
  <si>
    <t>[-122.4194155, 37.7749295]</t>
  </si>
  <si>
    <t>topix_sf</t>
  </si>
  <si>
    <t>San Francisco News from @Topix</t>
  </si>
  <si>
    <t>Uber driver charged with rape in India, company could be next http://t.co/rwUJJA897I</t>
  </si>
  <si>
    <t>[-122.47516349, 37.7361333]</t>
  </si>
  <si>
    <t>njoykidd</t>
  </si>
  <si>
    <t>fleur rebelle</t>
  </si>
  <si>
    <t>SF</t>
  </si>
  <si>
    <t>@DamienFahey was about to RT and the song came on in my Uber at the same moment.</t>
  </si>
  <si>
    <t>[-122.4275, 37.75833333]</t>
  </si>
  <si>
    <t>soroxanne</t>
  </si>
  <si>
    <t>Life is a glamorous was, take your dreams and fight with grace. We are brave warriors.</t>
  </si>
  <si>
    <t>San Francisco CA</t>
  </si>
  <si>
    <t>Omg the cutest lyft ride ever! #hulagirl #hawaii #lyft @ Dolores Park http://t.co/Szo8gAXg2y</t>
  </si>
  <si>
    <t>[-122.41643629, 37.77568394]</t>
  </si>
  <si>
    <t>sylvialam</t>
  </si>
  <si>
    <t>@UTAustin Alum. Burrito enthusiast.</t>
  </si>
  <si>
    <t>Taking a @lyft to Lyft HQ. Nice.</t>
  </si>
  <si>
    <t>I'm at Lyft engineering in San Francisco, CA https://t.co/XSIG3NNjMt</t>
  </si>
  <si>
    <t>[-122.40882475, 37.78670785]</t>
  </si>
  <si>
    <t>chrissyfarr</t>
  </si>
  <si>
    <t>@Reuters journalist covering Apple &amp; health-tech. Policy nut. Stanford alum. Reach me: christina.farr@thomsonreuters.com</t>
  </si>
  <si>
    <t>Met my first Lyft driver who wants to get into health-tech -- it's a hot space! #JPM15 #digitalhealth</t>
  </si>
  <si>
    <t>[-122.48287007, 37.7271355]</t>
  </si>
  <si>
    <t>chris_hmu</t>
  </si>
  <si>
    <t>Lyft driver was like "so are you a tinkerer" &amp;amp; I was all "tf" he was like "do you like to tinker" &amp;amp; I was all "brolando!!!"</t>
  </si>
  <si>
    <t>[-122.40149821, 37.77166007]</t>
  </si>
  <si>
    <t>joseeight</t>
  </si>
  <si>
    <t>I'm a senior software engineer with an avant-garde mind. Engineer at @Twitter, and ex-@Google. 4.9 Uber passenger rating; conducted 3 citizen's arrests to date.</t>
  </si>
  <si>
    <t>@ningwangsf Uber then ;)</t>
  </si>
  <si>
    <t>[-122.50252051, 37.77978847]</t>
  </si>
  <si>
    <t>AryYuanto</t>
  </si>
  <si>
    <t>mostly tweet in indonesian. 24-7 sarcasm, cynicism nicely wrapped in humility. fog is my company.</t>
  </si>
  <si>
    <t>lane filtering in front of you</t>
  </si>
  <si>
    <t>@jahkarta: takes 3 minutes from downtown Oakland to north side of UC campus ... via Uber math http://t.co/2yMv0AXFS1 ...&amp;amp; less than $10/hr</t>
  </si>
  <si>
    <t>[-122.41984587, 37.79212035]</t>
  </si>
  <si>
    <t>maerdot</t>
  </si>
  <si>
    <t>SRE/DevOps at Twitter. Opinions are my own. Interested in Cloud Computing, Text Mining, Scripting, Music, Fitness.</t>
  </si>
  <si>
    <t>I'm not a big fan of Uber, but this is awesome. http://t.co/YEEG5N0Smv #analytics #innovation #trafficplanning</t>
  </si>
  <si>
    <t>[-122.40732682, 37.77726474]</t>
  </si>
  <si>
    <t>mg</t>
  </si>
  <si>
    <t>Entrepreneur, musician, photographer, craft beer lover. CEO &amp; Co-founder of @Circa. Permanently Midwestern at heart. Temporarily San Franciscan for the coffee.</t>
  </si>
  <si>
    <t>@uber Split fare doesn't seem to be working at all. Have seen this with many different accounts on a couple different iPhones now.</t>
  </si>
  <si>
    <t>[-122.40975522, 37.78770466]</t>
  </si>
  <si>
    <t>CCaneva</t>
  </si>
  <si>
    <t>Lover of fun and adventure. Founder ~ GearFive, Inc helper of IgniteLincoln. (@AMPT_Health, @ignitelincoln ) Making everyday, mundane tasks fun since 2010.</t>
  </si>
  <si>
    <t>Nebraska</t>
  </si>
  <si>
    <t>Why I normally choose @Uber over cabs... http://t.co/kOtLGpZJZd</t>
  </si>
  <si>
    <t>[-122.44393426, 37.79411299]</t>
  </si>
  <si>
    <t>michelletandler</t>
  </si>
  <si>
    <t>Associate @TrinityVentures and student @HarvardHBS. Formerly Product Marketer @Yammer and Analyst @McKinsey. Runner, skiier and loose tea drinker. #WIP :-)</t>
  </si>
  <si>
    <t>Cambridge, MA</t>
  </si>
  <si>
    <t>Debating @ZIRXit vs @Uber for drive to SOMA. I have PT after lunch and want to leave gym bag in car... I think Zirx wins!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</si>
</sst>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B24" workbookViewId="0">
      <selection activeCell="O41" sqref="O41"/>
    </sheetView>
  </sheetViews>
  <sheetFormatPr defaultRowHeight="15" x14ac:dyDescent="0.25"/>
  <cols>
    <col min="1" max="1" width="13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42020.768240740741</v>
      </c>
      <c r="B2" t="s">
        <v>14</v>
      </c>
      <c r="C2" t="s">
        <v>15</v>
      </c>
      <c r="D2" t="s">
        <v>16</v>
      </c>
      <c r="E2" t="s">
        <v>17</v>
      </c>
      <c r="F2">
        <v>0</v>
      </c>
      <c r="G2">
        <v>0</v>
      </c>
      <c r="H2" t="s">
        <v>18</v>
      </c>
      <c r="I2" t="s">
        <v>19</v>
      </c>
      <c r="K2" t="s">
        <v>20</v>
      </c>
      <c r="L2" t="s">
        <v>21</v>
      </c>
      <c r="M2">
        <v>0.26</v>
      </c>
      <c r="N2">
        <f t="shared" ref="N2:N38" si="0">SIGN(M2)</f>
        <v>1</v>
      </c>
    </row>
    <row r="3" spans="1:14" x14ac:dyDescent="0.25">
      <c r="A3" s="1">
        <v>42020.761782407404</v>
      </c>
      <c r="B3" t="s">
        <v>14</v>
      </c>
      <c r="C3" t="s">
        <v>15</v>
      </c>
      <c r="D3" t="s">
        <v>16</v>
      </c>
      <c r="E3" t="s">
        <v>22</v>
      </c>
      <c r="F3">
        <v>0</v>
      </c>
      <c r="G3">
        <v>0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>
        <v>0</v>
      </c>
      <c r="N3">
        <f t="shared" si="0"/>
        <v>0</v>
      </c>
    </row>
    <row r="4" spans="1:14" x14ac:dyDescent="0.25">
      <c r="A4" s="1">
        <v>42020.698310185187</v>
      </c>
      <c r="B4" t="s">
        <v>14</v>
      </c>
      <c r="C4" t="s">
        <v>15</v>
      </c>
      <c r="D4" t="s">
        <v>16</v>
      </c>
      <c r="E4" t="s">
        <v>28</v>
      </c>
      <c r="F4">
        <v>0</v>
      </c>
      <c r="G4">
        <v>0</v>
      </c>
      <c r="H4" t="s">
        <v>29</v>
      </c>
      <c r="K4" t="s">
        <v>30</v>
      </c>
      <c r="L4" t="s">
        <v>27</v>
      </c>
      <c r="M4">
        <v>0</v>
      </c>
      <c r="N4">
        <f t="shared" si="0"/>
        <v>0</v>
      </c>
    </row>
    <row r="5" spans="1:14" x14ac:dyDescent="0.25">
      <c r="A5" s="1">
        <v>42020.656006944446</v>
      </c>
      <c r="B5" t="s">
        <v>14</v>
      </c>
      <c r="C5" t="s">
        <v>15</v>
      </c>
      <c r="D5" t="s">
        <v>16</v>
      </c>
      <c r="E5" t="s">
        <v>31</v>
      </c>
      <c r="F5">
        <v>0</v>
      </c>
      <c r="G5">
        <v>0</v>
      </c>
      <c r="H5" t="s">
        <v>32</v>
      </c>
      <c r="I5" t="s">
        <v>33</v>
      </c>
      <c r="J5" t="s">
        <v>34</v>
      </c>
      <c r="K5" t="s">
        <v>35</v>
      </c>
      <c r="L5" t="s">
        <v>21</v>
      </c>
      <c r="M5">
        <v>0</v>
      </c>
      <c r="N5">
        <f t="shared" si="0"/>
        <v>0</v>
      </c>
    </row>
    <row r="6" spans="1:14" x14ac:dyDescent="0.25">
      <c r="A6" s="1">
        <v>42020.387986111113</v>
      </c>
      <c r="B6" t="s">
        <v>14</v>
      </c>
      <c r="C6" t="s">
        <v>15</v>
      </c>
      <c r="D6" t="s">
        <v>16</v>
      </c>
      <c r="E6" t="s">
        <v>36</v>
      </c>
      <c r="F6">
        <v>0</v>
      </c>
      <c r="G6">
        <v>0</v>
      </c>
      <c r="H6" t="s">
        <v>37</v>
      </c>
      <c r="I6" t="s">
        <v>38</v>
      </c>
      <c r="J6" t="s">
        <v>39</v>
      </c>
      <c r="K6" t="s">
        <v>40</v>
      </c>
      <c r="L6" t="s">
        <v>21</v>
      </c>
      <c r="M6">
        <v>0</v>
      </c>
      <c r="N6">
        <f t="shared" si="0"/>
        <v>0</v>
      </c>
    </row>
    <row r="7" spans="1:14" x14ac:dyDescent="0.25">
      <c r="A7" s="1">
        <v>42020.304189814815</v>
      </c>
      <c r="B7" t="s">
        <v>14</v>
      </c>
      <c r="C7" t="s">
        <v>15</v>
      </c>
      <c r="D7" t="s">
        <v>16</v>
      </c>
      <c r="E7" t="s">
        <v>41</v>
      </c>
      <c r="F7">
        <v>2</v>
      </c>
      <c r="G7">
        <v>0</v>
      </c>
      <c r="H7" t="s">
        <v>42</v>
      </c>
      <c r="I7" t="s">
        <v>43</v>
      </c>
      <c r="J7" t="s">
        <v>16</v>
      </c>
      <c r="K7" t="s">
        <v>44</v>
      </c>
      <c r="L7" t="s">
        <v>21</v>
      </c>
      <c r="M7">
        <v>0.15</v>
      </c>
      <c r="N7">
        <f t="shared" si="0"/>
        <v>1</v>
      </c>
    </row>
    <row r="8" spans="1:14" x14ac:dyDescent="0.25">
      <c r="A8" s="1">
        <v>42020.277175925927</v>
      </c>
      <c r="B8" t="s">
        <v>14</v>
      </c>
      <c r="C8" t="s">
        <v>15</v>
      </c>
      <c r="D8" t="s">
        <v>16</v>
      </c>
      <c r="E8" t="s">
        <v>45</v>
      </c>
      <c r="F8">
        <v>1</v>
      </c>
      <c r="G8">
        <v>0</v>
      </c>
      <c r="H8" t="s">
        <v>46</v>
      </c>
      <c r="I8" t="s">
        <v>47</v>
      </c>
      <c r="J8" t="s">
        <v>48</v>
      </c>
      <c r="K8" t="s">
        <v>49</v>
      </c>
      <c r="L8" t="s">
        <v>21</v>
      </c>
      <c r="M8">
        <v>0</v>
      </c>
      <c r="N8">
        <f t="shared" si="0"/>
        <v>0</v>
      </c>
    </row>
    <row r="9" spans="1:14" x14ac:dyDescent="0.25">
      <c r="A9" s="1">
        <v>42020.267754629633</v>
      </c>
      <c r="B9" t="s">
        <v>14</v>
      </c>
      <c r="C9" t="s">
        <v>15</v>
      </c>
      <c r="D9" t="s">
        <v>16</v>
      </c>
      <c r="E9" t="s">
        <v>50</v>
      </c>
      <c r="F9">
        <v>1</v>
      </c>
      <c r="G9">
        <v>0</v>
      </c>
      <c r="H9" t="s">
        <v>51</v>
      </c>
      <c r="I9" t="s">
        <v>52</v>
      </c>
      <c r="J9" t="s">
        <v>53</v>
      </c>
      <c r="K9" t="s">
        <v>54</v>
      </c>
      <c r="L9" t="s">
        <v>21</v>
      </c>
      <c r="M9">
        <v>0.133333333333333</v>
      </c>
      <c r="N9">
        <f t="shared" si="0"/>
        <v>1</v>
      </c>
    </row>
    <row r="10" spans="1:14" x14ac:dyDescent="0.25">
      <c r="A10" s="1">
        <v>42020.244363425925</v>
      </c>
      <c r="B10" t="s">
        <v>14</v>
      </c>
      <c r="C10" t="s">
        <v>15</v>
      </c>
      <c r="D10" t="s">
        <v>16</v>
      </c>
      <c r="E10" t="s">
        <v>55</v>
      </c>
      <c r="F10">
        <v>0</v>
      </c>
      <c r="G10">
        <v>0</v>
      </c>
      <c r="H10" t="s">
        <v>56</v>
      </c>
      <c r="I10" t="s">
        <v>57</v>
      </c>
      <c r="J10" t="s">
        <v>16</v>
      </c>
      <c r="K10" t="s">
        <v>58</v>
      </c>
      <c r="L10" t="s">
        <v>27</v>
      </c>
      <c r="M10">
        <v>-0.375</v>
      </c>
      <c r="N10">
        <f t="shared" si="0"/>
        <v>-1</v>
      </c>
    </row>
    <row r="11" spans="1:14" x14ac:dyDescent="0.25">
      <c r="A11" s="1">
        <v>42020.137199074074</v>
      </c>
      <c r="B11" t="s">
        <v>14</v>
      </c>
      <c r="C11" t="s">
        <v>15</v>
      </c>
      <c r="D11" t="s">
        <v>59</v>
      </c>
      <c r="E11" t="s">
        <v>60</v>
      </c>
      <c r="F11">
        <v>0</v>
      </c>
      <c r="G11">
        <v>0</v>
      </c>
      <c r="H11" t="s">
        <v>61</v>
      </c>
      <c r="I11" t="s">
        <v>62</v>
      </c>
      <c r="J11" t="s">
        <v>63</v>
      </c>
      <c r="K11" t="s">
        <v>64</v>
      </c>
      <c r="L11" t="s">
        <v>21</v>
      </c>
      <c r="M11">
        <v>-0.21666666666666601</v>
      </c>
      <c r="N11">
        <f t="shared" si="0"/>
        <v>-1</v>
      </c>
    </row>
    <row r="12" spans="1:14" x14ac:dyDescent="0.25">
      <c r="A12" s="1">
        <v>42020.106562499997</v>
      </c>
      <c r="B12" t="s">
        <v>14</v>
      </c>
      <c r="C12" t="s">
        <v>15</v>
      </c>
      <c r="D12" t="s">
        <v>16</v>
      </c>
      <c r="E12" t="s">
        <v>65</v>
      </c>
      <c r="F12">
        <v>3</v>
      </c>
      <c r="G12">
        <v>0</v>
      </c>
      <c r="H12" t="s">
        <v>66</v>
      </c>
      <c r="I12" t="s">
        <v>67</v>
      </c>
      <c r="J12" t="s">
        <v>68</v>
      </c>
      <c r="K12" t="s">
        <v>69</v>
      </c>
      <c r="L12" t="s">
        <v>27</v>
      </c>
      <c r="M12">
        <v>0.4</v>
      </c>
      <c r="N12">
        <f t="shared" si="0"/>
        <v>1</v>
      </c>
    </row>
    <row r="13" spans="1:14" x14ac:dyDescent="0.25">
      <c r="A13" s="1">
        <v>42020.09269675926</v>
      </c>
      <c r="B13" t="s">
        <v>14</v>
      </c>
      <c r="C13" t="s">
        <v>15</v>
      </c>
      <c r="D13" t="s">
        <v>16</v>
      </c>
      <c r="E13" t="s">
        <v>70</v>
      </c>
      <c r="F13">
        <v>0</v>
      </c>
      <c r="G13">
        <v>0</v>
      </c>
      <c r="H13" t="s">
        <v>51</v>
      </c>
      <c r="I13" t="s">
        <v>52</v>
      </c>
      <c r="J13" t="s">
        <v>53</v>
      </c>
      <c r="K13" s="2" t="s">
        <v>71</v>
      </c>
      <c r="L13" t="s">
        <v>21</v>
      </c>
      <c r="M13">
        <v>0.3</v>
      </c>
      <c r="N13">
        <f t="shared" si="0"/>
        <v>1</v>
      </c>
    </row>
    <row r="14" spans="1:14" x14ac:dyDescent="0.25">
      <c r="A14" s="1">
        <v>42020.092256944445</v>
      </c>
      <c r="B14" t="s">
        <v>14</v>
      </c>
      <c r="C14" t="s">
        <v>15</v>
      </c>
      <c r="D14" t="s">
        <v>72</v>
      </c>
      <c r="E14" t="s">
        <v>73</v>
      </c>
      <c r="F14">
        <v>2</v>
      </c>
      <c r="G14">
        <v>0</v>
      </c>
      <c r="H14" t="s">
        <v>74</v>
      </c>
      <c r="I14" t="s">
        <v>75</v>
      </c>
      <c r="J14" t="s">
        <v>16</v>
      </c>
      <c r="K14" t="s">
        <v>76</v>
      </c>
      <c r="L14" t="s">
        <v>27</v>
      </c>
      <c r="M14">
        <v>0</v>
      </c>
      <c r="N14">
        <f t="shared" si="0"/>
        <v>0</v>
      </c>
    </row>
    <row r="15" spans="1:14" x14ac:dyDescent="0.25">
      <c r="A15" s="1">
        <v>42020.023900462962</v>
      </c>
      <c r="B15" t="s">
        <v>14</v>
      </c>
      <c r="C15" t="s">
        <v>15</v>
      </c>
      <c r="D15" t="s">
        <v>16</v>
      </c>
      <c r="E15" t="s">
        <v>77</v>
      </c>
      <c r="F15">
        <v>0</v>
      </c>
      <c r="G15">
        <v>0</v>
      </c>
      <c r="H15" t="s">
        <v>78</v>
      </c>
      <c r="I15" t="s">
        <v>79</v>
      </c>
      <c r="J15" t="s">
        <v>80</v>
      </c>
      <c r="K15" t="s">
        <v>81</v>
      </c>
      <c r="L15" t="s">
        <v>82</v>
      </c>
      <c r="M15">
        <v>0.1</v>
      </c>
      <c r="N15">
        <f t="shared" si="0"/>
        <v>1</v>
      </c>
    </row>
    <row r="16" spans="1:14" x14ac:dyDescent="0.25">
      <c r="A16" s="1">
        <v>42020.001284722224</v>
      </c>
      <c r="B16" t="s">
        <v>14</v>
      </c>
      <c r="C16" t="s">
        <v>15</v>
      </c>
      <c r="D16" t="s">
        <v>16</v>
      </c>
      <c r="E16" t="s">
        <v>83</v>
      </c>
      <c r="F16">
        <v>1</v>
      </c>
      <c r="G16">
        <v>0</v>
      </c>
      <c r="H16" t="s">
        <v>84</v>
      </c>
      <c r="I16" t="s">
        <v>85</v>
      </c>
      <c r="J16" t="s">
        <v>86</v>
      </c>
      <c r="K16" t="s">
        <v>87</v>
      </c>
      <c r="L16" t="s">
        <v>21</v>
      </c>
      <c r="M16">
        <v>0</v>
      </c>
      <c r="N16">
        <f t="shared" si="0"/>
        <v>0</v>
      </c>
    </row>
    <row r="17" spans="1:14" x14ac:dyDescent="0.25">
      <c r="A17" s="1">
        <v>42019.97515046296</v>
      </c>
      <c r="B17" t="s">
        <v>14</v>
      </c>
      <c r="C17" t="s">
        <v>15</v>
      </c>
      <c r="D17" t="s">
        <v>16</v>
      </c>
      <c r="E17" t="s">
        <v>88</v>
      </c>
      <c r="F17">
        <v>4</v>
      </c>
      <c r="G17">
        <v>1</v>
      </c>
      <c r="H17" t="s">
        <v>89</v>
      </c>
      <c r="I17" t="s">
        <v>90</v>
      </c>
      <c r="J17" t="s">
        <v>91</v>
      </c>
      <c r="K17" t="s">
        <v>92</v>
      </c>
      <c r="L17" t="s">
        <v>82</v>
      </c>
      <c r="M17">
        <v>0.41666666666666602</v>
      </c>
      <c r="N17">
        <f t="shared" si="0"/>
        <v>1</v>
      </c>
    </row>
    <row r="18" spans="1:14" x14ac:dyDescent="0.25">
      <c r="A18" s="1">
        <v>42019.96366898148</v>
      </c>
      <c r="B18" t="s">
        <v>14</v>
      </c>
      <c r="C18" t="s">
        <v>15</v>
      </c>
      <c r="D18" t="s">
        <v>16</v>
      </c>
      <c r="E18" t="s">
        <v>93</v>
      </c>
      <c r="F18">
        <v>5</v>
      </c>
      <c r="G18">
        <v>1</v>
      </c>
      <c r="H18" t="s">
        <v>94</v>
      </c>
      <c r="I18" t="s">
        <v>95</v>
      </c>
      <c r="J18" t="s">
        <v>96</v>
      </c>
      <c r="K18" t="s">
        <v>97</v>
      </c>
      <c r="L18" t="s">
        <v>82</v>
      </c>
      <c r="M18">
        <v>0.25</v>
      </c>
      <c r="N18">
        <f t="shared" si="0"/>
        <v>1</v>
      </c>
    </row>
    <row r="19" spans="1:14" x14ac:dyDescent="0.25">
      <c r="A19" s="1">
        <v>42019.914930555555</v>
      </c>
      <c r="B19" t="s">
        <v>14</v>
      </c>
      <c r="C19" t="s">
        <v>15</v>
      </c>
      <c r="D19" t="s">
        <v>16</v>
      </c>
      <c r="E19" t="s">
        <v>98</v>
      </c>
      <c r="F19">
        <v>1</v>
      </c>
      <c r="G19">
        <v>0</v>
      </c>
      <c r="H19" t="s">
        <v>99</v>
      </c>
      <c r="I19" t="s">
        <v>100</v>
      </c>
      <c r="J19" t="s">
        <v>101</v>
      </c>
      <c r="K19" t="s">
        <v>102</v>
      </c>
      <c r="L19" t="s">
        <v>21</v>
      </c>
      <c r="M19">
        <v>0</v>
      </c>
      <c r="N19">
        <f t="shared" si="0"/>
        <v>0</v>
      </c>
    </row>
    <row r="20" spans="1:14" x14ac:dyDescent="0.25">
      <c r="A20" s="1">
        <v>42019.721087962964</v>
      </c>
      <c r="B20" t="s">
        <v>14</v>
      </c>
      <c r="C20" t="s">
        <v>15</v>
      </c>
      <c r="D20" t="s">
        <v>16</v>
      </c>
      <c r="E20" t="s">
        <v>103</v>
      </c>
      <c r="F20">
        <v>0</v>
      </c>
      <c r="G20">
        <v>0</v>
      </c>
      <c r="H20" t="s">
        <v>104</v>
      </c>
      <c r="I20" t="s">
        <v>105</v>
      </c>
      <c r="J20" t="s">
        <v>16</v>
      </c>
      <c r="K20" t="s">
        <v>106</v>
      </c>
      <c r="L20" t="s">
        <v>21</v>
      </c>
      <c r="M20">
        <v>0</v>
      </c>
      <c r="N20">
        <f t="shared" si="0"/>
        <v>0</v>
      </c>
    </row>
    <row r="21" spans="1:14" x14ac:dyDescent="0.25">
      <c r="A21" s="1">
        <v>42019.696435185186</v>
      </c>
      <c r="B21" t="s">
        <v>14</v>
      </c>
      <c r="C21" t="s">
        <v>15</v>
      </c>
      <c r="D21" t="s">
        <v>16</v>
      </c>
      <c r="E21" t="s">
        <v>107</v>
      </c>
      <c r="F21">
        <v>3</v>
      </c>
      <c r="G21">
        <v>1</v>
      </c>
      <c r="H21" t="s">
        <v>89</v>
      </c>
      <c r="I21" t="s">
        <v>90</v>
      </c>
      <c r="J21" t="s">
        <v>91</v>
      </c>
      <c r="K21" t="s">
        <v>108</v>
      </c>
      <c r="L21" t="s">
        <v>82</v>
      </c>
      <c r="M21">
        <v>0</v>
      </c>
      <c r="N21">
        <f t="shared" si="0"/>
        <v>0</v>
      </c>
    </row>
    <row r="22" spans="1:14" x14ac:dyDescent="0.25">
      <c r="A22" s="1">
        <v>42019.204074074078</v>
      </c>
      <c r="B22" t="s">
        <v>14</v>
      </c>
      <c r="C22" t="s">
        <v>15</v>
      </c>
      <c r="D22" t="s">
        <v>16</v>
      </c>
      <c r="E22" t="s">
        <v>109</v>
      </c>
      <c r="F22">
        <v>20</v>
      </c>
      <c r="G22">
        <v>11</v>
      </c>
      <c r="H22" t="s">
        <v>110</v>
      </c>
      <c r="I22" t="s">
        <v>111</v>
      </c>
      <c r="J22" t="s">
        <v>96</v>
      </c>
      <c r="K22" t="s">
        <v>112</v>
      </c>
      <c r="L22" t="s">
        <v>27</v>
      </c>
      <c r="M22">
        <v>0.4</v>
      </c>
      <c r="N22">
        <f t="shared" si="0"/>
        <v>1</v>
      </c>
    </row>
    <row r="23" spans="1:14" x14ac:dyDescent="0.25">
      <c r="A23" s="1">
        <v>42019.193460648145</v>
      </c>
      <c r="B23" t="s">
        <v>14</v>
      </c>
      <c r="C23" t="s">
        <v>15</v>
      </c>
      <c r="D23" t="s">
        <v>16</v>
      </c>
      <c r="E23" t="s">
        <v>113</v>
      </c>
      <c r="F23">
        <v>8</v>
      </c>
      <c r="G23">
        <v>2</v>
      </c>
      <c r="H23" t="s">
        <v>110</v>
      </c>
      <c r="I23" t="s">
        <v>111</v>
      </c>
      <c r="J23" t="s">
        <v>96</v>
      </c>
      <c r="K23" t="s">
        <v>114</v>
      </c>
      <c r="L23" t="s">
        <v>27</v>
      </c>
      <c r="M23">
        <v>-4.9999999999999899E-2</v>
      </c>
      <c r="N23">
        <f t="shared" si="0"/>
        <v>-1</v>
      </c>
    </row>
    <row r="24" spans="1:14" x14ac:dyDescent="0.25">
      <c r="A24" s="1">
        <v>42019.186851851853</v>
      </c>
      <c r="B24" t="s">
        <v>14</v>
      </c>
      <c r="C24" t="s">
        <v>15</v>
      </c>
      <c r="D24" t="s">
        <v>16</v>
      </c>
      <c r="E24" t="s">
        <v>115</v>
      </c>
      <c r="F24">
        <v>0</v>
      </c>
      <c r="G24">
        <v>0</v>
      </c>
      <c r="H24" t="s">
        <v>116</v>
      </c>
      <c r="I24" t="s">
        <v>117</v>
      </c>
      <c r="J24" t="s">
        <v>16</v>
      </c>
      <c r="K24" t="s">
        <v>118</v>
      </c>
      <c r="L24" t="s">
        <v>21</v>
      </c>
      <c r="M24">
        <v>0</v>
      </c>
      <c r="N24">
        <f t="shared" si="0"/>
        <v>0</v>
      </c>
    </row>
    <row r="25" spans="1:14" x14ac:dyDescent="0.25">
      <c r="A25" s="1">
        <v>42019.163148148145</v>
      </c>
      <c r="B25" t="s">
        <v>14</v>
      </c>
      <c r="C25" t="s">
        <v>15</v>
      </c>
      <c r="D25" t="s">
        <v>16</v>
      </c>
      <c r="E25" t="s">
        <v>119</v>
      </c>
      <c r="F25">
        <v>4</v>
      </c>
      <c r="G25">
        <v>0</v>
      </c>
      <c r="H25" t="s">
        <v>120</v>
      </c>
      <c r="I25" t="s">
        <v>121</v>
      </c>
      <c r="J25" t="s">
        <v>68</v>
      </c>
      <c r="K25" t="s">
        <v>122</v>
      </c>
      <c r="L25" t="s">
        <v>21</v>
      </c>
      <c r="M25">
        <v>-0.188571428571428</v>
      </c>
      <c r="N25">
        <f t="shared" si="0"/>
        <v>-1</v>
      </c>
    </row>
    <row r="26" spans="1:14" x14ac:dyDescent="0.25">
      <c r="A26" s="1">
        <v>42019.142870370371</v>
      </c>
      <c r="B26" t="s">
        <v>14</v>
      </c>
      <c r="C26" t="s">
        <v>15</v>
      </c>
      <c r="D26" t="s">
        <v>16</v>
      </c>
      <c r="E26" t="s">
        <v>123</v>
      </c>
      <c r="F26">
        <v>0</v>
      </c>
      <c r="G26">
        <v>0</v>
      </c>
      <c r="H26" t="s">
        <v>124</v>
      </c>
      <c r="I26" t="s">
        <v>125</v>
      </c>
      <c r="J26" t="s">
        <v>96</v>
      </c>
      <c r="K26" t="s">
        <v>126</v>
      </c>
      <c r="L26" t="s">
        <v>21</v>
      </c>
      <c r="M26">
        <v>0.1</v>
      </c>
      <c r="N26">
        <f t="shared" si="0"/>
        <v>1</v>
      </c>
    </row>
    <row r="27" spans="1:14" x14ac:dyDescent="0.25">
      <c r="A27" s="1">
        <v>42019.045763888891</v>
      </c>
      <c r="B27" t="s">
        <v>14</v>
      </c>
      <c r="C27" t="s">
        <v>15</v>
      </c>
      <c r="D27" t="s">
        <v>16</v>
      </c>
      <c r="E27" t="s">
        <v>127</v>
      </c>
      <c r="F27">
        <v>1</v>
      </c>
      <c r="G27">
        <v>0</v>
      </c>
      <c r="H27" t="s">
        <v>128</v>
      </c>
      <c r="I27" t="s">
        <v>129</v>
      </c>
      <c r="J27" t="s">
        <v>16</v>
      </c>
      <c r="K27" t="s">
        <v>130</v>
      </c>
      <c r="L27" t="s">
        <v>82</v>
      </c>
      <c r="M27">
        <v>0</v>
      </c>
      <c r="N27">
        <f t="shared" si="0"/>
        <v>0</v>
      </c>
    </row>
    <row r="28" spans="1:14" x14ac:dyDescent="0.25">
      <c r="A28" s="1">
        <v>42018.974907407406</v>
      </c>
      <c r="B28" t="s">
        <v>14</v>
      </c>
      <c r="C28" t="s">
        <v>15</v>
      </c>
      <c r="D28" t="s">
        <v>16</v>
      </c>
      <c r="E28" t="s">
        <v>131</v>
      </c>
      <c r="F28">
        <v>0</v>
      </c>
      <c r="G28">
        <v>0</v>
      </c>
      <c r="H28" t="s">
        <v>132</v>
      </c>
      <c r="I28" t="s">
        <v>133</v>
      </c>
      <c r="J28" t="s">
        <v>134</v>
      </c>
      <c r="K28" t="s">
        <v>135</v>
      </c>
      <c r="L28" t="s">
        <v>21</v>
      </c>
      <c r="M28">
        <v>0</v>
      </c>
      <c r="N28">
        <f t="shared" si="0"/>
        <v>0</v>
      </c>
    </row>
    <row r="29" spans="1:14" x14ac:dyDescent="0.25">
      <c r="A29" s="1">
        <v>42018.915601851855</v>
      </c>
      <c r="B29" t="s">
        <v>14</v>
      </c>
      <c r="C29" t="s">
        <v>15</v>
      </c>
      <c r="D29" t="s">
        <v>16</v>
      </c>
      <c r="E29" t="s">
        <v>136</v>
      </c>
      <c r="F29">
        <v>0</v>
      </c>
      <c r="G29">
        <v>0</v>
      </c>
      <c r="H29" t="s">
        <v>137</v>
      </c>
      <c r="I29" t="s">
        <v>138</v>
      </c>
      <c r="J29" t="s">
        <v>139</v>
      </c>
      <c r="K29" t="s">
        <v>140</v>
      </c>
      <c r="L29" t="s">
        <v>21</v>
      </c>
      <c r="M29">
        <v>0</v>
      </c>
      <c r="N29">
        <f t="shared" si="0"/>
        <v>0</v>
      </c>
    </row>
    <row r="30" spans="1:14" x14ac:dyDescent="0.25">
      <c r="A30" s="1">
        <v>42018.909722222219</v>
      </c>
      <c r="B30" t="s">
        <v>14</v>
      </c>
      <c r="C30" t="s">
        <v>15</v>
      </c>
      <c r="D30" t="s">
        <v>16</v>
      </c>
      <c r="E30" t="s">
        <v>141</v>
      </c>
      <c r="F30">
        <v>4</v>
      </c>
      <c r="G30">
        <v>0</v>
      </c>
      <c r="H30" t="s">
        <v>142</v>
      </c>
      <c r="I30" t="s">
        <v>143</v>
      </c>
      <c r="J30" t="s">
        <v>96</v>
      </c>
      <c r="K30" t="s">
        <v>144</v>
      </c>
      <c r="L30" t="s">
        <v>82</v>
      </c>
      <c r="M30">
        <v>0.6</v>
      </c>
      <c r="N30">
        <f t="shared" si="0"/>
        <v>1</v>
      </c>
    </row>
    <row r="31" spans="1:14" x14ac:dyDescent="0.25">
      <c r="A31" s="1">
        <v>42018.872939814813</v>
      </c>
      <c r="B31" t="s">
        <v>14</v>
      </c>
      <c r="C31" t="s">
        <v>15</v>
      </c>
      <c r="D31" t="s">
        <v>16</v>
      </c>
      <c r="E31" t="s">
        <v>77</v>
      </c>
      <c r="F31">
        <v>0</v>
      </c>
      <c r="G31">
        <v>0</v>
      </c>
      <c r="H31" t="s">
        <v>78</v>
      </c>
      <c r="I31" t="s">
        <v>79</v>
      </c>
      <c r="J31" t="s">
        <v>80</v>
      </c>
      <c r="K31" t="s">
        <v>145</v>
      </c>
      <c r="L31" t="s">
        <v>82</v>
      </c>
      <c r="M31">
        <v>0</v>
      </c>
      <c r="N31">
        <f t="shared" si="0"/>
        <v>0</v>
      </c>
    </row>
    <row r="32" spans="1:14" x14ac:dyDescent="0.25">
      <c r="A32" s="1">
        <v>42018.781863425924</v>
      </c>
      <c r="B32" t="s">
        <v>14</v>
      </c>
      <c r="C32" t="s">
        <v>15</v>
      </c>
      <c r="D32" t="s">
        <v>16</v>
      </c>
      <c r="E32" t="s">
        <v>146</v>
      </c>
      <c r="F32">
        <v>10</v>
      </c>
      <c r="G32">
        <v>1</v>
      </c>
      <c r="H32" t="s">
        <v>147</v>
      </c>
      <c r="I32" t="s">
        <v>148</v>
      </c>
      <c r="J32" t="s">
        <v>96</v>
      </c>
      <c r="K32" t="s">
        <v>149</v>
      </c>
      <c r="L32" t="s">
        <v>21</v>
      </c>
      <c r="M32">
        <v>0.25416666666666599</v>
      </c>
      <c r="N32">
        <f t="shared" si="0"/>
        <v>1</v>
      </c>
    </row>
    <row r="33" spans="1:15" x14ac:dyDescent="0.25">
      <c r="A33" s="1">
        <v>42018.779849537037</v>
      </c>
      <c r="B33" t="s">
        <v>14</v>
      </c>
      <c r="C33" t="s">
        <v>15</v>
      </c>
      <c r="D33" t="s">
        <v>16</v>
      </c>
      <c r="E33" t="s">
        <v>150</v>
      </c>
      <c r="F33">
        <v>2</v>
      </c>
      <c r="G33">
        <v>1</v>
      </c>
      <c r="H33" t="s">
        <v>151</v>
      </c>
      <c r="J33" t="s">
        <v>96</v>
      </c>
      <c r="K33" t="s">
        <v>152</v>
      </c>
      <c r="L33" t="s">
        <v>21</v>
      </c>
      <c r="M33">
        <v>0</v>
      </c>
      <c r="N33">
        <f t="shared" si="0"/>
        <v>0</v>
      </c>
    </row>
    <row r="34" spans="1:15" x14ac:dyDescent="0.25">
      <c r="A34" s="1">
        <v>42018.721817129626</v>
      </c>
      <c r="B34" t="s">
        <v>14</v>
      </c>
      <c r="C34" t="s">
        <v>15</v>
      </c>
      <c r="D34" t="s">
        <v>16</v>
      </c>
      <c r="E34" t="s">
        <v>153</v>
      </c>
      <c r="F34">
        <v>0</v>
      </c>
      <c r="G34">
        <v>0</v>
      </c>
      <c r="H34" t="s">
        <v>154</v>
      </c>
      <c r="I34" t="s">
        <v>155</v>
      </c>
      <c r="J34" t="s">
        <v>16</v>
      </c>
      <c r="K34" t="s">
        <v>156</v>
      </c>
      <c r="L34" t="s">
        <v>21</v>
      </c>
      <c r="M34">
        <v>0.25</v>
      </c>
      <c r="N34">
        <f t="shared" si="0"/>
        <v>1</v>
      </c>
    </row>
    <row r="35" spans="1:15" x14ac:dyDescent="0.25">
      <c r="A35" s="1">
        <v>42018.716782407406</v>
      </c>
      <c r="B35" t="s">
        <v>14</v>
      </c>
      <c r="C35" t="s">
        <v>15</v>
      </c>
      <c r="D35" t="s">
        <v>16</v>
      </c>
      <c r="E35" t="s">
        <v>157</v>
      </c>
      <c r="F35">
        <v>0</v>
      </c>
      <c r="G35">
        <v>1</v>
      </c>
      <c r="H35" t="s">
        <v>158</v>
      </c>
      <c r="I35" t="s">
        <v>159</v>
      </c>
      <c r="J35" t="s">
        <v>160</v>
      </c>
      <c r="K35" t="s">
        <v>161</v>
      </c>
      <c r="L35" t="s">
        <v>27</v>
      </c>
      <c r="M35">
        <v>-0.16666666666666599</v>
      </c>
      <c r="N35">
        <f t="shared" si="0"/>
        <v>-1</v>
      </c>
    </row>
    <row r="36" spans="1:15" x14ac:dyDescent="0.25">
      <c r="A36" s="1">
        <v>42018.292800925927</v>
      </c>
      <c r="B36" t="s">
        <v>14</v>
      </c>
      <c r="C36" t="s">
        <v>15</v>
      </c>
      <c r="D36" t="s">
        <v>16</v>
      </c>
      <c r="E36" t="s">
        <v>162</v>
      </c>
      <c r="F36">
        <v>2</v>
      </c>
      <c r="G36">
        <v>0</v>
      </c>
      <c r="H36" t="s">
        <v>163</v>
      </c>
      <c r="I36" t="s">
        <v>164</v>
      </c>
      <c r="J36" t="s">
        <v>16</v>
      </c>
      <c r="K36" t="s">
        <v>165</v>
      </c>
      <c r="L36" t="s">
        <v>82</v>
      </c>
      <c r="M36">
        <v>0.5</v>
      </c>
      <c r="N36">
        <f t="shared" si="0"/>
        <v>1</v>
      </c>
    </row>
    <row r="37" spans="1:15" x14ac:dyDescent="0.25">
      <c r="A37" s="1">
        <v>42018.139907407407</v>
      </c>
      <c r="B37" t="s">
        <v>14</v>
      </c>
      <c r="C37" t="s">
        <v>15</v>
      </c>
      <c r="D37" t="s">
        <v>16</v>
      </c>
      <c r="E37" t="s">
        <v>166</v>
      </c>
      <c r="F37">
        <v>1</v>
      </c>
      <c r="G37">
        <v>0</v>
      </c>
      <c r="H37" t="s">
        <v>167</v>
      </c>
      <c r="I37" t="s">
        <v>168</v>
      </c>
      <c r="J37" t="s">
        <v>16</v>
      </c>
      <c r="K37" t="s">
        <v>169</v>
      </c>
      <c r="L37" t="s">
        <v>82</v>
      </c>
      <c r="M37">
        <v>0.16666666666666599</v>
      </c>
      <c r="N37">
        <f t="shared" si="0"/>
        <v>1</v>
      </c>
    </row>
    <row r="38" spans="1:15" x14ac:dyDescent="0.25">
      <c r="A38" s="1">
        <v>42017.779513888891</v>
      </c>
      <c r="B38" t="s">
        <v>14</v>
      </c>
      <c r="C38" t="s">
        <v>15</v>
      </c>
      <c r="D38" t="s">
        <v>16</v>
      </c>
      <c r="E38" t="s">
        <v>170</v>
      </c>
      <c r="F38">
        <v>0</v>
      </c>
      <c r="G38">
        <v>0</v>
      </c>
      <c r="H38" t="s">
        <v>171</v>
      </c>
      <c r="I38" t="s">
        <v>172</v>
      </c>
      <c r="J38" t="s">
        <v>173</v>
      </c>
      <c r="K38" t="s">
        <v>174</v>
      </c>
      <c r="L38" t="s">
        <v>82</v>
      </c>
      <c r="M38">
        <v>0.15</v>
      </c>
      <c r="N38">
        <f t="shared" si="0"/>
        <v>1</v>
      </c>
    </row>
    <row r="39" spans="1:15" x14ac:dyDescent="0.25">
      <c r="A39" s="1">
        <v>42017.76667824074</v>
      </c>
      <c r="B39" t="s">
        <v>14</v>
      </c>
      <c r="C39" t="s">
        <v>15</v>
      </c>
      <c r="D39" t="s">
        <v>16</v>
      </c>
      <c r="E39" t="s">
        <v>175</v>
      </c>
      <c r="F39">
        <v>2</v>
      </c>
      <c r="G39">
        <v>0</v>
      </c>
      <c r="H39" t="s">
        <v>176</v>
      </c>
      <c r="I39" t="s">
        <v>177</v>
      </c>
      <c r="J39" t="s">
        <v>178</v>
      </c>
      <c r="K39" t="s">
        <v>179</v>
      </c>
      <c r="L39" t="s">
        <v>82</v>
      </c>
      <c r="M39">
        <v>0.375</v>
      </c>
      <c r="N39">
        <f>SIGN(M39)</f>
        <v>1</v>
      </c>
    </row>
    <row r="40" spans="1:15" x14ac:dyDescent="0.25">
      <c r="L40">
        <f>39/7.77</f>
        <v>5.0193050193050199</v>
      </c>
      <c r="M40">
        <f>AVERAGE(M2:M39)</f>
        <v>0.10023496240601502</v>
      </c>
      <c r="N40">
        <f>COUNTIF(N2:N39,1)</f>
        <v>17</v>
      </c>
      <c r="O40">
        <f>17/22</f>
        <v>0.77272727272727271</v>
      </c>
    </row>
    <row r="41" spans="1:15" x14ac:dyDescent="0.25">
      <c r="N41">
        <f>COUNTIF(N2:N40,-1)</f>
        <v>5</v>
      </c>
    </row>
  </sheetData>
  <conditionalFormatting sqref="N2:N40">
    <cfRule type="cellIs" dxfId="6" priority="4" operator="lessThan">
      <formula>0</formula>
    </cfRule>
    <cfRule type="cellIs" dxfId="7" priority="3" operator="greaterThan">
      <formula>0</formula>
    </cfRule>
  </conditionalFormatting>
  <conditionalFormatting sqref="N41">
    <cfRule type="cellIs" dxfId="2" priority="1" operator="greaterThan">
      <formula>0</formula>
    </cfRule>
    <cfRule type="cellIs" dxfId="3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sfuber OR lyft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</dc:creator>
  <cp:lastModifiedBy>huhu</cp:lastModifiedBy>
  <dcterms:created xsi:type="dcterms:W3CDTF">2015-01-17T13:33:58Z</dcterms:created>
  <dcterms:modified xsi:type="dcterms:W3CDTF">2015-01-17T13:33:58Z</dcterms:modified>
</cp:coreProperties>
</file>